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447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'T3.7'!$B$4:$G$4</definedName>
    <definedName name="_xlnm.Print_Area" localSheetId="2">'T 33'!$A$1:$E$29</definedName>
    <definedName name="_xlnm.Print_Area" localSheetId="0">'T3.7'!$A$1:$L$51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<sst xmlns="http://schemas.openxmlformats.org/spreadsheetml/2006/main" count="177" uniqueCount="158">
  <si>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</si>
  <si>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</si>
  <si>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</si>
  <si>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</si>
  <si>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</si>
  <si>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</si>
  <si>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</si>
  <si>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</si>
  <si>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</si>
  <si>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</si>
  <si>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</si>
  <si>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</si>
  <si>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</si>
  <si>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</si>
  <si>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</si>
  <si>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</si>
  <si>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</si>
  <si>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</si>
  <si>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</si>
  <si>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</si>
  <si>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</si>
  <si>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</si>
  <si>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</si>
  <si>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</si>
  <si>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</si>
  <si>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</si>
  <si>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</si>
  <si>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</si>
  <si>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</si>
  <si>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</si>
  <si>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</si>
  <si>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</si>
  <si>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</si>
  <si>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</si>
  <si>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</si>
  <si>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</si>
  <si>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</si>
  <si>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</si>
  <si>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</si>
  <si>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</si>
  <si>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</si>
  <si>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</si>
  <si>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</si>
  <si>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</si>
  <si>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</si>
  <si>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</si>
  <si>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</si>
  <si>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</si>
  <si>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</si>
  <si>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</si>
  <si>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</si>
  <si>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</si>
  <si>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</si>
  <si>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</si>
  <si>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</si>
  <si>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</si>
  <si>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</si>
  <si>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</si>
  <si>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</si>
  <si>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</si>
  <si>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</si>
  <si>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</si>
  <si>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</si>
  <si>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</si>
  <si>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</si>
  <si>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</si>
  <si>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</si>
  <si>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</si>
  <si>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</si>
  <si>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</si>
  <si>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</si>
  <si>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</si>
  <si>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</si>
  <si>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</si>
  <si>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</si>
  <si>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</si>
  <si>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</si>
  <si>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</si>
  <si>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</si>
  <si>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</si>
  <si>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</si>
  <si>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</si>
  <si>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</si>
  <si>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</si>
  <si>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</si>
  <si>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</si>
  <si>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</si>
  <si>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</si>
  <si>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</si>
  <si>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</si>
  <si>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</si>
  <si>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</si>
  <si>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</si>
  <si>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</si>
  <si>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</si>
  <si>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</si>
  <si>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</si>
  <si>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</si>
  <si>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</si>
  <si>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</si>
  <si>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</si>
  <si>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</si>
  <si>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</si>
  <si>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</si>
  <si>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</si>
  <si>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</si>
  <si>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</si>
  <si>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</si>
  <si>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</si>
  <si>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</si>
  <si>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</si>
  <si>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</si>
  <si>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</si>
  <si>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</si>
  <si>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</si>
  <si>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</si>
  <si>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</si>
  <si>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</si>
  <si>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</si>
  <si>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</si>
  <si>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</si>
  <si>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</si>
  <si>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</si>
  <si>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</si>
  <si>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</si>
  <si>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</si>
  <si>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</si>
  <si>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</si>
  <si>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</si>
  <si>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</si>
  <si>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</si>
  <si>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</si>
  <si>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</si>
  <si>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</si>
  <si>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</si>
  <si>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</si>
  <si>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</si>
  <si>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</si>
  <si>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</si>
  <si>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</si>
  <si>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</si>
  <si>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</si>
  <si>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</si>
  <si>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</si>
  <si>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</si>
  <si>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</si>
  <si>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</si>
  <si>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</si>
  <si>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</si>
  <si>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</si>
  <si>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</si>
  <si>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</si>
  <si>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Nota: Inclui o consumo próprio das companhias distribuidoras.</t>
  </si>
  <si>
    <t>Grandes Regiões e Unidades da Federação</t>
  </si>
  <si>
    <t xml:space="preserve">Fonte: ANP/SAB, conforme a Portaria CNP n.º 221/81. </t>
  </si>
  <si>
    <t>05/04
%</t>
  </si>
  <si>
    <t>Tabela 3.7 - Vendas de GLP, pelas distribuidoras, segundo Grandes Regiões e Unidades da Federação - 1996-2005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</si>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</sst>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??_);_(@_)"/>
    <numFmt numFmtId="177" formatCode="_(* #,##0_);_(* \(#,##0\);_(* &quot;-&quot;??_);_(@_)"/>
    <numFmt numFmtId="178" formatCode="#,##0.0_);\(#,##0.0\)"/>
    <numFmt numFmtId="179" formatCode="#,##0.000_);\(#,##0.000\)"/>
    <numFmt numFmtId="180" formatCode="_(* #,##0.000_);_(* \(#,##0.00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.000"/>
    <numFmt numFmtId="189" formatCode="_(* #,##0.000_);_(* \(#,##0.000\);_(* &quot;-&quot;???_);_(@_)"/>
    <numFmt numFmtId="190" formatCode="_(* #,##0.0000_);_(* \(#,##0.0000\);_(* &quot;-&quot;??_);_(@_)"/>
    <numFmt numFmtId="191" formatCode="_(* #,##0.00000_);_(* \(#,##0.00000\);_(* &quot;-&quot;??_);_(@_)"/>
    <numFmt numFmtId="192" formatCode="#,##0.0000_);\(#,##0.0000\)"/>
  </numFmts>
  <fonts count="6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.75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8.7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11.5"/>
      <name val="Arial"/>
      <family val="0"/>
    </font>
    <font>
      <sz val="10"/>
      <color indexed="9"/>
      <name val="Arial MT"/>
      <family val="0"/>
    </font>
    <font>
      <b/>
      <vertAlign val="superscript"/>
      <sz val="11"/>
      <name val="Arial"/>
      <family val="2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11.75"/>
      <name val="Arial"/>
      <family val="0"/>
    </font>
    <font>
      <sz val="15.25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177" fontId="8" fillId="0" borderId="0" xfId="18" applyNumberFormat="1" applyFont="1" applyAlignment="1">
      <alignment/>
    </xf>
    <xf numFmtId="177" fontId="9" fillId="0" borderId="0" xfId="0" applyNumberFormat="1" applyFont="1" applyAlignment="1">
      <alignment/>
    </xf>
    <xf numFmtId="177" fontId="10" fillId="0" borderId="0" xfId="18" applyNumberFormat="1" applyFont="1" applyAlignment="1">
      <alignment/>
    </xf>
    <xf numFmtId="177" fontId="11" fillId="0" borderId="0" xfId="18" applyNumberFormat="1" applyFont="1" applyAlignment="1">
      <alignment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77" fontId="18" fillId="0" borderId="0" xfId="18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" fillId="0" borderId="0" xfId="0" applyFont="1" applyAlignment="1">
      <alignment/>
    </xf>
    <xf numFmtId="177" fontId="22" fillId="0" borderId="0" xfId="18" applyNumberFormat="1" applyFont="1" applyAlignment="1">
      <alignment/>
    </xf>
    <xf numFmtId="177" fontId="23" fillId="0" borderId="0" xfId="18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Alignment="1">
      <alignment/>
    </xf>
    <xf numFmtId="177" fontId="25" fillId="0" borderId="0" xfId="18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3" fontId="17" fillId="0" borderId="0" xfId="18" applyFont="1" applyAlignment="1">
      <alignment/>
    </xf>
    <xf numFmtId="177" fontId="26" fillId="0" borderId="0" xfId="18" applyNumberFormat="1" applyFont="1" applyAlignment="1">
      <alignment/>
    </xf>
    <xf numFmtId="180" fontId="1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7" fontId="16" fillId="0" borderId="0" xfId="18" applyNumberFormat="1" applyFont="1" applyAlignment="1">
      <alignment/>
    </xf>
    <xf numFmtId="177" fontId="34" fillId="0" borderId="0" xfId="18" applyNumberFormat="1" applyFont="1" applyAlignment="1">
      <alignment/>
    </xf>
    <xf numFmtId="180" fontId="13" fillId="0" borderId="0" xfId="18" applyNumberFormat="1" applyFont="1" applyAlignment="1">
      <alignment/>
    </xf>
    <xf numFmtId="0" fontId="19" fillId="2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77" fontId="14" fillId="0" borderId="0" xfId="18" applyNumberFormat="1" applyFont="1" applyAlignment="1">
      <alignment/>
    </xf>
    <xf numFmtId="180" fontId="0" fillId="0" borderId="0" xfId="18" applyNumberFormat="1" applyFont="1" applyAlignment="1">
      <alignment/>
    </xf>
    <xf numFmtId="0" fontId="38" fillId="0" borderId="0" xfId="0" applyFont="1" applyAlignment="1">
      <alignment/>
    </xf>
    <xf numFmtId="43" fontId="16" fillId="0" borderId="0" xfId="18" applyFont="1" applyAlignment="1">
      <alignment/>
    </xf>
    <xf numFmtId="43" fontId="1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43" fontId="16" fillId="3" borderId="0" xfId="18" applyFont="1" applyFill="1" applyAlignment="1">
      <alignment/>
    </xf>
    <xf numFmtId="0" fontId="16" fillId="0" borderId="0" xfId="0" applyFont="1" applyFill="1" applyAlignment="1">
      <alignment/>
    </xf>
    <xf numFmtId="177" fontId="37" fillId="0" borderId="0" xfId="18" applyNumberFormat="1" applyFont="1" applyFill="1" applyAlignment="1">
      <alignment/>
    </xf>
    <xf numFmtId="43" fontId="16" fillId="0" borderId="0" xfId="18" applyFont="1" applyFill="1" applyAlignment="1">
      <alignment/>
    </xf>
    <xf numFmtId="43" fontId="16" fillId="0" borderId="0" xfId="0" applyNumberFormat="1" applyFont="1" applyAlignment="1">
      <alignment/>
    </xf>
    <xf numFmtId="0" fontId="21" fillId="3" borderId="0" xfId="0" applyFont="1" applyFill="1" applyAlignment="1">
      <alignment/>
    </xf>
    <xf numFmtId="3" fontId="21" fillId="3" borderId="0" xfId="0" applyNumberFormat="1" applyFont="1" applyFill="1" applyAlignment="1">
      <alignment/>
    </xf>
    <xf numFmtId="177" fontId="40" fillId="3" borderId="0" xfId="18" applyNumberFormat="1" applyFont="1" applyFill="1" applyAlignment="1">
      <alignment/>
    </xf>
    <xf numFmtId="177" fontId="41" fillId="4" borderId="0" xfId="0" applyNumberFormat="1" applyFont="1" applyFill="1" applyAlignment="1">
      <alignment/>
    </xf>
    <xf numFmtId="0" fontId="16" fillId="4" borderId="0" xfId="0" applyFont="1" applyFill="1" applyAlignment="1">
      <alignment/>
    </xf>
    <xf numFmtId="177" fontId="16" fillId="4" borderId="0" xfId="18" applyNumberFormat="1" applyFont="1" applyFill="1" applyAlignment="1">
      <alignment/>
    </xf>
    <xf numFmtId="3" fontId="16" fillId="4" borderId="0" xfId="0" applyNumberFormat="1" applyFont="1" applyFill="1" applyAlignment="1">
      <alignment/>
    </xf>
    <xf numFmtId="0" fontId="26" fillId="4" borderId="0" xfId="0" applyFont="1" applyFill="1" applyAlignment="1">
      <alignment/>
    </xf>
    <xf numFmtId="3" fontId="26" fillId="4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3" fontId="1" fillId="0" borderId="0" xfId="18" applyFont="1" applyFill="1" applyBorder="1" applyAlignment="1">
      <alignment/>
    </xf>
    <xf numFmtId="177" fontId="37" fillId="0" borderId="0" xfId="18" applyNumberFormat="1" applyFont="1" applyFill="1" applyBorder="1" applyAlignment="1">
      <alignment/>
    </xf>
    <xf numFmtId="43" fontId="4" fillId="0" borderId="0" xfId="18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7" fontId="39" fillId="0" borderId="0" xfId="18" applyNumberFormat="1" applyFont="1" applyFill="1" applyBorder="1" applyAlignment="1">
      <alignment/>
    </xf>
    <xf numFmtId="177" fontId="40" fillId="0" borderId="0" xfId="18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3" fontId="41" fillId="0" borderId="0" xfId="18" applyFont="1" applyFill="1" applyBorder="1" applyAlignment="1">
      <alignment/>
    </xf>
    <xf numFmtId="177" fontId="14" fillId="0" borderId="0" xfId="18" applyNumberFormat="1" applyFont="1" applyFill="1" applyBorder="1" applyAlignment="1">
      <alignment/>
    </xf>
    <xf numFmtId="180" fontId="36" fillId="0" borderId="0" xfId="18" applyNumberFormat="1" applyFont="1" applyAlignment="1">
      <alignment/>
    </xf>
    <xf numFmtId="186" fontId="17" fillId="0" borderId="0" xfId="0" applyNumberFormat="1" applyFont="1" applyAlignment="1">
      <alignment/>
    </xf>
    <xf numFmtId="0" fontId="45" fillId="0" borderId="0" xfId="0" applyFont="1" applyAlignment="1">
      <alignment/>
    </xf>
    <xf numFmtId="177" fontId="46" fillId="0" borderId="0" xfId="18" applyNumberFormat="1" applyFont="1" applyAlignment="1">
      <alignment/>
    </xf>
    <xf numFmtId="9" fontId="16" fillId="0" borderId="0" xfId="17" applyFont="1" applyAlignment="1">
      <alignment/>
    </xf>
    <xf numFmtId="43" fontId="21" fillId="3" borderId="0" xfId="18" applyFont="1" applyFill="1" applyAlignment="1">
      <alignment/>
    </xf>
    <xf numFmtId="177" fontId="38" fillId="3" borderId="0" xfId="18" applyNumberFormat="1" applyFont="1" applyFill="1" applyAlignment="1">
      <alignment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/>
    </xf>
    <xf numFmtId="177" fontId="38" fillId="0" borderId="0" xfId="18" applyNumberFormat="1" applyFont="1" applyFill="1" applyAlignment="1">
      <alignment/>
    </xf>
    <xf numFmtId="177" fontId="40" fillId="4" borderId="0" xfId="18" applyNumberFormat="1" applyFont="1" applyFill="1" applyAlignment="1">
      <alignment/>
    </xf>
    <xf numFmtId="177" fontId="4" fillId="0" borderId="0" xfId="18" applyNumberFormat="1" applyFont="1" applyAlignment="1">
      <alignment/>
    </xf>
    <xf numFmtId="177" fontId="26" fillId="5" borderId="0" xfId="18" applyNumberFormat="1" applyFont="1" applyFill="1" applyAlignment="1">
      <alignment/>
    </xf>
    <xf numFmtId="177" fontId="14" fillId="5" borderId="0" xfId="18" applyNumberFormat="1" applyFont="1" applyFill="1" applyAlignment="1">
      <alignment/>
    </xf>
    <xf numFmtId="177" fontId="4" fillId="5" borderId="0" xfId="18" applyNumberFormat="1" applyFont="1" applyFill="1" applyAlignment="1">
      <alignment/>
    </xf>
    <xf numFmtId="0" fontId="4" fillId="5" borderId="0" xfId="0" applyFont="1" applyFill="1" applyAlignment="1">
      <alignment/>
    </xf>
    <xf numFmtId="177" fontId="17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43" fontId="26" fillId="0" borderId="0" xfId="18" applyFont="1" applyAlignment="1">
      <alignment/>
    </xf>
    <xf numFmtId="0" fontId="47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left" vertical="center"/>
    </xf>
    <xf numFmtId="177" fontId="49" fillId="2" borderId="0" xfId="18" applyNumberFormat="1" applyFont="1" applyFill="1" applyBorder="1" applyAlignment="1">
      <alignment/>
    </xf>
    <xf numFmtId="180" fontId="49" fillId="2" borderId="0" xfId="18" applyNumberFormat="1" applyFont="1" applyFill="1" applyBorder="1" applyAlignment="1">
      <alignment/>
    </xf>
    <xf numFmtId="9" fontId="47" fillId="2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48" fillId="6" borderId="1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183" fontId="47" fillId="2" borderId="0" xfId="0" applyNumberFormat="1" applyFont="1" applyFill="1" applyBorder="1" applyAlignment="1">
      <alignment/>
    </xf>
    <xf numFmtId="1" fontId="48" fillId="2" borderId="0" xfId="0" applyNumberFormat="1" applyFont="1" applyFill="1" applyBorder="1" applyAlignment="1">
      <alignment/>
    </xf>
    <xf numFmtId="43" fontId="47" fillId="2" borderId="0" xfId="18" applyFont="1" applyFill="1" applyBorder="1" applyAlignment="1">
      <alignment/>
    </xf>
    <xf numFmtId="185" fontId="47" fillId="2" borderId="0" xfId="0" applyNumberFormat="1" applyFont="1" applyFill="1" applyBorder="1" applyAlignment="1">
      <alignment/>
    </xf>
    <xf numFmtId="2" fontId="53" fillId="0" borderId="0" xfId="18" applyNumberFormat="1" applyFont="1" applyAlignment="1">
      <alignment/>
    </xf>
    <xf numFmtId="2" fontId="47" fillId="2" borderId="0" xfId="18" applyNumberFormat="1" applyFont="1" applyFill="1" applyAlignment="1">
      <alignment/>
    </xf>
    <xf numFmtId="0" fontId="54" fillId="0" borderId="0" xfId="0" applyFont="1" applyAlignment="1">
      <alignment/>
    </xf>
    <xf numFmtId="0" fontId="51" fillId="2" borderId="0" xfId="0" applyFont="1" applyFill="1" applyBorder="1" applyAlignment="1">
      <alignment/>
    </xf>
    <xf numFmtId="177" fontId="47" fillId="2" borderId="0" xfId="18" applyNumberFormat="1" applyFont="1" applyFill="1" applyBorder="1" applyAlignment="1">
      <alignment/>
    </xf>
    <xf numFmtId="180" fontId="47" fillId="2" borderId="0" xfId="18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77" fontId="48" fillId="2" borderId="0" xfId="18" applyNumberFormat="1" applyFont="1" applyFill="1" applyBorder="1" applyAlignment="1">
      <alignment/>
    </xf>
    <xf numFmtId="2" fontId="48" fillId="2" borderId="0" xfId="0" applyNumberFormat="1" applyFont="1" applyFill="1" applyBorder="1" applyAlignment="1">
      <alignment/>
    </xf>
    <xf numFmtId="0" fontId="56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57" fillId="2" borderId="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3" fontId="57" fillId="2" borderId="0" xfId="0" applyNumberFormat="1" applyFont="1" applyFill="1" applyBorder="1" applyAlignment="1" applyProtection="1">
      <alignment horizontal="right" vertical="center" wrapText="1"/>
      <protection/>
    </xf>
    <xf numFmtId="4" fontId="57" fillId="2" borderId="0" xfId="18" applyNumberFormat="1" applyFont="1" applyFill="1" applyBorder="1" applyAlignment="1" applyProtection="1">
      <alignment horizontal="right" wrapText="1"/>
      <protection/>
    </xf>
    <xf numFmtId="0" fontId="56" fillId="2" borderId="0" xfId="0" applyFont="1" applyFill="1" applyBorder="1" applyAlignment="1">
      <alignment horizontal="left" vertical="center"/>
    </xf>
    <xf numFmtId="3" fontId="56" fillId="2" borderId="0" xfId="0" applyNumberFormat="1" applyFont="1" applyFill="1" applyBorder="1" applyAlignment="1">
      <alignment horizontal="right" vertical="center" wrapText="1"/>
    </xf>
    <xf numFmtId="4" fontId="56" fillId="2" borderId="0" xfId="0" applyNumberFormat="1" applyFont="1" applyFill="1" applyBorder="1" applyAlignment="1">
      <alignment horizontal="right" vertical="center" wrapText="1"/>
    </xf>
    <xf numFmtId="4" fontId="57" fillId="2" borderId="0" xfId="0" applyNumberFormat="1" applyFont="1" applyFill="1" applyBorder="1" applyAlignment="1" applyProtection="1">
      <alignment horizontal="right" vertical="center" wrapText="1"/>
      <protection/>
    </xf>
    <xf numFmtId="4" fontId="56" fillId="2" borderId="0" xfId="18" applyNumberFormat="1" applyFont="1" applyFill="1" applyBorder="1" applyAlignment="1" applyProtection="1">
      <alignment horizontal="right" wrapText="1"/>
      <protection/>
    </xf>
    <xf numFmtId="3" fontId="56" fillId="2" borderId="0" xfId="0" applyNumberFormat="1" applyFont="1" applyFill="1" applyBorder="1" applyAlignment="1" applyProtection="1">
      <alignment horizontal="right" vertical="center" wrapText="1"/>
      <protection/>
    </xf>
    <xf numFmtId="4" fontId="56" fillId="2" borderId="0" xfId="0" applyNumberFormat="1" applyFont="1" applyFill="1" applyBorder="1" applyAlignment="1" applyProtection="1">
      <alignment horizontal="right" vertical="center" wrapText="1"/>
      <protection/>
    </xf>
    <xf numFmtId="0" fontId="56" fillId="2" borderId="4" xfId="0" applyFont="1" applyFill="1" applyBorder="1" applyAlignment="1">
      <alignment horizontal="left" vertical="center"/>
    </xf>
    <xf numFmtId="37" fontId="56" fillId="2" borderId="4" xfId="0" applyNumberFormat="1" applyFont="1" applyFill="1" applyBorder="1" applyAlignment="1" applyProtection="1">
      <alignment vertical="center"/>
      <protection/>
    </xf>
    <xf numFmtId="37" fontId="56" fillId="2" borderId="0" xfId="0" applyNumberFormat="1" applyFont="1" applyFill="1" applyBorder="1" applyAlignment="1" applyProtection="1">
      <alignment vertical="center"/>
      <protection/>
    </xf>
    <xf numFmtId="2" fontId="56" fillId="2" borderId="0" xfId="18" applyNumberFormat="1" applyFont="1" applyFill="1" applyBorder="1" applyAlignment="1" applyProtection="1">
      <alignment horizontal="left" vertical="center"/>
      <protection/>
    </xf>
    <xf numFmtId="2" fontId="58" fillId="2" borderId="0" xfId="18" applyNumberFormat="1" applyFont="1" applyFill="1" applyBorder="1" applyAlignment="1" applyProtection="1">
      <alignment horizontal="left" vertical="center"/>
      <protection/>
    </xf>
    <xf numFmtId="37" fontId="56" fillId="2" borderId="0" xfId="0" applyNumberFormat="1" applyFont="1" applyFill="1" applyBorder="1" applyAlignment="1" applyProtection="1">
      <alignment horizontal="left" vertical="center"/>
      <protection/>
    </xf>
    <xf numFmtId="0" fontId="56" fillId="2" borderId="0" xfId="0" applyFont="1" applyFill="1" applyBorder="1" applyAlignment="1">
      <alignment/>
    </xf>
    <xf numFmtId="43" fontId="56" fillId="2" borderId="0" xfId="18" applyFont="1" applyFill="1" applyBorder="1" applyAlignment="1">
      <alignment horizontal="center"/>
    </xf>
    <xf numFmtId="43" fontId="57" fillId="2" borderId="0" xfId="18" applyFont="1" applyFill="1" applyBorder="1" applyAlignment="1" applyProtection="1">
      <alignment horizontal="right" vertical="center" wrapText="1"/>
      <protection/>
    </xf>
    <xf numFmtId="180" fontId="57" fillId="2" borderId="0" xfId="18" applyNumberFormat="1" applyFont="1" applyFill="1" applyBorder="1" applyAlignment="1" applyProtection="1">
      <alignment horizontal="right" vertical="center" wrapText="1"/>
      <protection/>
    </xf>
    <xf numFmtId="0" fontId="57" fillId="2" borderId="5" xfId="0" applyFont="1" applyFill="1" applyBorder="1" applyAlignment="1">
      <alignment horizontal="center" wrapText="1"/>
    </xf>
    <xf numFmtId="0" fontId="57" fillId="2" borderId="6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8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horizontal="left" vertical="top"/>
    </xf>
    <xf numFmtId="0" fontId="57" fillId="2" borderId="1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1" fillId="2" borderId="0" xfId="0" applyFont="1" applyFill="1" applyBorder="1" applyAlignment="1">
      <alignment horizontal="left"/>
    </xf>
    <xf numFmtId="0" fontId="51" fillId="2" borderId="4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48" fillId="3" borderId="9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left"/>
    </xf>
    <xf numFmtId="192" fontId="56" fillId="2" borderId="0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875"/>
          <c:w val="0.7037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'T3.7'!$A$30</c:f>
              <c:strCache>
                <c:ptCount val="1"/>
                <c:pt idx="0">
                  <c:v>Região Sudeste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'T3.7'!$B$30:$H$30</c:f>
              <c:numCache>
                <c:ptCount val="7"/>
                <c:pt idx="0">
                  <c:v>5388.2990036363635</c:v>
                </c:pt>
                <c:pt idx="1">
                  <c:v>5573.475936363636</c:v>
                </c:pt>
                <c:pt idx="2">
                  <c:v>5845.563410909091</c:v>
                </c:pt>
                <c:pt idx="3">
                  <c:v>6074.5387599999995</c:v>
                </c:pt>
                <c:pt idx="4">
                  <c:v>6240.706798181818</c:v>
                </c:pt>
                <c:pt idx="5">
                  <c:v>6289.146879999999</c:v>
                </c:pt>
                <c:pt idx="6">
                  <c:v>6087.589352727273</c:v>
                </c:pt>
              </c:numCache>
            </c:numRef>
          </c:val>
        </c:ser>
        <c:ser>
          <c:idx val="1"/>
          <c:order val="1"/>
          <c:tx>
            <c:strRef>
              <c:f>'T3.7'!$A$18</c:f>
              <c:strCache>
                <c:ptCount val="1"/>
                <c:pt idx="0">
                  <c:v>Região Nordeste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'T3.7'!$B$18:$H$18</c:f>
              <c:numCache>
                <c:ptCount val="7"/>
                <c:pt idx="0">
                  <c:v>2308.4743509090904</c:v>
                </c:pt>
                <c:pt idx="1">
                  <c:v>2381.379585454545</c:v>
                </c:pt>
                <c:pt idx="2">
                  <c:v>2370.2747945454544</c:v>
                </c:pt>
                <c:pt idx="3">
                  <c:v>2464.518290909091</c:v>
                </c:pt>
                <c:pt idx="4">
                  <c:v>2569.7874181818183</c:v>
                </c:pt>
                <c:pt idx="5">
                  <c:v>2600.76282</c:v>
                </c:pt>
                <c:pt idx="6">
                  <c:v>2448.7970327272724</c:v>
                </c:pt>
              </c:numCache>
            </c:numRef>
          </c:val>
        </c:ser>
        <c:ser>
          <c:idx val="2"/>
          <c:order val="2"/>
          <c:tx>
            <c:strRef>
              <c:f>'T3.7'!$A$37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'T3.7'!$B$37:$H$37</c:f>
              <c:numCache>
                <c:ptCount val="7"/>
                <c:pt idx="0">
                  <c:v>2065.884749090909</c:v>
                </c:pt>
                <c:pt idx="1">
                  <c:v>2160.1546909090907</c:v>
                </c:pt>
                <c:pt idx="2">
                  <c:v>2294.5543509090908</c:v>
                </c:pt>
                <c:pt idx="3">
                  <c:v>2425.1737836363636</c:v>
                </c:pt>
                <c:pt idx="4">
                  <c:v>2371.157156363636</c:v>
                </c:pt>
                <c:pt idx="5">
                  <c:v>2167.4189945454546</c:v>
                </c:pt>
                <c:pt idx="6">
                  <c:v>2079.2543036363636</c:v>
                </c:pt>
              </c:numCache>
            </c:numRef>
          </c:val>
        </c:ser>
        <c:ser>
          <c:idx val="3"/>
          <c:order val="3"/>
          <c:tx>
            <c:strRef>
              <c:f>'T3.7'!$A$43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'T3.7'!$B$43:$H$43</c:f>
              <c:numCache>
                <c:ptCount val="7"/>
                <c:pt idx="0">
                  <c:v>859.9517690909091</c:v>
                </c:pt>
                <c:pt idx="1">
                  <c:v>877.5801036363636</c:v>
                </c:pt>
                <c:pt idx="2">
                  <c:v>878.4275672727273</c:v>
                </c:pt>
                <c:pt idx="3">
                  <c:v>905.9992618181817</c:v>
                </c:pt>
                <c:pt idx="4">
                  <c:v>954.2533381818182</c:v>
                </c:pt>
                <c:pt idx="5">
                  <c:v>996.352949090909</c:v>
                </c:pt>
                <c:pt idx="6">
                  <c:v>926.7543872727273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'T3.7'!$B$8:$H$8</c:f>
              <c:numCache>
                <c:ptCount val="7"/>
                <c:pt idx="0">
                  <c:v>542.1113981818181</c:v>
                </c:pt>
                <c:pt idx="1">
                  <c:v>557.1717454545454</c:v>
                </c:pt>
                <c:pt idx="2">
                  <c:v>575.1720054545455</c:v>
                </c:pt>
                <c:pt idx="3">
                  <c:v>590.982569090909</c:v>
                </c:pt>
                <c:pt idx="4">
                  <c:v>614.686269090909</c:v>
                </c:pt>
                <c:pt idx="5">
                  <c:v>622.6747163636363</c:v>
                </c:pt>
                <c:pt idx="6">
                  <c:v>588.9053636363635</c:v>
                </c:pt>
              </c:numCache>
            </c:numRef>
          </c:val>
        </c:ser>
        <c:overlap val="100"/>
        <c:axId val="20558233"/>
        <c:axId val="50806370"/>
      </c:barChart>
      <c:catAx>
        <c:axId val="2055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58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875"/>
          <c:w val="0.699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'T3.7'!$A$30</c:f>
              <c:strCache>
                <c:ptCount val="1"/>
                <c:pt idx="0">
                  <c:v>Região Sudeste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'T3.7'!$B$30:$H$30</c:f>
              <c:numCache>
                <c:ptCount val="7"/>
                <c:pt idx="0">
                  <c:v>5388.2990036363635</c:v>
                </c:pt>
                <c:pt idx="1">
                  <c:v>5573.475936363636</c:v>
                </c:pt>
                <c:pt idx="2">
                  <c:v>5845.563410909091</c:v>
                </c:pt>
                <c:pt idx="3">
                  <c:v>6074.5387599999995</c:v>
                </c:pt>
                <c:pt idx="4">
                  <c:v>6240.706798181818</c:v>
                </c:pt>
                <c:pt idx="5">
                  <c:v>6289.146879999999</c:v>
                </c:pt>
                <c:pt idx="6">
                  <c:v>6087.589352727273</c:v>
                </c:pt>
              </c:numCache>
            </c:numRef>
          </c:val>
        </c:ser>
        <c:ser>
          <c:idx val="1"/>
          <c:order val="1"/>
          <c:tx>
            <c:strRef>
              <c:f>'T3.7'!$A$18</c:f>
              <c:strCache>
                <c:ptCount val="1"/>
                <c:pt idx="0">
                  <c:v>Região Nordeste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'T3.7'!$B$18:$H$18</c:f>
              <c:numCache>
                <c:ptCount val="7"/>
                <c:pt idx="0">
                  <c:v>2308.4743509090904</c:v>
                </c:pt>
                <c:pt idx="1">
                  <c:v>2381.379585454545</c:v>
                </c:pt>
                <c:pt idx="2">
                  <c:v>2370.2747945454544</c:v>
                </c:pt>
                <c:pt idx="3">
                  <c:v>2464.518290909091</c:v>
                </c:pt>
                <c:pt idx="4">
                  <c:v>2569.7874181818183</c:v>
                </c:pt>
                <c:pt idx="5">
                  <c:v>2600.76282</c:v>
                </c:pt>
                <c:pt idx="6">
                  <c:v>2448.7970327272724</c:v>
                </c:pt>
              </c:numCache>
            </c:numRef>
          </c:val>
        </c:ser>
        <c:ser>
          <c:idx val="2"/>
          <c:order val="2"/>
          <c:tx>
            <c:strRef>
              <c:f>'T3.7'!$A$37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'T3.7'!$B$37:$H$37</c:f>
              <c:numCache>
                <c:ptCount val="7"/>
                <c:pt idx="0">
                  <c:v>2065.884749090909</c:v>
                </c:pt>
                <c:pt idx="1">
                  <c:v>2160.1546909090907</c:v>
                </c:pt>
                <c:pt idx="2">
                  <c:v>2294.5543509090908</c:v>
                </c:pt>
                <c:pt idx="3">
                  <c:v>2425.1737836363636</c:v>
                </c:pt>
                <c:pt idx="4">
                  <c:v>2371.157156363636</c:v>
                </c:pt>
                <c:pt idx="5">
                  <c:v>2167.4189945454546</c:v>
                </c:pt>
                <c:pt idx="6">
                  <c:v>2079.2543036363636</c:v>
                </c:pt>
              </c:numCache>
            </c:numRef>
          </c:val>
        </c:ser>
        <c:ser>
          <c:idx val="3"/>
          <c:order val="3"/>
          <c:tx>
            <c:strRef>
              <c:f>'T3.7'!$A$43</c:f>
              <c:strCache>
                <c:ptCount val="1"/>
                <c:pt idx="0">
                  <c:v>Região Centro-Oeste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'T3.7'!$B$43:$H$43</c:f>
              <c:numCache>
                <c:ptCount val="7"/>
                <c:pt idx="0">
                  <c:v>859.9517690909091</c:v>
                </c:pt>
                <c:pt idx="1">
                  <c:v>877.5801036363636</c:v>
                </c:pt>
                <c:pt idx="2">
                  <c:v>878.4275672727273</c:v>
                </c:pt>
                <c:pt idx="3">
                  <c:v>905.9992618181817</c:v>
                </c:pt>
                <c:pt idx="4">
                  <c:v>954.2533381818182</c:v>
                </c:pt>
                <c:pt idx="5">
                  <c:v>996.352949090909</c:v>
                </c:pt>
                <c:pt idx="6">
                  <c:v>926.7543872727273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'T3.7'!$B$4:$H$4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'T3.7'!$B$8:$H$8</c:f>
              <c:numCache>
                <c:ptCount val="7"/>
                <c:pt idx="0">
                  <c:v>542.1113981818181</c:v>
                </c:pt>
                <c:pt idx="1">
                  <c:v>557.1717454545454</c:v>
                </c:pt>
                <c:pt idx="2">
                  <c:v>575.1720054545455</c:v>
                </c:pt>
                <c:pt idx="3">
                  <c:v>590.982569090909</c:v>
                </c:pt>
                <c:pt idx="4">
                  <c:v>614.686269090909</c:v>
                </c:pt>
                <c:pt idx="5">
                  <c:v>622.6747163636363</c:v>
                </c:pt>
                <c:pt idx="6">
                  <c:v>588.9053636363635</c:v>
                </c:pt>
              </c:numCache>
            </c:numRef>
          </c:val>
        </c:ser>
        <c:overlap val="100"/>
        <c:axId val="54604147"/>
        <c:axId val="21675276"/>
      </c:barChart>
      <c:catAx>
        <c:axId val="5460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04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/>
              <a:t>Volume total das vendas:
7.013 x 10</a:t>
            </a:r>
            <a:r>
              <a:rPr lang="en-US" cap="none" sz="900" b="1" i="0" u="none" baseline="30000"/>
              <a:t>3</a:t>
            </a:r>
            <a:r>
              <a:rPr lang="en-US" cap="none" sz="900" b="1" i="0" u="none" baseline="0"/>
              <a:t>  t</a:t>
            </a:r>
          </a:p>
        </c:rich>
      </c:tx>
      <c:layout>
        <c:manualLayout>
          <c:xMode val="factor"/>
          <c:yMode val="factor"/>
          <c:x val="0.313"/>
          <c:y val="0.79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2305"/>
          <c:w val="0.6905"/>
          <c:h val="0.59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7.013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t</a:t>
            </a:r>
          </a:p>
        </c:rich>
      </c:tx>
      <c:layout>
        <c:manualLayout>
          <c:xMode val="factor"/>
          <c:yMode val="factor"/>
          <c:x val="0.3015"/>
          <c:y val="0.788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29725"/>
          <c:w val="0.50775"/>
          <c:h val="0.51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7.013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t</a:t>
            </a:r>
          </a:p>
        </c:rich>
      </c:tx>
      <c:layout>
        <c:manualLayout>
          <c:xMode val="factor"/>
          <c:yMode val="factor"/>
          <c:x val="0.33475"/>
          <c:y val="0.79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263"/>
          <c:w val="0.5105"/>
          <c:h val="0.4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Grupo Ultragaz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Grupo Nacional 
Gás 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Minasgás </a:t>
                    </a:r>
                    <a:r>
                      <a:rPr lang="en-US" cap="none" sz="900" b="0" i="0" u="none" baseline="30000"/>
                      <a:t>3</a:t>
                    </a:r>
                    <a:r>
                      <a:rPr lang="en-US" cap="none" sz="900" b="0" i="0" u="none" baseline="0"/>
                      <a:t>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Outros </a:t>
                    </a:r>
                    <a:r>
                      <a:rPr lang="en-US" cap="none" sz="900" b="0" i="0" u="none" baseline="30000"/>
                      <a:t>4</a:t>
                    </a:r>
                    <a:r>
                      <a:rPr lang="en-US" cap="none" sz="900" b="0" i="0" u="none" baseline="0"/>
                      <a:t>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6.853.667 t.</a:t>
            </a:r>
          </a:p>
        </c:rich>
      </c:tx>
      <c:layout>
        <c:manualLayout>
          <c:xMode val="factor"/>
          <c:yMode val="factor"/>
          <c:x val="-0.2445"/>
          <c:y val="0.7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21675"/>
          <c:w val="0.70725"/>
          <c:h val="0.43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95262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5152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81153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4874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180975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752600"/>
        <a:ext cx="6076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771650"/>
        <a:ext cx="4181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2"/>
  <sheetViews>
    <sheetView showGridLines="0" tabSelected="1" workbookViewId="0" topLeftCell="A1">
      <selection activeCell="L2" sqref="L2"/>
    </sheetView>
  </sheetViews>
  <sheetFormatPr defaultColWidth="9.77734375" defaultRowHeight="15"/>
  <cols>
    <col min="1" max="1" width="14.4453125" style="150" customWidth="1"/>
    <col min="2" max="8" width="6.99609375" style="150" bestFit="1" customWidth="1"/>
    <col min="9" max="10" width="6.99609375" style="150" customWidth="1"/>
    <col min="11" max="11" width="7.6640625" style="150" bestFit="1" customWidth="1"/>
    <col min="12" max="12" width="5.10546875" style="150" bestFit="1" customWidth="1"/>
    <col min="13" max="16384" width="10.6640625" style="150" customWidth="1"/>
  </cols>
  <sheetData>
    <row r="1" spans="1:12" s="128" customFormat="1" ht="12" customHeight="1">
      <c r="A1" s="158" t="s">
        <v>156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128" customFormat="1" ht="1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2" customFormat="1" ht="9.75" customHeight="1">
      <c r="A3" s="156" t="s">
        <v>153</v>
      </c>
      <c r="B3" s="159" t="s">
        <v>157</v>
      </c>
      <c r="C3" s="160"/>
      <c r="D3" s="160"/>
      <c r="E3" s="160"/>
      <c r="F3" s="160"/>
      <c r="G3" s="160"/>
      <c r="H3" s="160"/>
      <c r="I3" s="160"/>
      <c r="J3" s="160"/>
      <c r="K3" s="161"/>
      <c r="L3" s="154" t="s">
        <v>155</v>
      </c>
    </row>
    <row r="4" spans="1:12" s="128" customFormat="1" ht="9">
      <c r="A4" s="157"/>
      <c r="B4" s="133">
        <v>1996</v>
      </c>
      <c r="C4" s="131">
        <v>1997</v>
      </c>
      <c r="D4" s="133">
        <v>1998</v>
      </c>
      <c r="E4" s="131">
        <v>1999</v>
      </c>
      <c r="F4" s="130">
        <v>2000</v>
      </c>
      <c r="G4" s="130">
        <v>2001</v>
      </c>
      <c r="H4" s="130">
        <v>2002</v>
      </c>
      <c r="I4" s="130">
        <v>2003</v>
      </c>
      <c r="J4" s="130">
        <v>2004</v>
      </c>
      <c r="K4" s="130">
        <v>2005</v>
      </c>
      <c r="L4" s="155"/>
    </row>
    <row r="5" s="128" customFormat="1" ht="9">
      <c r="A5" s="132"/>
    </row>
    <row r="6" spans="1:12" s="128" customFormat="1" ht="9">
      <c r="A6" s="134" t="s">
        <v>119</v>
      </c>
      <c r="B6" s="152">
        <f aca="true" t="shared" si="0" ref="B6:G6">B8+B18+B30+B37+B43</f>
        <v>11164.721270909089</v>
      </c>
      <c r="C6" s="152">
        <f t="shared" si="0"/>
        <v>11549.762061818179</v>
      </c>
      <c r="D6" s="152">
        <f t="shared" si="0"/>
        <v>11963.99212909091</v>
      </c>
      <c r="E6" s="152">
        <f t="shared" si="0"/>
        <v>12461.212665454546</v>
      </c>
      <c r="F6" s="152">
        <f t="shared" si="0"/>
        <v>12750.590979999997</v>
      </c>
      <c r="G6" s="152">
        <f t="shared" si="0"/>
        <v>12676.35636</v>
      </c>
      <c r="H6" s="152">
        <f>H8+H18+H30+H37+H43</f>
        <v>12131.30044</v>
      </c>
      <c r="I6" s="152">
        <f>I8+I18+I30+I37+I43</f>
        <v>11406.61594181818</v>
      </c>
      <c r="J6" s="152">
        <f>J8+J18+J30+J37+J43</f>
        <v>11681.143325454545</v>
      </c>
      <c r="K6" s="153">
        <f>K8+K18+K30+K37+K43</f>
        <v>11610.570812727274</v>
      </c>
      <c r="L6" s="136">
        <f>((K6/J6)-1)*100</f>
        <v>-0.6041575791085885</v>
      </c>
    </row>
    <row r="7" spans="1:12" s="128" customFormat="1" ht="9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3" s="128" customFormat="1" ht="9">
      <c r="A8" s="134" t="s">
        <v>120</v>
      </c>
      <c r="B8" s="152">
        <f aca="true" t="shared" si="1" ref="B8:K8">SUM(B10:B16)</f>
        <v>542.1113981818181</v>
      </c>
      <c r="C8" s="152">
        <f t="shared" si="1"/>
        <v>557.1717454545454</v>
      </c>
      <c r="D8" s="152">
        <f t="shared" si="1"/>
        <v>575.1720054545455</v>
      </c>
      <c r="E8" s="152">
        <f t="shared" si="1"/>
        <v>590.982569090909</v>
      </c>
      <c r="F8" s="152">
        <f t="shared" si="1"/>
        <v>614.686269090909</v>
      </c>
      <c r="G8" s="152">
        <f t="shared" si="1"/>
        <v>622.6747163636363</v>
      </c>
      <c r="H8" s="152">
        <f t="shared" si="1"/>
        <v>588.9053636363635</v>
      </c>
      <c r="I8" s="152">
        <f t="shared" si="1"/>
        <v>540.6219909090908</v>
      </c>
      <c r="J8" s="152">
        <f t="shared" si="1"/>
        <v>558.7402345454545</v>
      </c>
      <c r="K8" s="152">
        <f t="shared" si="1"/>
        <v>564.8724927272731</v>
      </c>
      <c r="L8" s="136">
        <f>((K8/J8)-1)*100</f>
        <v>1.097515053092124</v>
      </c>
      <c r="M8" s="170"/>
    </row>
    <row r="9" spans="1:13" s="128" customFormat="1" ht="9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40"/>
      <c r="M9" s="170"/>
    </row>
    <row r="10" spans="1:13" s="128" customFormat="1" ht="9">
      <c r="A10" s="137" t="s">
        <v>121</v>
      </c>
      <c r="B10" s="151">
        <v>63.32315636363635</v>
      </c>
      <c r="C10" s="151">
        <v>66.48766363636362</v>
      </c>
      <c r="D10" s="151">
        <v>70.1063109090909</v>
      </c>
      <c r="E10" s="151">
        <v>72.22470727272726</v>
      </c>
      <c r="F10" s="151">
        <v>73.95306</v>
      </c>
      <c r="G10" s="151">
        <v>76.04752545454545</v>
      </c>
      <c r="H10" s="151">
        <v>63.00989818181818</v>
      </c>
      <c r="I10" s="151">
        <v>60.90864545454545</v>
      </c>
      <c r="J10" s="151">
        <v>61.85434363636363</v>
      </c>
      <c r="K10" s="151">
        <v>63.8895163636363</v>
      </c>
      <c r="L10" s="141">
        <f>((K10/J10)-1)*100</f>
        <v>3.290266467359637</v>
      </c>
      <c r="M10" s="170"/>
    </row>
    <row r="11" spans="1:13" s="128" customFormat="1" ht="9">
      <c r="A11" s="137" t="s">
        <v>122</v>
      </c>
      <c r="B11" s="151">
        <v>24.290272727272725</v>
      </c>
      <c r="C11" s="151">
        <v>26.99126909090909</v>
      </c>
      <c r="D11" s="151">
        <v>27.165116363636365</v>
      </c>
      <c r="E11" s="151">
        <v>26.320874545454544</v>
      </c>
      <c r="F11" s="151">
        <v>26.329181818181816</v>
      </c>
      <c r="G11" s="151">
        <v>26.811816363636364</v>
      </c>
      <c r="H11" s="151">
        <v>23.48909454545454</v>
      </c>
      <c r="I11" s="151">
        <v>20.069832727272725</v>
      </c>
      <c r="J11" s="151">
        <v>19.897063636363633</v>
      </c>
      <c r="K11" s="151">
        <v>19.4301581818182</v>
      </c>
      <c r="L11" s="141">
        <f aca="true" t="shared" si="2" ref="L11:L16">((K11/J11)-1)*100</f>
        <v>-2.3466048210858736</v>
      </c>
      <c r="M11" s="170"/>
    </row>
    <row r="12" spans="1:13" s="128" customFormat="1" ht="9">
      <c r="A12" s="137" t="s">
        <v>123</v>
      </c>
      <c r="B12" s="151">
        <v>105.35277636363635</v>
      </c>
      <c r="C12" s="151">
        <v>109.97043272727271</v>
      </c>
      <c r="D12" s="151">
        <v>113.80688</v>
      </c>
      <c r="E12" s="151">
        <v>118.4298</v>
      </c>
      <c r="F12" s="151">
        <v>122.33994181818181</v>
      </c>
      <c r="G12" s="151">
        <v>131.75548363636364</v>
      </c>
      <c r="H12" s="151">
        <v>131.3126818181818</v>
      </c>
      <c r="I12" s="151">
        <v>118.22134909090907</v>
      </c>
      <c r="J12" s="151">
        <v>118.48565636363637</v>
      </c>
      <c r="K12" s="151">
        <v>118.852914545455</v>
      </c>
      <c r="L12" s="141">
        <f t="shared" si="2"/>
        <v>0.30996003490202373</v>
      </c>
      <c r="M12" s="170"/>
    </row>
    <row r="13" spans="1:13" s="128" customFormat="1" ht="9">
      <c r="A13" s="137" t="s">
        <v>124</v>
      </c>
      <c r="B13" s="151">
        <v>12.896776363636361</v>
      </c>
      <c r="C13" s="151">
        <v>13.632270909090908</v>
      </c>
      <c r="D13" s="151">
        <v>14.697261818181817</v>
      </c>
      <c r="E13" s="151">
        <v>15.359565454545454</v>
      </c>
      <c r="F13" s="151">
        <v>15.814059999999998</v>
      </c>
      <c r="G13" s="151">
        <v>16.394</v>
      </c>
      <c r="H13" s="151">
        <v>15.82356909090909</v>
      </c>
      <c r="I13" s="151">
        <v>13.402479999999999</v>
      </c>
      <c r="J13" s="151">
        <v>12.003163636363634</v>
      </c>
      <c r="K13" s="151">
        <v>11.1603563636364</v>
      </c>
      <c r="L13" s="141">
        <f t="shared" si="2"/>
        <v>-7.021542805381298</v>
      </c>
      <c r="M13" s="170"/>
    </row>
    <row r="14" spans="1:13" s="128" customFormat="1" ht="9">
      <c r="A14" s="137" t="s">
        <v>125</v>
      </c>
      <c r="B14" s="151">
        <v>245.0762309090909</v>
      </c>
      <c r="C14" s="151">
        <v>247.36006909090906</v>
      </c>
      <c r="D14" s="151">
        <v>251.7447945454545</v>
      </c>
      <c r="E14" s="151">
        <v>258.6284836363636</v>
      </c>
      <c r="F14" s="151">
        <v>272.1867490909091</v>
      </c>
      <c r="G14" s="151">
        <v>269.0982236363636</v>
      </c>
      <c r="H14" s="151">
        <v>258.7023545454545</v>
      </c>
      <c r="I14" s="151">
        <v>238.58349090909087</v>
      </c>
      <c r="J14" s="151">
        <v>253.21651636363634</v>
      </c>
      <c r="K14" s="151">
        <v>260.739569090909</v>
      </c>
      <c r="L14" s="141">
        <f t="shared" si="2"/>
        <v>2.970996061121478</v>
      </c>
      <c r="M14" s="170"/>
    </row>
    <row r="15" spans="1:13" s="128" customFormat="1" ht="9">
      <c r="A15" s="137" t="s">
        <v>126</v>
      </c>
      <c r="B15" s="151">
        <v>20.72998909090909</v>
      </c>
      <c r="C15" s="151">
        <v>22.444434545454545</v>
      </c>
      <c r="D15" s="151">
        <v>23.070263636363634</v>
      </c>
      <c r="E15" s="151">
        <v>23.058634545454545</v>
      </c>
      <c r="F15" s="151">
        <v>23.731223636363634</v>
      </c>
      <c r="G15" s="151">
        <v>23.793303636363632</v>
      </c>
      <c r="H15" s="151">
        <v>22.61194727272727</v>
      </c>
      <c r="I15" s="151">
        <v>20.99675818181818</v>
      </c>
      <c r="J15" s="151">
        <v>22.39418909090909</v>
      </c>
      <c r="K15" s="151">
        <v>22.8724581818182</v>
      </c>
      <c r="L15" s="141">
        <f t="shared" si="2"/>
        <v>2.1356838998169536</v>
      </c>
      <c r="M15" s="170"/>
    </row>
    <row r="16" spans="1:13" s="128" customFormat="1" ht="9">
      <c r="A16" s="137" t="s">
        <v>127</v>
      </c>
      <c r="B16" s="151">
        <v>70.44219636363636</v>
      </c>
      <c r="C16" s="151">
        <v>70.28560545454545</v>
      </c>
      <c r="D16" s="151">
        <v>74.58137818181818</v>
      </c>
      <c r="E16" s="151">
        <v>76.96050363636363</v>
      </c>
      <c r="F16" s="151">
        <v>80.33205272727272</v>
      </c>
      <c r="G16" s="151">
        <v>78.77436363636363</v>
      </c>
      <c r="H16" s="151">
        <v>73.95581818181817</v>
      </c>
      <c r="I16" s="151">
        <v>68.43943454545455</v>
      </c>
      <c r="J16" s="151">
        <v>70.8893018181818</v>
      </c>
      <c r="K16" s="151">
        <v>67.92752</v>
      </c>
      <c r="L16" s="141">
        <f t="shared" si="2"/>
        <v>-4.17803778880238</v>
      </c>
      <c r="M16" s="170"/>
    </row>
    <row r="17" spans="1:13" s="128" customFormat="1" ht="9">
      <c r="A17" s="137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  <c r="M17" s="170"/>
    </row>
    <row r="18" spans="1:13" s="128" customFormat="1" ht="9">
      <c r="A18" s="134" t="s">
        <v>128</v>
      </c>
      <c r="B18" s="152">
        <f aca="true" t="shared" si="3" ref="B18:G18">SUM(B20:B28)</f>
        <v>2308.4743509090904</v>
      </c>
      <c r="C18" s="152">
        <f t="shared" si="3"/>
        <v>2381.379585454545</v>
      </c>
      <c r="D18" s="152">
        <f t="shared" si="3"/>
        <v>2370.2747945454544</v>
      </c>
      <c r="E18" s="152">
        <f t="shared" si="3"/>
        <v>2464.518290909091</v>
      </c>
      <c r="F18" s="152">
        <f t="shared" si="3"/>
        <v>2569.7874181818183</v>
      </c>
      <c r="G18" s="152">
        <f t="shared" si="3"/>
        <v>2600.76282</v>
      </c>
      <c r="H18" s="152">
        <f>SUM(H20:H28)</f>
        <v>2448.7970327272724</v>
      </c>
      <c r="I18" s="152">
        <f>SUM(I20:I28)</f>
        <v>2242.072687272727</v>
      </c>
      <c r="J18" s="152">
        <f>SUM(J20:J28)</f>
        <v>2346.0305</v>
      </c>
      <c r="K18" s="152">
        <f>SUM(K20:K28)</f>
        <v>2371.5659181818182</v>
      </c>
      <c r="L18" s="136">
        <f>((K18/J18)-1)*100</f>
        <v>1.0884520973541534</v>
      </c>
      <c r="M18" s="170"/>
    </row>
    <row r="19" spans="1:13" s="128" customFormat="1" ht="9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40"/>
      <c r="M19" s="170"/>
    </row>
    <row r="20" spans="1:13" s="128" customFormat="1" ht="9">
      <c r="A20" s="137" t="s">
        <v>129</v>
      </c>
      <c r="B20" s="151">
        <v>175.57118363636363</v>
      </c>
      <c r="C20" s="151">
        <v>182.96812545454543</v>
      </c>
      <c r="D20" s="151">
        <v>184.69068363636362</v>
      </c>
      <c r="E20" s="151">
        <v>189.8766581818182</v>
      </c>
      <c r="F20" s="151">
        <v>194.49476181818181</v>
      </c>
      <c r="G20" s="151">
        <v>186.26020909090906</v>
      </c>
      <c r="H20" s="151">
        <v>172.08523818181817</v>
      </c>
      <c r="I20" s="151">
        <v>155.96116727272724</v>
      </c>
      <c r="J20" s="151">
        <v>167.35813272727273</v>
      </c>
      <c r="K20" s="151">
        <v>171.481112727273</v>
      </c>
      <c r="L20" s="141">
        <f aca="true" t="shared" si="4" ref="L20:L28">((K20/J20)-1)*100</f>
        <v>2.463567161518876</v>
      </c>
      <c r="M20" s="170"/>
    </row>
    <row r="21" spans="1:13" s="128" customFormat="1" ht="9">
      <c r="A21" s="137" t="s">
        <v>130</v>
      </c>
      <c r="B21" s="151">
        <v>121.12937818181815</v>
      </c>
      <c r="C21" s="151">
        <v>122.7747890909091</v>
      </c>
      <c r="D21" s="151">
        <v>123.20285454545456</v>
      </c>
      <c r="E21" s="151">
        <v>128.75387818181818</v>
      </c>
      <c r="F21" s="151">
        <v>130.76571818181816</v>
      </c>
      <c r="G21" s="151">
        <v>129.5621109090909</v>
      </c>
      <c r="H21" s="151">
        <v>116.58890727272727</v>
      </c>
      <c r="I21" s="151">
        <v>108.06192181818182</v>
      </c>
      <c r="J21" s="151">
        <v>111.29655454545453</v>
      </c>
      <c r="K21" s="151">
        <v>112.710218181818</v>
      </c>
      <c r="L21" s="141">
        <f t="shared" si="4"/>
        <v>1.270177358263247</v>
      </c>
      <c r="M21" s="170"/>
    </row>
    <row r="22" spans="1:13" s="128" customFormat="1" ht="9">
      <c r="A22" s="137" t="s">
        <v>131</v>
      </c>
      <c r="B22" s="151">
        <v>354.25327454545453</v>
      </c>
      <c r="C22" s="151">
        <v>369.2770818181818</v>
      </c>
      <c r="D22" s="151">
        <v>362.1435218181818</v>
      </c>
      <c r="E22" s="151">
        <v>376.19120909090907</v>
      </c>
      <c r="F22" s="151">
        <v>389.77232727272724</v>
      </c>
      <c r="G22" s="151">
        <v>396.34126363636364</v>
      </c>
      <c r="H22" s="151">
        <v>370.66307818181815</v>
      </c>
      <c r="I22" s="151">
        <v>330.96174545454545</v>
      </c>
      <c r="J22" s="151">
        <v>340.59124</v>
      </c>
      <c r="K22" s="151">
        <v>346.09448</v>
      </c>
      <c r="L22" s="141">
        <f t="shared" si="4"/>
        <v>1.6157902358263643</v>
      </c>
      <c r="M22" s="170"/>
    </row>
    <row r="23" spans="1:13" s="128" customFormat="1" ht="9">
      <c r="A23" s="137" t="s">
        <v>132</v>
      </c>
      <c r="B23" s="151">
        <v>161.55511636363633</v>
      </c>
      <c r="C23" s="151">
        <v>166.85452181818178</v>
      </c>
      <c r="D23" s="151">
        <v>168.42914909090908</v>
      </c>
      <c r="E23" s="151">
        <v>176.2784236363636</v>
      </c>
      <c r="F23" s="151">
        <v>191.12738181818182</v>
      </c>
      <c r="G23" s="151">
        <v>196.6336818181818</v>
      </c>
      <c r="H23" s="151">
        <v>177.66168727272725</v>
      </c>
      <c r="I23" s="151">
        <v>157.79862</v>
      </c>
      <c r="J23" s="151">
        <v>170.16317636363635</v>
      </c>
      <c r="K23" s="151">
        <v>172.927892727273</v>
      </c>
      <c r="L23" s="141">
        <f t="shared" si="4"/>
        <v>1.6247442147697466</v>
      </c>
      <c r="M23" s="170"/>
    </row>
    <row r="24" spans="1:13" s="128" customFormat="1" ht="9">
      <c r="A24" s="137" t="s">
        <v>133</v>
      </c>
      <c r="B24" s="151">
        <v>178.52429999999998</v>
      </c>
      <c r="C24" s="151">
        <v>183.07840545454545</v>
      </c>
      <c r="D24" s="151">
        <v>173.81887454545452</v>
      </c>
      <c r="E24" s="151">
        <v>185.27011818181816</v>
      </c>
      <c r="F24" s="151">
        <v>195.07567999999998</v>
      </c>
      <c r="G24" s="151">
        <v>195.57663999999997</v>
      </c>
      <c r="H24" s="151">
        <v>184.57010909090906</v>
      </c>
      <c r="I24" s="151">
        <v>175.37583454545452</v>
      </c>
      <c r="J24" s="151">
        <v>172.4886636363636</v>
      </c>
      <c r="K24" s="151">
        <v>170.116347272727</v>
      </c>
      <c r="L24" s="141">
        <f t="shared" si="4"/>
        <v>-1.3753462480513234</v>
      </c>
      <c r="M24" s="170"/>
    </row>
    <row r="25" spans="1:13" s="128" customFormat="1" ht="9">
      <c r="A25" s="137" t="s">
        <v>134</v>
      </c>
      <c r="B25" s="151">
        <v>440.9500872727273</v>
      </c>
      <c r="C25" s="151">
        <v>455.42509818181816</v>
      </c>
      <c r="D25" s="151">
        <v>455.37238363636357</v>
      </c>
      <c r="E25" s="151">
        <v>465.5547036363637</v>
      </c>
      <c r="F25" s="151">
        <v>476.6995345454545</v>
      </c>
      <c r="G25" s="151">
        <v>467.1085636363636</v>
      </c>
      <c r="H25" s="151">
        <v>454.6525</v>
      </c>
      <c r="I25" s="151">
        <v>408.16797636363634</v>
      </c>
      <c r="J25" s="151">
        <v>425.47917090909084</v>
      </c>
      <c r="K25" s="151">
        <v>430.55438</v>
      </c>
      <c r="L25" s="141">
        <f t="shared" si="4"/>
        <v>1.192821984696768</v>
      </c>
      <c r="M25" s="170"/>
    </row>
    <row r="26" spans="1:13" s="128" customFormat="1" ht="9">
      <c r="A26" s="137" t="s">
        <v>135</v>
      </c>
      <c r="B26" s="151">
        <v>137.24779454545452</v>
      </c>
      <c r="C26" s="151">
        <v>145.74808181818182</v>
      </c>
      <c r="D26" s="151">
        <v>142.54993636363633</v>
      </c>
      <c r="E26" s="151">
        <v>144.83534363636363</v>
      </c>
      <c r="F26" s="151">
        <v>149.50632363636362</v>
      </c>
      <c r="G26" s="151">
        <v>147.9902709090909</v>
      </c>
      <c r="H26" s="151">
        <v>136.54619636363634</v>
      </c>
      <c r="I26" s="151">
        <v>126.38315636363636</v>
      </c>
      <c r="J26" s="151">
        <v>134.1759018181818</v>
      </c>
      <c r="K26" s="151">
        <v>138.3789</v>
      </c>
      <c r="L26" s="141">
        <f t="shared" si="4"/>
        <v>3.1324538347530906</v>
      </c>
      <c r="M26" s="170"/>
    </row>
    <row r="27" spans="1:13" s="128" customFormat="1" ht="9">
      <c r="A27" s="137" t="s">
        <v>136</v>
      </c>
      <c r="B27" s="151">
        <v>93.74835636363636</v>
      </c>
      <c r="C27" s="151">
        <v>92.25244545454545</v>
      </c>
      <c r="D27" s="151">
        <v>95.74570363636363</v>
      </c>
      <c r="E27" s="151">
        <v>98.3932</v>
      </c>
      <c r="F27" s="151">
        <v>99.32967999999998</v>
      </c>
      <c r="G27" s="151">
        <v>101.51195272727271</v>
      </c>
      <c r="H27" s="151">
        <v>98.2228909090909</v>
      </c>
      <c r="I27" s="151">
        <v>88.14007636363635</v>
      </c>
      <c r="J27" s="151">
        <v>91.41427454545453</v>
      </c>
      <c r="K27" s="151">
        <v>93.6284563636364</v>
      </c>
      <c r="L27" s="141">
        <f t="shared" si="4"/>
        <v>2.422140118916438</v>
      </c>
      <c r="M27" s="170"/>
    </row>
    <row r="28" spans="1:13" s="128" customFormat="1" ht="9">
      <c r="A28" s="137" t="s">
        <v>137</v>
      </c>
      <c r="B28" s="151">
        <v>645.49486</v>
      </c>
      <c r="C28" s="151">
        <v>663.0010363636363</v>
      </c>
      <c r="D28" s="151">
        <v>664.3216872727272</v>
      </c>
      <c r="E28" s="151">
        <v>699.3647563636363</v>
      </c>
      <c r="F28" s="151">
        <v>743.0160109090908</v>
      </c>
      <c r="G28" s="151">
        <v>779.7781272727273</v>
      </c>
      <c r="H28" s="151">
        <v>737.8064254545454</v>
      </c>
      <c r="I28" s="151">
        <v>691.222189090909</v>
      </c>
      <c r="J28" s="151">
        <v>733.0633854545454</v>
      </c>
      <c r="K28" s="151">
        <v>735.674130909091</v>
      </c>
      <c r="L28" s="141">
        <f t="shared" si="4"/>
        <v>0.35614184344057165</v>
      </c>
      <c r="M28" s="170"/>
    </row>
    <row r="29" spans="1:13" s="128" customFormat="1" ht="9">
      <c r="A29" s="137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70"/>
    </row>
    <row r="30" spans="1:13" s="128" customFormat="1" ht="9">
      <c r="A30" s="134" t="s">
        <v>138</v>
      </c>
      <c r="B30" s="152">
        <f aca="true" t="shared" si="5" ref="B30:G30">SUM(B32:B35)</f>
        <v>5388.2990036363635</v>
      </c>
      <c r="C30" s="152">
        <f t="shared" si="5"/>
        <v>5573.475936363636</v>
      </c>
      <c r="D30" s="152">
        <f t="shared" si="5"/>
        <v>5845.563410909091</v>
      </c>
      <c r="E30" s="152">
        <f t="shared" si="5"/>
        <v>6074.5387599999995</v>
      </c>
      <c r="F30" s="152">
        <f t="shared" si="5"/>
        <v>6240.706798181818</v>
      </c>
      <c r="G30" s="152">
        <f t="shared" si="5"/>
        <v>6289.146879999999</v>
      </c>
      <c r="H30" s="152">
        <f>SUM(H32:H35)</f>
        <v>6087.589352727273</v>
      </c>
      <c r="I30" s="152">
        <f>SUM(I32:I35)</f>
        <v>5744.312445454545</v>
      </c>
      <c r="J30" s="152">
        <f>SUM(J32:J35)</f>
        <v>5835.633358181818</v>
      </c>
      <c r="K30" s="152">
        <f>SUM(K32:K35)</f>
        <v>5737.583521818182</v>
      </c>
      <c r="L30" s="136">
        <f>((K30/J30)-1)*100</f>
        <v>-1.6801918548595252</v>
      </c>
      <c r="M30" s="170"/>
    </row>
    <row r="31" spans="1:13" s="128" customFormat="1" ht="9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40"/>
      <c r="M31" s="170"/>
    </row>
    <row r="32" spans="1:13" s="128" customFormat="1" ht="9">
      <c r="A32" s="137" t="s">
        <v>139</v>
      </c>
      <c r="B32" s="151">
        <v>1171.7666145454546</v>
      </c>
      <c r="C32" s="151">
        <v>1215.4557054545453</v>
      </c>
      <c r="D32" s="151">
        <v>1277.2850581818182</v>
      </c>
      <c r="E32" s="151">
        <v>1319.5340800000001</v>
      </c>
      <c r="F32" s="151">
        <v>1366.701058181818</v>
      </c>
      <c r="G32" s="151">
        <v>1403.567518181818</v>
      </c>
      <c r="H32" s="151">
        <v>1411.0513563636362</v>
      </c>
      <c r="I32" s="151">
        <v>1329.7219509090908</v>
      </c>
      <c r="J32" s="151">
        <v>1377.5966745454546</v>
      </c>
      <c r="K32" s="151">
        <v>1381.87849636364</v>
      </c>
      <c r="L32" s="141">
        <f>((K32/J32)-1)*100</f>
        <v>0.31081824581191686</v>
      </c>
      <c r="M32" s="170"/>
    </row>
    <row r="33" spans="1:13" s="128" customFormat="1" ht="9">
      <c r="A33" s="137" t="s">
        <v>140</v>
      </c>
      <c r="B33" s="151">
        <v>212.53758363636362</v>
      </c>
      <c r="C33" s="151">
        <v>214.81331454545455</v>
      </c>
      <c r="D33" s="151">
        <v>218.15644545454543</v>
      </c>
      <c r="E33" s="151">
        <v>221.08094</v>
      </c>
      <c r="F33" s="151">
        <v>222.49425818181817</v>
      </c>
      <c r="G33" s="151">
        <v>224.10317272727272</v>
      </c>
      <c r="H33" s="151">
        <v>220.86147818181817</v>
      </c>
      <c r="I33" s="151">
        <v>204.73947272727273</v>
      </c>
      <c r="J33" s="151">
        <v>218.3829818181818</v>
      </c>
      <c r="K33" s="151">
        <v>222.936127272727</v>
      </c>
      <c r="L33" s="141">
        <f>((K33/J33)-1)*100</f>
        <v>2.084936022320627</v>
      </c>
      <c r="M33" s="170"/>
    </row>
    <row r="34" spans="1:13" s="128" customFormat="1" ht="9">
      <c r="A34" s="137" t="s">
        <v>141</v>
      </c>
      <c r="B34" s="151">
        <v>950.8575545454546</v>
      </c>
      <c r="C34" s="151">
        <v>937.317158181818</v>
      </c>
      <c r="D34" s="151">
        <v>951.98258</v>
      </c>
      <c r="E34" s="151">
        <v>968.7549290909091</v>
      </c>
      <c r="F34" s="151">
        <v>955.910229090909</v>
      </c>
      <c r="G34" s="151">
        <v>949.5536636363635</v>
      </c>
      <c r="H34" s="151">
        <v>955.1125454545454</v>
      </c>
      <c r="I34" s="151">
        <v>954.0347999999999</v>
      </c>
      <c r="J34" s="151">
        <v>973.9232145454545</v>
      </c>
      <c r="K34" s="151">
        <v>951.658754545455</v>
      </c>
      <c r="L34" s="141">
        <f>((K34/J34)-1)*100</f>
        <v>-2.2860590719557483</v>
      </c>
      <c r="M34" s="170"/>
    </row>
    <row r="35" spans="1:13" s="128" customFormat="1" ht="9">
      <c r="A35" s="137" t="s">
        <v>142</v>
      </c>
      <c r="B35" s="151">
        <v>3053.1372509090907</v>
      </c>
      <c r="C35" s="151">
        <v>3205.8897581818183</v>
      </c>
      <c r="D35" s="151">
        <v>3398.139327272727</v>
      </c>
      <c r="E35" s="151">
        <v>3565.1688109090906</v>
      </c>
      <c r="F35" s="151">
        <v>3695.6012527272724</v>
      </c>
      <c r="G35" s="151">
        <v>3711.922525454545</v>
      </c>
      <c r="H35" s="151">
        <v>3500.5639727272724</v>
      </c>
      <c r="I35" s="151">
        <v>3255.8162218181815</v>
      </c>
      <c r="J35" s="151">
        <v>3265.730487272727</v>
      </c>
      <c r="K35" s="151">
        <v>3181.11014363636</v>
      </c>
      <c r="L35" s="141">
        <f>((K35/J35)-1)*100</f>
        <v>-2.5911612720691646</v>
      </c>
      <c r="M35" s="170"/>
    </row>
    <row r="36" spans="1:13" s="128" customFormat="1" ht="9">
      <c r="A36" s="137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3"/>
      <c r="M36" s="170"/>
    </row>
    <row r="37" spans="1:13" s="128" customFormat="1" ht="9">
      <c r="A37" s="134" t="s">
        <v>143</v>
      </c>
      <c r="B37" s="152">
        <f aca="true" t="shared" si="6" ref="B37:G37">SUM(B39:B41)</f>
        <v>2065.884749090909</v>
      </c>
      <c r="C37" s="152">
        <f t="shared" si="6"/>
        <v>2160.1546909090907</v>
      </c>
      <c r="D37" s="152">
        <f t="shared" si="6"/>
        <v>2294.5543509090908</v>
      </c>
      <c r="E37" s="152">
        <f t="shared" si="6"/>
        <v>2425.1737836363636</v>
      </c>
      <c r="F37" s="152">
        <f t="shared" si="6"/>
        <v>2371.157156363636</v>
      </c>
      <c r="G37" s="152">
        <f t="shared" si="6"/>
        <v>2167.4189945454546</v>
      </c>
      <c r="H37" s="152">
        <f>SUM(H39:H41)</f>
        <v>2079.2543036363636</v>
      </c>
      <c r="I37" s="152">
        <f>SUM(I39:I41)</f>
        <v>1994.0373872727273</v>
      </c>
      <c r="J37" s="152">
        <f>SUM(J39:J41)</f>
        <v>2038.8440454545453</v>
      </c>
      <c r="K37" s="152">
        <f>SUM(K39:K41)</f>
        <v>2037.548650909091</v>
      </c>
      <c r="L37" s="136">
        <f>((K37/J37)-1)*100</f>
        <v>-0.0635357347876675</v>
      </c>
      <c r="M37" s="170"/>
    </row>
    <row r="38" spans="1:13" s="128" customFormat="1" ht="9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40"/>
      <c r="M38" s="170"/>
    </row>
    <row r="39" spans="1:13" s="128" customFormat="1" ht="9">
      <c r="A39" s="137" t="s">
        <v>144</v>
      </c>
      <c r="B39" s="151">
        <v>739.5011672727272</v>
      </c>
      <c r="C39" s="151">
        <v>755.6630527272727</v>
      </c>
      <c r="D39" s="151">
        <v>790.2361018181819</v>
      </c>
      <c r="E39" s="151">
        <v>847.5269599999999</v>
      </c>
      <c r="F39" s="151">
        <v>842.9218563636363</v>
      </c>
      <c r="G39" s="151">
        <v>819.9770618181817</v>
      </c>
      <c r="H39" s="151">
        <v>787.6113509090909</v>
      </c>
      <c r="I39" s="151">
        <v>766.225849090909</v>
      </c>
      <c r="J39" s="151">
        <v>790.6190818181817</v>
      </c>
      <c r="K39" s="151">
        <v>805.118863636364</v>
      </c>
      <c r="L39" s="141">
        <f>((K39/J39)-1)*100</f>
        <v>1.8339782268899096</v>
      </c>
      <c r="M39" s="170"/>
    </row>
    <row r="40" spans="1:13" s="128" customFormat="1" ht="9">
      <c r="A40" s="137" t="s">
        <v>145</v>
      </c>
      <c r="B40" s="151">
        <v>541.6241145454545</v>
      </c>
      <c r="C40" s="151">
        <v>611.2859236363636</v>
      </c>
      <c r="D40" s="151">
        <v>658.4709672727273</v>
      </c>
      <c r="E40" s="151">
        <v>711.2854345454545</v>
      </c>
      <c r="F40" s="151">
        <v>648.506529090909</v>
      </c>
      <c r="G40" s="151">
        <v>499.5157781818181</v>
      </c>
      <c r="H40" s="151">
        <v>460.1333127272727</v>
      </c>
      <c r="I40" s="151">
        <v>434.0870872727273</v>
      </c>
      <c r="J40" s="151">
        <v>443.2489909090909</v>
      </c>
      <c r="K40" s="151">
        <v>443.241670909091</v>
      </c>
      <c r="L40" s="141">
        <f>((K40/J40)-1)*100</f>
        <v>-0.0016514419998725494</v>
      </c>
      <c r="M40" s="170"/>
    </row>
    <row r="41" spans="1:13" s="128" customFormat="1" ht="9">
      <c r="A41" s="137" t="s">
        <v>146</v>
      </c>
      <c r="B41" s="151">
        <v>784.7594672727272</v>
      </c>
      <c r="C41" s="151">
        <v>793.2057145454545</v>
      </c>
      <c r="D41" s="151">
        <v>845.8472818181817</v>
      </c>
      <c r="E41" s="151">
        <v>866.361389090909</v>
      </c>
      <c r="F41" s="151">
        <v>879.7287709090908</v>
      </c>
      <c r="G41" s="151">
        <v>847.9261545454546</v>
      </c>
      <c r="H41" s="151">
        <v>831.5096399999999</v>
      </c>
      <c r="I41" s="151">
        <v>793.7244509090909</v>
      </c>
      <c r="J41" s="151">
        <v>804.9759727272726</v>
      </c>
      <c r="K41" s="151">
        <v>789.188116363636</v>
      </c>
      <c r="L41" s="141">
        <f>((K41/J41)-1)*100</f>
        <v>-1.9612829324764935</v>
      </c>
      <c r="M41" s="170"/>
    </row>
    <row r="42" spans="1:13" s="128" customFormat="1" ht="9">
      <c r="A42" s="137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3"/>
      <c r="M42" s="170"/>
    </row>
    <row r="43" spans="1:13" s="128" customFormat="1" ht="9">
      <c r="A43" s="134" t="s">
        <v>147</v>
      </c>
      <c r="B43" s="152">
        <f aca="true" t="shared" si="7" ref="B43:G43">SUM(B45:B48)</f>
        <v>859.9517690909091</v>
      </c>
      <c r="C43" s="152">
        <f t="shared" si="7"/>
        <v>877.5801036363636</v>
      </c>
      <c r="D43" s="152">
        <f t="shared" si="7"/>
        <v>878.4275672727273</v>
      </c>
      <c r="E43" s="152">
        <f t="shared" si="7"/>
        <v>905.9992618181817</v>
      </c>
      <c r="F43" s="152">
        <f t="shared" si="7"/>
        <v>954.2533381818182</v>
      </c>
      <c r="G43" s="152">
        <f t="shared" si="7"/>
        <v>996.352949090909</v>
      </c>
      <c r="H43" s="152">
        <f>SUM(H45:H48)</f>
        <v>926.7543872727273</v>
      </c>
      <c r="I43" s="152">
        <f>SUM(I45:I48)</f>
        <v>885.5714309090909</v>
      </c>
      <c r="J43" s="152">
        <f>SUM(J45:J48)</f>
        <v>901.8951872727272</v>
      </c>
      <c r="K43" s="152">
        <f>SUM(K45:K48)</f>
        <v>899.0002290909091</v>
      </c>
      <c r="L43" s="136">
        <f>((K43/J43)-1)*100</f>
        <v>-0.3209860993462321</v>
      </c>
      <c r="M43" s="170"/>
    </row>
    <row r="44" spans="1:13" s="128" customFormat="1" ht="9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40"/>
      <c r="M44" s="170"/>
    </row>
    <row r="45" spans="1:13" s="128" customFormat="1" ht="9">
      <c r="A45" s="137" t="s">
        <v>148</v>
      </c>
      <c r="B45" s="151">
        <v>152.84040909090908</v>
      </c>
      <c r="C45" s="151">
        <v>150.55335636363637</v>
      </c>
      <c r="D45" s="151">
        <v>150.02247454545454</v>
      </c>
      <c r="E45" s="151">
        <v>150.3563709090909</v>
      </c>
      <c r="F45" s="151">
        <v>157.18451454545453</v>
      </c>
      <c r="G45" s="151">
        <v>156.99858545454543</v>
      </c>
      <c r="H45" s="151">
        <v>138.3935890909091</v>
      </c>
      <c r="I45" s="151">
        <v>135.51435272727272</v>
      </c>
      <c r="J45" s="151">
        <v>136.72168727272725</v>
      </c>
      <c r="K45" s="151">
        <v>136.437090909091</v>
      </c>
      <c r="L45" s="141">
        <f>((K45/J45)-1)*100</f>
        <v>-0.20815743962298017</v>
      </c>
      <c r="M45" s="170"/>
    </row>
    <row r="46" spans="1:13" s="128" customFormat="1" ht="9">
      <c r="A46" s="137" t="s">
        <v>149</v>
      </c>
      <c r="B46" s="151">
        <v>154.87666181818182</v>
      </c>
      <c r="C46" s="151">
        <v>155.78765818181816</v>
      </c>
      <c r="D46" s="151">
        <v>155.8208</v>
      </c>
      <c r="E46" s="151">
        <v>155.9492818181818</v>
      </c>
      <c r="F46" s="151">
        <v>160.73459454545454</v>
      </c>
      <c r="G46" s="151">
        <v>166.51948909090908</v>
      </c>
      <c r="H46" s="151">
        <v>160.15825636363635</v>
      </c>
      <c r="I46" s="151">
        <v>151.5969236363636</v>
      </c>
      <c r="J46" s="151">
        <v>164.00338727272725</v>
      </c>
      <c r="K46" s="151">
        <v>164.981567272727</v>
      </c>
      <c r="L46" s="141">
        <f>((K46/J46)-1)*100</f>
        <v>0.5964389006021475</v>
      </c>
      <c r="M46" s="170"/>
    </row>
    <row r="47" spans="1:13" s="128" customFormat="1" ht="9">
      <c r="A47" s="137" t="s">
        <v>150</v>
      </c>
      <c r="B47" s="151">
        <v>421.2891654545454</v>
      </c>
      <c r="C47" s="151">
        <v>437.12755090909087</v>
      </c>
      <c r="D47" s="151">
        <v>434.27808</v>
      </c>
      <c r="E47" s="151">
        <v>453.3673236363636</v>
      </c>
      <c r="F47" s="151">
        <v>485.1829763636363</v>
      </c>
      <c r="G47" s="151">
        <v>519.9100327272727</v>
      </c>
      <c r="H47" s="151">
        <v>476.5814309090909</v>
      </c>
      <c r="I47" s="151">
        <v>456.7786727272727</v>
      </c>
      <c r="J47" s="151">
        <v>457.93613818181814</v>
      </c>
      <c r="K47" s="151">
        <v>449.190867272727</v>
      </c>
      <c r="L47" s="141">
        <f>((K47/J47)-1)*100</f>
        <v>-1.9097140801800916</v>
      </c>
      <c r="M47" s="170"/>
    </row>
    <row r="48" spans="1:13" s="128" customFormat="1" ht="9">
      <c r="A48" s="137" t="s">
        <v>151</v>
      </c>
      <c r="B48" s="151">
        <v>130.94553272727273</v>
      </c>
      <c r="C48" s="151">
        <v>134.1115381818182</v>
      </c>
      <c r="D48" s="151">
        <v>138.3062127272727</v>
      </c>
      <c r="E48" s="151">
        <v>146.32628545454543</v>
      </c>
      <c r="F48" s="151">
        <v>151.15125272727272</v>
      </c>
      <c r="G48" s="151">
        <v>152.92484181818182</v>
      </c>
      <c r="H48" s="151">
        <v>151.6211109090909</v>
      </c>
      <c r="I48" s="151">
        <v>141.68148181818182</v>
      </c>
      <c r="J48" s="151">
        <v>143.23397454545454</v>
      </c>
      <c r="K48" s="151">
        <v>148.390703636364</v>
      </c>
      <c r="L48" s="141">
        <f>((K48/J48)-1)*100</f>
        <v>3.6002136415428376</v>
      </c>
      <c r="M48" s="170"/>
    </row>
    <row r="49" spans="1:12" s="128" customFormat="1" ht="9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s="128" customFormat="1" ht="9">
      <c r="A50" s="137" t="s">
        <v>154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s="128" customFormat="1" ht="9">
      <c r="A51" s="147" t="s">
        <v>152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</row>
    <row r="52" spans="1:3" s="128" customFormat="1" ht="9">
      <c r="A52" s="148"/>
      <c r="B52" s="146"/>
      <c r="C52" s="149"/>
    </row>
  </sheetData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workbookViewId="0" topLeftCell="A1">
      <selection activeCell="B3" sqref="B3:I3"/>
    </sheetView>
  </sheetViews>
  <sheetFormatPr defaultColWidth="8.88671875" defaultRowHeight="15"/>
  <sheetData>
    <row r="3" spans="2:9" ht="18.75">
      <c r="B3" s="163" t="s">
        <v>34</v>
      </c>
      <c r="C3" s="163"/>
      <c r="D3" s="163"/>
      <c r="E3" s="163"/>
      <c r="F3" s="163"/>
      <c r="G3" s="163"/>
      <c r="H3" s="163"/>
      <c r="I3" s="163"/>
    </row>
    <row r="5" spans="2:9" ht="20.25">
      <c r="B5" s="162" t="s">
        <v>31</v>
      </c>
      <c r="C5" s="162"/>
      <c r="D5" s="162"/>
      <c r="E5" s="162"/>
      <c r="F5" s="162"/>
      <c r="G5" s="162"/>
      <c r="H5" s="162"/>
      <c r="I5" s="162"/>
    </row>
    <row r="6" spans="2:9" ht="20.25">
      <c r="B6" s="162" t="s">
        <v>36</v>
      </c>
      <c r="C6" s="162"/>
      <c r="D6" s="162"/>
      <c r="E6" s="162"/>
      <c r="F6" s="162"/>
      <c r="G6" s="162"/>
      <c r="H6" s="162"/>
      <c r="I6" s="162"/>
    </row>
    <row r="8" spans="2:9" ht="18.75">
      <c r="B8" s="163" t="s">
        <v>44</v>
      </c>
      <c r="C8" s="163"/>
      <c r="D8" s="163"/>
      <c r="E8" s="163"/>
      <c r="F8" s="163"/>
      <c r="G8" s="163"/>
      <c r="H8" s="163"/>
      <c r="I8" s="163"/>
    </row>
    <row r="25" ht="15">
      <c r="B25" s="23" t="s">
        <v>32</v>
      </c>
    </row>
    <row r="31" spans="2:9" ht="18.75">
      <c r="B31" s="163" t="s">
        <v>35</v>
      </c>
      <c r="C31" s="163"/>
      <c r="D31" s="163"/>
      <c r="E31" s="163"/>
      <c r="F31" s="163"/>
      <c r="G31" s="163"/>
      <c r="H31" s="163"/>
      <c r="I31" s="163"/>
    </row>
    <row r="33" spans="2:9" ht="20.25">
      <c r="B33" s="162" t="s">
        <v>31</v>
      </c>
      <c r="C33" s="162"/>
      <c r="D33" s="162"/>
      <c r="E33" s="162"/>
      <c r="F33" s="162"/>
      <c r="G33" s="162"/>
      <c r="H33" s="162"/>
      <c r="I33" s="162"/>
    </row>
    <row r="34" spans="2:9" ht="20.25">
      <c r="B34" s="162" t="s">
        <v>37</v>
      </c>
      <c r="C34" s="162"/>
      <c r="D34" s="162"/>
      <c r="E34" s="162"/>
      <c r="F34" s="162"/>
      <c r="G34" s="162"/>
      <c r="H34" s="162"/>
      <c r="I34" s="162"/>
    </row>
    <row r="36" spans="2:9" ht="18.75">
      <c r="B36" s="163" t="s">
        <v>44</v>
      </c>
      <c r="C36" s="163"/>
      <c r="D36" s="163"/>
      <c r="E36" s="163"/>
      <c r="F36" s="163"/>
      <c r="G36" s="163"/>
      <c r="H36" s="163"/>
      <c r="I36" s="163"/>
    </row>
    <row r="53" ht="15">
      <c r="B53" s="23" t="s">
        <v>32</v>
      </c>
    </row>
  </sheetData>
  <mergeCells count="8">
    <mergeCell ref="B31:I31"/>
    <mergeCell ref="B33:I33"/>
    <mergeCell ref="B34:I34"/>
    <mergeCell ref="B36:I36"/>
    <mergeCell ref="B5:I5"/>
    <mergeCell ref="B6:I6"/>
    <mergeCell ref="B8:I8"/>
    <mergeCell ref="B3:I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2">
      <c r="A1" s="166" t="s">
        <v>117</v>
      </c>
      <c r="B1" s="166"/>
      <c r="C1" s="166"/>
      <c r="D1" s="166"/>
      <c r="E1" s="166"/>
      <c r="F1" s="107"/>
      <c r="G1" s="108"/>
    </row>
    <row r="2" spans="1:7" ht="12">
      <c r="A2" s="166" t="s">
        <v>118</v>
      </c>
      <c r="B2" s="166"/>
      <c r="C2" s="166"/>
      <c r="D2" s="166"/>
      <c r="E2" s="166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9">
      <c r="A4" s="167" t="s">
        <v>93</v>
      </c>
      <c r="B4" s="167"/>
      <c r="C4" s="167"/>
      <c r="D4" s="168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9" t="s">
        <v>95</v>
      </c>
      <c r="B6" s="169"/>
      <c r="C6" s="169"/>
      <c r="D6" s="169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4" t="s">
        <v>96</v>
      </c>
      <c r="B8" s="164"/>
      <c r="C8" s="164"/>
      <c r="D8" s="164"/>
      <c r="E8" s="117">
        <v>21</v>
      </c>
      <c r="F8" s="107"/>
      <c r="G8" s="108"/>
    </row>
    <row r="9" spans="1:7" ht="9">
      <c r="A9" s="164" t="s">
        <v>97</v>
      </c>
      <c r="B9" s="164"/>
      <c r="C9" s="164"/>
      <c r="D9" s="164"/>
      <c r="E9" s="117">
        <v>19</v>
      </c>
      <c r="F9" s="107"/>
      <c r="G9" s="108"/>
    </row>
    <row r="10" spans="1:7" ht="9">
      <c r="A10" s="164" t="s">
        <v>98</v>
      </c>
      <c r="B10" s="164"/>
      <c r="C10" s="164"/>
      <c r="D10" s="164"/>
      <c r="E10" s="117">
        <v>18</v>
      </c>
      <c r="F10" s="107"/>
      <c r="G10" s="108"/>
    </row>
    <row r="11" spans="1:7" ht="9">
      <c r="A11" s="164" t="s">
        <v>99</v>
      </c>
      <c r="B11" s="164"/>
      <c r="C11" s="164"/>
      <c r="D11" s="164"/>
      <c r="E11" s="117">
        <v>14</v>
      </c>
      <c r="F11" s="107"/>
      <c r="G11" s="108"/>
    </row>
    <row r="12" spans="1:7" ht="9">
      <c r="A12" s="164" t="s">
        <v>100</v>
      </c>
      <c r="B12" s="164"/>
      <c r="C12" s="164"/>
      <c r="D12" s="164"/>
      <c r="E12" s="117">
        <v>10</v>
      </c>
      <c r="F12" s="107"/>
      <c r="G12" s="108"/>
    </row>
    <row r="13" spans="1:7" ht="9">
      <c r="A13" s="164" t="s">
        <v>101</v>
      </c>
      <c r="B13" s="164"/>
      <c r="C13" s="164"/>
      <c r="D13" s="164"/>
      <c r="E13" s="117">
        <v>7</v>
      </c>
      <c r="F13" s="107"/>
      <c r="G13" s="108"/>
    </row>
    <row r="14" spans="1:7" ht="9">
      <c r="A14" s="164" t="s">
        <v>102</v>
      </c>
      <c r="B14" s="164"/>
      <c r="C14" s="164"/>
      <c r="D14" s="164"/>
      <c r="E14" s="117">
        <v>7</v>
      </c>
      <c r="F14" s="107"/>
      <c r="G14" s="108"/>
    </row>
    <row r="15" spans="1:7" ht="9">
      <c r="A15" s="164" t="s">
        <v>103</v>
      </c>
      <c r="B15" s="164"/>
      <c r="C15" s="164"/>
      <c r="D15" s="164"/>
      <c r="E15" s="117">
        <v>1.67</v>
      </c>
      <c r="F15" s="107"/>
      <c r="G15" s="108"/>
    </row>
    <row r="16" spans="1:7" ht="9">
      <c r="A16" s="164" t="s">
        <v>104</v>
      </c>
      <c r="B16" s="164"/>
      <c r="C16" s="164"/>
      <c r="D16" s="164"/>
      <c r="E16" s="117">
        <v>1.56</v>
      </c>
      <c r="F16" s="107"/>
      <c r="G16" s="108"/>
    </row>
    <row r="17" spans="1:7" ht="9">
      <c r="A17" s="164" t="s">
        <v>105</v>
      </c>
      <c r="B17" s="164"/>
      <c r="C17" s="164"/>
      <c r="D17" s="164"/>
      <c r="E17" s="117">
        <v>1.33</v>
      </c>
      <c r="F17" s="107"/>
      <c r="G17" s="108"/>
    </row>
    <row r="18" spans="1:7" ht="9">
      <c r="A18" s="164" t="s">
        <v>106</v>
      </c>
      <c r="B18" s="164"/>
      <c r="C18" s="164"/>
      <c r="D18" s="164"/>
      <c r="E18" s="117">
        <v>0.56</v>
      </c>
      <c r="F18" s="107"/>
      <c r="G18" s="108"/>
    </row>
    <row r="19" spans="1:7" ht="9">
      <c r="A19" s="164" t="s">
        <v>107</v>
      </c>
      <c r="B19" s="164"/>
      <c r="C19" s="164"/>
      <c r="D19" s="164"/>
      <c r="E19" s="117">
        <v>0.39</v>
      </c>
      <c r="F19" s="107"/>
      <c r="G19" s="108"/>
    </row>
    <row r="20" spans="1:7" ht="9">
      <c r="A20" s="164" t="s">
        <v>108</v>
      </c>
      <c r="B20" s="164"/>
      <c r="C20" s="164"/>
      <c r="D20" s="164"/>
      <c r="E20" s="117">
        <v>0.35</v>
      </c>
      <c r="F20" s="107"/>
      <c r="G20" s="108"/>
    </row>
    <row r="21" spans="1:7" ht="9">
      <c r="A21" s="164" t="s">
        <v>109</v>
      </c>
      <c r="B21" s="164"/>
      <c r="C21" s="164"/>
      <c r="D21" s="164"/>
      <c r="E21" s="117">
        <v>0.29</v>
      </c>
      <c r="F21" s="107"/>
      <c r="G21" s="108"/>
    </row>
    <row r="22" spans="1:7" ht="9">
      <c r="A22" s="164" t="s">
        <v>110</v>
      </c>
      <c r="B22" s="164"/>
      <c r="C22" s="164"/>
      <c r="D22" s="164"/>
      <c r="E22" s="117">
        <v>0.21</v>
      </c>
      <c r="F22" s="107"/>
      <c r="G22" s="108"/>
    </row>
    <row r="23" spans="1:7" ht="9">
      <c r="A23" s="164" t="s">
        <v>111</v>
      </c>
      <c r="B23" s="164"/>
      <c r="C23" s="164"/>
      <c r="D23" s="164"/>
      <c r="E23" s="117">
        <v>0.01</v>
      </c>
      <c r="F23" s="107"/>
      <c r="G23" s="108"/>
    </row>
    <row r="24" spans="1:7" ht="9">
      <c r="A24" s="164" t="s">
        <v>112</v>
      </c>
      <c r="B24" s="164"/>
      <c r="C24" s="164"/>
      <c r="D24" s="164"/>
      <c r="E24" s="117">
        <v>0.01</v>
      </c>
      <c r="F24" s="107"/>
      <c r="G24" s="108"/>
    </row>
    <row r="25" spans="1:7" ht="9">
      <c r="A25" s="164" t="s">
        <v>113</v>
      </c>
      <c r="B25" s="164"/>
      <c r="C25" s="164"/>
      <c r="D25" s="164"/>
      <c r="E25" s="117">
        <v>0.01</v>
      </c>
      <c r="F25" s="107"/>
      <c r="G25" s="108"/>
    </row>
    <row r="26" spans="1:7" ht="9">
      <c r="A26" s="165"/>
      <c r="B26" s="165"/>
      <c r="C26" s="165"/>
      <c r="D26" s="165"/>
      <c r="E26" s="165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mergeCells count="23">
    <mergeCell ref="A1:E1"/>
    <mergeCell ref="A2:E2"/>
    <mergeCell ref="A4:D4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workbookViewId="0" topLeftCell="A19">
      <selection activeCell="B25" sqref="B25:C27"/>
    </sheetView>
  </sheetViews>
  <sheetFormatPr defaultColWidth="8.88671875" defaultRowHeight="15"/>
  <cols>
    <col min="1" max="1" width="2.777343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bestFit="1" customWidth="1"/>
  </cols>
  <sheetData>
    <row r="1" spans="1:13" ht="15.75">
      <c r="A1" s="6"/>
      <c r="B1" s="1"/>
      <c r="C1" s="1"/>
      <c r="D1" s="1"/>
      <c r="E1" s="1"/>
      <c r="F1" s="1"/>
      <c r="K1" s="72"/>
      <c r="L1" s="73"/>
      <c r="M1" s="74"/>
    </row>
    <row r="2" spans="1:13" ht="15.75">
      <c r="A2" s="1"/>
      <c r="B2" s="1"/>
      <c r="C2" s="1"/>
      <c r="D2" s="1"/>
      <c r="E2" s="1"/>
      <c r="F2" s="1"/>
      <c r="K2" s="75"/>
      <c r="L2" s="75"/>
      <c r="M2" s="76"/>
    </row>
    <row r="3" spans="2:252" ht="18.75">
      <c r="B3" s="163" t="s">
        <v>40</v>
      </c>
      <c r="C3" s="163"/>
      <c r="D3" s="163"/>
      <c r="E3" s="163"/>
      <c r="F3" s="163"/>
      <c r="G3" s="163"/>
      <c r="H3" s="163"/>
      <c r="I3" s="163"/>
      <c r="K3" s="75"/>
      <c r="L3" s="75"/>
      <c r="M3" s="76"/>
      <c r="IP3" s="27"/>
      <c r="IQ3" s="27"/>
      <c r="IR3" s="87"/>
    </row>
    <row r="4" spans="3:252" ht="18.7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2" t="s">
        <v>15</v>
      </c>
      <c r="C5" s="162"/>
      <c r="D5" s="162"/>
      <c r="E5" s="162"/>
      <c r="F5" s="162"/>
      <c r="G5" s="162"/>
      <c r="H5" s="162"/>
      <c r="I5" s="162"/>
      <c r="K5" s="72"/>
      <c r="L5" s="73"/>
      <c r="M5" s="74"/>
      <c r="IP5" s="27"/>
      <c r="IQ5" s="27"/>
      <c r="IR5" s="87"/>
    </row>
    <row r="6" spans="3:252" ht="15.7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8.75">
      <c r="B7" s="163">
        <v>2000</v>
      </c>
      <c r="C7" s="163"/>
      <c r="D7" s="163"/>
      <c r="E7" s="163"/>
      <c r="F7" s="163"/>
      <c r="G7" s="163"/>
      <c r="H7" s="163"/>
      <c r="I7" s="163"/>
      <c r="K7" s="75"/>
      <c r="L7" s="75"/>
      <c r="M7" s="76"/>
      <c r="IN7" s="88"/>
      <c r="IP7" s="27"/>
      <c r="IQ7" s="27"/>
      <c r="IR7" s="87"/>
    </row>
    <row r="8" spans="3:250" ht="15.7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.7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.7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.7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8.75">
      <c r="A35" s="1"/>
      <c r="B35" s="163" t="s">
        <v>41</v>
      </c>
      <c r="C35" s="163"/>
      <c r="D35" s="163"/>
      <c r="E35" s="163"/>
      <c r="F35" s="163"/>
      <c r="G35" s="163"/>
      <c r="H35" s="163"/>
      <c r="I35" s="163"/>
      <c r="P35" s="18"/>
      <c r="Q35" s="19"/>
      <c r="IR35" s="18"/>
      <c r="IS35" s="19"/>
    </row>
    <row r="36" spans="3:253" ht="18.7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2" t="s">
        <v>16</v>
      </c>
      <c r="C37" s="162"/>
      <c r="D37" s="162"/>
      <c r="E37" s="162"/>
      <c r="F37" s="162"/>
      <c r="G37" s="162"/>
      <c r="H37" s="162"/>
      <c r="I37" s="162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.7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8.75">
      <c r="B39" s="163">
        <v>2000</v>
      </c>
      <c r="C39" s="163"/>
      <c r="D39" s="163"/>
      <c r="E39" s="163"/>
      <c r="F39" s="163"/>
      <c r="G39" s="163"/>
      <c r="H39" s="163"/>
      <c r="I39" s="163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8.75">
      <c r="B62" s="163" t="s">
        <v>42</v>
      </c>
      <c r="C62" s="163"/>
      <c r="D62" s="163"/>
      <c r="E62" s="163"/>
      <c r="F62" s="163"/>
      <c r="G62" s="163"/>
      <c r="H62" s="163"/>
      <c r="I62" s="163"/>
      <c r="K62" s="47"/>
      <c r="L62" s="20"/>
      <c r="M62" s="20"/>
      <c r="IO62" s="92" t="s">
        <v>54</v>
      </c>
      <c r="IP62" s="92">
        <v>14416352</v>
      </c>
      <c r="IQ62" s="56"/>
    </row>
    <row r="63" spans="3:251" ht="18.7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2" t="s">
        <v>33</v>
      </c>
      <c r="C64" s="162"/>
      <c r="D64" s="162"/>
      <c r="E64" s="162"/>
      <c r="F64" s="162"/>
      <c r="G64" s="162"/>
      <c r="H64" s="162"/>
      <c r="I64" s="162"/>
      <c r="K64" s="47"/>
      <c r="L64" s="46"/>
      <c r="IO64" s="92" t="s">
        <v>58</v>
      </c>
      <c r="IP64" s="92">
        <v>20335890</v>
      </c>
      <c r="IQ64" s="56"/>
    </row>
    <row r="65" spans="3:251" ht="15.7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8.75">
      <c r="B66" s="163">
        <v>2000</v>
      </c>
      <c r="C66" s="163"/>
      <c r="D66" s="163"/>
      <c r="E66" s="163"/>
      <c r="F66" s="163"/>
      <c r="G66" s="163"/>
      <c r="H66" s="163"/>
      <c r="I66" s="163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.7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mergeCells count="9">
    <mergeCell ref="B66:I66"/>
    <mergeCell ref="B37:I37"/>
    <mergeCell ref="B39:I39"/>
    <mergeCell ref="B62:I62"/>
    <mergeCell ref="B64:I64"/>
    <mergeCell ref="B3:I3"/>
    <mergeCell ref="B5:I5"/>
    <mergeCell ref="B7:I7"/>
    <mergeCell ref="B35:I35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17" width="8.7773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.75">
      <c r="A1" s="6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256" ht="18.75">
      <c r="B3" s="163" t="s">
        <v>29</v>
      </c>
      <c r="C3" s="163"/>
      <c r="D3" s="163"/>
      <c r="E3" s="163"/>
      <c r="F3" s="163"/>
      <c r="IR3" s="27"/>
      <c r="IS3" s="27"/>
      <c r="IT3" s="29"/>
      <c r="IU3" s="29"/>
      <c r="IV3" s="29"/>
    </row>
    <row r="4" spans="4:256" ht="18.75">
      <c r="D4" s="10"/>
      <c r="IR4" s="27"/>
      <c r="IS4" s="27"/>
      <c r="IT4" s="29"/>
      <c r="IU4" s="30"/>
      <c r="IV4" s="31"/>
    </row>
    <row r="5" spans="2:256" ht="20.25">
      <c r="B5" s="162" t="s">
        <v>16</v>
      </c>
      <c r="C5" s="162"/>
      <c r="D5" s="162"/>
      <c r="E5" s="162"/>
      <c r="F5" s="162"/>
      <c r="IR5" s="27"/>
      <c r="IS5" s="27"/>
      <c r="IT5" s="29"/>
      <c r="IU5" s="30"/>
      <c r="IV5" s="32"/>
    </row>
    <row r="6" spans="4:256" ht="15.75">
      <c r="D6" s="11"/>
      <c r="IR6" s="27"/>
      <c r="IS6" s="27"/>
      <c r="IT6" s="29"/>
      <c r="IU6" s="30"/>
      <c r="IV6" s="32"/>
    </row>
    <row r="7" spans="2:256" ht="18.75">
      <c r="B7" s="163">
        <v>1999</v>
      </c>
      <c r="C7" s="163"/>
      <c r="D7" s="163"/>
      <c r="E7" s="163"/>
      <c r="F7" s="163"/>
      <c r="IR7" s="28"/>
      <c r="IS7" s="28"/>
      <c r="IT7" s="29"/>
      <c r="IU7" s="30"/>
      <c r="IV7" s="32"/>
    </row>
    <row r="8" spans="1:256" ht="15.75">
      <c r="A8" s="2"/>
      <c r="IR8" s="27"/>
      <c r="IS8" s="29"/>
      <c r="IT8" s="29"/>
      <c r="IU8" s="30"/>
      <c r="IV8" s="32"/>
    </row>
    <row r="9" spans="1:256" ht="15.75">
      <c r="A9" s="4"/>
      <c r="IR9" s="27"/>
      <c r="IS9" s="29"/>
      <c r="IT9" s="29"/>
      <c r="IU9" s="30"/>
      <c r="IV9" s="32"/>
    </row>
    <row r="10" spans="1:256" ht="15.75">
      <c r="A10" s="4"/>
      <c r="IR10" s="27"/>
      <c r="IS10" s="29"/>
      <c r="IT10" s="29"/>
      <c r="IU10" s="30"/>
      <c r="IV10" s="32"/>
    </row>
    <row r="11" spans="1:256" ht="15.7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2006-06-26T13:52:05Z</cp:lastPrinted>
  <dcterms:created xsi:type="dcterms:W3CDTF">1998-04-06T18:41:05Z</dcterms:created>
  <dcterms:modified xsi:type="dcterms:W3CDTF">2006-08-28T19:28:18Z</dcterms:modified>
  <cp:category/>
  <cp:version/>
  <cp:contentType/>
  <cp:contentStatus/>
</cp:coreProperties>
</file>