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940" windowHeight="297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'T3.15'!$B$5:$H$5</definedName>
    <definedName name="_xlnm.Print_Area" localSheetId="2">'T 23'!$A$1:$E$11</definedName>
    <definedName name="_xlnm.Print_Area" localSheetId="0">'T3.15'!$A$1:$L$52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<sst xmlns="http://schemas.openxmlformats.org/spreadsheetml/2006/main" count="73" uniqueCount="66">
  <si>
    <t>Região Norte</t>
  </si>
  <si>
    <t>-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</si>
  <si>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</si>
  <si>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</si>
  <si>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</si>
  <si>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</si>
  <si>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</si>
  <si>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</si>
  <si>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</si>
  <si>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</si>
  <si>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</si>
  <si>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</si>
  <si>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</si>
  <si>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</si>
  <si>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</si>
  <si>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</si>
  <si>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</si>
  <si>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</si>
  <si>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</si>
  <si>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</si>
  <si>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</si>
  <si>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</si>
  <si>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</si>
  <si>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</si>
  <si>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</si>
  <si>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</si>
  <si>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</si>
  <si>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</si>
  <si>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</si>
  <si>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Total 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</si>
  <si>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</si>
  <si>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</si>
  <si>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</si>
  <si>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</si>
  <si>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</si>
  <si>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</si>
  <si>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</si>
  <si>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</si>
  <si>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</si>
  <si>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</si>
  <si>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</si>
  <si>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</si>
  <si>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</si>
  <si>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</si>
  <si>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</si>
  <si>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</si>
  <si>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</si>
  <si>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</si>
  <si>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</si>
  <si>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</si>
  <si>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</si>
  <si>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</si>
  <si>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</si>
  <si>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</si>
  <si>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</si>
  <si>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</si>
  <si>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</si>
  <si>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</si>
  <si>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</si>
  <si>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</si>
  <si>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t>Grandes Regiões e Unidades da Federação</t>
  </si>
  <si>
    <t>Nota: Inclui o consumo próprio das companhias distribuidoras.</t>
  </si>
  <si>
    <t xml:space="preserve">Fonte: ANP/SAB, conforme a Portaria CNP n.º 221/81. 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</si>
  <si>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</si>
  <si>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3.15 - Vendas de gasolina de aviação, pelas distribuidoras, segundo Grandes Regiões e Unidades da Federação - 1996-2005</t>
  </si>
  <si>
    <t>05/04
%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</si>
</sst>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_(* #,##0.0_);_(* \(#,##0.0\);_(* &quot;-&quot;??_);_(@_)"/>
    <numFmt numFmtId="183" formatCode="#,##0.0"/>
    <numFmt numFmtId="184" formatCode="#,##0.000"/>
    <numFmt numFmtId="185" formatCode="_(* #,##0.000_);_(* \(#,##0.000\);_(* &quot;-&quot;??_);_(@_)"/>
    <numFmt numFmtId="186" formatCode="0.000"/>
    <numFmt numFmtId="187" formatCode="0.0"/>
  </numFmts>
  <fonts count="3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vertAlign val="superscript"/>
      <sz val="10.75"/>
      <name val="Arial"/>
      <family val="2"/>
    </font>
    <font>
      <b/>
      <sz val="10.7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b/>
      <vertAlign val="superscript"/>
      <sz val="10"/>
      <name val="Arial"/>
      <family val="2"/>
    </font>
    <font>
      <sz val="15.25"/>
      <name val="Arial"/>
      <family val="0"/>
    </font>
    <font>
      <b/>
      <vertAlign val="superscript"/>
      <sz val="11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76" fontId="7" fillId="0" borderId="0" xfId="18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6" fontId="10" fillId="0" borderId="0" xfId="18" applyNumberFormat="1" applyFont="1" applyAlignment="1">
      <alignment/>
    </xf>
    <xf numFmtId="176" fontId="11" fillId="0" borderId="0" xfId="18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76" fontId="0" fillId="0" borderId="0" xfId="18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76" fontId="23" fillId="0" borderId="0" xfId="18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3" fillId="0" borderId="0" xfId="0" applyFont="1" applyAlignment="1">
      <alignment/>
    </xf>
    <xf numFmtId="176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/>
    </xf>
    <xf numFmtId="176" fontId="26" fillId="2" borderId="0" xfId="18" applyNumberFormat="1" applyFont="1" applyFill="1" applyBorder="1" applyAlignment="1">
      <alignment/>
    </xf>
    <xf numFmtId="185" fontId="26" fillId="2" borderId="0" xfId="18" applyNumberFormat="1" applyFont="1" applyFill="1" applyBorder="1" applyAlignment="1">
      <alignment/>
    </xf>
    <xf numFmtId="9" fontId="24" fillId="2" borderId="0" xfId="17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5" fillId="3" borderId="1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86" fontId="24" fillId="2" borderId="0" xfId="0" applyNumberFormat="1" applyFont="1" applyFill="1" applyBorder="1" applyAlignment="1">
      <alignment/>
    </xf>
    <xf numFmtId="176" fontId="24" fillId="2" borderId="0" xfId="18" applyNumberFormat="1" applyFont="1" applyFill="1" applyBorder="1" applyAlignment="1">
      <alignment/>
    </xf>
    <xf numFmtId="185" fontId="24" fillId="2" borderId="0" xfId="18" applyNumberFormat="1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" fontId="25" fillId="2" borderId="0" xfId="0" applyNumberFormat="1" applyFont="1" applyFill="1" applyBorder="1" applyAlignment="1">
      <alignment/>
    </xf>
    <xf numFmtId="176" fontId="25" fillId="2" borderId="0" xfId="18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 applyProtection="1">
      <alignment horizontal="right" vertical="center" wrapText="1"/>
      <protection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3" fontId="31" fillId="2" borderId="0" xfId="0" applyNumberFormat="1" applyFont="1" applyFill="1" applyBorder="1" applyAlignment="1">
      <alignment horizontal="right" vertical="center" wrapText="1"/>
    </xf>
    <xf numFmtId="4" fontId="31" fillId="2" borderId="0" xfId="0" applyNumberFormat="1" applyFont="1" applyFill="1" applyBorder="1" applyAlignment="1">
      <alignment horizontal="right" vertical="center" wrapText="1"/>
    </xf>
    <xf numFmtId="4" fontId="32" fillId="2" borderId="0" xfId="0" applyNumberFormat="1" applyFont="1" applyFill="1" applyBorder="1" applyAlignment="1" applyProtection="1">
      <alignment horizontal="right" vertical="center" wrapText="1"/>
      <protection/>
    </xf>
    <xf numFmtId="0" fontId="31" fillId="2" borderId="0" xfId="0" applyFont="1" applyFill="1" applyBorder="1" applyAlignment="1">
      <alignment horizontal="left" vertical="center"/>
    </xf>
    <xf numFmtId="3" fontId="31" fillId="2" borderId="0" xfId="0" applyNumberFormat="1" applyFont="1" applyFill="1" applyBorder="1" applyAlignment="1" applyProtection="1">
      <alignment horizontal="right" vertical="center" wrapText="1"/>
      <protection/>
    </xf>
    <xf numFmtId="3" fontId="31" fillId="2" borderId="0" xfId="18" applyNumberFormat="1" applyFont="1" applyFill="1" applyBorder="1" applyAlignment="1" applyProtection="1">
      <alignment horizontal="right" vertical="center" wrapText="1"/>
      <protection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4" fontId="31" fillId="2" borderId="0" xfId="0" applyNumberFormat="1" applyFont="1" applyFill="1" applyBorder="1" applyAlignment="1" applyProtection="1">
      <alignment horizontal="right" vertical="center" wrapText="1"/>
      <protection/>
    </xf>
    <xf numFmtId="0" fontId="31" fillId="2" borderId="2" xfId="0" applyFont="1" applyFill="1" applyBorder="1" applyAlignment="1">
      <alignment horizontal="left" vertical="center"/>
    </xf>
    <xf numFmtId="37" fontId="31" fillId="2" borderId="2" xfId="0" applyNumberFormat="1" applyFont="1" applyFill="1" applyBorder="1" applyAlignment="1" applyProtection="1">
      <alignment horizontal="right" vertical="center" wrapText="1"/>
      <protection/>
    </xf>
    <xf numFmtId="37" fontId="31" fillId="2" borderId="0" xfId="0" applyNumberFormat="1" applyFont="1" applyFill="1" applyBorder="1" applyAlignment="1" applyProtection="1">
      <alignment horizontal="right" vertical="center" wrapText="1"/>
      <protection/>
    </xf>
    <xf numFmtId="2" fontId="31" fillId="2" borderId="0" xfId="18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 applyProtection="1">
      <alignment vertical="center"/>
      <protection/>
    </xf>
    <xf numFmtId="37" fontId="31" fillId="2" borderId="0" xfId="0" applyNumberFormat="1" applyFont="1" applyFill="1" applyBorder="1" applyAlignment="1" applyProtection="1">
      <alignment horizontal="right" vertical="center"/>
      <protection/>
    </xf>
    <xf numFmtId="2" fontId="33" fillId="2" borderId="0" xfId="18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'T3.15'!$B$31:$I$31</c:f>
              <c:numCache>
                <c:ptCount val="8"/>
                <c:pt idx="0">
                  <c:v>27995.034</c:v>
                </c:pt>
                <c:pt idx="1">
                  <c:v>32687.646</c:v>
                </c:pt>
                <c:pt idx="2">
                  <c:v>31660.444</c:v>
                </c:pt>
                <c:pt idx="3">
                  <c:v>30277.43</c:v>
                </c:pt>
                <c:pt idx="4">
                  <c:v>30137.184999999998</c:v>
                </c:pt>
                <c:pt idx="5">
                  <c:v>32456.273</c:v>
                </c:pt>
                <c:pt idx="6">
                  <c:v>21663.338</c:v>
                </c:pt>
                <c:pt idx="7">
                  <c:v>15466.418000000001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'T3.15'!$B$44:$I$44</c:f>
              <c:numCache>
                <c:ptCount val="8"/>
                <c:pt idx="0">
                  <c:v>15253.689</c:v>
                </c:pt>
                <c:pt idx="1">
                  <c:v>16869.295</c:v>
                </c:pt>
                <c:pt idx="2">
                  <c:v>19123.335</c:v>
                </c:pt>
                <c:pt idx="3">
                  <c:v>17047.175</c:v>
                </c:pt>
                <c:pt idx="4">
                  <c:v>16527.903000000002</c:v>
                </c:pt>
                <c:pt idx="5">
                  <c:v>13379.352</c:v>
                </c:pt>
                <c:pt idx="6">
                  <c:v>16447.575</c:v>
                </c:pt>
                <c:pt idx="7">
                  <c:v>19277.884000000002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'T3.15'!$B$9:$I$9</c:f>
              <c:numCache>
                <c:ptCount val="8"/>
                <c:pt idx="0">
                  <c:v>11465.394999999999</c:v>
                </c:pt>
                <c:pt idx="1">
                  <c:v>11546.755</c:v>
                </c:pt>
                <c:pt idx="2">
                  <c:v>11747.432999999999</c:v>
                </c:pt>
                <c:pt idx="3">
                  <c:v>10274.252</c:v>
                </c:pt>
                <c:pt idx="4">
                  <c:v>10992.353000000001</c:v>
                </c:pt>
                <c:pt idx="5">
                  <c:v>9773.056</c:v>
                </c:pt>
                <c:pt idx="6">
                  <c:v>9305.762999999999</c:v>
                </c:pt>
                <c:pt idx="7">
                  <c:v>7696.3060000000005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'T3.15'!$B$38:$I$38</c:f>
              <c:numCache>
                <c:ptCount val="8"/>
                <c:pt idx="0">
                  <c:v>7801.216</c:v>
                </c:pt>
                <c:pt idx="1">
                  <c:v>8142.01</c:v>
                </c:pt>
                <c:pt idx="2">
                  <c:v>9760.322</c:v>
                </c:pt>
                <c:pt idx="3">
                  <c:v>10051.582999999999</c:v>
                </c:pt>
                <c:pt idx="4">
                  <c:v>10005.61</c:v>
                </c:pt>
                <c:pt idx="5">
                  <c:v>7987.674</c:v>
                </c:pt>
                <c:pt idx="6">
                  <c:v>8585.827000000001</c:v>
                </c:pt>
                <c:pt idx="7">
                  <c:v>10734.393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'T3.15'!$B$19:$I$19</c:f>
              <c:numCache>
                <c:ptCount val="8"/>
                <c:pt idx="0">
                  <c:v>4408.866</c:v>
                </c:pt>
                <c:pt idx="1">
                  <c:v>6399.568</c:v>
                </c:pt>
                <c:pt idx="2">
                  <c:v>8900.997</c:v>
                </c:pt>
                <c:pt idx="3">
                  <c:v>7963.016</c:v>
                </c:pt>
                <c:pt idx="4">
                  <c:v>8276.564999999999</c:v>
                </c:pt>
                <c:pt idx="5">
                  <c:v>7235.130000000001</c:v>
                </c:pt>
                <c:pt idx="6">
                  <c:v>7339.639</c:v>
                </c:pt>
                <c:pt idx="7">
                  <c:v>5721.796</c:v>
                </c:pt>
              </c:numCache>
            </c:numRef>
          </c:val>
        </c:ser>
        <c:overlap val="100"/>
        <c:axId val="5452961"/>
        <c:axId val="49076650"/>
      </c:bar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2961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7"/>
          <c:w val="0.759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'T3.15'!$B$31:$I$31</c:f>
              <c:numCache>
                <c:ptCount val="8"/>
                <c:pt idx="0">
                  <c:v>27995.034</c:v>
                </c:pt>
                <c:pt idx="1">
                  <c:v>32687.646</c:v>
                </c:pt>
                <c:pt idx="2">
                  <c:v>31660.444</c:v>
                </c:pt>
                <c:pt idx="3">
                  <c:v>30277.43</c:v>
                </c:pt>
                <c:pt idx="4">
                  <c:v>30137.184999999998</c:v>
                </c:pt>
                <c:pt idx="5">
                  <c:v>32456.273</c:v>
                </c:pt>
                <c:pt idx="6">
                  <c:v>21663.338</c:v>
                </c:pt>
                <c:pt idx="7">
                  <c:v>15466.418000000001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'T3.15'!$B$44:$I$44</c:f>
              <c:numCache>
                <c:ptCount val="8"/>
                <c:pt idx="0">
                  <c:v>15253.689</c:v>
                </c:pt>
                <c:pt idx="1">
                  <c:v>16869.295</c:v>
                </c:pt>
                <c:pt idx="2">
                  <c:v>19123.335</c:v>
                </c:pt>
                <c:pt idx="3">
                  <c:v>17047.175</c:v>
                </c:pt>
                <c:pt idx="4">
                  <c:v>16527.903000000002</c:v>
                </c:pt>
                <c:pt idx="5">
                  <c:v>13379.352</c:v>
                </c:pt>
                <c:pt idx="6">
                  <c:v>16447.575</c:v>
                </c:pt>
                <c:pt idx="7">
                  <c:v>19277.884000000002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'T3.15'!$B$9:$I$9</c:f>
              <c:numCache>
                <c:ptCount val="8"/>
                <c:pt idx="0">
                  <c:v>11465.394999999999</c:v>
                </c:pt>
                <c:pt idx="1">
                  <c:v>11546.755</c:v>
                </c:pt>
                <c:pt idx="2">
                  <c:v>11747.432999999999</c:v>
                </c:pt>
                <c:pt idx="3">
                  <c:v>10274.252</c:v>
                </c:pt>
                <c:pt idx="4">
                  <c:v>10992.353000000001</c:v>
                </c:pt>
                <c:pt idx="5">
                  <c:v>9773.056</c:v>
                </c:pt>
                <c:pt idx="6">
                  <c:v>9305.762999999999</c:v>
                </c:pt>
                <c:pt idx="7">
                  <c:v>7696.3060000000005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'T3.15'!$B$38:$I$38</c:f>
              <c:numCache>
                <c:ptCount val="8"/>
                <c:pt idx="0">
                  <c:v>7801.216</c:v>
                </c:pt>
                <c:pt idx="1">
                  <c:v>8142.01</c:v>
                </c:pt>
                <c:pt idx="2">
                  <c:v>9760.322</c:v>
                </c:pt>
                <c:pt idx="3">
                  <c:v>10051.582999999999</c:v>
                </c:pt>
                <c:pt idx="4">
                  <c:v>10005.61</c:v>
                </c:pt>
                <c:pt idx="5">
                  <c:v>7987.674</c:v>
                </c:pt>
                <c:pt idx="6">
                  <c:v>8585.827000000001</c:v>
                </c:pt>
                <c:pt idx="7">
                  <c:v>10734.393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'T3.15'!$B$19:$I$19</c:f>
              <c:numCache>
                <c:ptCount val="8"/>
                <c:pt idx="0">
                  <c:v>4408.866</c:v>
                </c:pt>
                <c:pt idx="1">
                  <c:v>6399.568</c:v>
                </c:pt>
                <c:pt idx="2">
                  <c:v>8900.997</c:v>
                </c:pt>
                <c:pt idx="3">
                  <c:v>7963.016</c:v>
                </c:pt>
                <c:pt idx="4">
                  <c:v>8276.564999999999</c:v>
                </c:pt>
                <c:pt idx="5">
                  <c:v>7235.130000000001</c:v>
                </c:pt>
                <c:pt idx="6">
                  <c:v>7339.639</c:v>
                </c:pt>
                <c:pt idx="7">
                  <c:v>5721.796</c:v>
                </c:pt>
              </c:numCache>
            </c:numRef>
          </c:val>
        </c:ser>
        <c:overlap val="100"/>
        <c:axId val="39036667"/>
        <c:axId val="15785684"/>
      </c:bar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366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75.945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07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975"/>
          <c:w val="0.53575"/>
          <c:h val="0.45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75.945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1925"/>
          <c:y val="0.77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3875"/>
          <c:w val="0.64375"/>
          <c:h val="0.48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showGridLines="0" tabSelected="1" workbookViewId="0" topLeftCell="A1">
      <selection activeCell="N22" sqref="N22"/>
    </sheetView>
  </sheetViews>
  <sheetFormatPr defaultColWidth="9.77734375" defaultRowHeight="15"/>
  <cols>
    <col min="1" max="1" width="14.21484375" style="46" customWidth="1"/>
    <col min="2" max="8" width="5.10546875" style="46" customWidth="1"/>
    <col min="9" max="10" width="5.21484375" style="46" customWidth="1"/>
    <col min="11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9">
      <c r="A4" s="69" t="s">
        <v>60</v>
      </c>
      <c r="B4" s="68" t="s">
        <v>63</v>
      </c>
      <c r="C4" s="68"/>
      <c r="D4" s="68"/>
      <c r="E4" s="68"/>
      <c r="F4" s="68"/>
      <c r="G4" s="68"/>
      <c r="H4" s="68"/>
      <c r="I4" s="68"/>
      <c r="J4" s="68"/>
      <c r="K4" s="68"/>
      <c r="L4" s="72" t="s">
        <v>65</v>
      </c>
    </row>
    <row r="5" spans="1:12" ht="9">
      <c r="A5" s="70"/>
      <c r="B5" s="43">
        <v>1996</v>
      </c>
      <c r="C5" s="44">
        <v>1997</v>
      </c>
      <c r="D5" s="43">
        <v>1998</v>
      </c>
      <c r="E5" s="44">
        <v>1999</v>
      </c>
      <c r="F5" s="43">
        <v>2000</v>
      </c>
      <c r="G5" s="44">
        <v>2001</v>
      </c>
      <c r="H5" s="43">
        <v>2002</v>
      </c>
      <c r="I5" s="44">
        <v>2003</v>
      </c>
      <c r="J5" s="43">
        <v>2004</v>
      </c>
      <c r="K5" s="44">
        <v>2005</v>
      </c>
      <c r="L5" s="73"/>
    </row>
    <row r="6" spans="1:12" ht="9">
      <c r="A6" s="45"/>
      <c r="K6" s="46"/>
      <c r="L6" s="46"/>
    </row>
    <row r="7" spans="1:12" ht="9">
      <c r="A7" s="47" t="s">
        <v>29</v>
      </c>
      <c r="B7" s="48">
        <f aca="true" t="shared" si="0" ref="B7:H7">B9+B19+B31+B38+B44</f>
        <v>66924.2</v>
      </c>
      <c r="C7" s="48">
        <f t="shared" si="0"/>
        <v>75645.274</v>
      </c>
      <c r="D7" s="48">
        <f t="shared" si="0"/>
        <v>81192.53099999999</v>
      </c>
      <c r="E7" s="48">
        <f t="shared" si="0"/>
        <v>75613.456</v>
      </c>
      <c r="F7" s="48">
        <f t="shared" si="0"/>
        <v>75939.616</v>
      </c>
      <c r="G7" s="48">
        <f t="shared" si="0"/>
        <v>70831.485</v>
      </c>
      <c r="H7" s="48">
        <f t="shared" si="0"/>
        <v>63342.14199999999</v>
      </c>
      <c r="I7" s="48">
        <f>I9+I19+I31+I38+I44</f>
        <v>58896.797000000006</v>
      </c>
      <c r="J7" s="48">
        <f>J9+J19+J31+J38+J44</f>
        <v>61427.066999999995</v>
      </c>
      <c r="K7" s="48">
        <f>K9+K19+K31+K38+K44</f>
        <v>55463.704</v>
      </c>
      <c r="L7" s="49">
        <f>((K7/J7)-1)*100</f>
        <v>-9.70803798918154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9">
      <c r="A9" s="47" t="s">
        <v>30</v>
      </c>
      <c r="B9" s="48">
        <f aca="true" t="shared" si="1" ref="B9:H9">SUM(B11:B17)</f>
        <v>11465.394999999999</v>
      </c>
      <c r="C9" s="48">
        <f t="shared" si="1"/>
        <v>11546.755</v>
      </c>
      <c r="D9" s="48">
        <f t="shared" si="1"/>
        <v>11747.432999999999</v>
      </c>
      <c r="E9" s="48">
        <f t="shared" si="1"/>
        <v>10274.252</v>
      </c>
      <c r="F9" s="48">
        <f t="shared" si="1"/>
        <v>10992.353000000001</v>
      </c>
      <c r="G9" s="48">
        <f t="shared" si="1"/>
        <v>9773.056</v>
      </c>
      <c r="H9" s="48">
        <f t="shared" si="1"/>
        <v>9305.762999999999</v>
      </c>
      <c r="I9" s="48">
        <f>SUM(I11:I17)</f>
        <v>7696.3060000000005</v>
      </c>
      <c r="J9" s="48">
        <f>SUM(J11:J17)</f>
        <v>8130.804</v>
      </c>
      <c r="K9" s="48">
        <f>SUM(K11:K17)</f>
        <v>7433.6630000000005</v>
      </c>
      <c r="L9" s="49">
        <f>((K9/J9)-1)*100</f>
        <v>-8.574072133579902</v>
      </c>
    </row>
    <row r="10" spans="1:12" ht="9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2"/>
    </row>
    <row r="11" spans="1:12" ht="9">
      <c r="A11" s="53" t="s">
        <v>31</v>
      </c>
      <c r="B11" s="54">
        <v>1418.665</v>
      </c>
      <c r="C11" s="54">
        <v>724.011</v>
      </c>
      <c r="D11" s="54">
        <v>1190.426</v>
      </c>
      <c r="E11" s="54">
        <v>899.371</v>
      </c>
      <c r="F11" s="55">
        <v>937.343</v>
      </c>
      <c r="G11" s="55">
        <v>685.707</v>
      </c>
      <c r="H11" s="55">
        <v>746.347</v>
      </c>
      <c r="I11" s="55">
        <v>867.304</v>
      </c>
      <c r="J11" s="55">
        <v>804.032</v>
      </c>
      <c r="K11" s="55">
        <v>647.3689999999999</v>
      </c>
      <c r="L11" s="56">
        <f aca="true" t="shared" si="2" ref="L11:L17">((K11/J11)-1)*100</f>
        <v>-19.48467225185069</v>
      </c>
    </row>
    <row r="12" spans="1:12" ht="9">
      <c r="A12" s="53" t="s">
        <v>32</v>
      </c>
      <c r="B12" s="54">
        <v>605.541</v>
      </c>
      <c r="C12" s="54">
        <v>517.135</v>
      </c>
      <c r="D12" s="54">
        <v>628.318</v>
      </c>
      <c r="E12" s="54">
        <v>464.826</v>
      </c>
      <c r="F12" s="55">
        <v>463.811</v>
      </c>
      <c r="G12" s="55">
        <v>19.594</v>
      </c>
      <c r="H12" s="55">
        <v>488.998</v>
      </c>
      <c r="I12" s="55">
        <v>448.815</v>
      </c>
      <c r="J12" s="55">
        <v>508.923</v>
      </c>
      <c r="K12" s="55">
        <v>606.629</v>
      </c>
      <c r="L12" s="56">
        <f t="shared" si="2"/>
        <v>19.19858210377601</v>
      </c>
    </row>
    <row r="13" spans="1:12" ht="9">
      <c r="A13" s="53" t="s">
        <v>33</v>
      </c>
      <c r="B13" s="54">
        <v>1768.162</v>
      </c>
      <c r="C13" s="54">
        <v>1489.183</v>
      </c>
      <c r="D13" s="54">
        <v>1438.54</v>
      </c>
      <c r="E13" s="54">
        <v>1229.664</v>
      </c>
      <c r="F13" s="55">
        <v>1571.508</v>
      </c>
      <c r="G13" s="55">
        <v>1442.76</v>
      </c>
      <c r="H13" s="55">
        <v>1657.899</v>
      </c>
      <c r="I13" s="55">
        <v>1283.467</v>
      </c>
      <c r="J13" s="55">
        <v>1283.335</v>
      </c>
      <c r="K13" s="55">
        <v>920.435</v>
      </c>
      <c r="L13" s="56">
        <f t="shared" si="2"/>
        <v>-28.27788535339565</v>
      </c>
    </row>
    <row r="14" spans="1:12" ht="9">
      <c r="A14" s="53" t="s">
        <v>34</v>
      </c>
      <c r="B14" s="54">
        <v>670.168</v>
      </c>
      <c r="C14" s="54">
        <v>687.417</v>
      </c>
      <c r="D14" s="54">
        <v>600.703</v>
      </c>
      <c r="E14" s="54">
        <v>375.08</v>
      </c>
      <c r="F14" s="55">
        <v>482.423</v>
      </c>
      <c r="G14" s="55">
        <v>710.458</v>
      </c>
      <c r="H14" s="55">
        <v>678.4</v>
      </c>
      <c r="I14" s="55">
        <v>637.1</v>
      </c>
      <c r="J14" s="55">
        <v>832.197</v>
      </c>
      <c r="K14" s="55">
        <v>840.645</v>
      </c>
      <c r="L14" s="56">
        <f t="shared" si="2"/>
        <v>1.0151442507002617</v>
      </c>
    </row>
    <row r="15" spans="1:12" ht="9">
      <c r="A15" s="53" t="s">
        <v>35</v>
      </c>
      <c r="B15" s="54">
        <v>5632.049</v>
      </c>
      <c r="C15" s="54">
        <v>6624.344999999999</v>
      </c>
      <c r="D15" s="54">
        <v>6190.806</v>
      </c>
      <c r="E15" s="54">
        <v>6006.029</v>
      </c>
      <c r="F15" s="55">
        <v>6576.997</v>
      </c>
      <c r="G15" s="55">
        <v>5875.2</v>
      </c>
      <c r="H15" s="55">
        <v>4370.265</v>
      </c>
      <c r="I15" s="55">
        <v>3155.09</v>
      </c>
      <c r="J15" s="55">
        <v>3269.678</v>
      </c>
      <c r="K15" s="55">
        <v>3016.809</v>
      </c>
      <c r="L15" s="56">
        <f t="shared" si="2"/>
        <v>-7.733758492426457</v>
      </c>
    </row>
    <row r="16" spans="1:12" ht="9">
      <c r="A16" s="53" t="s">
        <v>36</v>
      </c>
      <c r="B16" s="54">
        <v>227.518</v>
      </c>
      <c r="C16" s="54">
        <v>307.671</v>
      </c>
      <c r="D16" s="54">
        <v>165.373</v>
      </c>
      <c r="E16" s="54">
        <v>73.258</v>
      </c>
      <c r="F16" s="55">
        <v>36.216</v>
      </c>
      <c r="G16" s="55">
        <v>137.068</v>
      </c>
      <c r="H16" s="55">
        <v>376.353</v>
      </c>
      <c r="I16" s="55">
        <v>394.85</v>
      </c>
      <c r="J16" s="55">
        <v>354.329</v>
      </c>
      <c r="K16" s="55">
        <v>490.21799999999996</v>
      </c>
      <c r="L16" s="56">
        <f t="shared" si="2"/>
        <v>38.351080492988146</v>
      </c>
    </row>
    <row r="17" spans="1:12" ht="9">
      <c r="A17" s="53" t="s">
        <v>37</v>
      </c>
      <c r="B17" s="54">
        <v>1143.292</v>
      </c>
      <c r="C17" s="54">
        <v>1196.993</v>
      </c>
      <c r="D17" s="54">
        <v>1533.267</v>
      </c>
      <c r="E17" s="54">
        <v>1226.024</v>
      </c>
      <c r="F17" s="55">
        <v>924.055</v>
      </c>
      <c r="G17" s="55">
        <v>902.269</v>
      </c>
      <c r="H17" s="55">
        <v>987.501</v>
      </c>
      <c r="I17" s="55">
        <v>909.68</v>
      </c>
      <c r="J17" s="55">
        <v>1078.31</v>
      </c>
      <c r="K17" s="55">
        <v>911.558</v>
      </c>
      <c r="L17" s="56">
        <f t="shared" si="2"/>
        <v>-15.464198607079593</v>
      </c>
    </row>
    <row r="18" spans="2:12" ht="9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7"/>
    </row>
    <row r="19" spans="1:12" ht="9">
      <c r="A19" s="47" t="s">
        <v>2</v>
      </c>
      <c r="B19" s="48">
        <f aca="true" t="shared" si="3" ref="B19:H19">SUM(B21:B29)</f>
        <v>4408.866</v>
      </c>
      <c r="C19" s="48">
        <f t="shared" si="3"/>
        <v>6399.568</v>
      </c>
      <c r="D19" s="48">
        <f t="shared" si="3"/>
        <v>8900.997</v>
      </c>
      <c r="E19" s="48">
        <f t="shared" si="3"/>
        <v>7963.016</v>
      </c>
      <c r="F19" s="48">
        <f t="shared" si="3"/>
        <v>8276.564999999999</v>
      </c>
      <c r="G19" s="48">
        <f t="shared" si="3"/>
        <v>7235.130000000001</v>
      </c>
      <c r="H19" s="48">
        <f t="shared" si="3"/>
        <v>7339.639</v>
      </c>
      <c r="I19" s="48">
        <f>SUM(I21:I29)</f>
        <v>5721.796</v>
      </c>
      <c r="J19" s="48">
        <f>SUM(J21:J29)</f>
        <v>6501.662</v>
      </c>
      <c r="K19" s="48">
        <f>SUM(K21:K29)</f>
        <v>6324.374</v>
      </c>
      <c r="L19" s="49">
        <f>((K19/J19)-1)*100</f>
        <v>-2.726810467846541</v>
      </c>
    </row>
    <row r="20" spans="1:12" ht="9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52"/>
    </row>
    <row r="21" spans="1:12" ht="9">
      <c r="A21" s="53" t="s">
        <v>38</v>
      </c>
      <c r="B21" s="54">
        <v>724.102</v>
      </c>
      <c r="C21" s="54">
        <v>1105.019</v>
      </c>
      <c r="D21" s="54">
        <v>1374.657</v>
      </c>
      <c r="E21" s="54">
        <v>684.58</v>
      </c>
      <c r="F21" s="55">
        <v>681.069</v>
      </c>
      <c r="G21" s="55">
        <v>666.476</v>
      </c>
      <c r="H21" s="55">
        <v>817.513</v>
      </c>
      <c r="I21" s="55">
        <v>972.071</v>
      </c>
      <c r="J21" s="55">
        <v>858.424</v>
      </c>
      <c r="K21" s="55">
        <v>1074.544</v>
      </c>
      <c r="L21" s="56">
        <f>((K21/J21)-1)*100</f>
        <v>25.176369719392767</v>
      </c>
    </row>
    <row r="22" spans="1:12" ht="9">
      <c r="A22" s="53" t="s">
        <v>39</v>
      </c>
      <c r="B22" s="54">
        <v>587.488</v>
      </c>
      <c r="C22" s="54">
        <v>1242.13</v>
      </c>
      <c r="D22" s="54">
        <v>1554.757</v>
      </c>
      <c r="E22" s="54">
        <v>1111.891</v>
      </c>
      <c r="F22" s="55">
        <v>844.674</v>
      </c>
      <c r="G22" s="55">
        <v>740.922</v>
      </c>
      <c r="H22" s="55">
        <v>439.585</v>
      </c>
      <c r="I22" s="55">
        <v>478.803</v>
      </c>
      <c r="J22" s="55">
        <v>416.273</v>
      </c>
      <c r="K22" s="55">
        <v>446.75899999999996</v>
      </c>
      <c r="L22" s="56">
        <f aca="true" t="shared" si="4" ref="L22:L29">((K22/J22)-1)*100</f>
        <v>7.3235592988255105</v>
      </c>
    </row>
    <row r="23" spans="1:12" ht="9">
      <c r="A23" s="53" t="s">
        <v>40</v>
      </c>
      <c r="B23" s="54">
        <v>336.095</v>
      </c>
      <c r="C23" s="54">
        <v>417.648</v>
      </c>
      <c r="D23" s="54">
        <v>597.728</v>
      </c>
      <c r="E23" s="54">
        <v>486.562</v>
      </c>
      <c r="F23" s="55">
        <v>562.711</v>
      </c>
      <c r="G23" s="55">
        <v>611.599</v>
      </c>
      <c r="H23" s="55">
        <v>855.059</v>
      </c>
      <c r="I23" s="55">
        <v>739.639</v>
      </c>
      <c r="J23" s="55">
        <v>815.382</v>
      </c>
      <c r="K23" s="55">
        <v>848.025</v>
      </c>
      <c r="L23" s="56">
        <f t="shared" si="4"/>
        <v>4.00339963354599</v>
      </c>
    </row>
    <row r="24" spans="1:12" ht="9">
      <c r="A24" s="53" t="s">
        <v>41</v>
      </c>
      <c r="B24" s="54">
        <v>202.199</v>
      </c>
      <c r="C24" s="54">
        <v>528.684</v>
      </c>
      <c r="D24" s="54">
        <v>463.944</v>
      </c>
      <c r="E24" s="54">
        <v>589.903</v>
      </c>
      <c r="F24" s="55">
        <v>521.029</v>
      </c>
      <c r="G24" s="55">
        <v>404.26</v>
      </c>
      <c r="H24" s="55">
        <v>293.812</v>
      </c>
      <c r="I24" s="55">
        <v>161.637</v>
      </c>
      <c r="J24" s="55">
        <v>172.535</v>
      </c>
      <c r="K24" s="55">
        <v>260.831</v>
      </c>
      <c r="L24" s="56">
        <f t="shared" si="4"/>
        <v>51.17570348045326</v>
      </c>
    </row>
    <row r="25" spans="1:12" ht="9">
      <c r="A25" s="53" t="s">
        <v>42</v>
      </c>
      <c r="B25" s="54" t="s">
        <v>1</v>
      </c>
      <c r="C25" s="54">
        <v>212.322</v>
      </c>
      <c r="D25" s="54">
        <v>391.296</v>
      </c>
      <c r="E25" s="54">
        <v>164.1</v>
      </c>
      <c r="F25" s="55">
        <v>16.677</v>
      </c>
      <c r="G25" s="55">
        <v>150.397</v>
      </c>
      <c r="H25" s="55">
        <v>143.163</v>
      </c>
      <c r="I25" s="55">
        <v>56.106</v>
      </c>
      <c r="J25" s="55">
        <v>103.899</v>
      </c>
      <c r="K25" s="55">
        <v>107.82300000000004</v>
      </c>
      <c r="L25" s="56">
        <f t="shared" si="4"/>
        <v>3.776744723240877</v>
      </c>
    </row>
    <row r="26" spans="1:12" ht="9">
      <c r="A26" s="53" t="s">
        <v>43</v>
      </c>
      <c r="B26" s="54">
        <v>1301.711</v>
      </c>
      <c r="C26" s="54">
        <v>2451.71</v>
      </c>
      <c r="D26" s="54">
        <v>3788.238</v>
      </c>
      <c r="E26" s="54">
        <v>3943.374</v>
      </c>
      <c r="F26" s="55">
        <v>4001.773</v>
      </c>
      <c r="G26" s="55">
        <v>3234.922</v>
      </c>
      <c r="H26" s="55">
        <v>2102.115</v>
      </c>
      <c r="I26" s="55">
        <v>635.983</v>
      </c>
      <c r="J26" s="55">
        <v>688.069</v>
      </c>
      <c r="K26" s="55">
        <v>817.1479999999998</v>
      </c>
      <c r="L26" s="56">
        <f t="shared" si="4"/>
        <v>18.759601144652628</v>
      </c>
    </row>
    <row r="27" spans="1:12" ht="9">
      <c r="A27" s="53" t="s">
        <v>44</v>
      </c>
      <c r="B27" s="54">
        <v>105.334</v>
      </c>
      <c r="C27" s="54">
        <v>58.794</v>
      </c>
      <c r="D27" s="54">
        <v>26.909</v>
      </c>
      <c r="E27" s="54">
        <v>79.98</v>
      </c>
      <c r="F27" s="55">
        <v>109.789</v>
      </c>
      <c r="G27" s="55">
        <v>4.849</v>
      </c>
      <c r="H27" s="55">
        <v>126.93</v>
      </c>
      <c r="I27" s="55">
        <v>161.664</v>
      </c>
      <c r="J27" s="55">
        <v>247.005</v>
      </c>
      <c r="K27" s="55">
        <v>248.72</v>
      </c>
      <c r="L27" s="56">
        <f t="shared" si="4"/>
        <v>0.6943179287868695</v>
      </c>
    </row>
    <row r="28" spans="1:12" ht="9">
      <c r="A28" s="53" t="s">
        <v>45</v>
      </c>
      <c r="B28" s="54">
        <v>0.6</v>
      </c>
      <c r="C28" s="54">
        <v>0.419</v>
      </c>
      <c r="D28" s="54">
        <v>10</v>
      </c>
      <c r="E28" s="54">
        <v>83.523</v>
      </c>
      <c r="F28" s="55">
        <v>165.401</v>
      </c>
      <c r="G28" s="55">
        <v>55.39</v>
      </c>
      <c r="H28" s="55">
        <v>22.385</v>
      </c>
      <c r="I28" s="55">
        <v>14.939</v>
      </c>
      <c r="J28" s="55">
        <v>25.757</v>
      </c>
      <c r="K28" s="55">
        <v>75.456</v>
      </c>
      <c r="L28" s="56">
        <f t="shared" si="4"/>
        <v>192.95337189890125</v>
      </c>
    </row>
    <row r="29" spans="1:12" ht="9">
      <c r="A29" s="53" t="s">
        <v>46</v>
      </c>
      <c r="B29" s="54">
        <v>1151.337</v>
      </c>
      <c r="C29" s="54">
        <v>382.842</v>
      </c>
      <c r="D29" s="54">
        <v>693.468</v>
      </c>
      <c r="E29" s="54">
        <v>819.103</v>
      </c>
      <c r="F29" s="55">
        <v>1373.442</v>
      </c>
      <c r="G29" s="55">
        <v>1366.315</v>
      </c>
      <c r="H29" s="55">
        <v>2539.077</v>
      </c>
      <c r="I29" s="55">
        <v>2500.954</v>
      </c>
      <c r="J29" s="55">
        <v>3174.318</v>
      </c>
      <c r="K29" s="55">
        <v>2445.068</v>
      </c>
      <c r="L29" s="56">
        <f t="shared" si="4"/>
        <v>-22.973438703998784</v>
      </c>
    </row>
    <row r="30" spans="2:12" ht="9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7"/>
    </row>
    <row r="31" spans="1:12" ht="9">
      <c r="A31" s="47" t="s">
        <v>3</v>
      </c>
      <c r="B31" s="48">
        <f aca="true" t="shared" si="5" ref="B31:H31">SUM(B33:B36)</f>
        <v>27995.034</v>
      </c>
      <c r="C31" s="48">
        <f t="shared" si="5"/>
        <v>32687.646</v>
      </c>
      <c r="D31" s="48">
        <f t="shared" si="5"/>
        <v>31660.444</v>
      </c>
      <c r="E31" s="48">
        <f t="shared" si="5"/>
        <v>30277.43</v>
      </c>
      <c r="F31" s="48">
        <f t="shared" si="5"/>
        <v>30137.184999999998</v>
      </c>
      <c r="G31" s="48">
        <f t="shared" si="5"/>
        <v>32456.273</v>
      </c>
      <c r="H31" s="48">
        <f t="shared" si="5"/>
        <v>21663.338</v>
      </c>
      <c r="I31" s="48">
        <f>SUM(I33:I36)</f>
        <v>15466.418000000001</v>
      </c>
      <c r="J31" s="48">
        <f>SUM(J33:J36)</f>
        <v>16626.095999999998</v>
      </c>
      <c r="K31" s="48">
        <f>SUM(K33:K36)</f>
        <v>20324.354</v>
      </c>
      <c r="L31" s="49">
        <f>((K31/J31)-1)*100</f>
        <v>22.243694490877488</v>
      </c>
    </row>
    <row r="32" spans="1:12" ht="9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52"/>
    </row>
    <row r="33" spans="1:12" ht="9">
      <c r="A33" s="53" t="s">
        <v>47</v>
      </c>
      <c r="B33" s="54">
        <v>1919.123</v>
      </c>
      <c r="C33" s="54">
        <v>2671.702</v>
      </c>
      <c r="D33" s="54">
        <v>3215.568</v>
      </c>
      <c r="E33" s="54">
        <v>3038.513</v>
      </c>
      <c r="F33" s="55">
        <v>2661.871</v>
      </c>
      <c r="G33" s="55">
        <v>2485.607</v>
      </c>
      <c r="H33" s="55">
        <v>2314.249</v>
      </c>
      <c r="I33" s="55">
        <v>2121.136</v>
      </c>
      <c r="J33" s="55">
        <v>2031.932</v>
      </c>
      <c r="K33" s="55">
        <v>2026.471</v>
      </c>
      <c r="L33" s="56">
        <f>((K33/J33)-1)*100</f>
        <v>-0.2687589939033397</v>
      </c>
    </row>
    <row r="34" spans="1:12" ht="9">
      <c r="A34" s="53" t="s">
        <v>48</v>
      </c>
      <c r="B34" s="54">
        <v>34.555</v>
      </c>
      <c r="C34" s="54">
        <v>45.178</v>
      </c>
      <c r="D34" s="54">
        <v>75.899</v>
      </c>
      <c r="E34" s="54">
        <v>50.626</v>
      </c>
      <c r="F34" s="55">
        <v>49.011</v>
      </c>
      <c r="G34" s="55">
        <v>36.807</v>
      </c>
      <c r="H34" s="55">
        <v>85.562</v>
      </c>
      <c r="I34" s="55">
        <v>84.31</v>
      </c>
      <c r="J34" s="55">
        <v>87.172</v>
      </c>
      <c r="K34" s="55">
        <v>118.252</v>
      </c>
      <c r="L34" s="56">
        <f>((K34/J34)-1)*100</f>
        <v>35.65365025466893</v>
      </c>
    </row>
    <row r="35" spans="1:12" ht="9">
      <c r="A35" s="53" t="s">
        <v>49</v>
      </c>
      <c r="B35" s="54">
        <v>1352.076</v>
      </c>
      <c r="C35" s="54">
        <v>1738.331</v>
      </c>
      <c r="D35" s="54">
        <v>1278.288</v>
      </c>
      <c r="E35" s="54">
        <v>1421.488</v>
      </c>
      <c r="F35" s="55">
        <v>1506.526</v>
      </c>
      <c r="G35" s="55">
        <v>1469.963</v>
      </c>
      <c r="H35" s="55">
        <v>1185.383</v>
      </c>
      <c r="I35" s="55">
        <v>1130.121</v>
      </c>
      <c r="J35" s="55">
        <v>1170.736</v>
      </c>
      <c r="K35" s="55">
        <v>1027.021</v>
      </c>
      <c r="L35" s="56">
        <f>((K35/J35)-1)*100</f>
        <v>-12.275611239425466</v>
      </c>
    </row>
    <row r="36" spans="1:12" ht="9">
      <c r="A36" s="53" t="s">
        <v>50</v>
      </c>
      <c r="B36" s="54">
        <v>24689.28</v>
      </c>
      <c r="C36" s="54">
        <v>28232.435</v>
      </c>
      <c r="D36" s="54">
        <v>27090.689</v>
      </c>
      <c r="E36" s="54">
        <v>25766.803</v>
      </c>
      <c r="F36" s="55">
        <v>25919.777</v>
      </c>
      <c r="G36" s="55">
        <v>28463.896</v>
      </c>
      <c r="H36" s="55">
        <v>18078.144</v>
      </c>
      <c r="I36" s="55">
        <v>12130.851</v>
      </c>
      <c r="J36" s="55">
        <v>13336.256</v>
      </c>
      <c r="K36" s="55">
        <v>17152.61</v>
      </c>
      <c r="L36" s="56">
        <f>((K36/J36)-1)*100</f>
        <v>28.616382289002253</v>
      </c>
    </row>
    <row r="37" spans="1:12" ht="9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</row>
    <row r="38" spans="1:12" ht="9">
      <c r="A38" s="47" t="s">
        <v>51</v>
      </c>
      <c r="B38" s="48">
        <f aca="true" t="shared" si="6" ref="B38:H38">SUM(B40:B42)</f>
        <v>7801.216</v>
      </c>
      <c r="C38" s="48">
        <f t="shared" si="6"/>
        <v>8142.01</v>
      </c>
      <c r="D38" s="48">
        <f t="shared" si="6"/>
        <v>9760.322</v>
      </c>
      <c r="E38" s="48">
        <f t="shared" si="6"/>
        <v>10051.582999999999</v>
      </c>
      <c r="F38" s="48">
        <f t="shared" si="6"/>
        <v>10005.61</v>
      </c>
      <c r="G38" s="48">
        <f t="shared" si="6"/>
        <v>7987.674</v>
      </c>
      <c r="H38" s="48">
        <f t="shared" si="6"/>
        <v>8585.827000000001</v>
      </c>
      <c r="I38" s="48">
        <f>SUM(I40:I42)</f>
        <v>10734.393</v>
      </c>
      <c r="J38" s="48">
        <f>SUM(J40:J42)</f>
        <v>11585.646</v>
      </c>
      <c r="K38" s="48">
        <f>SUM(K40:K42)</f>
        <v>7113.21</v>
      </c>
      <c r="L38" s="49">
        <f>((K38/J38)-1)*100</f>
        <v>-38.60325095380958</v>
      </c>
    </row>
    <row r="39" spans="1:12" ht="9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2"/>
    </row>
    <row r="40" spans="1:12" ht="9">
      <c r="A40" s="53" t="s">
        <v>52</v>
      </c>
      <c r="B40" s="54">
        <v>1116.371</v>
      </c>
      <c r="C40" s="54">
        <v>1200.092</v>
      </c>
      <c r="D40" s="54">
        <v>2374.716</v>
      </c>
      <c r="E40" s="54">
        <v>2949.556</v>
      </c>
      <c r="F40" s="55">
        <v>2403.176</v>
      </c>
      <c r="G40" s="55">
        <v>1394.696</v>
      </c>
      <c r="H40" s="55">
        <v>2219.31</v>
      </c>
      <c r="I40" s="55">
        <v>5186.026</v>
      </c>
      <c r="J40" s="55">
        <v>5113.253</v>
      </c>
      <c r="K40" s="55">
        <v>3151.204</v>
      </c>
      <c r="L40" s="56">
        <f>((K40/J40)-1)*100</f>
        <v>-38.371834916050496</v>
      </c>
    </row>
    <row r="41" spans="1:12" ht="9">
      <c r="A41" s="53" t="s">
        <v>53</v>
      </c>
      <c r="B41" s="54">
        <v>751.645</v>
      </c>
      <c r="C41" s="54">
        <v>834.321</v>
      </c>
      <c r="D41" s="54">
        <v>878.155</v>
      </c>
      <c r="E41" s="54">
        <v>1154.558</v>
      </c>
      <c r="F41" s="55">
        <v>960.92</v>
      </c>
      <c r="G41" s="55">
        <v>772.469</v>
      </c>
      <c r="H41" s="55">
        <v>789.847</v>
      </c>
      <c r="I41" s="55">
        <v>685.919</v>
      </c>
      <c r="J41" s="55">
        <v>486.436</v>
      </c>
      <c r="K41" s="55">
        <v>482.2779999999999</v>
      </c>
      <c r="L41" s="56">
        <f>((K41/J41)-1)*100</f>
        <v>-0.8547887080726069</v>
      </c>
    </row>
    <row r="42" spans="1:12" ht="9">
      <c r="A42" s="53" t="s">
        <v>54</v>
      </c>
      <c r="B42" s="54">
        <v>5933.2</v>
      </c>
      <c r="C42" s="54">
        <v>6107.597</v>
      </c>
      <c r="D42" s="54">
        <v>6507.451</v>
      </c>
      <c r="E42" s="54">
        <v>5947.469</v>
      </c>
      <c r="F42" s="55">
        <v>6641.514</v>
      </c>
      <c r="G42" s="55">
        <v>5820.509</v>
      </c>
      <c r="H42" s="55">
        <v>5576.67</v>
      </c>
      <c r="I42" s="55">
        <v>4862.448</v>
      </c>
      <c r="J42" s="55">
        <v>5985.957</v>
      </c>
      <c r="K42" s="55">
        <v>3479.728</v>
      </c>
      <c r="L42" s="56">
        <f>((K42/J42)-1)*100</f>
        <v>-41.86847650258764</v>
      </c>
    </row>
    <row r="43" spans="2:12" ht="9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7"/>
    </row>
    <row r="44" spans="1:12" ht="9">
      <c r="A44" s="47" t="s">
        <v>55</v>
      </c>
      <c r="B44" s="48">
        <f aca="true" t="shared" si="7" ref="B44:H44">SUM(B46:B49)</f>
        <v>15253.689</v>
      </c>
      <c r="C44" s="48">
        <f t="shared" si="7"/>
        <v>16869.295</v>
      </c>
      <c r="D44" s="48">
        <f t="shared" si="7"/>
        <v>19123.335</v>
      </c>
      <c r="E44" s="48">
        <f t="shared" si="7"/>
        <v>17047.175</v>
      </c>
      <c r="F44" s="48">
        <f t="shared" si="7"/>
        <v>16527.903000000002</v>
      </c>
      <c r="G44" s="48">
        <f t="shared" si="7"/>
        <v>13379.352</v>
      </c>
      <c r="H44" s="48">
        <f t="shared" si="7"/>
        <v>16447.575</v>
      </c>
      <c r="I44" s="48">
        <f>SUM(I46:I49)</f>
        <v>19277.884000000002</v>
      </c>
      <c r="J44" s="48">
        <f>SUM(J46:J49)</f>
        <v>18582.859</v>
      </c>
      <c r="K44" s="48">
        <f>SUM(K46:K49)</f>
        <v>14268.103</v>
      </c>
      <c r="L44" s="49">
        <f>((K44/J44)-1)*100</f>
        <v>-23.219010594656087</v>
      </c>
    </row>
    <row r="45" spans="1:12" ht="9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52"/>
    </row>
    <row r="46" spans="1:12" ht="9">
      <c r="A46" s="53" t="s">
        <v>56</v>
      </c>
      <c r="B46" s="54">
        <v>2824.808</v>
      </c>
      <c r="C46" s="54">
        <v>1960.078</v>
      </c>
      <c r="D46" s="54">
        <v>2122.566</v>
      </c>
      <c r="E46" s="54">
        <v>2666.547</v>
      </c>
      <c r="F46" s="55">
        <v>2957.623</v>
      </c>
      <c r="G46" s="55">
        <v>3186.923</v>
      </c>
      <c r="H46" s="55">
        <v>3181.211</v>
      </c>
      <c r="I46" s="55">
        <v>3574.797</v>
      </c>
      <c r="J46" s="55">
        <v>3055.026</v>
      </c>
      <c r="K46" s="55">
        <v>2427.624</v>
      </c>
      <c r="L46" s="56">
        <f>((K46/J46)-1)*100</f>
        <v>-20.536715563140874</v>
      </c>
    </row>
    <row r="47" spans="1:12" ht="9">
      <c r="A47" s="53" t="s">
        <v>57</v>
      </c>
      <c r="B47" s="54">
        <v>9152.948</v>
      </c>
      <c r="C47" s="54">
        <v>10693.417</v>
      </c>
      <c r="D47" s="54">
        <v>11430.377</v>
      </c>
      <c r="E47" s="54">
        <v>10881.901</v>
      </c>
      <c r="F47" s="55">
        <v>10433.415</v>
      </c>
      <c r="G47" s="55">
        <v>7711.243</v>
      </c>
      <c r="H47" s="55">
        <v>9273.068</v>
      </c>
      <c r="I47" s="55">
        <v>11342.298</v>
      </c>
      <c r="J47" s="55">
        <v>10811.653</v>
      </c>
      <c r="K47" s="55">
        <v>7913.0109999999995</v>
      </c>
      <c r="L47" s="56">
        <f>((K47/J47)-1)*100</f>
        <v>-26.810349906716404</v>
      </c>
    </row>
    <row r="48" spans="1:12" ht="9">
      <c r="A48" s="53" t="s">
        <v>58</v>
      </c>
      <c r="B48" s="54">
        <v>2611.088</v>
      </c>
      <c r="C48" s="54">
        <v>3157.769</v>
      </c>
      <c r="D48" s="54">
        <v>4203.371</v>
      </c>
      <c r="E48" s="54">
        <v>2564.943</v>
      </c>
      <c r="F48" s="55">
        <v>2359.58</v>
      </c>
      <c r="G48" s="55">
        <v>1919.656</v>
      </c>
      <c r="H48" s="55">
        <v>3427.576</v>
      </c>
      <c r="I48" s="55">
        <v>3848.682</v>
      </c>
      <c r="J48" s="55">
        <v>4298.875</v>
      </c>
      <c r="K48" s="55">
        <v>3460.616</v>
      </c>
      <c r="L48" s="56">
        <f>((K48/J48)-1)*100</f>
        <v>-19.49949696141432</v>
      </c>
    </row>
    <row r="49" spans="1:12" ht="9">
      <c r="A49" s="53" t="s">
        <v>59</v>
      </c>
      <c r="B49" s="54">
        <v>664.845</v>
      </c>
      <c r="C49" s="54">
        <v>1058.031</v>
      </c>
      <c r="D49" s="54">
        <v>1367.021</v>
      </c>
      <c r="E49" s="54">
        <v>933.784</v>
      </c>
      <c r="F49" s="55">
        <v>777.285</v>
      </c>
      <c r="G49" s="55">
        <v>561.53</v>
      </c>
      <c r="H49" s="55">
        <v>565.72</v>
      </c>
      <c r="I49" s="55">
        <v>512.107</v>
      </c>
      <c r="J49" s="55">
        <v>417.305</v>
      </c>
      <c r="K49" s="55">
        <v>466.8520000000001</v>
      </c>
      <c r="L49" s="56">
        <f>((K49/J49)-1)*100</f>
        <v>11.873090425468202</v>
      </c>
    </row>
    <row r="50" spans="1:12" ht="9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9">
      <c r="A51" s="53" t="s">
        <v>62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9">
      <c r="A52" s="61" t="s">
        <v>61</v>
      </c>
      <c r="B52" s="62"/>
      <c r="C52" s="62"/>
      <c r="D52" s="62"/>
      <c r="E52" s="62"/>
      <c r="F52" s="63"/>
      <c r="G52" s="63"/>
      <c r="H52" s="63"/>
      <c r="I52" s="63"/>
      <c r="J52" s="63"/>
      <c r="K52" s="63"/>
      <c r="L52" s="63"/>
    </row>
    <row r="53" spans="1:12" ht="9">
      <c r="A53" s="64"/>
      <c r="B53" s="65"/>
      <c r="C53" s="65"/>
      <c r="D53" s="62"/>
      <c r="E53" s="66"/>
      <c r="K53" s="46"/>
      <c r="L53" s="46"/>
    </row>
    <row r="54" spans="2:10" ht="9">
      <c r="B54" s="41"/>
      <c r="C54" s="41"/>
      <c r="D54" s="41"/>
      <c r="E54" s="41"/>
      <c r="F54" s="41"/>
      <c r="G54" s="41"/>
      <c r="H54" s="41"/>
      <c r="I54" s="41"/>
      <c r="J54" s="41"/>
    </row>
    <row r="56" ht="9">
      <c r="A56" s="67"/>
    </row>
  </sheetData>
  <mergeCells count="4">
    <mergeCell ref="B4:K4"/>
    <mergeCell ref="A4:A5"/>
    <mergeCell ref="A1:L2"/>
    <mergeCell ref="L4:L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74" t="s">
        <v>14</v>
      </c>
      <c r="C2" s="74"/>
      <c r="D2" s="74"/>
      <c r="E2" s="74"/>
      <c r="F2" s="74"/>
      <c r="G2" s="74"/>
      <c r="H2" s="74"/>
      <c r="I2" s="74"/>
    </row>
    <row r="4" spans="2:9" ht="20.25">
      <c r="B4" s="75" t="s">
        <v>11</v>
      </c>
      <c r="C4" s="75"/>
      <c r="D4" s="75"/>
      <c r="E4" s="75"/>
      <c r="F4" s="75"/>
      <c r="G4" s="75"/>
      <c r="H4" s="75"/>
      <c r="I4" s="75"/>
    </row>
    <row r="5" spans="2:9" ht="20.25">
      <c r="B5" s="75" t="s">
        <v>16</v>
      </c>
      <c r="C5" s="75"/>
      <c r="D5" s="75"/>
      <c r="E5" s="75"/>
      <c r="F5" s="75"/>
      <c r="G5" s="75"/>
      <c r="H5" s="75"/>
      <c r="I5" s="75"/>
    </row>
    <row r="7" spans="2:9" ht="18.75">
      <c r="B7" s="74" t="s">
        <v>20</v>
      </c>
      <c r="C7" s="74"/>
      <c r="D7" s="74"/>
      <c r="E7" s="74"/>
      <c r="F7" s="74"/>
      <c r="G7" s="74"/>
      <c r="H7" s="74"/>
      <c r="I7" s="74"/>
    </row>
    <row r="24" ht="15">
      <c r="B24" s="11" t="s">
        <v>12</v>
      </c>
    </row>
    <row r="30" spans="2:9" ht="18.75">
      <c r="B30" s="74" t="s">
        <v>15</v>
      </c>
      <c r="C30" s="74"/>
      <c r="D30" s="74"/>
      <c r="E30" s="74"/>
      <c r="F30" s="74"/>
      <c r="G30" s="74"/>
      <c r="H30" s="74"/>
      <c r="I30" s="74"/>
    </row>
    <row r="32" spans="2:9" ht="20.25">
      <c r="B32" s="75" t="s">
        <v>11</v>
      </c>
      <c r="C32" s="75"/>
      <c r="D32" s="75"/>
      <c r="E32" s="75"/>
      <c r="F32" s="75"/>
      <c r="G32" s="75"/>
      <c r="H32" s="75"/>
      <c r="I32" s="75"/>
    </row>
    <row r="33" spans="2:9" ht="20.25">
      <c r="B33" s="75" t="s">
        <v>9</v>
      </c>
      <c r="C33" s="75"/>
      <c r="D33" s="75"/>
      <c r="E33" s="75"/>
      <c r="F33" s="75"/>
      <c r="G33" s="75"/>
      <c r="H33" s="75"/>
      <c r="I33" s="75"/>
    </row>
    <row r="35" spans="2:9" ht="18.75">
      <c r="B35" s="74" t="s">
        <v>20</v>
      </c>
      <c r="C35" s="74"/>
      <c r="D35" s="74"/>
      <c r="E35" s="74"/>
      <c r="F35" s="74"/>
      <c r="G35" s="74"/>
      <c r="H35" s="74"/>
      <c r="I35" s="74"/>
    </row>
    <row r="52" ht="15">
      <c r="B52" s="11" t="s">
        <v>12</v>
      </c>
    </row>
  </sheetData>
  <mergeCells count="8">
    <mergeCell ref="B4:I4"/>
    <mergeCell ref="B5:I5"/>
    <mergeCell ref="B7:I7"/>
    <mergeCell ref="B2:I2"/>
    <mergeCell ref="B30:I30"/>
    <mergeCell ref="B32:I32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2">
      <c r="A1" s="76" t="s">
        <v>27</v>
      </c>
      <c r="B1" s="76"/>
      <c r="C1" s="76"/>
      <c r="D1" s="76"/>
      <c r="E1" s="76"/>
      <c r="F1" s="24"/>
      <c r="G1" s="25"/>
    </row>
    <row r="2" spans="1:7" ht="12">
      <c r="A2" s="76" t="s">
        <v>28</v>
      </c>
      <c r="B2" s="76"/>
      <c r="C2" s="76"/>
      <c r="D2" s="76"/>
      <c r="E2" s="76"/>
      <c r="F2" s="24"/>
      <c r="G2" s="25"/>
    </row>
    <row r="3" spans="1:7" ht="12">
      <c r="A3" s="27"/>
      <c r="B3" s="28"/>
      <c r="C3" s="28"/>
      <c r="D3" s="28"/>
      <c r="E3" s="29"/>
      <c r="F3" s="24"/>
      <c r="G3" s="25"/>
    </row>
    <row r="4" spans="1:7" ht="9">
      <c r="A4" s="77" t="s">
        <v>21</v>
      </c>
      <c r="B4" s="77"/>
      <c r="C4" s="77"/>
      <c r="D4" s="78"/>
      <c r="E4" s="30" t="s">
        <v>22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23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24</v>
      </c>
      <c r="C8" s="21"/>
      <c r="E8" s="40">
        <v>63</v>
      </c>
      <c r="F8" s="24"/>
      <c r="G8" s="25"/>
    </row>
    <row r="9" spans="1:7" ht="9">
      <c r="A9" s="32" t="s">
        <v>25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26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4" t="s">
        <v>17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5" t="s">
        <v>10</v>
      </c>
      <c r="C5" s="75"/>
      <c r="D5" s="75"/>
      <c r="E5" s="75"/>
      <c r="F5" s="75"/>
      <c r="G5" s="75"/>
      <c r="H5" s="75"/>
      <c r="I5" s="75"/>
      <c r="IS5" s="7"/>
      <c r="IT5" s="7"/>
      <c r="IU5" s="5"/>
    </row>
    <row r="6" spans="1:255" ht="20.25">
      <c r="A6" s="2"/>
      <c r="B6" s="75" t="s">
        <v>7</v>
      </c>
      <c r="C6" s="75"/>
      <c r="D6" s="75"/>
      <c r="E6" s="75"/>
      <c r="F6" s="75"/>
      <c r="G6" s="75"/>
      <c r="H6" s="75"/>
      <c r="I6" s="75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8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6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19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4" t="s">
        <v>18</v>
      </c>
      <c r="C31" s="74"/>
      <c r="D31" s="74"/>
      <c r="E31" s="74"/>
      <c r="F31" s="74"/>
      <c r="G31" s="74"/>
      <c r="H31" s="74"/>
      <c r="I31" s="74"/>
    </row>
    <row r="33" spans="2:9" ht="20.25">
      <c r="B33" s="75" t="s">
        <v>10</v>
      </c>
      <c r="C33" s="75"/>
      <c r="D33" s="75"/>
      <c r="E33" s="75"/>
      <c r="F33" s="75"/>
      <c r="G33" s="75"/>
      <c r="H33" s="75"/>
      <c r="I33" s="75"/>
    </row>
    <row r="34" spans="2:9" ht="20.25">
      <c r="B34" s="75" t="s">
        <v>13</v>
      </c>
      <c r="C34" s="75"/>
      <c r="D34" s="75"/>
      <c r="E34" s="75"/>
      <c r="F34" s="75"/>
      <c r="G34" s="75"/>
      <c r="H34" s="75"/>
      <c r="I34" s="75"/>
    </row>
    <row r="36" spans="2:13" ht="18.7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2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4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5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3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12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2002-11-18T18:42:36Z</cp:lastPrinted>
  <dcterms:created xsi:type="dcterms:W3CDTF">1998-04-06T18:39:13Z</dcterms:created>
  <dcterms:modified xsi:type="dcterms:W3CDTF">2006-08-28T20:59:05Z</dcterms:modified>
  <cp:category/>
  <cp:version/>
  <cp:contentType/>
  <cp:contentStatus/>
</cp:coreProperties>
</file>