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3075" activeTab="0"/>
  </bookViews>
  <sheets>
    <sheet name="T3.28" sheetId="1" r:id="rId1"/>
  </sheets>
  <definedNames>
    <definedName name="_Fill" hidden="1">#REF!</definedName>
    <definedName name="_xlnm.Print_Area" localSheetId="0">'T3.28'!$A$1:$L$34</definedName>
  </definedNames>
  <calcPr fullCalcOnLoad="1"/>
</workbook>
</file>

<file path=xl/sharedStrings.xml><?xml version="1.0" encoding="utf-8"?>
<sst xmlns="http://schemas.openxmlformats.org/spreadsheetml/2006/main" count="24" uniqueCount="24">
  <si>
    <t>Rio Grande do Sul</t>
  </si>
  <si>
    <t>Total</t>
  </si>
  <si>
    <t>Amazonas</t>
  </si>
  <si>
    <t>Região Nordeste</t>
  </si>
  <si>
    <t>Ceará</t>
  </si>
  <si>
    <t>Rio Grande do Norte</t>
  </si>
  <si>
    <t>Alagoas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</si>
  <si>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</si>
  <si>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</si>
  <si>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</si>
  <si>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</si>
  <si>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</si>
  <si>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</si>
  <si>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</si>
  <si>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Sergipe</t>
  </si>
  <si>
    <t>Bahia</t>
  </si>
  <si>
    <t>Fontes: Petrobras/Unidade de Negócios Gás Natural, a partir de 1999; Petrobras/SERPLAN, para os anos anteriores.</t>
  </si>
  <si>
    <t>Notas: 1. Refere-se ao consumo próprio nas áreas de produção, refino, processamento e movimentação de gás natural.</t>
  </si>
  <si>
    <t xml:space="preserve">           2. Estão relacionadas apenas as Grandes Regiões e Unidades da Federação onde houve consumo próprio de gás natural no período especificado.</t>
  </si>
  <si>
    <t>Grandes Regiões e Unidades da Federação</t>
  </si>
  <si>
    <t>Região Norte</t>
  </si>
  <si>
    <r>
      <t>Consumo próprio de gás natural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</si>
  <si>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Tabela 3.28 - Consumo próprio total de gás natural, segundo Grandes Regiões e Unidades da Federação - 1995-2004</t>
  </si>
  <si>
    <t>04/03
%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</si>
</sst>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,##0.0"/>
    <numFmt numFmtId="177" formatCode="_(* #,##0.0_);_(* \(#,##0.0\);_(* &quot;-&quot;??_);_(@_)"/>
    <numFmt numFmtId="178" formatCode="_(* #,##0_);_(* \(#,##0\);_(* &quot;-&quot;??_);_(@_)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78" fontId="8" fillId="2" borderId="0" xfId="18" applyNumberFormat="1" applyFont="1" applyFill="1" applyBorder="1" applyAlignment="1" applyProtection="1">
      <alignment horizontal="right" vertical="center"/>
      <protection/>
    </xf>
    <xf numFmtId="4" fontId="8" fillId="2" borderId="0" xfId="18" applyNumberFormat="1" applyFont="1" applyFill="1" applyBorder="1" applyAlignment="1" applyProtection="1">
      <alignment horizontal="right" vertical="center" wrapText="1"/>
      <protection/>
    </xf>
    <xf numFmtId="178" fontId="7" fillId="2" borderId="0" xfId="18" applyNumberFormat="1" applyFont="1" applyFill="1" applyBorder="1" applyAlignment="1">
      <alignment horizontal="right" vertical="center" wrapText="1"/>
    </xf>
    <xf numFmtId="178" fontId="7" fillId="2" borderId="0" xfId="18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 vertical="center" wrapText="1"/>
    </xf>
    <xf numFmtId="178" fontId="8" fillId="2" borderId="0" xfId="18" applyNumberFormat="1" applyFont="1" applyFill="1" applyBorder="1" applyAlignment="1" applyProtection="1">
      <alignment horizontal="right" vertical="center" wrapText="1"/>
      <protection/>
    </xf>
    <xf numFmtId="178" fontId="8" fillId="2" borderId="0" xfId="18" applyNumberFormat="1" applyFont="1" applyFill="1" applyBorder="1" applyAlignment="1" applyProtection="1">
      <alignment vertical="center"/>
      <protection/>
    </xf>
    <xf numFmtId="4" fontId="8" fillId="2" borderId="0" xfId="0" applyNumberFormat="1" applyFont="1" applyFill="1" applyBorder="1" applyAlignment="1" applyProtection="1">
      <alignment horizontal="right" vertical="center" wrapText="1"/>
      <protection/>
    </xf>
    <xf numFmtId="178" fontId="7" fillId="2" borderId="0" xfId="18" applyNumberFormat="1" applyFont="1" applyFill="1" applyBorder="1" applyAlignment="1" applyProtection="1">
      <alignment horizontal="right" vertical="center" wrapText="1"/>
      <protection/>
    </xf>
    <xf numFmtId="178" fontId="7" fillId="2" borderId="0" xfId="18" applyNumberFormat="1" applyFont="1" applyFill="1" applyBorder="1" applyAlignment="1" applyProtection="1">
      <alignment vertical="center"/>
      <protection/>
    </xf>
    <xf numFmtId="4" fontId="7" fillId="2" borderId="0" xfId="18" applyNumberFormat="1" applyFont="1" applyFill="1" applyBorder="1" applyAlignment="1" applyProtection="1">
      <alignment horizontal="right" vertical="center" wrapText="1"/>
      <protection/>
    </xf>
    <xf numFmtId="4" fontId="7" fillId="2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37" fontId="7" fillId="2" borderId="2" xfId="0" applyNumberFormat="1" applyFont="1" applyFill="1" applyBorder="1" applyAlignment="1" applyProtection="1">
      <alignment vertical="center"/>
      <protection/>
    </xf>
    <xf numFmtId="43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fill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37" fontId="7" fillId="2" borderId="0" xfId="0" applyNumberFormat="1" applyFont="1" applyFill="1" applyAlignment="1" applyProtection="1">
      <alignment vertical="center"/>
      <protection locked="0"/>
    </xf>
    <xf numFmtId="37" fontId="7" fillId="2" borderId="0" xfId="0" applyNumberFormat="1" applyFont="1" applyFill="1" applyAlignment="1" applyProtection="1">
      <alignment horizontal="center" vertical="center"/>
      <protection locked="0"/>
    </xf>
    <xf numFmtId="37" fontId="7" fillId="2" borderId="0" xfId="0" applyNumberFormat="1" applyFont="1" applyFill="1" applyAlignment="1" applyProtection="1">
      <alignment vertical="center"/>
      <protection/>
    </xf>
    <xf numFmtId="37" fontId="7" fillId="2" borderId="0" xfId="0" applyNumberFormat="1" applyFont="1" applyFill="1" applyAlignment="1" applyProtection="1">
      <alignment horizontal="fill" vertical="center"/>
      <protection/>
    </xf>
    <xf numFmtId="37" fontId="7" fillId="2" borderId="0" xfId="0" applyNumberFormat="1" applyFont="1" applyFill="1" applyAlignment="1" applyProtection="1">
      <alignment horizontal="fill" vertical="center"/>
      <protection locked="0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37" fontId="11" fillId="2" borderId="0" xfId="0" applyNumberFormat="1" applyFont="1" applyFill="1" applyBorder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horizontal="left" vertical="center"/>
      <protection/>
    </xf>
    <xf numFmtId="178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1"/>
  <sheetViews>
    <sheetView tabSelected="1" zoomScale="95" zoomScaleNormal="95" workbookViewId="0" topLeftCell="A1">
      <selection activeCell="A2" sqref="A2"/>
    </sheetView>
  </sheetViews>
  <sheetFormatPr defaultColWidth="9.77734375" defaultRowHeight="15"/>
  <cols>
    <col min="1" max="1" width="10.3359375" style="36" customWidth="1"/>
    <col min="2" max="10" width="7.21484375" style="36" bestFit="1" customWidth="1"/>
    <col min="11" max="11" width="7.3359375" style="36" customWidth="1"/>
    <col min="12" max="12" width="4.88671875" style="37" customWidth="1"/>
    <col min="13" max="13" width="2.88671875" style="35" customWidth="1"/>
    <col min="14" max="34" width="10.6640625" style="35" customWidth="1"/>
    <col min="35" max="16384" width="10.6640625" style="36" customWidth="1"/>
  </cols>
  <sheetData>
    <row r="1" spans="1:34" s="2" customFormat="1" ht="21.75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2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5" customFormat="1" ht="15" customHeight="1">
      <c r="A3" s="45" t="s">
        <v>19</v>
      </c>
      <c r="B3" s="47" t="s">
        <v>21</v>
      </c>
      <c r="C3" s="48"/>
      <c r="D3" s="48"/>
      <c r="E3" s="48"/>
      <c r="F3" s="48"/>
      <c r="G3" s="48"/>
      <c r="H3" s="48"/>
      <c r="I3" s="48"/>
      <c r="J3" s="48"/>
      <c r="K3" s="49"/>
      <c r="L3" s="51" t="s">
        <v>23</v>
      </c>
      <c r="M3" s="6"/>
    </row>
    <row r="4" spans="1:12" s="5" customFormat="1" ht="14.25" customHeight="1">
      <c r="A4" s="46"/>
      <c r="B4" s="7">
        <v>1995</v>
      </c>
      <c r="C4" s="7">
        <v>1996</v>
      </c>
      <c r="D4" s="7">
        <v>1997</v>
      </c>
      <c r="E4" s="7">
        <v>1998</v>
      </c>
      <c r="F4" s="7">
        <v>1999</v>
      </c>
      <c r="G4" s="7">
        <v>2000</v>
      </c>
      <c r="H4" s="7">
        <v>2001</v>
      </c>
      <c r="I4" s="7">
        <v>2002</v>
      </c>
      <c r="J4" s="7">
        <v>2003</v>
      </c>
      <c r="K4" s="7">
        <v>2004</v>
      </c>
      <c r="L4" s="52"/>
    </row>
    <row r="5" spans="1:11" s="4" customFormat="1" ht="9">
      <c r="A5" s="8"/>
      <c r="K5" s="41"/>
    </row>
    <row r="6" spans="1:12" s="5" customFormat="1" ht="9">
      <c r="A6" s="9" t="s">
        <v>1</v>
      </c>
      <c r="B6" s="10">
        <f aca="true" t="shared" si="0" ref="B6:H6">B8+B12+B20+B27</f>
        <v>1149904</v>
      </c>
      <c r="C6" s="10">
        <f t="shared" si="0"/>
        <v>1324626</v>
      </c>
      <c r="D6" s="10">
        <f t="shared" si="0"/>
        <v>1446245</v>
      </c>
      <c r="E6" s="10">
        <f t="shared" si="0"/>
        <v>1684840</v>
      </c>
      <c r="F6" s="10">
        <f t="shared" si="0"/>
        <v>2333220</v>
      </c>
      <c r="G6" s="10">
        <f t="shared" si="0"/>
        <v>2931481</v>
      </c>
      <c r="H6" s="10">
        <f t="shared" si="0"/>
        <v>3031707</v>
      </c>
      <c r="I6" s="10">
        <f>I8+I12+I20+I27</f>
        <v>3219368</v>
      </c>
      <c r="J6" s="10">
        <f>J8+J12+J20+J27</f>
        <v>3539168</v>
      </c>
      <c r="K6" s="10">
        <f>K8+K12+K20+K27</f>
        <v>4019130.7124099997</v>
      </c>
      <c r="L6" s="11">
        <f>100*(K6-J6)/J6</f>
        <v>13.561456037407652</v>
      </c>
    </row>
    <row r="7" spans="1:12" s="5" customFormat="1" ht="9">
      <c r="A7" s="3"/>
      <c r="B7" s="12"/>
      <c r="C7" s="12"/>
      <c r="D7" s="12"/>
      <c r="E7" s="12"/>
      <c r="F7" s="13"/>
      <c r="G7" s="13"/>
      <c r="H7" s="13"/>
      <c r="I7" s="13"/>
      <c r="J7" s="13"/>
      <c r="K7" s="13"/>
      <c r="L7" s="14"/>
    </row>
    <row r="8" spans="1:12" s="5" customFormat="1" ht="9">
      <c r="A8" s="9" t="s">
        <v>20</v>
      </c>
      <c r="B8" s="15">
        <f aca="true" t="shared" si="1" ref="B8:H8">B10</f>
        <v>18250</v>
      </c>
      <c r="C8" s="15">
        <f t="shared" si="1"/>
        <v>29280</v>
      </c>
      <c r="D8" s="15">
        <f t="shared" si="1"/>
        <v>32940</v>
      </c>
      <c r="E8" s="15">
        <f t="shared" si="1"/>
        <v>37960</v>
      </c>
      <c r="F8" s="15">
        <f t="shared" si="1"/>
        <v>41760</v>
      </c>
      <c r="G8" s="15">
        <f t="shared" si="1"/>
        <v>42456</v>
      </c>
      <c r="H8" s="15">
        <f t="shared" si="1"/>
        <v>101288</v>
      </c>
      <c r="I8" s="15">
        <f>I10</f>
        <v>115804</v>
      </c>
      <c r="J8" s="15">
        <f>J10</f>
        <v>125203</v>
      </c>
      <c r="K8" s="15">
        <f>K10</f>
        <v>154128</v>
      </c>
      <c r="L8" s="11">
        <f>100*(K8-J8)/J8</f>
        <v>23.102481569930433</v>
      </c>
    </row>
    <row r="9" spans="1:12" s="5" customFormat="1" ht="9">
      <c r="A9" s="9"/>
      <c r="B9" s="15"/>
      <c r="C9" s="15"/>
      <c r="D9" s="15"/>
      <c r="E9" s="15"/>
      <c r="F9" s="16"/>
      <c r="G9" s="16"/>
      <c r="H9" s="16"/>
      <c r="I9" s="16"/>
      <c r="J9" s="16"/>
      <c r="K9" s="16"/>
      <c r="L9" s="17"/>
    </row>
    <row r="10" spans="1:12" s="5" customFormat="1" ht="9">
      <c r="A10" s="3" t="s">
        <v>2</v>
      </c>
      <c r="B10" s="18">
        <v>18250</v>
      </c>
      <c r="C10" s="18">
        <v>29280</v>
      </c>
      <c r="D10" s="18">
        <v>32940</v>
      </c>
      <c r="E10" s="18">
        <v>37960</v>
      </c>
      <c r="F10" s="18">
        <v>41760</v>
      </c>
      <c r="G10" s="19">
        <v>42456</v>
      </c>
      <c r="H10" s="19">
        <v>101288</v>
      </c>
      <c r="I10" s="19">
        <v>115804</v>
      </c>
      <c r="J10" s="19">
        <v>125203</v>
      </c>
      <c r="K10" s="19">
        <v>154128</v>
      </c>
      <c r="L10" s="20">
        <f>100*(K10-J10)/J10</f>
        <v>23.102481569930433</v>
      </c>
    </row>
    <row r="11" spans="1:12" s="5" customFormat="1" ht="9">
      <c r="A11" s="3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20"/>
    </row>
    <row r="12" spans="1:12" s="5" customFormat="1" ht="9">
      <c r="A12" s="9" t="s">
        <v>3</v>
      </c>
      <c r="B12" s="15">
        <f aca="true" t="shared" si="2" ref="B12:H12">SUM(B14:B18)</f>
        <v>491809</v>
      </c>
      <c r="C12" s="15">
        <f t="shared" si="2"/>
        <v>550902</v>
      </c>
      <c r="D12" s="15">
        <f t="shared" si="2"/>
        <v>638849</v>
      </c>
      <c r="E12" s="15">
        <f t="shared" si="2"/>
        <v>742410</v>
      </c>
      <c r="F12" s="15">
        <f t="shared" si="2"/>
        <v>880980</v>
      </c>
      <c r="G12" s="15">
        <f t="shared" si="2"/>
        <v>868884</v>
      </c>
      <c r="H12" s="15">
        <f t="shared" si="2"/>
        <v>776518</v>
      </c>
      <c r="I12" s="15">
        <f>SUM(I14:I18)</f>
        <v>700121</v>
      </c>
      <c r="J12" s="15">
        <f>SUM(J14:J18)</f>
        <v>727684</v>
      </c>
      <c r="K12" s="15">
        <f>SUM(K14:K18)</f>
        <v>775756.88741</v>
      </c>
      <c r="L12" s="11">
        <f>100*(K12-J12)/J12</f>
        <v>6.606286164049226</v>
      </c>
    </row>
    <row r="13" spans="1:12" s="5" customFormat="1" ht="9">
      <c r="A13" s="3"/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20"/>
    </row>
    <row r="14" spans="1:12" s="5" customFormat="1" ht="9">
      <c r="A14" s="3" t="s">
        <v>4</v>
      </c>
      <c r="B14" s="18">
        <v>17520</v>
      </c>
      <c r="C14" s="18">
        <v>25620</v>
      </c>
      <c r="D14" s="18">
        <v>35502</v>
      </c>
      <c r="E14" s="18">
        <v>42340</v>
      </c>
      <c r="F14" s="18">
        <v>41040</v>
      </c>
      <c r="G14" s="19">
        <v>82716</v>
      </c>
      <c r="H14" s="19">
        <v>59228</v>
      </c>
      <c r="I14" s="19">
        <v>74420</v>
      </c>
      <c r="J14" s="19">
        <v>70320</v>
      </c>
      <c r="K14" s="19">
        <v>75073.17</v>
      </c>
      <c r="L14" s="20">
        <f>100*(K14-J14)/J14</f>
        <v>6.759343003412967</v>
      </c>
    </row>
    <row r="15" spans="1:12" s="5" customFormat="1" ht="9">
      <c r="A15" s="3" t="s">
        <v>5</v>
      </c>
      <c r="B15" s="18">
        <v>104025</v>
      </c>
      <c r="C15" s="18">
        <v>143838</v>
      </c>
      <c r="D15" s="18">
        <v>185928</v>
      </c>
      <c r="E15" s="18">
        <v>206590</v>
      </c>
      <c r="F15" s="18">
        <v>263520</v>
      </c>
      <c r="G15" s="19">
        <v>267180</v>
      </c>
      <c r="H15" s="19">
        <v>230802</v>
      </c>
      <c r="I15" s="19">
        <v>217759</v>
      </c>
      <c r="J15" s="19">
        <v>243198</v>
      </c>
      <c r="K15" s="19">
        <v>264584.86441</v>
      </c>
      <c r="L15" s="20">
        <f>100*(K15-J15)/J15</f>
        <v>8.794013277247336</v>
      </c>
    </row>
    <row r="16" spans="1:12" s="5" customFormat="1" ht="9">
      <c r="A16" s="3" t="s">
        <v>6</v>
      </c>
      <c r="B16" s="18">
        <v>1095</v>
      </c>
      <c r="C16" s="18">
        <v>1464</v>
      </c>
      <c r="D16" s="18">
        <v>1464</v>
      </c>
      <c r="E16" s="18">
        <v>1095</v>
      </c>
      <c r="F16" s="18">
        <v>1080</v>
      </c>
      <c r="G16" s="19">
        <v>1098</v>
      </c>
      <c r="H16" s="19">
        <v>1460</v>
      </c>
      <c r="I16" s="19">
        <v>1476</v>
      </c>
      <c r="J16" s="19">
        <v>5746</v>
      </c>
      <c r="K16" s="19">
        <v>11475.739</v>
      </c>
      <c r="L16" s="20">
        <f>100*(K16-J16)/J16</f>
        <v>99.71700313261398</v>
      </c>
    </row>
    <row r="17" spans="1:12" s="5" customFormat="1" ht="9">
      <c r="A17" s="3" t="s">
        <v>14</v>
      </c>
      <c r="B17" s="18">
        <v>121369</v>
      </c>
      <c r="C17" s="18">
        <v>134760</v>
      </c>
      <c r="D17" s="18">
        <v>126290</v>
      </c>
      <c r="E17" s="18">
        <v>106945</v>
      </c>
      <c r="F17" s="18">
        <v>118560</v>
      </c>
      <c r="G17" s="19">
        <v>124074</v>
      </c>
      <c r="H17" s="19">
        <v>130464</v>
      </c>
      <c r="I17" s="19">
        <v>143433</v>
      </c>
      <c r="J17" s="19">
        <v>146151</v>
      </c>
      <c r="K17" s="19">
        <v>156695.385</v>
      </c>
      <c r="L17" s="20">
        <f>100*(K17-J17)/J17</f>
        <v>7.214719707699578</v>
      </c>
    </row>
    <row r="18" spans="1:12" s="5" customFormat="1" ht="9">
      <c r="A18" s="3" t="s">
        <v>15</v>
      </c>
      <c r="B18" s="18">
        <v>247800</v>
      </c>
      <c r="C18" s="18">
        <v>245220</v>
      </c>
      <c r="D18" s="18">
        <v>289665</v>
      </c>
      <c r="E18" s="18">
        <v>385440</v>
      </c>
      <c r="F18" s="18">
        <v>456780</v>
      </c>
      <c r="G18" s="19">
        <v>393816</v>
      </c>
      <c r="H18" s="19">
        <v>354564</v>
      </c>
      <c r="I18" s="19">
        <v>263033</v>
      </c>
      <c r="J18" s="19">
        <v>262269</v>
      </c>
      <c r="K18" s="19">
        <v>267927.729</v>
      </c>
      <c r="L18" s="20">
        <f>100*(K18-J18)/J18</f>
        <v>2.1576049780950064</v>
      </c>
    </row>
    <row r="19" spans="1:12" s="5" customFormat="1" ht="9">
      <c r="A19" s="3"/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21"/>
    </row>
    <row r="20" spans="1:12" s="5" customFormat="1" ht="9">
      <c r="A20" s="9" t="s">
        <v>7</v>
      </c>
      <c r="B20" s="15">
        <f aca="true" t="shared" si="3" ref="B20:H20">SUM(B22:B25)</f>
        <v>639845</v>
      </c>
      <c r="C20" s="15">
        <f t="shared" si="3"/>
        <v>744444</v>
      </c>
      <c r="D20" s="15">
        <f t="shared" si="3"/>
        <v>774456</v>
      </c>
      <c r="E20" s="15">
        <f t="shared" si="3"/>
        <v>904470</v>
      </c>
      <c r="F20" s="15">
        <f t="shared" si="3"/>
        <v>1410480</v>
      </c>
      <c r="G20" s="15">
        <f t="shared" si="3"/>
        <v>1949706</v>
      </c>
      <c r="H20" s="15">
        <f t="shared" si="3"/>
        <v>2000850</v>
      </c>
      <c r="I20" s="15">
        <f>SUM(I22:I25)</f>
        <v>2261813</v>
      </c>
      <c r="J20" s="15">
        <f>SUM(J22:J25)</f>
        <v>2548215</v>
      </c>
      <c r="K20" s="15">
        <f>SUM(K22:K25)</f>
        <v>2917589.5319999997</v>
      </c>
      <c r="L20" s="11">
        <f>100*(K20-J20)/J20</f>
        <v>14.495422560498218</v>
      </c>
    </row>
    <row r="21" spans="1:12" s="5" customFormat="1" ht="9">
      <c r="A21" s="9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20"/>
    </row>
    <row r="22" spans="1:12" s="5" customFormat="1" ht="9">
      <c r="A22" s="3" t="s">
        <v>8</v>
      </c>
      <c r="B22" s="18">
        <v>0</v>
      </c>
      <c r="C22" s="18">
        <v>732</v>
      </c>
      <c r="D22" s="18">
        <v>35136</v>
      </c>
      <c r="E22" s="18">
        <v>17520</v>
      </c>
      <c r="F22" s="18">
        <v>22680</v>
      </c>
      <c r="G22" s="19">
        <v>15120</v>
      </c>
      <c r="H22" s="19">
        <v>30052</v>
      </c>
      <c r="I22" s="19">
        <v>20972</v>
      </c>
      <c r="J22" s="19">
        <v>28263</v>
      </c>
      <c r="K22" s="19">
        <v>42956.658</v>
      </c>
      <c r="L22" s="20">
        <f>100*(K22-J22)/J22</f>
        <v>51.98902451969006</v>
      </c>
    </row>
    <row r="23" spans="1:12" s="5" customFormat="1" ht="9">
      <c r="A23" s="3" t="s">
        <v>9</v>
      </c>
      <c r="B23" s="18">
        <v>13870</v>
      </c>
      <c r="C23" s="18">
        <v>16470</v>
      </c>
      <c r="D23" s="18">
        <v>16104</v>
      </c>
      <c r="E23" s="18">
        <v>16790</v>
      </c>
      <c r="F23" s="18">
        <v>16560</v>
      </c>
      <c r="G23" s="19">
        <v>19764</v>
      </c>
      <c r="H23" s="19">
        <v>22052</v>
      </c>
      <c r="I23" s="19">
        <v>26448</v>
      </c>
      <c r="J23" s="19">
        <v>37865</v>
      </c>
      <c r="K23" s="19">
        <v>35592.49</v>
      </c>
      <c r="L23" s="20">
        <f>100*(K23-J23)/J23</f>
        <v>-6.001610986399054</v>
      </c>
    </row>
    <row r="24" spans="1:12" s="5" customFormat="1" ht="9">
      <c r="A24" s="3" t="s">
        <v>10</v>
      </c>
      <c r="B24" s="18">
        <v>608455</v>
      </c>
      <c r="C24" s="18">
        <v>708942</v>
      </c>
      <c r="D24" s="18">
        <v>708210</v>
      </c>
      <c r="E24" s="18">
        <v>784750</v>
      </c>
      <c r="F24" s="18">
        <v>1090800</v>
      </c>
      <c r="G24" s="19">
        <v>1422276</v>
      </c>
      <c r="H24" s="19">
        <v>1455133</v>
      </c>
      <c r="I24" s="19">
        <v>1625436</v>
      </c>
      <c r="J24" s="19">
        <v>1852654</v>
      </c>
      <c r="K24" s="19">
        <v>2036365.101</v>
      </c>
      <c r="L24" s="20">
        <f>100*(K24-J24)/J24</f>
        <v>9.916104194307195</v>
      </c>
    </row>
    <row r="25" spans="1:12" s="5" customFormat="1" ht="9">
      <c r="A25" s="3" t="s">
        <v>11</v>
      </c>
      <c r="B25" s="18">
        <v>17520</v>
      </c>
      <c r="C25" s="18">
        <v>18300</v>
      </c>
      <c r="D25" s="18">
        <v>15006</v>
      </c>
      <c r="E25" s="18">
        <v>85410</v>
      </c>
      <c r="F25" s="18">
        <v>280440</v>
      </c>
      <c r="G25" s="19">
        <v>492546</v>
      </c>
      <c r="H25" s="19">
        <v>493613</v>
      </c>
      <c r="I25" s="19">
        <v>588957</v>
      </c>
      <c r="J25" s="19">
        <v>629433</v>
      </c>
      <c r="K25" s="19">
        <v>802675.283</v>
      </c>
      <c r="L25" s="20">
        <f>100*(K25-J25)/J25</f>
        <v>27.523546271008996</v>
      </c>
    </row>
    <row r="26" spans="1:12" s="5" customFormat="1" ht="9">
      <c r="A26" s="3"/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20"/>
    </row>
    <row r="27" spans="1:12" s="5" customFormat="1" ht="9">
      <c r="A27" s="9" t="s">
        <v>12</v>
      </c>
      <c r="B27" s="15">
        <f aca="true" t="shared" si="4" ref="B27:H27">SUM(B29:B30)</f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70435</v>
      </c>
      <c r="H27" s="15">
        <f t="shared" si="4"/>
        <v>153051</v>
      </c>
      <c r="I27" s="15">
        <f>SUM(I29:I30)</f>
        <v>141630</v>
      </c>
      <c r="J27" s="15">
        <f>SUM(J29:J30)</f>
        <v>138066</v>
      </c>
      <c r="K27" s="15">
        <f>SUM(K29:K30)</f>
        <v>171656.293</v>
      </c>
      <c r="L27" s="11">
        <f>100*(K27-J27)/J27</f>
        <v>24.32915634551592</v>
      </c>
    </row>
    <row r="28" spans="1:12" s="5" customFormat="1" ht="9">
      <c r="A28" s="3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20"/>
    </row>
    <row r="29" spans="1:12" s="5" customFormat="1" ht="9">
      <c r="A29" s="3" t="s">
        <v>13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9">
        <v>36234</v>
      </c>
      <c r="H29" s="19">
        <v>81809</v>
      </c>
      <c r="I29" s="19">
        <v>86059</v>
      </c>
      <c r="J29" s="19">
        <v>89215</v>
      </c>
      <c r="K29" s="19">
        <v>130351.928</v>
      </c>
      <c r="L29" s="20">
        <f>100*(K29-J29)/J29</f>
        <v>46.10987838367987</v>
      </c>
    </row>
    <row r="30" spans="1:12" s="5" customFormat="1" ht="9">
      <c r="A30" s="22" t="s">
        <v>0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9">
        <v>34201</v>
      </c>
      <c r="H30" s="19">
        <v>71242</v>
      </c>
      <c r="I30" s="19">
        <v>55571</v>
      </c>
      <c r="J30" s="19">
        <v>48851</v>
      </c>
      <c r="K30" s="19">
        <v>41304.365</v>
      </c>
      <c r="L30" s="20">
        <f>100*(K30-J30)/J30</f>
        <v>-15.44827127387362</v>
      </c>
    </row>
    <row r="31" spans="1:12" s="5" customFormat="1" ht="9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9">
      <c r="A32" s="42" t="s">
        <v>16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s="5" customFormat="1" ht="9">
      <c r="A33" s="43" t="s">
        <v>17</v>
      </c>
      <c r="B33" s="39"/>
      <c r="C33" s="39"/>
      <c r="D33" s="39"/>
      <c r="E33" s="39"/>
      <c r="F33" s="39"/>
      <c r="G33" s="39"/>
      <c r="H33" s="39"/>
      <c r="I33" s="39"/>
      <c r="J33" s="38"/>
      <c r="K33" s="38"/>
      <c r="L33" s="39"/>
    </row>
    <row r="34" spans="1:12" s="5" customFormat="1" ht="9">
      <c r="A34" s="44" t="s">
        <v>18</v>
      </c>
      <c r="B34" s="39"/>
      <c r="C34" s="38"/>
      <c r="D34" s="39"/>
      <c r="E34" s="40"/>
      <c r="F34" s="38"/>
      <c r="G34" s="38"/>
      <c r="H34" s="38"/>
      <c r="I34" s="38"/>
      <c r="J34" s="38"/>
      <c r="K34" s="38"/>
      <c r="L34" s="38"/>
    </row>
    <row r="35" s="5" customFormat="1" ht="9"/>
    <row r="36" s="5" customFormat="1" ht="9"/>
    <row r="37" s="5" customFormat="1" ht="9"/>
    <row r="38" s="5" customFormat="1" ht="9"/>
    <row r="39" s="5" customFormat="1" ht="9"/>
    <row r="40" s="5" customFormat="1" ht="9"/>
    <row r="41" s="5" customFormat="1" ht="9">
      <c r="A41" s="9"/>
    </row>
    <row r="42" s="5" customFormat="1" ht="9"/>
    <row r="43" s="5" customFormat="1" ht="9"/>
    <row r="44" s="5" customFormat="1" ht="9"/>
    <row r="45" s="5" customFormat="1" ht="9"/>
    <row r="46" s="5" customFormat="1" ht="9"/>
    <row r="47" s="5" customFormat="1" ht="9">
      <c r="B47" s="25"/>
    </row>
    <row r="48" s="5" customFormat="1" ht="9">
      <c r="B48" s="25"/>
    </row>
    <row r="49" s="5" customFormat="1" ht="9">
      <c r="B49" s="25"/>
    </row>
    <row r="50" s="5" customFormat="1" ht="9">
      <c r="B50" s="25"/>
    </row>
    <row r="51" s="5" customFormat="1" ht="9">
      <c r="M51" s="26"/>
    </row>
    <row r="52" s="5" customFormat="1" ht="9">
      <c r="M52" s="26"/>
    </row>
    <row r="53" s="5" customFormat="1" ht="9">
      <c r="R53" s="26"/>
    </row>
    <row r="54" s="5" customFormat="1" ht="9"/>
    <row r="55" s="5" customFormat="1" ht="9">
      <c r="S55" s="26"/>
    </row>
    <row r="56" s="5" customFormat="1" ht="9"/>
    <row r="57" s="5" customFormat="1" ht="9">
      <c r="S57" s="26"/>
    </row>
    <row r="58" s="5" customFormat="1" ht="9"/>
    <row r="59" spans="13:28" s="5" customFormat="1" ht="9">
      <c r="M59" s="27"/>
      <c r="N59" s="28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3:28" s="5" customFormat="1" ht="9">
      <c r="M60" s="26"/>
      <c r="N60" s="28"/>
      <c r="S60" s="26"/>
      <c r="AB60" s="29"/>
    </row>
    <row r="61" spans="13:44" s="5" customFormat="1" ht="9">
      <c r="M61" s="26"/>
      <c r="N61" s="28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E61" s="27"/>
      <c r="AF61" s="27"/>
      <c r="AG61" s="27"/>
      <c r="AH61" s="27"/>
      <c r="AJ61" s="27"/>
      <c r="AK61" s="27"/>
      <c r="AL61" s="27"/>
      <c r="AM61" s="27"/>
      <c r="AO61" s="27"/>
      <c r="AP61" s="27"/>
      <c r="AQ61" s="27"/>
      <c r="AR61" s="27"/>
    </row>
    <row r="62" spans="13:44" s="5" customFormat="1" ht="9">
      <c r="M62" s="26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E62" s="26"/>
      <c r="AF62" s="26"/>
      <c r="AG62" s="26"/>
      <c r="AH62" s="26"/>
      <c r="AJ62" s="26"/>
      <c r="AK62" s="26"/>
      <c r="AL62" s="26"/>
      <c r="AM62" s="26"/>
      <c r="AO62" s="26"/>
      <c r="AP62" s="26"/>
      <c r="AQ62" s="26"/>
      <c r="AR62" s="26"/>
    </row>
    <row r="63" spans="13:28" s="5" customFormat="1" ht="9">
      <c r="M63" s="27"/>
      <c r="N63" s="28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3:38" s="5" customFormat="1" ht="9">
      <c r="M64" s="26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1"/>
      <c r="AE64" s="30"/>
      <c r="AF64" s="30"/>
      <c r="AG64" s="30"/>
      <c r="AJ64" s="30"/>
      <c r="AK64" s="30"/>
      <c r="AL64" s="30"/>
    </row>
    <row r="65" spans="13:38" s="5" customFormat="1" ht="9">
      <c r="M65" s="26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1"/>
      <c r="AE65" s="30"/>
      <c r="AF65" s="30"/>
      <c r="AG65" s="30"/>
      <c r="AJ65" s="30"/>
      <c r="AK65" s="30"/>
      <c r="AL65" s="30"/>
    </row>
    <row r="66" spans="13:38" s="5" customFormat="1" ht="9">
      <c r="M66" s="26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1"/>
      <c r="AE66" s="30"/>
      <c r="AF66" s="30"/>
      <c r="AG66" s="30"/>
      <c r="AJ66" s="30"/>
      <c r="AK66" s="30"/>
      <c r="AL66" s="30"/>
    </row>
    <row r="67" spans="13:38" s="5" customFormat="1" ht="9">
      <c r="M67" s="26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1"/>
      <c r="AE67" s="30"/>
      <c r="AF67" s="30"/>
      <c r="AG67" s="30"/>
      <c r="AJ67" s="30"/>
      <c r="AK67" s="30"/>
      <c r="AL67" s="30"/>
    </row>
    <row r="68" spans="13:38" s="5" customFormat="1" ht="9">
      <c r="M68" s="26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1"/>
      <c r="AE68" s="30"/>
      <c r="AF68" s="30"/>
      <c r="AG68" s="30"/>
      <c r="AJ68" s="30"/>
      <c r="AK68" s="30"/>
      <c r="AL68" s="30"/>
    </row>
    <row r="69" spans="13:38" s="5" customFormat="1" ht="9">
      <c r="M69" s="26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1"/>
      <c r="AE69" s="30"/>
      <c r="AF69" s="30"/>
      <c r="AG69" s="30"/>
      <c r="AJ69" s="30"/>
      <c r="AK69" s="30"/>
      <c r="AL69" s="30"/>
    </row>
    <row r="70" spans="13:38" s="5" customFormat="1" ht="9">
      <c r="M70" s="26"/>
      <c r="Z70" s="30"/>
      <c r="AA70" s="30"/>
      <c r="AB70" s="31"/>
      <c r="AE70" s="30"/>
      <c r="AF70" s="30"/>
      <c r="AG70" s="30"/>
      <c r="AJ70" s="30"/>
      <c r="AK70" s="30"/>
      <c r="AL70" s="30"/>
    </row>
    <row r="71" spans="13:39" s="5" customFormat="1" ht="9">
      <c r="M71" s="28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1"/>
      <c r="AE71" s="30"/>
      <c r="AF71" s="30"/>
      <c r="AG71" s="30"/>
      <c r="AH71" s="30"/>
      <c r="AJ71" s="30"/>
      <c r="AK71" s="30"/>
      <c r="AL71" s="30"/>
      <c r="AM71" s="30"/>
    </row>
    <row r="72" s="5" customFormat="1" ht="9"/>
    <row r="73" spans="13:38" s="5" customFormat="1" ht="9">
      <c r="M73" s="26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1"/>
      <c r="AE73" s="30"/>
      <c r="AF73" s="30"/>
      <c r="AG73" s="30"/>
      <c r="AJ73" s="30"/>
      <c r="AK73" s="30"/>
      <c r="AL73" s="30"/>
    </row>
    <row r="74" spans="13:38" s="5" customFormat="1" ht="9">
      <c r="M74" s="26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1"/>
      <c r="AE74" s="30"/>
      <c r="AF74" s="30"/>
      <c r="AG74" s="30"/>
      <c r="AJ74" s="30"/>
      <c r="AK74" s="30"/>
      <c r="AL74" s="30"/>
    </row>
    <row r="75" spans="13:38" s="5" customFormat="1" ht="9">
      <c r="M75" s="26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1"/>
      <c r="AE75" s="30"/>
      <c r="AF75" s="30"/>
      <c r="AG75" s="30"/>
      <c r="AJ75" s="30"/>
      <c r="AK75" s="30"/>
      <c r="AL75" s="30"/>
    </row>
    <row r="76" spans="13:38" s="5" customFormat="1" ht="9">
      <c r="M76" s="26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1"/>
      <c r="AE76" s="30"/>
      <c r="AF76" s="30"/>
      <c r="AG76" s="30"/>
      <c r="AJ76" s="30"/>
      <c r="AK76" s="30"/>
      <c r="AL76" s="30"/>
    </row>
    <row r="77" spans="13:38" s="5" customFormat="1" ht="9">
      <c r="M77" s="26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1"/>
      <c r="AE77" s="30"/>
      <c r="AF77" s="30"/>
      <c r="AG77" s="30"/>
      <c r="AJ77" s="30"/>
      <c r="AK77" s="30"/>
      <c r="AL77" s="30"/>
    </row>
    <row r="78" spans="13:38" s="5" customFormat="1" ht="9">
      <c r="M78" s="26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1"/>
      <c r="AE78" s="30"/>
      <c r="AF78" s="30"/>
      <c r="AG78" s="30"/>
      <c r="AJ78" s="30"/>
      <c r="AK78" s="30"/>
      <c r="AL78" s="30"/>
    </row>
    <row r="79" spans="13:38" s="5" customFormat="1" ht="9">
      <c r="M79" s="26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1"/>
      <c r="AE79" s="30"/>
      <c r="AF79" s="30"/>
      <c r="AG79" s="30"/>
      <c r="AJ79" s="30"/>
      <c r="AK79" s="30"/>
      <c r="AL79" s="30"/>
    </row>
    <row r="80" spans="13:38" s="5" customFormat="1" ht="9">
      <c r="M80" s="26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1"/>
      <c r="AE80" s="30"/>
      <c r="AF80" s="30"/>
      <c r="AG80" s="30"/>
      <c r="AJ80" s="30"/>
      <c r="AK80" s="30"/>
      <c r="AL80" s="30"/>
    </row>
    <row r="81" spans="13:38" s="5" customFormat="1" ht="9">
      <c r="M81" s="26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1"/>
      <c r="AE81" s="30"/>
      <c r="AF81" s="30"/>
      <c r="AG81" s="30"/>
      <c r="AJ81" s="30"/>
      <c r="AK81" s="30"/>
      <c r="AL81" s="30"/>
    </row>
    <row r="82" spans="13:39" s="5" customFormat="1" ht="9">
      <c r="M82" s="28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1"/>
      <c r="AE82" s="30"/>
      <c r="AF82" s="30"/>
      <c r="AG82" s="30"/>
      <c r="AH82" s="30"/>
      <c r="AJ82" s="30"/>
      <c r="AK82" s="30"/>
      <c r="AL82" s="30"/>
      <c r="AM82" s="30"/>
    </row>
    <row r="83" s="5" customFormat="1" ht="9"/>
    <row r="84" spans="13:38" s="5" customFormat="1" ht="9">
      <c r="M84" s="26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1"/>
      <c r="AE84" s="30"/>
      <c r="AF84" s="30"/>
      <c r="AG84" s="30"/>
      <c r="AJ84" s="30"/>
      <c r="AK84" s="30"/>
      <c r="AL84" s="30"/>
    </row>
    <row r="85" spans="13:38" s="5" customFormat="1" ht="9">
      <c r="M85" s="26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1"/>
      <c r="AE85" s="30"/>
      <c r="AF85" s="30"/>
      <c r="AG85" s="30"/>
      <c r="AJ85" s="30"/>
      <c r="AK85" s="30"/>
      <c r="AL85" s="30"/>
    </row>
    <row r="86" spans="13:38" s="5" customFormat="1" ht="9">
      <c r="M86" s="26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1"/>
      <c r="AE86" s="30"/>
      <c r="AF86" s="30"/>
      <c r="AG86" s="30"/>
      <c r="AJ86" s="30"/>
      <c r="AK86" s="30"/>
      <c r="AL86" s="30"/>
    </row>
    <row r="87" spans="13:38" s="5" customFormat="1" ht="9">
      <c r="M87" s="26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1"/>
      <c r="AE87" s="30"/>
      <c r="AF87" s="30"/>
      <c r="AG87" s="30"/>
      <c r="AJ87" s="30"/>
      <c r="AK87" s="30"/>
      <c r="AL87" s="30"/>
    </row>
    <row r="88" spans="13:39" s="5" customFormat="1" ht="9">
      <c r="M88" s="28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1"/>
      <c r="AE88" s="30"/>
      <c r="AF88" s="30"/>
      <c r="AG88" s="30"/>
      <c r="AH88" s="30"/>
      <c r="AJ88" s="30"/>
      <c r="AK88" s="30"/>
      <c r="AL88" s="30"/>
      <c r="AM88" s="30"/>
    </row>
    <row r="89" s="5" customFormat="1" ht="9"/>
    <row r="90" spans="13:38" s="5" customFormat="1" ht="9">
      <c r="M90" s="26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1"/>
      <c r="AE90" s="30"/>
      <c r="AF90" s="30"/>
      <c r="AG90" s="30"/>
      <c r="AJ90" s="30"/>
      <c r="AK90" s="30"/>
      <c r="AL90" s="30"/>
    </row>
    <row r="91" spans="13:38" s="5" customFormat="1" ht="9">
      <c r="M91" s="26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1"/>
      <c r="AE91" s="30"/>
      <c r="AF91" s="30"/>
      <c r="AG91" s="30"/>
      <c r="AJ91" s="30"/>
      <c r="AK91" s="30"/>
      <c r="AL91" s="30"/>
    </row>
    <row r="92" spans="13:38" s="5" customFormat="1" ht="9">
      <c r="M92" s="26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1"/>
      <c r="AE92" s="30"/>
      <c r="AF92" s="30"/>
      <c r="AG92" s="30"/>
      <c r="AJ92" s="30"/>
      <c r="AK92" s="30"/>
      <c r="AL92" s="30"/>
    </row>
    <row r="93" spans="13:39" s="5" customFormat="1" ht="9">
      <c r="M93" s="28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1"/>
      <c r="AE93" s="30"/>
      <c r="AF93" s="30"/>
      <c r="AG93" s="30"/>
      <c r="AH93" s="30"/>
      <c r="AJ93" s="30"/>
      <c r="AK93" s="30"/>
      <c r="AL93" s="30"/>
      <c r="AM93" s="30"/>
    </row>
    <row r="94" s="5" customFormat="1" ht="9"/>
    <row r="95" spans="13:38" s="5" customFormat="1" ht="9">
      <c r="M95" s="26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1"/>
      <c r="AE95" s="30"/>
      <c r="AF95" s="30"/>
      <c r="AG95" s="30"/>
      <c r="AJ95" s="30"/>
      <c r="AK95" s="30"/>
      <c r="AL95" s="30"/>
    </row>
    <row r="96" spans="13:38" s="5" customFormat="1" ht="9">
      <c r="M96" s="26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1"/>
      <c r="AE96" s="30"/>
      <c r="AF96" s="30"/>
      <c r="AG96" s="30"/>
      <c r="AJ96" s="30"/>
      <c r="AK96" s="30"/>
      <c r="AL96" s="30"/>
    </row>
    <row r="97" spans="13:38" s="5" customFormat="1" ht="9">
      <c r="M97" s="26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1"/>
      <c r="AE97" s="30"/>
      <c r="AF97" s="30"/>
      <c r="AG97" s="30"/>
      <c r="AJ97" s="30"/>
      <c r="AK97" s="30"/>
      <c r="AL97" s="30"/>
    </row>
    <row r="98" spans="13:38" s="5" customFormat="1" ht="9">
      <c r="M98" s="26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1"/>
      <c r="AE98" s="30"/>
      <c r="AF98" s="30"/>
      <c r="AG98" s="30"/>
      <c r="AJ98" s="30"/>
      <c r="AK98" s="30"/>
      <c r="AL98" s="30"/>
    </row>
    <row r="99" spans="13:39" s="5" customFormat="1" ht="9">
      <c r="M99" s="28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1"/>
      <c r="AE99" s="30"/>
      <c r="AF99" s="30"/>
      <c r="AG99" s="30"/>
      <c r="AH99" s="30"/>
      <c r="AJ99" s="30"/>
      <c r="AK99" s="30"/>
      <c r="AL99" s="30"/>
      <c r="AM99" s="30"/>
    </row>
    <row r="100" spans="13:28" s="5" customFormat="1" ht="9">
      <c r="M100" s="27"/>
      <c r="N100" s="28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/>
    </row>
    <row r="101" spans="13:39" s="5" customFormat="1" ht="9">
      <c r="M101" s="26"/>
      <c r="N101" s="28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1"/>
      <c r="AE101" s="32"/>
      <c r="AF101" s="32"/>
      <c r="AG101" s="32"/>
      <c r="AH101" s="32"/>
      <c r="AJ101" s="32"/>
      <c r="AK101" s="32"/>
      <c r="AL101" s="32"/>
      <c r="AM101" s="32"/>
    </row>
    <row r="102" spans="13:28" s="5" customFormat="1" ht="9">
      <c r="M102" s="27"/>
      <c r="N102" s="28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</row>
    <row r="103" s="5" customFormat="1" ht="9">
      <c r="M103" s="26"/>
    </row>
    <row r="104" s="5" customFormat="1" ht="9">
      <c r="M104" s="26"/>
    </row>
    <row r="105" s="5" customFormat="1" ht="9">
      <c r="M105" s="26"/>
    </row>
    <row r="106" s="5" customFormat="1" ht="9">
      <c r="M106" s="26"/>
    </row>
    <row r="107" s="5" customFormat="1" ht="9">
      <c r="M107" s="26"/>
    </row>
    <row r="108" s="5" customFormat="1" ht="9"/>
    <row r="109" s="5" customFormat="1" ht="9"/>
    <row r="110" s="5" customFormat="1" ht="9"/>
    <row r="111" s="5" customFormat="1" ht="9"/>
    <row r="112" s="5" customFormat="1" ht="9"/>
    <row r="113" s="5" customFormat="1" ht="9"/>
    <row r="114" s="5" customFormat="1" ht="9"/>
    <row r="115" s="5" customFormat="1" ht="9"/>
    <row r="116" s="5" customFormat="1" ht="9"/>
    <row r="117" s="5" customFormat="1" ht="9"/>
    <row r="118" s="5" customFormat="1" ht="9"/>
    <row r="119" s="5" customFormat="1" ht="9"/>
    <row r="120" s="5" customFormat="1" ht="9"/>
    <row r="121" s="5" customFormat="1" ht="9"/>
    <row r="122" s="5" customFormat="1" ht="9"/>
    <row r="123" s="5" customFormat="1" ht="9"/>
    <row r="124" s="5" customFormat="1" ht="9"/>
    <row r="125" s="5" customFormat="1" ht="9"/>
    <row r="126" s="5" customFormat="1" ht="9"/>
    <row r="127" s="5" customFormat="1" ht="9"/>
    <row r="128" s="5" customFormat="1" ht="9"/>
    <row r="129" s="5" customFormat="1" ht="9"/>
    <row r="130" s="5" customFormat="1" ht="9"/>
    <row r="131" s="5" customFormat="1" ht="9"/>
    <row r="132" s="5" customFormat="1" ht="9"/>
    <row r="133" s="5" customFormat="1" ht="9"/>
    <row r="134" s="5" customFormat="1" ht="9"/>
    <row r="135" s="5" customFormat="1" ht="9"/>
    <row r="136" s="5" customFormat="1" ht="9"/>
    <row r="137" s="5" customFormat="1" ht="9"/>
    <row r="138" s="5" customFormat="1" ht="9"/>
    <row r="139" s="5" customFormat="1" ht="9"/>
    <row r="140" s="5" customFormat="1" ht="9"/>
    <row r="141" s="5" customFormat="1" ht="9"/>
    <row r="142" s="5" customFormat="1" ht="9"/>
    <row r="143" s="5" customFormat="1" ht="9"/>
    <row r="144" s="5" customFormat="1" ht="9"/>
    <row r="145" s="5" customFormat="1" ht="9"/>
    <row r="146" s="5" customFormat="1" ht="9"/>
    <row r="147" s="5" customFormat="1" ht="9"/>
    <row r="148" s="5" customFormat="1" ht="9"/>
    <row r="149" s="5" customFormat="1" ht="9"/>
    <row r="150" s="5" customFormat="1" ht="9"/>
    <row r="151" s="5" customFormat="1" ht="9"/>
    <row r="152" s="5" customFormat="1" ht="9"/>
    <row r="153" s="5" customFormat="1" ht="9"/>
    <row r="154" s="5" customFormat="1" ht="9"/>
    <row r="155" s="5" customFormat="1" ht="9"/>
    <row r="156" s="5" customFormat="1" ht="9"/>
    <row r="157" s="5" customFormat="1" ht="9"/>
    <row r="158" s="5" customFormat="1" ht="9"/>
    <row r="159" s="5" customFormat="1" ht="9"/>
    <row r="160" s="5" customFormat="1" ht="9"/>
    <row r="161" s="5" customFormat="1" ht="9"/>
    <row r="162" s="5" customFormat="1" ht="9"/>
    <row r="163" s="5" customFormat="1" ht="9"/>
    <row r="164" s="5" customFormat="1" ht="9"/>
    <row r="165" s="5" customFormat="1" ht="9"/>
    <row r="166" s="5" customFormat="1" ht="9"/>
    <row r="167" s="5" customFormat="1" ht="9"/>
    <row r="168" s="5" customFormat="1" ht="9"/>
    <row r="169" s="5" customFormat="1" ht="9"/>
    <row r="170" s="5" customFormat="1" ht="9"/>
    <row r="171" s="5" customFormat="1" ht="9"/>
    <row r="172" s="5" customFormat="1" ht="9"/>
    <row r="173" s="5" customFormat="1" ht="9"/>
    <row r="174" s="5" customFormat="1" ht="9"/>
    <row r="175" s="5" customFormat="1" ht="9"/>
    <row r="176" s="5" customFormat="1" ht="9"/>
    <row r="177" s="5" customFormat="1" ht="9"/>
    <row r="178" s="5" customFormat="1" ht="9"/>
    <row r="179" s="5" customFormat="1" ht="9"/>
    <row r="180" s="5" customFormat="1" ht="9"/>
    <row r="181" s="5" customFormat="1" ht="9"/>
    <row r="182" s="5" customFormat="1" ht="9"/>
    <row r="183" s="5" customFormat="1" ht="9"/>
    <row r="184" s="5" customFormat="1" ht="9"/>
    <row r="185" s="5" customFormat="1" ht="9"/>
    <row r="186" s="5" customFormat="1" ht="9"/>
    <row r="187" s="5" customFormat="1" ht="9"/>
    <row r="188" s="5" customFormat="1" ht="9"/>
    <row r="189" s="5" customFormat="1" ht="9"/>
    <row r="190" s="5" customFormat="1" ht="9"/>
    <row r="191" s="5" customFormat="1" ht="9"/>
    <row r="192" s="5" customFormat="1" ht="9"/>
    <row r="193" s="5" customFormat="1" ht="9"/>
    <row r="194" s="5" customFormat="1" ht="9"/>
    <row r="195" s="5" customFormat="1" ht="9"/>
    <row r="196" s="5" customFormat="1" ht="9"/>
    <row r="197" s="5" customFormat="1" ht="9"/>
    <row r="198" s="5" customFormat="1" ht="9"/>
    <row r="199" s="5" customFormat="1" ht="9"/>
    <row r="200" s="5" customFormat="1" ht="9"/>
    <row r="201" s="5" customFormat="1" ht="9"/>
    <row r="202" s="5" customFormat="1" ht="9"/>
    <row r="203" s="5" customFormat="1" ht="9"/>
    <row r="204" s="5" customFormat="1" ht="9"/>
    <row r="205" s="5" customFormat="1" ht="9"/>
    <row r="206" s="5" customFormat="1" ht="9"/>
    <row r="207" s="5" customFormat="1" ht="9"/>
    <row r="208" s="5" customFormat="1" ht="9"/>
    <row r="209" s="5" customFormat="1" ht="9"/>
    <row r="210" s="5" customFormat="1" ht="9"/>
    <row r="211" s="5" customFormat="1" ht="9"/>
    <row r="212" s="5" customFormat="1" ht="9"/>
    <row r="213" s="5" customFormat="1" ht="9"/>
    <row r="214" s="5" customFormat="1" ht="9"/>
    <row r="215" s="5" customFormat="1" ht="9"/>
    <row r="216" s="5" customFormat="1" ht="9"/>
    <row r="217" s="5" customFormat="1" ht="9"/>
    <row r="218" s="5" customFormat="1" ht="9"/>
    <row r="219" s="5" customFormat="1" ht="9"/>
    <row r="220" s="5" customFormat="1" ht="9"/>
    <row r="221" s="5" customFormat="1" ht="9"/>
    <row r="222" s="5" customFormat="1" ht="9"/>
    <row r="223" s="5" customFormat="1" ht="9"/>
    <row r="224" s="5" customFormat="1" ht="9"/>
    <row r="225" s="5" customFormat="1" ht="9"/>
    <row r="226" s="5" customFormat="1" ht="9"/>
    <row r="227" s="5" customFormat="1" ht="9"/>
    <row r="228" s="5" customFormat="1" ht="9"/>
    <row r="229" s="5" customFormat="1" ht="9"/>
    <row r="230" s="5" customFormat="1" ht="9"/>
    <row r="231" s="5" customFormat="1" ht="9"/>
    <row r="232" s="5" customFormat="1" ht="9"/>
    <row r="233" s="5" customFormat="1" ht="9"/>
    <row r="234" s="5" customFormat="1" ht="9"/>
    <row r="235" s="5" customFormat="1" ht="9"/>
    <row r="236" s="5" customFormat="1" ht="9"/>
    <row r="237" s="5" customFormat="1" ht="9"/>
    <row r="238" s="5" customFormat="1" ht="9"/>
    <row r="239" s="5" customFormat="1" ht="9"/>
    <row r="240" s="5" customFormat="1" ht="9"/>
    <row r="241" s="5" customFormat="1" ht="9"/>
    <row r="242" s="5" customFormat="1" ht="9"/>
    <row r="243" s="5" customFormat="1" ht="9"/>
    <row r="244" s="5" customFormat="1" ht="9"/>
    <row r="245" s="5" customFormat="1" ht="9"/>
    <row r="246" s="5" customFormat="1" ht="9"/>
    <row r="247" s="5" customFormat="1" ht="9"/>
    <row r="248" s="5" customFormat="1" ht="9"/>
    <row r="249" s="5" customFormat="1" ht="9"/>
    <row r="250" s="5" customFormat="1" ht="9"/>
    <row r="251" s="5" customFormat="1" ht="9"/>
    <row r="252" s="5" customFormat="1" ht="9"/>
    <row r="253" s="5" customFormat="1" ht="9"/>
    <row r="254" s="5" customFormat="1" ht="9"/>
    <row r="255" s="5" customFormat="1" ht="9"/>
    <row r="256" s="5" customFormat="1" ht="9"/>
    <row r="257" s="5" customFormat="1" ht="9"/>
    <row r="258" s="5" customFormat="1" ht="9"/>
    <row r="259" s="5" customFormat="1" ht="9"/>
    <row r="260" s="5" customFormat="1" ht="9"/>
    <row r="261" s="5" customFormat="1" ht="9"/>
    <row r="262" s="5" customFormat="1" ht="9"/>
    <row r="263" s="5" customFormat="1" ht="9"/>
    <row r="264" s="5" customFormat="1" ht="9"/>
    <row r="265" s="5" customFormat="1" ht="9"/>
    <row r="266" s="5" customFormat="1" ht="9"/>
    <row r="267" s="5" customFormat="1" ht="9"/>
    <row r="268" s="5" customFormat="1" ht="9"/>
    <row r="269" s="5" customFormat="1" ht="9"/>
    <row r="270" s="5" customFormat="1" ht="9"/>
    <row r="271" s="5" customFormat="1" ht="9"/>
    <row r="272" s="5" customFormat="1" ht="9"/>
    <row r="273" s="5" customFormat="1" ht="9"/>
    <row r="274" s="5" customFormat="1" ht="9"/>
    <row r="275" s="5" customFormat="1" ht="9"/>
    <row r="276" s="5" customFormat="1" ht="9"/>
    <row r="277" s="5" customFormat="1" ht="9"/>
    <row r="278" s="5" customFormat="1" ht="9"/>
    <row r="279" s="5" customFormat="1" ht="9"/>
    <row r="280" s="5" customFormat="1" ht="9"/>
    <row r="281" s="5" customFormat="1" ht="9"/>
    <row r="282" s="5" customFormat="1" ht="9"/>
    <row r="283" s="5" customFormat="1" ht="9"/>
    <row r="284" s="5" customFormat="1" ht="9"/>
    <row r="285" s="5" customFormat="1" ht="9"/>
    <row r="286" s="5" customFormat="1" ht="9"/>
    <row r="287" s="5" customFormat="1" ht="9"/>
    <row r="288" s="5" customFormat="1" ht="9"/>
    <row r="289" s="5" customFormat="1" ht="9"/>
    <row r="290" s="5" customFormat="1" ht="9"/>
    <row r="291" s="5" customFormat="1" ht="9"/>
    <row r="292" s="5" customFormat="1" ht="9"/>
    <row r="293" s="5" customFormat="1" ht="9"/>
    <row r="294" s="5" customFormat="1" ht="9"/>
    <row r="295" s="5" customFormat="1" ht="9"/>
    <row r="296" s="5" customFormat="1" ht="9"/>
    <row r="297" s="5" customFormat="1" ht="9"/>
    <row r="298" s="5" customFormat="1" ht="9"/>
    <row r="299" s="5" customFormat="1" ht="9"/>
    <row r="300" s="5" customFormat="1" ht="9"/>
    <row r="301" s="5" customFormat="1" ht="9"/>
    <row r="302" s="5" customFormat="1" ht="9"/>
    <row r="303" s="5" customFormat="1" ht="9"/>
    <row r="304" s="5" customFormat="1" ht="9"/>
    <row r="305" s="5" customFormat="1" ht="9"/>
    <row r="306" s="5" customFormat="1" ht="9"/>
    <row r="307" s="5" customFormat="1" ht="9"/>
    <row r="308" s="5" customFormat="1" ht="9"/>
    <row r="309" s="5" customFormat="1" ht="9"/>
    <row r="310" s="5" customFormat="1" ht="9"/>
    <row r="311" s="5" customFormat="1" ht="9"/>
    <row r="312" s="5" customFormat="1" ht="9"/>
    <row r="313" s="5" customFormat="1" ht="9"/>
    <row r="314" s="5" customFormat="1" ht="9"/>
    <row r="315" s="5" customFormat="1" ht="9"/>
    <row r="316" s="5" customFormat="1" ht="9"/>
    <row r="317" s="5" customFormat="1" ht="9"/>
    <row r="318" s="5" customFormat="1" ht="9"/>
    <row r="319" s="5" customFormat="1" ht="9"/>
    <row r="320" s="5" customFormat="1" ht="9"/>
    <row r="321" s="5" customFormat="1" ht="9"/>
    <row r="322" s="5" customFormat="1" ht="9"/>
    <row r="323" s="5" customFormat="1" ht="9"/>
    <row r="324" s="5" customFormat="1" ht="9"/>
    <row r="325" s="5" customFormat="1" ht="9"/>
    <row r="326" s="5" customFormat="1" ht="9"/>
    <row r="327" s="5" customFormat="1" ht="9"/>
    <row r="328" s="5" customFormat="1" ht="9"/>
    <row r="329" s="5" customFormat="1" ht="9"/>
    <row r="330" s="5" customFormat="1" ht="9"/>
    <row r="331" s="5" customFormat="1" ht="9"/>
    <row r="332" s="5" customFormat="1" ht="9"/>
    <row r="333" s="5" customFormat="1" ht="9"/>
    <row r="334" s="5" customFormat="1" ht="9"/>
    <row r="335" s="5" customFormat="1" ht="9"/>
    <row r="336" s="5" customFormat="1" ht="9"/>
    <row r="337" s="5" customFormat="1" ht="9"/>
    <row r="338" s="5" customFormat="1" ht="9"/>
    <row r="339" s="5" customFormat="1" ht="9"/>
    <row r="340" s="5" customFormat="1" ht="9"/>
    <row r="341" s="5" customFormat="1" ht="9"/>
    <row r="342" s="5" customFormat="1" ht="9"/>
    <row r="343" s="5" customFormat="1" ht="9"/>
    <row r="344" s="5" customFormat="1" ht="9"/>
    <row r="345" s="5" customFormat="1" ht="9"/>
    <row r="346" s="5" customFormat="1" ht="9"/>
    <row r="347" s="5" customFormat="1" ht="9"/>
    <row r="348" s="5" customFormat="1" ht="9"/>
    <row r="349" s="5" customFormat="1" ht="9"/>
    <row r="350" s="5" customFormat="1" ht="9"/>
    <row r="351" s="5" customFormat="1" ht="9"/>
    <row r="352" s="5" customFormat="1" ht="9"/>
    <row r="353" s="5" customFormat="1" ht="9"/>
    <row r="354" s="5" customFormat="1" ht="9"/>
    <row r="355" s="5" customFormat="1" ht="9"/>
    <row r="356" s="5" customFormat="1" ht="9"/>
    <row r="357" s="5" customFormat="1" ht="9"/>
    <row r="358" s="5" customFormat="1" ht="9"/>
    <row r="359" s="5" customFormat="1" ht="9"/>
    <row r="360" s="5" customFormat="1" ht="9"/>
    <row r="361" s="5" customFormat="1" ht="9"/>
    <row r="362" s="5" customFormat="1" ht="9"/>
    <row r="363" s="5" customFormat="1" ht="9"/>
    <row r="364" s="5" customFormat="1" ht="9"/>
    <row r="365" s="5" customFormat="1" ht="9"/>
    <row r="366" s="5" customFormat="1" ht="9"/>
    <row r="367" s="5" customFormat="1" ht="9"/>
    <row r="368" s="5" customFormat="1" ht="9"/>
    <row r="369" s="5" customFormat="1" ht="9"/>
    <row r="370" s="5" customFormat="1" ht="9"/>
    <row r="371" s="5" customFormat="1" ht="9"/>
    <row r="372" s="5" customFormat="1" ht="9"/>
    <row r="373" s="5" customFormat="1" ht="9"/>
    <row r="374" s="5" customFormat="1" ht="9"/>
    <row r="375" s="5" customFormat="1" ht="9"/>
    <row r="376" s="5" customFormat="1" ht="9"/>
    <row r="377" s="5" customFormat="1" ht="9"/>
    <row r="378" s="5" customFormat="1" ht="9"/>
    <row r="379" s="5" customFormat="1" ht="9"/>
    <row r="380" s="5" customFormat="1" ht="9"/>
    <row r="381" s="5" customFormat="1" ht="9"/>
    <row r="382" s="5" customFormat="1" ht="9"/>
    <row r="383" s="5" customFormat="1" ht="9"/>
    <row r="384" s="5" customFormat="1" ht="9"/>
    <row r="385" s="5" customFormat="1" ht="9"/>
    <row r="386" s="5" customFormat="1" ht="9"/>
    <row r="387" s="5" customFormat="1" ht="9"/>
    <row r="388" s="5" customFormat="1" ht="9"/>
    <row r="389" s="5" customFormat="1" ht="9"/>
    <row r="390" s="5" customFormat="1" ht="9"/>
    <row r="391" s="5" customFormat="1" ht="9"/>
    <row r="392" s="5" customFormat="1" ht="9"/>
    <row r="393" s="5" customFormat="1" ht="9"/>
    <row r="394" s="5" customFormat="1" ht="9"/>
    <row r="395" s="5" customFormat="1" ht="9"/>
    <row r="396" s="5" customFormat="1" ht="9"/>
    <row r="397" s="5" customFormat="1" ht="9"/>
    <row r="398" s="5" customFormat="1" ht="9"/>
    <row r="399" s="5" customFormat="1" ht="9"/>
    <row r="400" s="5" customFormat="1" ht="9"/>
    <row r="401" s="5" customFormat="1" ht="9"/>
    <row r="402" s="5" customFormat="1" ht="9"/>
    <row r="403" s="5" customFormat="1" ht="9"/>
    <row r="404" s="5" customFormat="1" ht="9"/>
    <row r="405" s="5" customFormat="1" ht="9"/>
    <row r="406" s="5" customFormat="1" ht="9"/>
    <row r="407" s="5" customFormat="1" ht="9"/>
    <row r="408" s="5" customFormat="1" ht="9"/>
    <row r="409" s="35" customFormat="1" ht="15">
      <c r="A409" s="5"/>
    </row>
    <row r="410" s="35" customFormat="1" ht="15">
      <c r="A410" s="5"/>
    </row>
    <row r="411" s="35" customFormat="1" ht="15">
      <c r="A411" s="5"/>
    </row>
    <row r="412" s="35" customFormat="1" ht="15"/>
    <row r="413" s="35" customFormat="1" ht="15"/>
    <row r="414" s="35" customFormat="1" ht="15"/>
    <row r="415" s="35" customFormat="1" ht="15"/>
    <row r="416" s="35" customFormat="1" ht="15"/>
    <row r="417" s="35" customFormat="1" ht="15"/>
    <row r="418" s="35" customFormat="1" ht="15"/>
    <row r="419" s="35" customFormat="1" ht="15"/>
    <row r="420" s="35" customFormat="1" ht="15"/>
    <row r="421" s="35" customFormat="1" ht="15"/>
    <row r="422" s="35" customFormat="1" ht="15"/>
    <row r="423" s="35" customFormat="1" ht="15"/>
    <row r="424" s="35" customFormat="1" ht="15"/>
    <row r="425" s="35" customFormat="1" ht="15"/>
    <row r="426" s="35" customFormat="1" ht="15"/>
    <row r="427" s="35" customFormat="1" ht="15"/>
    <row r="428" s="35" customFormat="1" ht="15"/>
    <row r="429" s="35" customFormat="1" ht="15"/>
    <row r="430" s="35" customFormat="1" ht="15"/>
    <row r="431" s="35" customFormat="1" ht="15"/>
    <row r="432" s="35" customFormat="1" ht="15"/>
    <row r="433" s="35" customFormat="1" ht="15"/>
    <row r="434" s="35" customFormat="1" ht="15"/>
    <row r="435" s="35" customFormat="1" ht="15"/>
    <row r="436" s="35" customFormat="1" ht="15"/>
    <row r="437" s="35" customFormat="1" ht="15"/>
    <row r="438" s="35" customFormat="1" ht="15"/>
    <row r="439" s="35" customFormat="1" ht="15"/>
    <row r="440" s="35" customFormat="1" ht="15"/>
    <row r="441" s="35" customFormat="1" ht="15"/>
    <row r="442" s="35" customFormat="1" ht="15"/>
    <row r="443" s="35" customFormat="1" ht="15"/>
    <row r="444" s="35" customFormat="1" ht="15"/>
    <row r="445" s="35" customFormat="1" ht="15"/>
    <row r="446" s="35" customFormat="1" ht="15"/>
    <row r="447" s="35" customFormat="1" ht="15"/>
    <row r="448" s="35" customFormat="1" ht="15"/>
    <row r="449" s="35" customFormat="1" ht="15"/>
    <row r="450" s="35" customFormat="1" ht="15"/>
    <row r="451" s="35" customFormat="1" ht="15"/>
    <row r="452" s="35" customFormat="1" ht="15"/>
    <row r="453" s="35" customFormat="1" ht="15"/>
    <row r="454" s="35" customFormat="1" ht="15"/>
    <row r="455" s="35" customFormat="1" ht="15"/>
    <row r="456" s="35" customFormat="1" ht="15"/>
    <row r="457" s="35" customFormat="1" ht="15"/>
    <row r="458" s="35" customFormat="1" ht="15"/>
    <row r="459" s="35" customFormat="1" ht="15"/>
    <row r="460" s="35" customFormat="1" ht="15"/>
    <row r="461" s="35" customFormat="1" ht="15"/>
    <row r="462" s="35" customFormat="1" ht="15"/>
    <row r="463" s="35" customFormat="1" ht="15"/>
    <row r="464" s="35" customFormat="1" ht="15"/>
    <row r="465" s="35" customFormat="1" ht="15"/>
    <row r="466" s="35" customFormat="1" ht="15"/>
    <row r="467" s="35" customFormat="1" ht="15"/>
    <row r="468" s="35" customFormat="1" ht="15"/>
    <row r="469" s="35" customFormat="1" ht="15"/>
    <row r="470" s="35" customFormat="1" ht="15"/>
    <row r="471" s="35" customFormat="1" ht="15"/>
    <row r="472" s="35" customFormat="1" ht="15"/>
    <row r="473" s="35" customFormat="1" ht="15"/>
    <row r="474" s="35" customFormat="1" ht="15"/>
    <row r="475" s="35" customFormat="1" ht="15"/>
    <row r="476" s="35" customFormat="1" ht="15"/>
    <row r="477" s="35" customFormat="1" ht="15"/>
    <row r="478" s="35" customFormat="1" ht="15"/>
    <row r="479" s="35" customFormat="1" ht="15"/>
    <row r="480" s="35" customFormat="1" ht="15"/>
    <row r="481" s="35" customFormat="1" ht="15"/>
    <row r="482" s="35" customFormat="1" ht="15"/>
    <row r="483" s="35" customFormat="1" ht="15"/>
    <row r="484" s="35" customFormat="1" ht="15"/>
    <row r="485" s="35" customFormat="1" ht="15"/>
    <row r="486" s="35" customFormat="1" ht="15"/>
    <row r="487" s="35" customFormat="1" ht="15"/>
    <row r="488" s="35" customFormat="1" ht="15"/>
    <row r="489" s="35" customFormat="1" ht="15"/>
    <row r="490" s="35" customFormat="1" ht="15"/>
    <row r="491" s="35" customFormat="1" ht="15"/>
    <row r="492" s="35" customFormat="1" ht="15"/>
    <row r="493" s="35" customFormat="1" ht="15"/>
    <row r="494" s="35" customFormat="1" ht="15"/>
    <row r="495" s="35" customFormat="1" ht="15"/>
    <row r="496" s="35" customFormat="1" ht="15"/>
    <row r="497" s="35" customFormat="1" ht="15"/>
    <row r="498" s="35" customFormat="1" ht="15"/>
    <row r="499" s="35" customFormat="1" ht="15"/>
    <row r="500" s="35" customFormat="1" ht="15"/>
    <row r="501" s="35" customFormat="1" ht="15"/>
    <row r="502" s="35" customFormat="1" ht="15"/>
    <row r="503" s="35" customFormat="1" ht="15"/>
    <row r="504" s="35" customFormat="1" ht="15"/>
    <row r="505" s="35" customFormat="1" ht="15"/>
    <row r="506" s="35" customFormat="1" ht="15"/>
    <row r="507" s="35" customFormat="1" ht="15"/>
  </sheetData>
  <mergeCells count="4">
    <mergeCell ref="A3:A4"/>
    <mergeCell ref="B3:K3"/>
    <mergeCell ref="A1:L1"/>
    <mergeCell ref="L3:L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2005-12-14T17:08:53Z</cp:lastPrinted>
  <dcterms:created xsi:type="dcterms:W3CDTF">1998-04-06T18:41:05Z</dcterms:created>
  <dcterms:modified xsi:type="dcterms:W3CDTF">2001-11-01T17:12:27Z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