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90" windowWidth="12120" windowHeight="3075" tabRatio="620" activeTab="0"/>
  </bookViews>
  <sheets>
    <sheet name="T2.8" sheetId="1" r:id="rId1"/>
    <sheet name="Gráfico 23" sheetId="2" state="hidden" r:id="rId2"/>
  </sheets>
  <definedNames>
    <definedName name="_Fill" hidden="1">'T2.8'!$C$3:$G$3</definedName>
    <definedName name="_xlnm.Print_Area" localSheetId="0">'T2.8'!$A$1:$M$40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<sst xmlns="http://schemas.openxmlformats.org/spreadsheetml/2006/main" count="50" uniqueCount="29">
  <si>
    <t xml:space="preserve"> </t>
  </si>
  <si>
    <t>Terra</t>
  </si>
  <si>
    <t>Mar</t>
  </si>
  <si>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</si>
  <si>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</si>
  <si>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</si>
  <si>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</si>
  <si>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</si>
  <si>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Unidades da Federação</t>
  </si>
  <si>
    <t>Total</t>
  </si>
  <si>
    <t>Subtotal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</si>
  <si>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</si>
  <si>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</si>
  <si>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</si>
  <si>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</si>
  <si>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</si>
  <si>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</si>
  <si>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</si>
  <si>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Rio de Janeiro</t>
  </si>
  <si>
    <t>São Paulo</t>
  </si>
  <si>
    <t>Paraná</t>
  </si>
  <si>
    <t>Santa Catarina</t>
  </si>
  <si>
    <t>Localização</t>
  </si>
  <si>
    <t xml:space="preserve">Fontes: ANP/SDP, conforme o Decreto n.º 2.705/98, a partir de 1999; Petrobras/SERPLAN, para os anos anteriores. </t>
  </si>
  <si>
    <r>
      <t>Produção de gás natural (milhões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</si>
  <si>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Nota: O valor total da produção inclui os volumes de reinjeção, queimas, perdas, consumo próprio e o volume condensado na forma de LGN.</t>
  </si>
  <si>
    <t>Tabela 2.8 - Produção de gás natural, por localização (terra e mar), segundo Unidades da Federação - 1995-2004</t>
  </si>
  <si>
    <t>04/03
%</t>
  </si>
  <si>
    <t>..</t>
  </si>
</sst>
</file>

<file path=xl/styles.xml><?xml version="1.0" encoding="utf-8"?>
<styleSheet xmlns="http://schemas.openxmlformats.org/spreadsheetml/2006/main">
  <numFmts count="3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Cr$&quot;\ #,##0_);\(&quot;Cr$&quot;\ #,##0\)"/>
    <numFmt numFmtId="177" formatCode="&quot;Cr$&quot;\ #,##0_);[Red]\(&quot;Cr$&quot;\ #,##0\)"/>
    <numFmt numFmtId="178" formatCode="&quot;Cr$&quot;\ #,##0.00_);\(&quot;Cr$&quot;\ #,##0.00\)"/>
    <numFmt numFmtId="179" formatCode="&quot;Cr$&quot;\ #,##0.00_);[Red]\(&quot;Cr$&quot;\ #,##0.00\)"/>
    <numFmt numFmtId="180" formatCode="_(&quot;Cr$&quot;\ * #,##0_);_(&quot;Cr$&quot;\ * \(#,##0\);_(&quot;Cr$&quot;\ * &quot;-&quot;_);_(@_)"/>
    <numFmt numFmtId="181" formatCode="_(&quot;Cr$&quot;\ * #,##0.00_);_(&quot;Cr$&quot;\ * \(#,##0.00\);_(&quot;Cr$&quot;\ * &quot;-&quot;??_);_(@_)"/>
    <numFmt numFmtId="182" formatCode="0E+00"/>
    <numFmt numFmtId="183" formatCode="General_)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#,##0.0"/>
    <numFmt numFmtId="189" formatCode="#,##0.0_);\(#,##0.0\)"/>
  </numFmts>
  <fonts count="19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0"/>
    </font>
    <font>
      <b/>
      <u val="single"/>
      <sz val="9"/>
      <name val="Arial"/>
      <family val="2"/>
    </font>
    <font>
      <sz val="11.75"/>
      <name val="Arial"/>
      <family val="0"/>
    </font>
    <font>
      <b/>
      <vertAlign val="superscript"/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0"/>
    </font>
    <font>
      <b/>
      <u val="single"/>
      <sz val="7"/>
      <color indexed="10"/>
      <name val="Helvetica Neu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43" fontId="15" fillId="2" borderId="0" xfId="18" applyFont="1" applyFill="1" applyBorder="1" applyAlignment="1" applyProtection="1">
      <alignment horizontal="right" vertical="center" wrapText="1"/>
      <protection/>
    </xf>
    <xf numFmtId="4" fontId="15" fillId="2" borderId="0" xfId="18" applyNumberFormat="1" applyFont="1" applyFill="1" applyBorder="1" applyAlignment="1" applyProtection="1">
      <alignment horizontal="right" vertical="center" wrapText="1"/>
      <protection/>
    </xf>
    <xf numFmtId="43" fontId="14" fillId="2" borderId="0" xfId="18" applyFont="1" applyFill="1" applyBorder="1" applyAlignment="1" applyProtection="1">
      <alignment horizontal="right" vertical="center" wrapText="1"/>
      <protection/>
    </xf>
    <xf numFmtId="4" fontId="14" fillId="2" borderId="0" xfId="18" applyNumberFormat="1" applyFont="1" applyFill="1" applyBorder="1" applyAlignment="1" applyProtection="1">
      <alignment horizontal="right" vertical="center" wrapText="1"/>
      <protection/>
    </xf>
    <xf numFmtId="43" fontId="15" fillId="2" borderId="0" xfId="18" applyFont="1" applyFill="1" applyBorder="1" applyAlignment="1">
      <alignment horizontal="right" vertical="center" wrapText="1"/>
    </xf>
    <xf numFmtId="185" fontId="14" fillId="2" borderId="0" xfId="18" applyNumberFormat="1" applyFont="1" applyFill="1" applyBorder="1" applyAlignment="1">
      <alignment vertical="center"/>
    </xf>
    <xf numFmtId="43" fontId="14" fillId="2" borderId="0" xfId="18" applyFont="1" applyFill="1" applyBorder="1" applyAlignment="1">
      <alignment horizontal="right" vertical="center" wrapText="1"/>
    </xf>
    <xf numFmtId="43" fontId="14" fillId="2" borderId="0" xfId="18" applyFont="1" applyFill="1" applyBorder="1" applyAlignment="1">
      <alignment horizontal="right" vertical="center"/>
    </xf>
    <xf numFmtId="3" fontId="14" fillId="2" borderId="0" xfId="0" applyNumberFormat="1" applyFont="1" applyFill="1" applyBorder="1" applyAlignment="1">
      <alignment vertical="center"/>
    </xf>
    <xf numFmtId="0" fontId="14" fillId="2" borderId="2" xfId="0" applyFont="1" applyFill="1" applyBorder="1" applyAlignment="1">
      <alignment horizontal="left" vertical="center"/>
    </xf>
    <xf numFmtId="37" fontId="14" fillId="2" borderId="2" xfId="0" applyNumberFormat="1" applyFont="1" applyFill="1" applyBorder="1" applyAlignment="1" applyProtection="1">
      <alignment vertical="center"/>
      <protection/>
    </xf>
    <xf numFmtId="37" fontId="14" fillId="2" borderId="0" xfId="0" applyNumberFormat="1" applyFont="1" applyFill="1" applyBorder="1" applyAlignment="1" applyProtection="1">
      <alignment vertical="center"/>
      <protection/>
    </xf>
    <xf numFmtId="37" fontId="14" fillId="2" borderId="0" xfId="0" applyNumberFormat="1" applyFont="1" applyFill="1" applyBorder="1" applyAlignment="1">
      <alignment vertical="center"/>
    </xf>
    <xf numFmtId="1" fontId="14" fillId="2" borderId="0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 wrapText="1"/>
    </xf>
    <xf numFmtId="182" fontId="14" fillId="2" borderId="0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43" fontId="15" fillId="2" borderId="0" xfId="18" applyFont="1" applyFill="1" applyBorder="1" applyAlignment="1" applyProtection="1">
      <alignment horizontal="right" vertical="center" wrapText="1"/>
      <protection/>
    </xf>
    <xf numFmtId="43" fontId="15" fillId="2" borderId="0" xfId="18" applyFont="1" applyFill="1" applyBorder="1" applyAlignment="1">
      <alignment horizontal="right" vertical="center" wrapText="1"/>
    </xf>
    <xf numFmtId="43" fontId="14" fillId="2" borderId="0" xfId="18" applyFont="1" applyFill="1" applyBorder="1" applyAlignment="1">
      <alignment horizontal="right" vertical="center" wrapText="1"/>
    </xf>
    <xf numFmtId="43" fontId="14" fillId="2" borderId="0" xfId="18" applyFont="1" applyFill="1" applyBorder="1" applyAlignment="1">
      <alignment horizontal="right" vertical="center"/>
    </xf>
    <xf numFmtId="37" fontId="14" fillId="2" borderId="2" xfId="0" applyNumberFormat="1" applyFont="1" applyFill="1" applyBorder="1" applyAlignment="1" applyProtection="1">
      <alignment vertical="center"/>
      <protection/>
    </xf>
    <xf numFmtId="37" fontId="14" fillId="2" borderId="0" xfId="0" applyNumberFormat="1" applyFont="1" applyFill="1" applyBorder="1" applyAlignment="1" applyProtection="1">
      <alignment vertical="center"/>
      <protection/>
    </xf>
    <xf numFmtId="37" fontId="14" fillId="2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43" fontId="17" fillId="2" borderId="0" xfId="18" applyFont="1" applyFill="1" applyBorder="1" applyAlignment="1">
      <alignment horizontal="center" vertical="center"/>
    </xf>
    <xf numFmtId="186" fontId="15" fillId="2" borderId="0" xfId="18" applyNumberFormat="1" applyFont="1" applyFill="1" applyBorder="1" applyAlignment="1" applyProtection="1">
      <alignment horizontal="right" vertical="center" wrapText="1"/>
      <protection/>
    </xf>
    <xf numFmtId="0" fontId="17" fillId="2" borderId="0" xfId="0" applyFont="1" applyFill="1" applyBorder="1" applyAlignment="1">
      <alignment horizontal="left" vertical="center"/>
    </xf>
    <xf numFmtId="37" fontId="17" fillId="2" borderId="0" xfId="0" applyNumberFormat="1" applyFont="1" applyFill="1" applyBorder="1" applyAlignment="1" applyProtection="1">
      <alignment vertical="center"/>
      <protection/>
    </xf>
    <xf numFmtId="0" fontId="18" fillId="2" borderId="0" xfId="0" applyFont="1" applyFill="1" applyBorder="1" applyAlignment="1">
      <alignment horizontal="left" vertical="center"/>
    </xf>
    <xf numFmtId="43" fontId="17" fillId="2" borderId="0" xfId="18" applyFont="1" applyFill="1" applyBorder="1" applyAlignment="1" applyProtection="1">
      <alignment horizontal="right" vertical="center" wrapText="1"/>
      <protection/>
    </xf>
    <xf numFmtId="0" fontId="15" fillId="4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2" borderId="0" xfId="0" applyFont="1" applyFill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'T2.8'!#REF!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'T2.8'!$C$3:$K$3</c:f>
              <c:strCache>
                <c:ptCount val="9"/>
                <c:pt idx="0">
                  <c:v>Produção de gás natural (milhões m3)</c:v>
                </c:pt>
              </c:strCache>
            </c:strRef>
          </c:cat>
          <c:val>
            <c:numRef>
              <c:f>'T2.8'!#REF!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'T2.8'!#REF!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'T2.8'!#REF!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7875537"/>
        <c:axId val="3770970"/>
      </c:barChart>
      <c:catAx>
        <c:axId val="7875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70970"/>
        <c:crosses val="autoZero"/>
        <c:auto val="1"/>
        <c:lblOffset val="100"/>
        <c:noMultiLvlLbl val="0"/>
      </c:catAx>
      <c:valAx>
        <c:axId val="3770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8755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'T2.8'!#REF!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'T2.8'!$C$3:$K$3</c:f>
              <c:strCache>
                <c:ptCount val="9"/>
                <c:pt idx="0">
                  <c:v>Produção de gás natural (milhões m3)</c:v>
                </c:pt>
              </c:strCache>
            </c:strRef>
          </c:cat>
          <c:val>
            <c:numRef>
              <c:f>'T2.8'!#REF!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'T2.8'!#REF!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'T2.8'!#REF!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33938731"/>
        <c:axId val="37013124"/>
      </c:barChart>
      <c:catAx>
        <c:axId val="33938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013124"/>
        <c:crosses val="autoZero"/>
        <c:auto val="1"/>
        <c:lblOffset val="100"/>
        <c:noMultiLvlLbl val="0"/>
      </c:catAx>
      <c:valAx>
        <c:axId val="37013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10</a:t>
                </a:r>
                <a:r>
                  <a:rPr lang="en-US" cap="none" sz="1000" b="1" i="0" u="none" baseline="30000"/>
                  <a:t>3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30000"/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9387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0</xdr:rowOff>
    </xdr:from>
    <xdr:to>
      <xdr:col>8</xdr:col>
      <xdr:colOff>752475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71450" y="2219325"/>
        <a:ext cx="6057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243</xdr:col>
      <xdr:colOff>0</xdr:colOff>
      <xdr:row>12</xdr:row>
      <xdr:rowOff>0</xdr:rowOff>
    </xdr:from>
    <xdr:to>
      <xdr:col>250</xdr:col>
      <xdr:colOff>695325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184546875" y="2667000"/>
        <a:ext cx="6029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93"/>
  <sheetViews>
    <sheetView showGridLines="0" tabSelected="1" workbookViewId="0" topLeftCell="A1">
      <selection activeCell="A2" sqref="A2"/>
    </sheetView>
  </sheetViews>
  <sheetFormatPr defaultColWidth="7.6640625" defaultRowHeight="15"/>
  <cols>
    <col min="1" max="1" width="10.5546875" style="4" customWidth="1"/>
    <col min="2" max="2" width="7.77734375" style="4" bestFit="1" customWidth="1"/>
    <col min="3" max="5" width="6.3359375" style="3" bestFit="1" customWidth="1"/>
    <col min="6" max="6" width="6.88671875" style="3" customWidth="1"/>
    <col min="7" max="7" width="6.99609375" style="3" bestFit="1" customWidth="1"/>
    <col min="8" max="10" width="7.21484375" style="3" bestFit="1" customWidth="1"/>
    <col min="11" max="11" width="7.6640625" style="3" bestFit="1" customWidth="1"/>
    <col min="12" max="12" width="7.6640625" style="25" bestFit="1" customWidth="1"/>
    <col min="13" max="13" width="5.77734375" style="3" customWidth="1"/>
    <col min="14" max="14" width="2.6640625" style="3" customWidth="1"/>
    <col min="15" max="23" width="9.5546875" style="3" bestFit="1" customWidth="1"/>
    <col min="24" max="16384" width="9.10546875" style="3" customWidth="1"/>
  </cols>
  <sheetData>
    <row r="1" spans="1:13" ht="12" customHeight="1">
      <c r="A1" s="34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ht="9">
      <c r="B2" s="3"/>
    </row>
    <row r="3" spans="1:13" ht="9" customHeight="1">
      <c r="A3" s="43" t="s">
        <v>8</v>
      </c>
      <c r="B3" s="44" t="s">
        <v>22</v>
      </c>
      <c r="C3" s="46" t="s">
        <v>24</v>
      </c>
      <c r="D3" s="47"/>
      <c r="E3" s="47"/>
      <c r="F3" s="47"/>
      <c r="G3" s="47"/>
      <c r="H3" s="47"/>
      <c r="I3" s="47"/>
      <c r="J3" s="47"/>
      <c r="K3" s="47"/>
      <c r="L3" s="48"/>
      <c r="M3" s="41" t="s">
        <v>27</v>
      </c>
    </row>
    <row r="4" spans="1:13" ht="9">
      <c r="A4" s="43"/>
      <c r="B4" s="45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26">
        <v>2002</v>
      </c>
      <c r="K4" s="26">
        <v>2003</v>
      </c>
      <c r="L4" s="26">
        <v>2004</v>
      </c>
      <c r="M4" s="42"/>
    </row>
    <row r="5" spans="1:13" ht="9">
      <c r="A5" s="6"/>
      <c r="B5" s="7"/>
      <c r="C5" s="7"/>
      <c r="D5" s="7"/>
      <c r="E5" s="7"/>
      <c r="F5" s="7"/>
      <c r="G5" s="35"/>
      <c r="H5" s="35"/>
      <c r="I5" s="35"/>
      <c r="J5" s="35"/>
      <c r="K5" s="35"/>
      <c r="L5" s="35"/>
      <c r="M5" s="7"/>
    </row>
    <row r="6" spans="1:13" ht="9">
      <c r="A6" s="8" t="s">
        <v>9</v>
      </c>
      <c r="B6" s="8"/>
      <c r="C6" s="9">
        <f aca="true" t="shared" si="0" ref="C6:J6">C8+C9</f>
        <v>8065.954000000001</v>
      </c>
      <c r="D6" s="9">
        <f t="shared" si="0"/>
        <v>9167.427</v>
      </c>
      <c r="E6" s="9">
        <f t="shared" si="0"/>
        <v>9824.719000000001</v>
      </c>
      <c r="F6" s="9">
        <f t="shared" si="0"/>
        <v>10787.595</v>
      </c>
      <c r="G6" s="9">
        <f t="shared" si="0"/>
        <v>11855.183</v>
      </c>
      <c r="H6" s="9">
        <f t="shared" si="0"/>
        <v>13282.8770473</v>
      </c>
      <c r="I6" s="9">
        <f t="shared" si="0"/>
        <v>13998.79779</v>
      </c>
      <c r="J6" s="27">
        <f t="shared" si="0"/>
        <v>15525.153139999999</v>
      </c>
      <c r="K6" s="36">
        <f>K8+K9</f>
        <v>15792.063904000002</v>
      </c>
      <c r="L6" s="36">
        <f>L8+L9</f>
        <v>16971.155993</v>
      </c>
      <c r="M6" s="10">
        <f>((L6/K6)-1)*100</f>
        <v>7.466358394746253</v>
      </c>
    </row>
    <row r="7" spans="1:13" ht="9">
      <c r="A7" s="8"/>
      <c r="B7" s="8"/>
      <c r="C7" s="11"/>
      <c r="D7" s="11"/>
      <c r="E7" s="11"/>
      <c r="F7" s="11"/>
      <c r="G7" s="11"/>
      <c r="H7" s="40"/>
      <c r="I7" s="40"/>
      <c r="J7" s="40"/>
      <c r="K7" s="40"/>
      <c r="L7" s="40"/>
      <c r="M7" s="10"/>
    </row>
    <row r="8" spans="1:13" ht="9">
      <c r="A8" s="8" t="s">
        <v>10</v>
      </c>
      <c r="B8" s="8" t="s">
        <v>1</v>
      </c>
      <c r="C8" s="9">
        <f aca="true" t="shared" si="1" ref="C8:J8">C11+C13+C16+C19+C22+C25+C28</f>
        <v>2906.2919999999995</v>
      </c>
      <c r="D8" s="9">
        <f t="shared" si="1"/>
        <v>3288.9790000000003</v>
      </c>
      <c r="E8" s="9">
        <f t="shared" si="1"/>
        <v>3530.611</v>
      </c>
      <c r="F8" s="9">
        <f t="shared" si="1"/>
        <v>3750.209</v>
      </c>
      <c r="G8" s="9">
        <f t="shared" si="1"/>
        <v>3896.87</v>
      </c>
      <c r="H8" s="9">
        <f t="shared" si="1"/>
        <v>5232.5817320999995</v>
      </c>
      <c r="I8" s="9">
        <f t="shared" si="1"/>
        <v>5827.547089999999</v>
      </c>
      <c r="J8" s="27">
        <f t="shared" si="1"/>
        <v>6168.63914</v>
      </c>
      <c r="K8" s="27">
        <f>K11+K13+K16+K19+K22+K25+K28</f>
        <v>6708.64613</v>
      </c>
      <c r="L8" s="27">
        <f>L11+L13+L16+L19+L22+L25+L28</f>
        <v>7765.5005</v>
      </c>
      <c r="M8" s="10">
        <f>((L8/K8)-1)*100</f>
        <v>15.753616296348017</v>
      </c>
    </row>
    <row r="9" spans="2:23" ht="9">
      <c r="B9" s="8" t="s">
        <v>2</v>
      </c>
      <c r="C9" s="13">
        <f aca="true" t="shared" si="2" ref="C9:J9">C14+C17+C20+C23+C26+C29+C31+C33+C35+C37</f>
        <v>5159.662000000001</v>
      </c>
      <c r="D9" s="13">
        <f t="shared" si="2"/>
        <v>5878.448</v>
      </c>
      <c r="E9" s="13">
        <f t="shared" si="2"/>
        <v>6294.108</v>
      </c>
      <c r="F9" s="13">
        <f t="shared" si="2"/>
        <v>7037.3859999999995</v>
      </c>
      <c r="G9" s="13">
        <f t="shared" si="2"/>
        <v>7958.313</v>
      </c>
      <c r="H9" s="13">
        <f t="shared" si="2"/>
        <v>8050.2953152</v>
      </c>
      <c r="I9" s="13">
        <f t="shared" si="2"/>
        <v>8171.2507000000005</v>
      </c>
      <c r="J9" s="28">
        <f t="shared" si="2"/>
        <v>9356.514</v>
      </c>
      <c r="K9" s="28">
        <f>K14+K17+K20+K23+K26+K29+K31+K33+K35+K37</f>
        <v>9083.417774000001</v>
      </c>
      <c r="L9" s="28">
        <f>L14+L17+L20+L23+L26+L29+L31+L33+L35+L37</f>
        <v>9205.655493</v>
      </c>
      <c r="M9" s="10">
        <f>((L9/K9)-1)*100</f>
        <v>1.3457238458181031</v>
      </c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3:23" ht="9">
      <c r="C10" s="15"/>
      <c r="D10" s="15"/>
      <c r="E10" s="15"/>
      <c r="F10" s="15"/>
      <c r="G10" s="15"/>
      <c r="H10" s="15"/>
      <c r="I10" s="15"/>
      <c r="J10" s="29"/>
      <c r="K10" s="29"/>
      <c r="L10" s="29"/>
      <c r="M10" s="12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9">
      <c r="A11" s="4" t="s">
        <v>11</v>
      </c>
      <c r="B11" s="4" t="s">
        <v>1</v>
      </c>
      <c r="C11" s="16">
        <v>257.661</v>
      </c>
      <c r="D11" s="16">
        <v>369.465</v>
      </c>
      <c r="E11" s="16">
        <v>529.726</v>
      </c>
      <c r="F11" s="16">
        <v>617.939</v>
      </c>
      <c r="G11" s="16">
        <v>734.154</v>
      </c>
      <c r="H11" s="16">
        <v>2000.2</v>
      </c>
      <c r="I11" s="16">
        <v>2427.33</v>
      </c>
      <c r="J11" s="30">
        <v>2743.183</v>
      </c>
      <c r="K11" s="30">
        <v>2992.558</v>
      </c>
      <c r="L11" s="30">
        <v>3620.76</v>
      </c>
      <c r="M11" s="12">
        <f>((L11/K11)-1)*100</f>
        <v>20.99214117153285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3:23" ht="9">
      <c r="C12" s="16"/>
      <c r="D12" s="16"/>
      <c r="E12" s="16"/>
      <c r="F12" s="16"/>
      <c r="G12" s="16"/>
      <c r="H12" s="16"/>
      <c r="I12" s="16"/>
      <c r="J12" s="30"/>
      <c r="K12" s="30"/>
      <c r="L12" s="30"/>
      <c r="M12" s="12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15" ht="9">
      <c r="A13" s="4" t="s">
        <v>12</v>
      </c>
      <c r="B13" s="4" t="s">
        <v>1</v>
      </c>
      <c r="C13" s="16">
        <v>0.743</v>
      </c>
      <c r="D13" s="16">
        <v>0.782</v>
      </c>
      <c r="E13" s="16">
        <v>0.935</v>
      </c>
      <c r="F13" s="16">
        <v>1.013</v>
      </c>
      <c r="G13" s="16">
        <v>0.972</v>
      </c>
      <c r="H13" s="16">
        <v>0.7548890000000001</v>
      </c>
      <c r="I13" s="16">
        <v>0.733</v>
      </c>
      <c r="J13" s="30">
        <v>0.673</v>
      </c>
      <c r="K13" s="30">
        <v>0.781</v>
      </c>
      <c r="L13" s="30">
        <v>0.644</v>
      </c>
      <c r="M13" s="12">
        <f aca="true" t="shared" si="3" ref="M13:M35">((L13/K13)-1)*100</f>
        <v>-17.541613316261206</v>
      </c>
      <c r="O13" s="17"/>
    </row>
    <row r="14" spans="2:15" ht="9">
      <c r="B14" s="4" t="s">
        <v>2</v>
      </c>
      <c r="C14" s="16">
        <v>83.731</v>
      </c>
      <c r="D14" s="16">
        <v>90.405</v>
      </c>
      <c r="E14" s="16">
        <v>103.785</v>
      </c>
      <c r="F14" s="16">
        <v>109.226</v>
      </c>
      <c r="G14" s="16">
        <v>122.35</v>
      </c>
      <c r="H14" s="16">
        <v>99.33479999999999</v>
      </c>
      <c r="I14" s="16">
        <v>92.2337</v>
      </c>
      <c r="J14" s="30">
        <v>109.568</v>
      </c>
      <c r="K14" s="30">
        <v>99.348</v>
      </c>
      <c r="L14" s="30">
        <v>125.447</v>
      </c>
      <c r="M14" s="12">
        <f t="shared" si="3"/>
        <v>26.270282240206157</v>
      </c>
      <c r="O14" s="17"/>
    </row>
    <row r="15" spans="3:15" ht="9">
      <c r="C15" s="16"/>
      <c r="D15" s="16"/>
      <c r="E15" s="16"/>
      <c r="F15" s="16"/>
      <c r="G15" s="16"/>
      <c r="H15" s="16"/>
      <c r="I15" s="16"/>
      <c r="J15" s="30"/>
      <c r="K15" s="30"/>
      <c r="L15" s="30"/>
      <c r="M15" s="12"/>
      <c r="O15" s="17"/>
    </row>
    <row r="16" spans="1:23" ht="9">
      <c r="A16" s="4" t="s">
        <v>13</v>
      </c>
      <c r="B16" s="4" t="s">
        <v>1</v>
      </c>
      <c r="C16" s="16">
        <v>171.243</v>
      </c>
      <c r="D16" s="16">
        <v>249.003</v>
      </c>
      <c r="E16" s="16">
        <v>282.91</v>
      </c>
      <c r="F16" s="16">
        <v>327.11</v>
      </c>
      <c r="G16" s="16">
        <v>350.377</v>
      </c>
      <c r="H16" s="16">
        <v>390.31181300000003</v>
      </c>
      <c r="I16" s="16">
        <v>394.521</v>
      </c>
      <c r="J16" s="30">
        <v>356.823</v>
      </c>
      <c r="K16" s="30">
        <v>301.598</v>
      </c>
      <c r="L16" s="30">
        <v>333.46</v>
      </c>
      <c r="M16" s="12">
        <f t="shared" si="3"/>
        <v>10.564393663087944</v>
      </c>
      <c r="N16" s="14"/>
      <c r="O16" s="17"/>
      <c r="P16" s="14"/>
      <c r="Q16" s="14"/>
      <c r="R16" s="14"/>
      <c r="S16" s="14"/>
      <c r="T16" s="14"/>
      <c r="U16" s="14"/>
      <c r="V16" s="14"/>
      <c r="W16" s="14"/>
    </row>
    <row r="17" spans="2:23" ht="9">
      <c r="B17" s="4" t="s">
        <v>2</v>
      </c>
      <c r="C17" s="16">
        <v>673.827</v>
      </c>
      <c r="D17" s="16">
        <v>705.342</v>
      </c>
      <c r="E17" s="16">
        <v>645.975</v>
      </c>
      <c r="F17" s="16">
        <v>671.465</v>
      </c>
      <c r="G17" s="16">
        <v>699.546</v>
      </c>
      <c r="H17" s="16">
        <v>874.9377636</v>
      </c>
      <c r="I17" s="16">
        <v>803.137</v>
      </c>
      <c r="J17" s="30">
        <v>1003.47</v>
      </c>
      <c r="K17" s="30">
        <v>967.306</v>
      </c>
      <c r="L17" s="30">
        <v>1032.119</v>
      </c>
      <c r="M17" s="12">
        <f t="shared" si="3"/>
        <v>6.700361622899043</v>
      </c>
      <c r="N17" s="14"/>
      <c r="O17" s="17"/>
      <c r="P17" s="14"/>
      <c r="Q17" s="14"/>
      <c r="R17" s="14"/>
      <c r="S17" s="14"/>
      <c r="T17" s="14"/>
      <c r="U17" s="14"/>
      <c r="V17" s="14"/>
      <c r="W17" s="14"/>
    </row>
    <row r="18" spans="3:23" ht="9">
      <c r="C18" s="16"/>
      <c r="D18" s="16"/>
      <c r="E18" s="16"/>
      <c r="F18" s="16"/>
      <c r="G18" s="16"/>
      <c r="H18" s="16"/>
      <c r="I18" s="16"/>
      <c r="J18" s="30"/>
      <c r="K18" s="30"/>
      <c r="L18" s="30"/>
      <c r="M18" s="12"/>
      <c r="N18" s="14"/>
      <c r="O18" s="17"/>
      <c r="P18" s="14"/>
      <c r="Q18" s="14"/>
      <c r="R18" s="14"/>
      <c r="S18" s="14"/>
      <c r="T18" s="14"/>
      <c r="U18" s="14"/>
      <c r="V18" s="14"/>
      <c r="W18" s="14"/>
    </row>
    <row r="19" spans="1:15" ht="9">
      <c r="A19" s="4" t="s">
        <v>14</v>
      </c>
      <c r="B19" s="4" t="s">
        <v>1</v>
      </c>
      <c r="C19" s="16">
        <v>596.289</v>
      </c>
      <c r="D19" s="16">
        <v>630.121</v>
      </c>
      <c r="E19" s="16">
        <v>582.206</v>
      </c>
      <c r="F19" s="16">
        <v>541.254</v>
      </c>
      <c r="G19" s="16">
        <v>588.29</v>
      </c>
      <c r="H19" s="16">
        <v>571.5938265999999</v>
      </c>
      <c r="I19" s="16">
        <v>599.71096</v>
      </c>
      <c r="J19" s="30">
        <v>632.55193</v>
      </c>
      <c r="K19" s="30">
        <v>783.3043900000001</v>
      </c>
      <c r="L19" s="30">
        <v>1042.23338</v>
      </c>
      <c r="M19" s="12">
        <f t="shared" si="3"/>
        <v>33.05598606437017</v>
      </c>
      <c r="O19" s="17"/>
    </row>
    <row r="20" spans="2:15" ht="9">
      <c r="B20" s="4" t="s">
        <v>2</v>
      </c>
      <c r="C20" s="16">
        <v>0</v>
      </c>
      <c r="D20" s="16">
        <v>12.775</v>
      </c>
      <c r="E20" s="16">
        <v>111.387</v>
      </c>
      <c r="F20" s="16">
        <v>140.675</v>
      </c>
      <c r="G20" s="16">
        <v>161.721</v>
      </c>
      <c r="H20" s="16">
        <v>166.744</v>
      </c>
      <c r="I20" s="16">
        <v>163.211</v>
      </c>
      <c r="J20" s="30">
        <v>149.204</v>
      </c>
      <c r="K20" s="30">
        <v>134.622</v>
      </c>
      <c r="L20" s="30">
        <v>144.931</v>
      </c>
      <c r="M20" s="12">
        <f t="shared" si="3"/>
        <v>7.657737962591549</v>
      </c>
      <c r="O20" s="17"/>
    </row>
    <row r="21" spans="3:15" ht="9">
      <c r="C21" s="16"/>
      <c r="D21" s="16"/>
      <c r="E21" s="16"/>
      <c r="F21" s="16"/>
      <c r="G21" s="16"/>
      <c r="H21" s="16"/>
      <c r="I21" s="16"/>
      <c r="J21" s="30"/>
      <c r="K21" s="30"/>
      <c r="L21" s="30"/>
      <c r="M21" s="12"/>
      <c r="O21" s="17"/>
    </row>
    <row r="22" spans="1:15" ht="9">
      <c r="A22" s="4" t="s">
        <v>15</v>
      </c>
      <c r="B22" s="4" t="s">
        <v>1</v>
      </c>
      <c r="C22" s="16">
        <v>63.857</v>
      </c>
      <c r="D22" s="16">
        <v>63.938</v>
      </c>
      <c r="E22" s="16">
        <v>69.998</v>
      </c>
      <c r="F22" s="16">
        <v>64.696</v>
      </c>
      <c r="G22" s="16">
        <v>59.681</v>
      </c>
      <c r="H22" s="16">
        <v>58.5884259</v>
      </c>
      <c r="I22" s="16">
        <v>59.33</v>
      </c>
      <c r="J22" s="30">
        <v>59.556</v>
      </c>
      <c r="K22" s="30">
        <v>66.249</v>
      </c>
      <c r="L22" s="30">
        <v>76.258</v>
      </c>
      <c r="M22" s="12">
        <f t="shared" si="3"/>
        <v>15.108152575887935</v>
      </c>
      <c r="O22" s="17"/>
    </row>
    <row r="23" spans="2:15" ht="9">
      <c r="B23" s="4" t="s">
        <v>2</v>
      </c>
      <c r="C23" s="16">
        <v>628.484</v>
      </c>
      <c r="D23" s="16">
        <v>666.149</v>
      </c>
      <c r="E23" s="16">
        <v>670.823</v>
      </c>
      <c r="F23" s="16">
        <v>742.377</v>
      </c>
      <c r="G23" s="16">
        <v>806.355</v>
      </c>
      <c r="H23" s="16">
        <v>814.978635</v>
      </c>
      <c r="I23" s="16">
        <v>752.532</v>
      </c>
      <c r="J23" s="30">
        <v>741.891</v>
      </c>
      <c r="K23" s="30">
        <v>666.264224</v>
      </c>
      <c r="L23" s="30">
        <v>601.167758</v>
      </c>
      <c r="M23" s="12">
        <f t="shared" si="3"/>
        <v>-9.770367919379675</v>
      </c>
      <c r="O23" s="17"/>
    </row>
    <row r="24" spans="3:15" ht="9">
      <c r="C24" s="16"/>
      <c r="D24" s="16"/>
      <c r="E24" s="16"/>
      <c r="F24" s="16"/>
      <c r="G24" s="16"/>
      <c r="H24" s="16"/>
      <c r="I24" s="16"/>
      <c r="J24" s="30"/>
      <c r="K24" s="30"/>
      <c r="L24" s="30"/>
      <c r="M24" s="12"/>
      <c r="O24" s="17"/>
    </row>
    <row r="25" spans="1:15" ht="9">
      <c r="A25" s="4" t="s">
        <v>16</v>
      </c>
      <c r="B25" s="4" t="s">
        <v>1</v>
      </c>
      <c r="C25" s="16">
        <v>1606.87</v>
      </c>
      <c r="D25" s="16">
        <v>1717.178</v>
      </c>
      <c r="E25" s="16">
        <v>1805.225</v>
      </c>
      <c r="F25" s="16">
        <v>1909.921</v>
      </c>
      <c r="G25" s="16">
        <v>1860.273</v>
      </c>
      <c r="H25" s="16">
        <v>1895.9016883999996</v>
      </c>
      <c r="I25" s="16">
        <v>1958.0729299999998</v>
      </c>
      <c r="J25" s="30">
        <v>1964.17721</v>
      </c>
      <c r="K25" s="30">
        <v>2115.72274</v>
      </c>
      <c r="L25" s="30">
        <v>2218.41212</v>
      </c>
      <c r="M25" s="12">
        <f t="shared" si="3"/>
        <v>4.853631246597079</v>
      </c>
      <c r="O25" s="17"/>
    </row>
    <row r="26" spans="2:15" ht="9">
      <c r="B26" s="4" t="s">
        <v>2</v>
      </c>
      <c r="C26" s="16">
        <v>37.393</v>
      </c>
      <c r="D26" s="16">
        <v>27.782</v>
      </c>
      <c r="E26" s="16">
        <v>30.639</v>
      </c>
      <c r="F26" s="16">
        <v>32.284</v>
      </c>
      <c r="G26" s="16">
        <v>0</v>
      </c>
      <c r="H26" s="16">
        <v>0.015116600000000001</v>
      </c>
      <c r="I26" s="16">
        <v>8.478</v>
      </c>
      <c r="J26" s="30">
        <v>52.643</v>
      </c>
      <c r="K26" s="30">
        <v>50.15</v>
      </c>
      <c r="L26" s="30">
        <v>38.196</v>
      </c>
      <c r="M26" s="12">
        <f t="shared" si="3"/>
        <v>-23.836490528414757</v>
      </c>
      <c r="O26" s="17"/>
    </row>
    <row r="27" spans="3:15" ht="9">
      <c r="C27" s="16"/>
      <c r="D27" s="16"/>
      <c r="E27" s="16"/>
      <c r="F27" s="16"/>
      <c r="G27" s="16"/>
      <c r="H27" s="16"/>
      <c r="I27" s="16"/>
      <c r="J27" s="30"/>
      <c r="K27" s="30"/>
      <c r="L27" s="30"/>
      <c r="M27" s="12"/>
      <c r="O27" s="17"/>
    </row>
    <row r="28" spans="1:15" ht="9">
      <c r="A28" s="4" t="s">
        <v>17</v>
      </c>
      <c r="B28" s="4" t="s">
        <v>1</v>
      </c>
      <c r="C28" s="16">
        <v>209.629</v>
      </c>
      <c r="D28" s="16">
        <v>258.492</v>
      </c>
      <c r="E28" s="16">
        <v>259.611</v>
      </c>
      <c r="F28" s="16">
        <v>288.276</v>
      </c>
      <c r="G28" s="16">
        <v>303.123</v>
      </c>
      <c r="H28" s="16">
        <v>315.23108920000004</v>
      </c>
      <c r="I28" s="16">
        <v>387.8492</v>
      </c>
      <c r="J28" s="30">
        <v>411.675</v>
      </c>
      <c r="K28" s="30">
        <v>448.433</v>
      </c>
      <c r="L28" s="30">
        <v>473.733</v>
      </c>
      <c r="M28" s="12">
        <f t="shared" si="3"/>
        <v>5.641868461955291</v>
      </c>
      <c r="O28" s="17"/>
    </row>
    <row r="29" spans="2:15" ht="9">
      <c r="B29" s="4" t="s">
        <v>2</v>
      </c>
      <c r="C29" s="16">
        <v>13.044</v>
      </c>
      <c r="D29" s="16">
        <v>4.598</v>
      </c>
      <c r="E29" s="16">
        <v>4.614</v>
      </c>
      <c r="F29" s="16">
        <v>2.633</v>
      </c>
      <c r="G29" s="16">
        <v>2.682</v>
      </c>
      <c r="H29" s="16">
        <v>1.95</v>
      </c>
      <c r="I29" s="16">
        <v>1.099</v>
      </c>
      <c r="J29" s="30">
        <v>9.821</v>
      </c>
      <c r="K29" s="30">
        <v>60.947</v>
      </c>
      <c r="L29" s="30">
        <v>36.095</v>
      </c>
      <c r="M29" s="12">
        <f t="shared" si="3"/>
        <v>-40.77641229264771</v>
      </c>
      <c r="O29" s="17"/>
    </row>
    <row r="30" spans="3:15" ht="9">
      <c r="C30" s="16"/>
      <c r="D30" s="16"/>
      <c r="E30" s="16"/>
      <c r="F30" s="16"/>
      <c r="G30" s="16"/>
      <c r="H30" s="16"/>
      <c r="I30" s="16"/>
      <c r="J30" s="30"/>
      <c r="K30" s="30"/>
      <c r="L30" s="30"/>
      <c r="M30" s="12"/>
      <c r="O30" s="17"/>
    </row>
    <row r="31" spans="1:13" ht="9">
      <c r="A31" s="4" t="s">
        <v>18</v>
      </c>
      <c r="B31" s="4" t="s">
        <v>2</v>
      </c>
      <c r="C31" s="16">
        <v>3164.611</v>
      </c>
      <c r="D31" s="16">
        <v>3576.917</v>
      </c>
      <c r="E31" s="16">
        <v>3876.348</v>
      </c>
      <c r="F31" s="16">
        <v>4544.308</v>
      </c>
      <c r="G31" s="16">
        <v>5528.256</v>
      </c>
      <c r="H31" s="16">
        <v>5721.031</v>
      </c>
      <c r="I31" s="16">
        <v>5968.327</v>
      </c>
      <c r="J31" s="30">
        <v>6886.344</v>
      </c>
      <c r="K31" s="30">
        <v>6660.152550000001</v>
      </c>
      <c r="L31" s="30">
        <v>6779.077735000001</v>
      </c>
      <c r="M31" s="12">
        <f t="shared" si="3"/>
        <v>1.785622538030296</v>
      </c>
    </row>
    <row r="32" spans="3:13" ht="9">
      <c r="C32" s="16"/>
      <c r="D32" s="16"/>
      <c r="E32" s="16"/>
      <c r="F32" s="16"/>
      <c r="G32" s="16"/>
      <c r="H32" s="16"/>
      <c r="I32" s="16"/>
      <c r="J32" s="30"/>
      <c r="K32" s="30"/>
      <c r="L32" s="30"/>
      <c r="M32" s="12"/>
    </row>
    <row r="33" spans="1:13" ht="9">
      <c r="A33" s="4" t="s">
        <v>19</v>
      </c>
      <c r="B33" s="4" t="s">
        <v>2</v>
      </c>
      <c r="C33" s="16">
        <v>459.35</v>
      </c>
      <c r="D33" s="16">
        <v>643.64</v>
      </c>
      <c r="E33" s="16">
        <v>689.884</v>
      </c>
      <c r="F33" s="16">
        <v>650.996</v>
      </c>
      <c r="G33" s="16">
        <v>558.976</v>
      </c>
      <c r="H33" s="16">
        <v>324.098</v>
      </c>
      <c r="I33" s="16">
        <v>343.979</v>
      </c>
      <c r="J33" s="30">
        <v>394.186</v>
      </c>
      <c r="K33" s="30">
        <v>388.231</v>
      </c>
      <c r="L33" s="30">
        <v>383.399</v>
      </c>
      <c r="M33" s="12">
        <f t="shared" si="3"/>
        <v>-1.244619826855664</v>
      </c>
    </row>
    <row r="34" spans="3:13" ht="9">
      <c r="C34" s="16"/>
      <c r="D34" s="16"/>
      <c r="E34" s="16"/>
      <c r="F34" s="16"/>
      <c r="G34" s="16"/>
      <c r="H34" s="16"/>
      <c r="I34" s="16"/>
      <c r="J34" s="30"/>
      <c r="K34" s="30"/>
      <c r="L34" s="30"/>
      <c r="M34" s="12"/>
    </row>
    <row r="35" spans="1:13" ht="9">
      <c r="A35" s="4" t="s">
        <v>20</v>
      </c>
      <c r="B35" s="4" t="s">
        <v>2</v>
      </c>
      <c r="C35" s="16">
        <v>99.037</v>
      </c>
      <c r="D35" s="16">
        <v>150.84</v>
      </c>
      <c r="E35" s="16">
        <v>160.653</v>
      </c>
      <c r="F35" s="16">
        <v>143.422</v>
      </c>
      <c r="G35" s="16">
        <v>78.427</v>
      </c>
      <c r="H35" s="16">
        <v>47.206</v>
      </c>
      <c r="I35" s="16">
        <v>38.254</v>
      </c>
      <c r="J35" s="30">
        <v>9.387</v>
      </c>
      <c r="K35" s="30">
        <v>56.397</v>
      </c>
      <c r="L35" s="30">
        <v>65.223</v>
      </c>
      <c r="M35" s="12">
        <f t="shared" si="3"/>
        <v>15.64976860471301</v>
      </c>
    </row>
    <row r="36" spans="3:13" ht="9">
      <c r="C36" s="16"/>
      <c r="D36" s="16"/>
      <c r="E36" s="16"/>
      <c r="F36" s="16"/>
      <c r="G36" s="16"/>
      <c r="H36" s="16"/>
      <c r="I36" s="16"/>
      <c r="J36" s="30"/>
      <c r="K36" s="30"/>
      <c r="L36" s="30"/>
      <c r="M36" s="12"/>
    </row>
    <row r="37" spans="1:13" ht="9">
      <c r="A37" s="4" t="s">
        <v>21</v>
      </c>
      <c r="B37" s="4" t="s">
        <v>2</v>
      </c>
      <c r="C37" s="16">
        <v>0.185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30">
        <v>0</v>
      </c>
      <c r="K37" s="30">
        <v>0</v>
      </c>
      <c r="L37" s="30">
        <v>0</v>
      </c>
      <c r="M37" s="12" t="s">
        <v>28</v>
      </c>
    </row>
    <row r="38" spans="1:13" ht="9">
      <c r="A38" s="18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31"/>
      <c r="M38" s="19"/>
    </row>
    <row r="39" spans="1:13" ht="9">
      <c r="A39" s="51" t="s">
        <v>23</v>
      </c>
      <c r="B39" s="37"/>
      <c r="C39" s="38"/>
      <c r="D39" s="38"/>
      <c r="E39" s="38"/>
      <c r="F39" s="38"/>
      <c r="G39" s="38"/>
      <c r="H39" s="38"/>
      <c r="I39" s="38"/>
      <c r="J39" s="20"/>
      <c r="K39" s="20"/>
      <c r="L39" s="32"/>
      <c r="M39" s="20"/>
    </row>
    <row r="40" spans="1:13" ht="9">
      <c r="A40" s="51" t="s">
        <v>25</v>
      </c>
      <c r="B40" s="39"/>
      <c r="C40" s="38"/>
      <c r="D40" s="38"/>
      <c r="E40" s="38"/>
      <c r="F40" s="38"/>
      <c r="G40" s="38"/>
      <c r="H40" s="38"/>
      <c r="I40" s="38"/>
      <c r="J40" s="20"/>
      <c r="K40" s="20"/>
      <c r="L40" s="32"/>
      <c r="M40" s="20"/>
    </row>
    <row r="41" spans="7:11" ht="9">
      <c r="G41" s="20"/>
      <c r="H41" s="20"/>
      <c r="I41" s="20"/>
      <c r="J41" s="20"/>
      <c r="K41" s="20"/>
    </row>
    <row r="43" spans="3:12" ht="9">
      <c r="C43" s="21"/>
      <c r="D43" s="21"/>
      <c r="E43" s="21"/>
      <c r="F43" s="21"/>
      <c r="G43" s="21"/>
      <c r="H43" s="21"/>
      <c r="I43" s="21"/>
      <c r="J43" s="21"/>
      <c r="K43" s="21"/>
      <c r="L43" s="33"/>
    </row>
    <row r="44" spans="3:13" ht="9">
      <c r="C44" s="21"/>
      <c r="D44" s="21"/>
      <c r="E44" s="21"/>
      <c r="F44" s="21"/>
      <c r="G44" s="21"/>
      <c r="H44" s="21"/>
      <c r="I44" s="21"/>
      <c r="J44" s="21"/>
      <c r="K44" s="21"/>
      <c r="L44" s="33"/>
      <c r="M44" s="21"/>
    </row>
    <row r="45" spans="3:12" ht="9">
      <c r="C45" s="21"/>
      <c r="D45" s="21"/>
      <c r="E45" s="21"/>
      <c r="F45" s="21"/>
      <c r="G45" s="21"/>
      <c r="H45" s="21"/>
      <c r="I45" s="21"/>
      <c r="J45" s="21"/>
      <c r="K45" s="21"/>
      <c r="L45" s="33"/>
    </row>
    <row r="46" spans="3:12" ht="9">
      <c r="C46" s="21"/>
      <c r="D46" s="21"/>
      <c r="E46" s="21"/>
      <c r="F46" s="21"/>
      <c r="G46" s="21"/>
      <c r="H46" s="21"/>
      <c r="I46" s="21"/>
      <c r="J46" s="21"/>
      <c r="K46" s="21"/>
      <c r="L46" s="33"/>
    </row>
    <row r="47" spans="3:12" ht="9">
      <c r="C47" s="21"/>
      <c r="D47" s="21"/>
      <c r="E47" s="21"/>
      <c r="F47" s="21"/>
      <c r="G47" s="21"/>
      <c r="H47" s="21"/>
      <c r="I47" s="21"/>
      <c r="J47" s="21"/>
      <c r="K47" s="21"/>
      <c r="L47" s="33"/>
    </row>
    <row r="48" spans="3:12" ht="9">
      <c r="C48" s="21"/>
      <c r="D48" s="21"/>
      <c r="E48" s="21"/>
      <c r="F48" s="21"/>
      <c r="G48" s="21"/>
      <c r="H48" s="21"/>
      <c r="I48" s="21"/>
      <c r="J48" s="21"/>
      <c r="K48" s="21"/>
      <c r="L48" s="33"/>
    </row>
    <row r="49" spans="3:12" ht="9">
      <c r="C49" s="21"/>
      <c r="D49" s="21"/>
      <c r="E49" s="21"/>
      <c r="F49" s="21"/>
      <c r="G49" s="21"/>
      <c r="H49" s="21"/>
      <c r="I49" s="21"/>
      <c r="J49" s="21"/>
      <c r="K49" s="21"/>
      <c r="L49" s="33"/>
    </row>
    <row r="51" ht="9">
      <c r="A51" s="4" t="s">
        <v>0</v>
      </c>
    </row>
    <row r="61" spans="8:10" ht="9">
      <c r="H61" s="22"/>
      <c r="I61" s="22"/>
      <c r="J61" s="22"/>
    </row>
    <row r="62" spans="8:10" ht="9">
      <c r="H62" s="22"/>
      <c r="I62" s="22"/>
      <c r="J62" s="22"/>
    </row>
    <row r="63" spans="7:10" ht="9">
      <c r="G63" s="22"/>
      <c r="H63" s="22"/>
      <c r="I63" s="22"/>
      <c r="J63" s="22"/>
    </row>
    <row r="64" spans="7:10" ht="9">
      <c r="G64" s="22"/>
      <c r="H64" s="22"/>
      <c r="I64" s="22"/>
      <c r="J64" s="22"/>
    </row>
    <row r="65" spans="7:10" ht="9">
      <c r="G65" s="22"/>
      <c r="H65" s="22"/>
      <c r="I65" s="22"/>
      <c r="J65" s="22"/>
    </row>
    <row r="66" spans="7:10" ht="9">
      <c r="G66" s="22"/>
      <c r="H66" s="22"/>
      <c r="I66" s="22"/>
      <c r="J66" s="22"/>
    </row>
    <row r="67" spans="7:10" ht="9">
      <c r="G67" s="22"/>
      <c r="H67" s="22"/>
      <c r="I67" s="22"/>
      <c r="J67" s="22"/>
    </row>
    <row r="68" spans="7:10" ht="9">
      <c r="G68" s="22"/>
      <c r="H68" s="22"/>
      <c r="I68" s="22"/>
      <c r="J68" s="22"/>
    </row>
    <row r="69" spans="7:10" ht="9">
      <c r="G69" s="22"/>
      <c r="H69" s="22"/>
      <c r="I69" s="22"/>
      <c r="J69" s="22"/>
    </row>
    <row r="70" spans="7:10" ht="9">
      <c r="G70" s="22"/>
      <c r="H70" s="22"/>
      <c r="I70" s="22"/>
      <c r="J70" s="22"/>
    </row>
    <row r="72" spans="2:10" ht="9">
      <c r="B72" s="23"/>
      <c r="H72" s="22"/>
      <c r="I72" s="22"/>
      <c r="J72" s="22"/>
    </row>
    <row r="73" ht="9">
      <c r="A73" s="23"/>
    </row>
    <row r="79" ht="9">
      <c r="G79" s="22"/>
    </row>
    <row r="81" ht="9">
      <c r="G81" s="22"/>
    </row>
    <row r="82" ht="9">
      <c r="G82" s="22"/>
    </row>
    <row r="83" ht="9">
      <c r="G83" s="22"/>
    </row>
    <row r="84" ht="9">
      <c r="G84" s="22"/>
    </row>
    <row r="85" ht="9">
      <c r="G85" s="22"/>
    </row>
    <row r="86" ht="9">
      <c r="G86" s="24"/>
    </row>
    <row r="87" ht="9">
      <c r="G87" s="22"/>
    </row>
    <row r="88" ht="9">
      <c r="G88" s="22"/>
    </row>
    <row r="89" ht="9">
      <c r="G89" s="22"/>
    </row>
    <row r="90" ht="9">
      <c r="G90" s="22"/>
    </row>
    <row r="92" ht="9">
      <c r="B92" s="23"/>
    </row>
    <row r="93" ht="9">
      <c r="A93" s="23"/>
    </row>
  </sheetData>
  <mergeCells count="4">
    <mergeCell ref="M3:M4"/>
    <mergeCell ref="A3:A4"/>
    <mergeCell ref="B3:B4"/>
    <mergeCell ref="C3:L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8.75">
      <c r="B4" s="50" t="s">
        <v>7</v>
      </c>
      <c r="C4" s="50"/>
      <c r="D4" s="50"/>
      <c r="E4" s="50"/>
      <c r="F4" s="50"/>
      <c r="G4" s="50"/>
      <c r="H4" s="50"/>
      <c r="I4" s="50"/>
    </row>
    <row r="6" spans="2:10" ht="20.25">
      <c r="B6" s="49" t="s">
        <v>4</v>
      </c>
      <c r="C6" s="49"/>
      <c r="D6" s="49"/>
      <c r="E6" s="49"/>
      <c r="F6" s="49"/>
      <c r="G6" s="49"/>
      <c r="H6" s="49"/>
      <c r="I6" s="49"/>
      <c r="J6" s="1"/>
    </row>
    <row r="7" spans="2:10" ht="20.25">
      <c r="B7" s="49" t="s">
        <v>5</v>
      </c>
      <c r="C7" s="49"/>
      <c r="D7" s="49"/>
      <c r="E7" s="49"/>
      <c r="F7" s="49"/>
      <c r="G7" s="49"/>
      <c r="H7" s="49"/>
      <c r="I7" s="49"/>
      <c r="J7" s="1"/>
    </row>
    <row r="8" spans="244:251" ht="20.25">
      <c r="IJ8" s="49" t="s">
        <v>4</v>
      </c>
      <c r="IK8" s="49"/>
      <c r="IL8" s="49"/>
      <c r="IM8" s="49"/>
      <c r="IN8" s="49"/>
      <c r="IO8" s="49"/>
      <c r="IP8" s="49"/>
      <c r="IQ8" s="49"/>
    </row>
    <row r="9" spans="2:251" ht="20.25">
      <c r="B9" s="49" t="s">
        <v>3</v>
      </c>
      <c r="C9" s="49"/>
      <c r="D9" s="49"/>
      <c r="E9" s="49"/>
      <c r="F9" s="49"/>
      <c r="G9" s="49"/>
      <c r="H9" s="49"/>
      <c r="I9" s="49"/>
      <c r="J9" s="1"/>
      <c r="IJ9" s="49" t="s">
        <v>5</v>
      </c>
      <c r="IK9" s="49"/>
      <c r="IL9" s="49"/>
      <c r="IM9" s="49"/>
      <c r="IN9" s="49"/>
      <c r="IO9" s="49"/>
      <c r="IP9" s="49"/>
      <c r="IQ9" s="49"/>
    </row>
    <row r="11" spans="244:251" ht="20.25">
      <c r="IJ11" s="49" t="s">
        <v>3</v>
      </c>
      <c r="IK11" s="49"/>
      <c r="IL11" s="49"/>
      <c r="IM11" s="49"/>
      <c r="IN11" s="49"/>
      <c r="IO11" s="49"/>
      <c r="IP11" s="49"/>
      <c r="IQ11" s="49"/>
    </row>
    <row r="26" ht="15">
      <c r="B26" s="2" t="s">
        <v>6</v>
      </c>
    </row>
    <row r="28" ht="15">
      <c r="IJ28" s="2" t="s">
        <v>6</v>
      </c>
    </row>
  </sheetData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5" top="1.79" bottom="1" header="0.492125985" footer="0.492125985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ANP</cp:lastModifiedBy>
  <cp:lastPrinted>2003-09-30T18:33:23Z</cp:lastPrinted>
  <dcterms:created xsi:type="dcterms:W3CDTF">1998-02-13T16:43:15Z</dcterms:created>
  <dcterms:modified xsi:type="dcterms:W3CDTF">2005-04-12T14:09:27Z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