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0" windowWidth="11880" windowHeight="3420" activeTab="0"/>
  </bookViews>
  <sheets>
    <sheet name="T2.39" sheetId="1" r:id="rId1"/>
    <sheet name="Gráfico 31 e 32" sheetId="2" state="hidden" r:id="rId2"/>
    <sheet name="Figura 08" sheetId="3" state="hidden" r:id="rId3"/>
  </sheets>
  <definedNames>
    <definedName name="_Fill" hidden="1">'T2.39'!#REF!</definedName>
    <definedName name="_xlnm.Print_Area" localSheetId="0">'T2.39'!$A$1:$L$30</definedName>
  </definedNames>
  <calcPr fullCalcOnLoad="1"/>
</workbook>
</file>

<file path=xl/sharedStrings.xml><?xml version="1.0" encoding="utf-8"?>
<sst xmlns="http://schemas.openxmlformats.org/spreadsheetml/2006/main" count="96" uniqueCount="54">
  <si>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</si>
  <si>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</si>
  <si>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</si>
  <si>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</si>
  <si>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</si>
  <si>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</si>
  <si>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</si>
  <si>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</si>
  <si>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</si>
  <si>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</si>
  <si>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</si>
  <si>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</si>
  <si>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</si>
  <si>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</si>
  <si>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</si>
  <si>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</si>
  <si>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</si>
  <si>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</si>
  <si>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</si>
  <si>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</si>
  <si>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</si>
  <si>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</si>
  <si>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</si>
  <si>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</si>
  <si>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</si>
  <si>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</si>
  <si>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</si>
  <si>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</si>
  <si>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</si>
  <si>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</si>
  <si>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</si>
  <si>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Derivados de petróleo</t>
  </si>
  <si>
    <t>Total</t>
  </si>
  <si>
    <t>Energéticos</t>
  </si>
  <si>
    <t>Gasolina A</t>
  </si>
  <si>
    <t>Óleo diesel</t>
  </si>
  <si>
    <t xml:space="preserve">Óleo combustível </t>
  </si>
  <si>
    <t>Óleo lubrificante</t>
  </si>
  <si>
    <t>Coque</t>
  </si>
  <si>
    <t>QAV</t>
  </si>
  <si>
    <t>Gasolina de aviação</t>
  </si>
  <si>
    <t>Querosene iluminante</t>
  </si>
  <si>
    <t>Asfalto</t>
  </si>
  <si>
    <t>...</t>
  </si>
  <si>
    <t>Outros</t>
  </si>
  <si>
    <t xml:space="preserve">Não-energéticos </t>
  </si>
  <si>
    <t xml:space="preserve">Fontes: MDIC/SECEX, a partir de 1999; Petrobras/SERPLAN, para os anos anteriores. </t>
  </si>
  <si>
    <r>
      <t>Importação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</si>
  <si>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GLP</t>
    </r>
    <r>
      <rPr>
        <vertAlign val="superscript"/>
        <sz val="7"/>
        <rFont val="Helvetica Neue"/>
        <family val="2"/>
      </rPr>
      <t>1</t>
    </r>
  </si>
  <si>
    <r>
      <t>Outros</t>
    </r>
    <r>
      <rPr>
        <vertAlign val="superscript"/>
        <sz val="7"/>
        <rFont val="Helvetica Neue"/>
        <family val="2"/>
      </rPr>
      <t>2</t>
    </r>
  </si>
  <si>
    <t>Tabela 2.39 - Importação de derivados de petróleo energéticos e não-energéticos - 1995-2004</t>
  </si>
  <si>
    <t>04/03
%</t>
  </si>
  <si>
    <r>
      <t>1</t>
    </r>
    <r>
      <rPr>
        <sz val="7"/>
        <rFont val="Helvetica Neue"/>
        <family val="0"/>
      </rPr>
      <t>Inclui propano e butano.</t>
    </r>
    <r>
      <rPr>
        <vertAlign val="superscript"/>
        <sz val="7"/>
        <rFont val="Helvetica Neue"/>
        <family val="0"/>
      </rPr>
      <t xml:space="preserve"> 2</t>
    </r>
    <r>
      <rPr>
        <sz val="7"/>
        <rFont val="Helvetica Neue"/>
        <family val="0"/>
      </rPr>
      <t xml:space="preserve">Até 1995, inclui coque e outros produtos de menor importância. A partir de 1996, inclui produtos de menor importância. </t>
    </r>
  </si>
  <si>
    <t>..</t>
  </si>
</sst>
</file>

<file path=xl/styles.xml><?xml version="1.0" encoding="utf-8"?>
<styleSheet xmlns="http://schemas.openxmlformats.org/spreadsheetml/2006/main">
  <numFmts count="4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\ #,##0_);\(&quot;R$&quot;\ #,##0\)"/>
    <numFmt numFmtId="177" formatCode="&quot;R$&quot;\ #,##0_);[Red]\(&quot;R$&quot;\ #,##0\)"/>
    <numFmt numFmtId="178" formatCode="&quot;R$&quot;\ #,##0.00_);\(&quot;R$&quot;\ #,##0.00\)"/>
    <numFmt numFmtId="179" formatCode="&quot;R$&quot;\ #,##0.00_);[Red]\(&quot;R$&quot;\ #,##0.00\)"/>
    <numFmt numFmtId="180" formatCode="_(&quot;R$&quot;\ * #,##0_);_(&quot;R$&quot;\ * \(#,##0\);_(&quot;R$&quot;\ * &quot;-&quot;_);_(@_)"/>
    <numFmt numFmtId="181" formatCode="_(&quot;R$&quot;\ * #,##0.00_);_(&quot;R$&quot;\ * \(#,##0.00\);_(&quot;R$&quot;\ * &quot;-&quot;??_);_(@_)"/>
    <numFmt numFmtId="182" formatCode="&quot;Cr$&quot;\ #,##0_);\(&quot;Cr$&quot;\ #,##0\)"/>
    <numFmt numFmtId="183" formatCode="&quot;Cr$&quot;\ #,##0_);[Red]\(&quot;Cr$&quot;\ #,##0\)"/>
    <numFmt numFmtId="184" formatCode="&quot;Cr$&quot;\ #,##0.00_);\(&quot;Cr$&quot;\ #,##0.00\)"/>
    <numFmt numFmtId="185" formatCode="&quot;Cr$&quot;\ #,##0.00_);[Red]\(&quot;Cr$&quot;\ #,##0.00\)"/>
    <numFmt numFmtId="186" formatCode="_(&quot;Cr$&quot;\ * #,##0_);_(&quot;Cr$&quot;\ * \(#,##0\);_(&quot;Cr$&quot;\ * &quot;-&quot;_);_(@_)"/>
    <numFmt numFmtId="187" formatCode="_(&quot;Cr$&quot;\ * #,##0.00_);_(&quot;Cr$&quot;\ * \(#,##0.00\);_(&quot;Cr$&quot;\ * &quot;-&quot;??_);_(@_)"/>
    <numFmt numFmtId="188" formatCode="_(* #,##0.0_);_(* \(#,##0.0\);_(* &quot;-&quot;??_);_(@_)"/>
    <numFmt numFmtId="189" formatCode="_(* #,##0_);_(* \(#,##0\);_(* &quot;-&quot;??_);_(@_)"/>
    <numFmt numFmtId="190" formatCode="#,##0.0_);\(#,##0.0\)"/>
    <numFmt numFmtId="191" formatCode="#,##0.000_);\(#,##0.000\)"/>
    <numFmt numFmtId="192" formatCode="0.0"/>
    <numFmt numFmtId="193" formatCode="0.00000"/>
    <numFmt numFmtId="194" formatCode="0.0000"/>
    <numFmt numFmtId="195" formatCode="0.000"/>
    <numFmt numFmtId="196" formatCode="0.0000000"/>
    <numFmt numFmtId="197" formatCode="0.000000"/>
    <numFmt numFmtId="198" formatCode="General_)"/>
    <numFmt numFmtId="199" formatCode="_(* #,##0.000_);_(* \(#,##0.000\);_(* &quot;-&quot;??_);_(@_)"/>
    <numFmt numFmtId="200" formatCode="0.0%"/>
    <numFmt numFmtId="201" formatCode="#,##0.0"/>
    <numFmt numFmtId="202" formatCode="_(* #,##0.0_);_(* \(#,##0.0\);_(* &quot;-&quot;?_);_(@_)"/>
    <numFmt numFmtId="203" formatCode="#,##0.000"/>
  </numFmts>
  <fonts count="3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9.5"/>
      <name val="Arial"/>
      <family val="2"/>
    </font>
    <font>
      <sz val="12"/>
      <name val="Arial"/>
      <family val="0"/>
    </font>
    <font>
      <b/>
      <sz val="10.5"/>
      <name val="Arial"/>
      <family val="2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vertAlign val="superscript"/>
      <sz val="10.5"/>
      <name val="Arial"/>
      <family val="2"/>
    </font>
    <font>
      <sz val="9.75"/>
      <name val="Arial"/>
      <family val="2"/>
    </font>
    <font>
      <sz val="15.5"/>
      <name val="Arial"/>
      <family val="0"/>
    </font>
    <font>
      <sz val="11.5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26" fillId="0" borderId="0" xfId="0" applyFont="1" applyAlignment="1">
      <alignment/>
    </xf>
    <xf numFmtId="37" fontId="25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1" fontId="27" fillId="0" borderId="0" xfId="0" applyNumberFormat="1" applyFont="1" applyFill="1" applyBorder="1" applyAlignment="1">
      <alignment horizontal="right"/>
    </xf>
    <xf numFmtId="189" fontId="27" fillId="0" borderId="0" xfId="18" applyNumberFormat="1" applyFont="1" applyAlignment="1">
      <alignment/>
    </xf>
    <xf numFmtId="189" fontId="28" fillId="0" borderId="0" xfId="18" applyNumberFormat="1" applyFont="1" applyAlignment="1">
      <alignment/>
    </xf>
    <xf numFmtId="189" fontId="29" fillId="0" borderId="0" xfId="18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89" fontId="8" fillId="0" borderId="0" xfId="18" applyNumberFormat="1" applyFont="1" applyAlignment="1">
      <alignment/>
    </xf>
    <xf numFmtId="189" fontId="0" fillId="0" borderId="0" xfId="0" applyNumberFormat="1" applyAlignment="1">
      <alignment/>
    </xf>
    <xf numFmtId="189" fontId="25" fillId="0" borderId="0" xfId="18" applyNumberFormat="1" applyFont="1" applyFill="1" applyBorder="1" applyAlignment="1">
      <alignment horizontal="left" vertical="center"/>
    </xf>
    <xf numFmtId="0" fontId="31" fillId="2" borderId="0" xfId="0" applyFont="1" applyFill="1" applyBorder="1" applyAlignment="1">
      <alignment/>
    </xf>
    <xf numFmtId="0" fontId="32" fillId="2" borderId="0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 wrapText="1"/>
    </xf>
    <xf numFmtId="188" fontId="34" fillId="2" borderId="0" xfId="18" applyNumberFormat="1" applyFont="1" applyFill="1" applyBorder="1" applyAlignment="1">
      <alignment vertical="center" wrapText="1"/>
    </xf>
    <xf numFmtId="0" fontId="32" fillId="2" borderId="0" xfId="0" applyFont="1" applyFill="1" applyBorder="1" applyAlignment="1">
      <alignment horizontal="left" vertical="center"/>
    </xf>
    <xf numFmtId="188" fontId="32" fillId="2" borderId="0" xfId="18" applyNumberFormat="1" applyFont="1" applyFill="1" applyBorder="1" applyAlignment="1" applyProtection="1">
      <alignment horizontal="right" vertical="center" wrapText="1"/>
      <protection/>
    </xf>
    <xf numFmtId="4" fontId="32" fillId="2" borderId="0" xfId="18" applyNumberFormat="1" applyFont="1" applyFill="1" applyBorder="1" applyAlignment="1" applyProtection="1">
      <alignment horizontal="right" vertical="center" wrapText="1"/>
      <protection/>
    </xf>
    <xf numFmtId="9" fontId="31" fillId="2" borderId="0" xfId="17" applyFont="1" applyFill="1" applyBorder="1" applyAlignment="1">
      <alignment/>
    </xf>
    <xf numFmtId="0" fontId="31" fillId="2" borderId="0" xfId="0" applyFont="1" applyFill="1" applyBorder="1" applyAlignment="1">
      <alignment horizontal="left" vertical="center"/>
    </xf>
    <xf numFmtId="188" fontId="31" fillId="2" borderId="0" xfId="18" applyNumberFormat="1" applyFont="1" applyFill="1" applyBorder="1" applyAlignment="1">
      <alignment horizontal="right" vertical="center" wrapText="1"/>
    </xf>
    <xf numFmtId="4" fontId="31" fillId="2" borderId="0" xfId="0" applyNumberFormat="1" applyFont="1" applyFill="1" applyBorder="1" applyAlignment="1">
      <alignment horizontal="right" vertical="center" wrapText="1"/>
    </xf>
    <xf numFmtId="188" fontId="31" fillId="2" borderId="0" xfId="18" applyNumberFormat="1" applyFont="1" applyFill="1" applyBorder="1" applyAlignment="1" applyProtection="1">
      <alignment horizontal="right" wrapText="1"/>
      <protection/>
    </xf>
    <xf numFmtId="4" fontId="31" fillId="2" borderId="0" xfId="0" applyNumberFormat="1" applyFont="1" applyFill="1" applyBorder="1" applyAlignment="1" applyProtection="1">
      <alignment horizontal="right" vertical="center" wrapText="1"/>
      <protection/>
    </xf>
    <xf numFmtId="4" fontId="31" fillId="2" borderId="0" xfId="18" applyNumberFormat="1" applyFont="1" applyFill="1" applyBorder="1" applyAlignment="1" applyProtection="1">
      <alignment horizontal="right" vertical="center" wrapText="1"/>
      <protection/>
    </xf>
    <xf numFmtId="200" fontId="31" fillId="2" borderId="0" xfId="17" applyNumberFormat="1" applyFont="1" applyFill="1" applyBorder="1" applyAlignment="1">
      <alignment/>
    </xf>
    <xf numFmtId="0" fontId="32" fillId="2" borderId="0" xfId="0" applyFont="1" applyFill="1" applyBorder="1" applyAlignment="1">
      <alignment vertical="center"/>
    </xf>
    <xf numFmtId="0" fontId="31" fillId="2" borderId="3" xfId="0" applyFont="1" applyFill="1" applyBorder="1" applyAlignment="1">
      <alignment/>
    </xf>
    <xf numFmtId="37" fontId="31" fillId="2" borderId="3" xfId="0" applyNumberFormat="1" applyFont="1" applyFill="1" applyBorder="1" applyAlignment="1">
      <alignment/>
    </xf>
    <xf numFmtId="190" fontId="31" fillId="2" borderId="3" xfId="0" applyNumberFormat="1" applyFont="1" applyFill="1" applyBorder="1" applyAlignment="1">
      <alignment/>
    </xf>
    <xf numFmtId="199" fontId="31" fillId="2" borderId="3" xfId="18" applyNumberFormat="1" applyFont="1" applyFill="1" applyBorder="1" applyAlignment="1">
      <alignment/>
    </xf>
    <xf numFmtId="189" fontId="31" fillId="2" borderId="3" xfId="18" applyNumberFormat="1" applyFont="1" applyFill="1" applyBorder="1" applyAlignment="1">
      <alignment/>
    </xf>
    <xf numFmtId="189" fontId="31" fillId="2" borderId="0" xfId="18" applyNumberFormat="1" applyFont="1" applyFill="1" applyBorder="1" applyAlignment="1">
      <alignment/>
    </xf>
    <xf numFmtId="0" fontId="35" fillId="2" borderId="0" xfId="0" applyFont="1" applyFill="1" applyBorder="1" applyAlignment="1">
      <alignment/>
    </xf>
    <xf numFmtId="189" fontId="31" fillId="2" borderId="0" xfId="18" applyNumberFormat="1" applyFont="1" applyFill="1" applyBorder="1" applyAlignment="1">
      <alignment vertical="center"/>
    </xf>
    <xf numFmtId="37" fontId="31" fillId="2" borderId="0" xfId="0" applyNumberFormat="1" applyFont="1" applyFill="1" applyBorder="1" applyAlignment="1" applyProtection="1">
      <alignment vertical="center"/>
      <protection/>
    </xf>
    <xf numFmtId="0" fontId="31" fillId="2" borderId="0" xfId="0" applyFont="1" applyFill="1" applyBorder="1" applyAlignment="1">
      <alignment horizontal="left"/>
    </xf>
    <xf numFmtId="188" fontId="34" fillId="2" borderId="0" xfId="18" applyNumberFormat="1" applyFont="1" applyFill="1" applyBorder="1" applyAlignment="1" applyProtection="1">
      <alignment horizontal="right" wrapText="1"/>
      <protection/>
    </xf>
    <xf numFmtId="188" fontId="31" fillId="2" borderId="0" xfId="18" applyNumberFormat="1" applyFont="1" applyFill="1" applyBorder="1" applyAlignment="1" applyProtection="1">
      <alignment horizontal="right" wrapText="1"/>
      <protection/>
    </xf>
    <xf numFmtId="43" fontId="31" fillId="2" borderId="3" xfId="18" applyFont="1" applyFill="1" applyBorder="1" applyAlignment="1">
      <alignment/>
    </xf>
    <xf numFmtId="0" fontId="34" fillId="2" borderId="0" xfId="0" applyFont="1" applyFill="1" applyBorder="1" applyAlignment="1">
      <alignment vertical="center"/>
    </xf>
    <xf numFmtId="37" fontId="34" fillId="2" borderId="0" xfId="0" applyNumberFormat="1" applyFont="1" applyFill="1" applyBorder="1" applyAlignment="1">
      <alignment/>
    </xf>
    <xf numFmtId="0" fontId="34" fillId="2" borderId="0" xfId="0" applyFont="1" applyFill="1" applyBorder="1" applyAlignment="1">
      <alignment/>
    </xf>
    <xf numFmtId="199" fontId="34" fillId="2" borderId="0" xfId="18" applyNumberFormat="1" applyFont="1" applyFill="1" applyBorder="1" applyAlignment="1">
      <alignment/>
    </xf>
    <xf numFmtId="0" fontId="31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199" fontId="31" fillId="2" borderId="0" xfId="18" applyNumberFormat="1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0925"/>
          <c:w val="0.68575"/>
          <c:h val="0.8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32'!$T$5:$AD$5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GLP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32'!$T$6:$AD$6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32'!$T$7:$AD$7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32'!$T$8:$AD$8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32'!$T$15:$AD$15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32'!$T$10:$AD$10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4059096"/>
        <c:axId val="15205273"/>
      </c:barChart>
      <c:catAx>
        <c:axId val="2405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5205273"/>
        <c:crosses val="autoZero"/>
        <c:auto val="1"/>
        <c:lblOffset val="100"/>
        <c:noMultiLvlLbl val="0"/>
      </c:catAx>
      <c:valAx>
        <c:axId val="15205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10</a:t>
                </a:r>
                <a:r>
                  <a:rPr lang="en-US" cap="none" sz="1050" b="1" i="0" u="none" baseline="30000"/>
                  <a:t>3</a:t>
                </a:r>
                <a:r>
                  <a:rPr lang="en-US" cap="none" sz="1050" b="1" i="0" u="none" baseline="0"/>
                  <a:t> m</a:t>
                </a:r>
                <a:r>
                  <a:rPr lang="en-US" cap="none" sz="105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4059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24075"/>
          <c:w val="0.2625"/>
          <c:h val="0.398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0925"/>
          <c:w val="0.687"/>
          <c:h val="0.87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32'!$T$5:$AD$5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GLP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32'!$T$6:$AD$6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32'!$T$7:$AD$7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32'!$T$8:$AD$8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32'!$T$15:$AD$15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32'!$T$10:$AD$10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629730"/>
        <c:axId val="23667571"/>
      </c:barChart>
      <c:catAx>
        <c:axId val="262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3667571"/>
        <c:crosses val="autoZero"/>
        <c:auto val="1"/>
        <c:lblOffset val="100"/>
        <c:noMultiLvlLbl val="0"/>
      </c:catAx>
      <c:valAx>
        <c:axId val="23667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10</a:t>
                </a:r>
                <a:r>
                  <a:rPr lang="en-US" cap="none" sz="1050" b="1" i="0" u="none" baseline="30000"/>
                  <a:t>3</a:t>
                </a:r>
                <a:r>
                  <a:rPr lang="en-US" cap="none" sz="1050" b="1" i="0" u="none" baseline="0"/>
                  <a:t> m</a:t>
                </a:r>
                <a:r>
                  <a:rPr lang="en-US" cap="none" sz="105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629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25"/>
          <c:w val="0.2625"/>
          <c:h val="0.398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Importações totais:
15.599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33625"/>
          <c:y val="0.74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"/>
          <c:y val="0.28375"/>
          <c:w val="0.5975"/>
          <c:h val="0.49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Outros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 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723900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90575" y="1495425"/>
        <a:ext cx="6029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44"/>
  <sheetViews>
    <sheetView showGridLines="0" tabSelected="1" workbookViewId="0" topLeftCell="A1">
      <selection activeCell="A2" sqref="A2"/>
    </sheetView>
  </sheetViews>
  <sheetFormatPr defaultColWidth="9.77734375" defaultRowHeight="15"/>
  <cols>
    <col min="1" max="1" width="14.88671875" style="28" customWidth="1"/>
    <col min="2" max="11" width="6.3359375" style="28" customWidth="1"/>
    <col min="12" max="12" width="6.214843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2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9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9" customHeight="1">
      <c r="A3" s="69" t="s">
        <v>31</v>
      </c>
      <c r="B3" s="71" t="s">
        <v>47</v>
      </c>
      <c r="C3" s="72"/>
      <c r="D3" s="72"/>
      <c r="E3" s="72"/>
      <c r="F3" s="72"/>
      <c r="G3" s="72"/>
      <c r="H3" s="72"/>
      <c r="I3" s="72"/>
      <c r="J3" s="72"/>
      <c r="K3" s="72"/>
      <c r="L3" s="73" t="s">
        <v>51</v>
      </c>
    </row>
    <row r="4" spans="1:12" ht="9">
      <c r="A4" s="70"/>
      <c r="B4" s="31">
        <v>1995</v>
      </c>
      <c r="C4" s="30">
        <v>1996</v>
      </c>
      <c r="D4" s="31">
        <v>1997</v>
      </c>
      <c r="E4" s="30">
        <v>1998</v>
      </c>
      <c r="F4" s="31">
        <v>1999</v>
      </c>
      <c r="G4" s="30">
        <v>2000</v>
      </c>
      <c r="H4" s="31">
        <v>2001</v>
      </c>
      <c r="I4" s="31">
        <v>2002</v>
      </c>
      <c r="J4" s="31">
        <v>2003</v>
      </c>
      <c r="K4" s="31">
        <v>2004</v>
      </c>
      <c r="L4" s="74"/>
    </row>
    <row r="5" spans="1:12" ht="9.75" customHeight="1">
      <c r="A5" s="32"/>
      <c r="B5" s="33"/>
      <c r="C5" s="33"/>
      <c r="D5" s="33"/>
      <c r="E5" s="33"/>
      <c r="F5" s="34"/>
      <c r="G5" s="34"/>
      <c r="H5" s="34"/>
      <c r="I5" s="34"/>
      <c r="J5" s="34"/>
      <c r="K5" s="34"/>
      <c r="L5" s="33"/>
    </row>
    <row r="6" spans="1:14" ht="9.75" customHeight="1">
      <c r="A6" s="35" t="s">
        <v>32</v>
      </c>
      <c r="B6" s="36">
        <f aca="true" t="shared" si="0" ref="B6:H6">B8+B19</f>
        <v>14860.08723358515</v>
      </c>
      <c r="C6" s="36">
        <f t="shared" si="0"/>
        <v>16117.75221</v>
      </c>
      <c r="D6" s="36">
        <f t="shared" si="0"/>
        <v>17380.442280000003</v>
      </c>
      <c r="E6" s="36">
        <f t="shared" si="0"/>
        <v>17554.739709999998</v>
      </c>
      <c r="F6" s="36">
        <f t="shared" si="0"/>
        <v>18856.54874825688</v>
      </c>
      <c r="G6" s="36">
        <f t="shared" si="0"/>
        <v>18228.723565149525</v>
      </c>
      <c r="H6" s="36">
        <f t="shared" si="0"/>
        <v>18203.97277172709</v>
      </c>
      <c r="I6" s="36">
        <f>I8+I19</f>
        <v>16779.55221521006</v>
      </c>
      <c r="J6" s="36">
        <f>J8+J19</f>
        <v>12702.669537285647</v>
      </c>
      <c r="K6" s="36">
        <f>K8+K19</f>
        <v>11138.743716641333</v>
      </c>
      <c r="L6" s="37">
        <f>100*(K6-J6)/J6</f>
        <v>-12.31178860517298</v>
      </c>
      <c r="N6" s="38"/>
    </row>
    <row r="7" spans="1:14" ht="9.7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67"/>
      <c r="L7" s="41"/>
      <c r="N7" s="38"/>
    </row>
    <row r="8" spans="1:19" ht="9.75" customHeight="1">
      <c r="A8" s="35" t="s">
        <v>33</v>
      </c>
      <c r="B8" s="36">
        <f aca="true" t="shared" si="1" ref="B8:H8">SUM(B10:B17)</f>
        <v>10477.728710000001</v>
      </c>
      <c r="C8" s="36">
        <f t="shared" si="1"/>
        <v>12375.65221</v>
      </c>
      <c r="D8" s="36">
        <f t="shared" si="1"/>
        <v>12287.537460000001</v>
      </c>
      <c r="E8" s="36">
        <f t="shared" si="1"/>
        <v>12357.511509999998</v>
      </c>
      <c r="F8" s="36">
        <f t="shared" si="1"/>
        <v>12521.501634005685</v>
      </c>
      <c r="G8" s="36">
        <f t="shared" si="1"/>
        <v>11948.542000626228</v>
      </c>
      <c r="H8" s="36">
        <f t="shared" si="1"/>
        <v>11632.036203828467</v>
      </c>
      <c r="I8" s="36">
        <f>SUM(I10:I17)</f>
        <v>10944.209177763489</v>
      </c>
      <c r="J8" s="36">
        <f>SUM(J10:J17)</f>
        <v>6488.834904712945</v>
      </c>
      <c r="K8" s="36">
        <f>SUM(K10:K17)</f>
        <v>4870.770682029364</v>
      </c>
      <c r="L8" s="37">
        <f>100*(K8-J8)/J8</f>
        <v>-24.936128695589936</v>
      </c>
      <c r="N8" s="38"/>
      <c r="O8" s="38"/>
      <c r="P8" s="38"/>
      <c r="Q8" s="38"/>
      <c r="R8" s="38"/>
      <c r="S8" s="38"/>
    </row>
    <row r="9" spans="1:19" ht="9.75" customHeight="1">
      <c r="A9" s="39"/>
      <c r="B9" s="42"/>
      <c r="C9" s="42"/>
      <c r="D9" s="42"/>
      <c r="E9" s="42"/>
      <c r="F9" s="42"/>
      <c r="G9" s="57"/>
      <c r="H9" s="57"/>
      <c r="I9" s="57"/>
      <c r="J9" s="57"/>
      <c r="K9" s="57"/>
      <c r="L9" s="43"/>
      <c r="N9" s="38"/>
      <c r="O9" s="38"/>
      <c r="P9" s="38"/>
      <c r="Q9" s="38"/>
      <c r="R9" s="38"/>
      <c r="S9" s="38"/>
    </row>
    <row r="10" spans="1:19" ht="9.75" customHeight="1">
      <c r="A10" s="32" t="s">
        <v>34</v>
      </c>
      <c r="B10" s="42">
        <v>914.33916</v>
      </c>
      <c r="C10" s="42">
        <v>945.96701</v>
      </c>
      <c r="D10" s="42">
        <v>391.62093</v>
      </c>
      <c r="E10" s="42">
        <v>64.88719</v>
      </c>
      <c r="F10" s="58">
        <v>224.50036388888884</v>
      </c>
      <c r="G10" s="42">
        <v>60.737318055555555</v>
      </c>
      <c r="H10" s="42">
        <v>0.03349722222222223</v>
      </c>
      <c r="I10" s="42">
        <v>164.08801666666668</v>
      </c>
      <c r="J10" s="42">
        <v>181.67717115902965</v>
      </c>
      <c r="K10" s="42">
        <v>55.361017520215626</v>
      </c>
      <c r="L10" s="44">
        <f>100*(K10-J10)/J10</f>
        <v>-69.5278073920714</v>
      </c>
      <c r="N10" s="38"/>
      <c r="O10" s="38"/>
      <c r="P10" s="38"/>
      <c r="Q10" s="38"/>
      <c r="R10" s="38"/>
      <c r="S10" s="38"/>
    </row>
    <row r="11" spans="1:19" ht="9.75" customHeight="1">
      <c r="A11" s="32" t="s">
        <v>40</v>
      </c>
      <c r="B11" s="42">
        <v>0</v>
      </c>
      <c r="C11" s="42">
        <v>5</v>
      </c>
      <c r="D11" s="42">
        <v>0</v>
      </c>
      <c r="E11" s="42">
        <v>5.7</v>
      </c>
      <c r="F11" s="58">
        <v>0.08048750000000002</v>
      </c>
      <c r="G11" s="42">
        <v>0</v>
      </c>
      <c r="H11" s="42">
        <v>0</v>
      </c>
      <c r="I11" s="42">
        <v>0</v>
      </c>
      <c r="J11" s="42">
        <v>3.860395316804408</v>
      </c>
      <c r="K11" s="42">
        <v>1.654982093663912</v>
      </c>
      <c r="L11" s="44">
        <f>100*(K11-J11)/J11</f>
        <v>-57.12920678201715</v>
      </c>
      <c r="N11" s="38"/>
      <c r="O11" s="38"/>
      <c r="P11" s="38"/>
      <c r="Q11" s="38"/>
      <c r="R11" s="38"/>
      <c r="S11" s="38"/>
    </row>
    <row r="12" spans="1:19" ht="9.75" customHeight="1">
      <c r="A12" s="32" t="s">
        <v>48</v>
      </c>
      <c r="B12" s="42">
        <v>4236.09954</v>
      </c>
      <c r="C12" s="42">
        <v>4451.86856</v>
      </c>
      <c r="D12" s="42">
        <v>4665.5</v>
      </c>
      <c r="E12" s="42">
        <v>5024.99036</v>
      </c>
      <c r="F12" s="58">
        <v>5117.716261818181</v>
      </c>
      <c r="G12" s="42">
        <v>5096.7780218181815</v>
      </c>
      <c r="H12" s="42">
        <v>3851.091718181817</v>
      </c>
      <c r="I12" s="42">
        <v>3355.3963945454543</v>
      </c>
      <c r="J12" s="42">
        <v>2039.9407608695653</v>
      </c>
      <c r="K12" s="42">
        <v>1880.1366123188404</v>
      </c>
      <c r="L12" s="44">
        <f>100*(K12-J12)/J12</f>
        <v>-7.833764176691346</v>
      </c>
      <c r="N12" s="45"/>
      <c r="O12" s="38"/>
      <c r="P12" s="38"/>
      <c r="Q12" s="38"/>
      <c r="R12" s="38"/>
      <c r="S12" s="38"/>
    </row>
    <row r="13" spans="1:19" ht="9.75" customHeight="1">
      <c r="A13" s="32" t="s">
        <v>36</v>
      </c>
      <c r="B13" s="42">
        <v>434.72057</v>
      </c>
      <c r="C13" s="42">
        <v>1244.4738200000002</v>
      </c>
      <c r="D13" s="42">
        <v>470.91718</v>
      </c>
      <c r="E13" s="42">
        <v>57.91096</v>
      </c>
      <c r="F13" s="58">
        <v>222.22695816326532</v>
      </c>
      <c r="G13" s="42">
        <v>87.35940510204082</v>
      </c>
      <c r="H13" s="42">
        <v>13.324911224489796</v>
      </c>
      <c r="I13" s="42">
        <v>59.19509763265306</v>
      </c>
      <c r="J13" s="42">
        <v>92.95673346495559</v>
      </c>
      <c r="K13" s="42">
        <v>130.42067917077986</v>
      </c>
      <c r="L13" s="44">
        <f>100*(K13-J13)/J13</f>
        <v>40.3025626109679</v>
      </c>
      <c r="N13" s="38"/>
      <c r="O13" s="38"/>
      <c r="P13" s="38"/>
      <c r="Q13" s="38"/>
      <c r="R13" s="38"/>
      <c r="S13" s="38"/>
    </row>
    <row r="14" spans="1:19" ht="9.75" customHeight="1">
      <c r="A14" s="32" t="s">
        <v>35</v>
      </c>
      <c r="B14" s="42">
        <v>4249.723349999999</v>
      </c>
      <c r="C14" s="42">
        <v>4905.99765</v>
      </c>
      <c r="D14" s="42">
        <v>5892.2</v>
      </c>
      <c r="E14" s="42">
        <v>6207.123</v>
      </c>
      <c r="F14" s="58">
        <v>5830.240387951807</v>
      </c>
      <c r="G14" s="42">
        <v>5800.872875903615</v>
      </c>
      <c r="H14" s="42">
        <v>6585.300025301204</v>
      </c>
      <c r="I14" s="42">
        <v>6369.902063855423</v>
      </c>
      <c r="J14" s="42">
        <v>3818.3618626760567</v>
      </c>
      <c r="K14" s="42">
        <v>2694.701899061033</v>
      </c>
      <c r="L14" s="44">
        <f>100*(K14-J14)/J14</f>
        <v>-29.42780186966143</v>
      </c>
      <c r="N14" s="45"/>
      <c r="O14" s="38"/>
      <c r="P14" s="38"/>
      <c r="Q14" s="38"/>
      <c r="R14" s="38"/>
      <c r="S14" s="38"/>
    </row>
    <row r="15" spans="1:19" ht="9.75" customHeight="1">
      <c r="A15" s="32" t="s">
        <v>39</v>
      </c>
      <c r="B15" s="42">
        <v>640.0128599999999</v>
      </c>
      <c r="C15" s="42">
        <v>687.34517</v>
      </c>
      <c r="D15" s="42">
        <v>861.59935</v>
      </c>
      <c r="E15" s="42">
        <v>996.9</v>
      </c>
      <c r="F15" s="58">
        <v>1126.737174683544</v>
      </c>
      <c r="G15" s="42">
        <v>902.7943797468355</v>
      </c>
      <c r="H15" s="42">
        <v>1182.286051898734</v>
      </c>
      <c r="I15" s="42">
        <v>995.627605063291</v>
      </c>
      <c r="J15" s="42">
        <v>352.03798122653313</v>
      </c>
      <c r="K15" s="42">
        <v>108.49549186483104</v>
      </c>
      <c r="L15" s="44">
        <f>100*(K15-J15)/J15</f>
        <v>-69.18074251908199</v>
      </c>
      <c r="N15" s="38"/>
      <c r="O15" s="38"/>
      <c r="P15" s="38"/>
      <c r="Q15" s="38"/>
      <c r="R15" s="38"/>
      <c r="S15" s="38"/>
    </row>
    <row r="16" spans="1:19" ht="9.75" customHeight="1">
      <c r="A16" s="32" t="s">
        <v>41</v>
      </c>
      <c r="B16" s="42">
        <v>2.83323</v>
      </c>
      <c r="C16" s="42">
        <v>7</v>
      </c>
      <c r="D16" s="42">
        <v>5.7</v>
      </c>
      <c r="E16" s="42">
        <v>0</v>
      </c>
      <c r="F16" s="58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4" t="s">
        <v>53</v>
      </c>
      <c r="N16" s="38"/>
      <c r="O16" s="38"/>
      <c r="P16" s="38"/>
      <c r="Q16" s="38"/>
      <c r="R16" s="38"/>
      <c r="S16" s="38"/>
    </row>
    <row r="17" spans="1:19" ht="9.75" customHeight="1">
      <c r="A17" s="32" t="s">
        <v>44</v>
      </c>
      <c r="B17" s="42">
        <v>0</v>
      </c>
      <c r="C17" s="42">
        <v>128</v>
      </c>
      <c r="D17" s="42">
        <v>0</v>
      </c>
      <c r="E17" s="42">
        <v>0</v>
      </c>
      <c r="F17" s="58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4" t="s">
        <v>53</v>
      </c>
      <c r="N17" s="38"/>
      <c r="O17" s="38"/>
      <c r="P17" s="38"/>
      <c r="Q17" s="38"/>
      <c r="R17" s="38"/>
      <c r="S17" s="38"/>
    </row>
    <row r="18" spans="1:19" ht="9.75" customHeight="1">
      <c r="A18" s="3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  <c r="N18" s="38"/>
      <c r="O18" s="38"/>
      <c r="P18" s="38"/>
      <c r="Q18" s="38"/>
      <c r="R18" s="38"/>
      <c r="S18" s="38"/>
    </row>
    <row r="19" spans="1:19" ht="9.75" customHeight="1">
      <c r="A19" s="46" t="s">
        <v>45</v>
      </c>
      <c r="B19" s="36">
        <f aca="true" t="shared" si="2" ref="B19:H19">SUM(B21:B27)</f>
        <v>4382.35852358515</v>
      </c>
      <c r="C19" s="36">
        <f t="shared" si="2"/>
        <v>3742.1</v>
      </c>
      <c r="D19" s="36">
        <f t="shared" si="2"/>
        <v>5092.90482</v>
      </c>
      <c r="E19" s="36">
        <f t="shared" si="2"/>
        <v>5197.2282000000005</v>
      </c>
      <c r="F19" s="36">
        <f t="shared" si="2"/>
        <v>6335.047114251196</v>
      </c>
      <c r="G19" s="36">
        <f t="shared" si="2"/>
        <v>6280.181564523296</v>
      </c>
      <c r="H19" s="36">
        <f t="shared" si="2"/>
        <v>6571.936567898623</v>
      </c>
      <c r="I19" s="36">
        <f>SUM(I21:I27)</f>
        <v>5835.34303744657</v>
      </c>
      <c r="J19" s="36">
        <f>SUM(J21:J27)</f>
        <v>6213.834632572702</v>
      </c>
      <c r="K19" s="36">
        <f>SUM(K21:K27)</f>
        <v>6267.9730346119695</v>
      </c>
      <c r="L19" s="37">
        <f>100*(K19-J19)/J19</f>
        <v>0.8712559190982705</v>
      </c>
      <c r="N19" s="38"/>
      <c r="O19" s="38"/>
      <c r="P19" s="38"/>
      <c r="Q19" s="38"/>
      <c r="R19" s="38"/>
      <c r="S19" s="38"/>
    </row>
    <row r="20" spans="1:19" ht="9.75" customHeight="1">
      <c r="A20" s="32"/>
      <c r="B20" s="42"/>
      <c r="C20" s="42"/>
      <c r="D20" s="42"/>
      <c r="E20" s="42"/>
      <c r="F20" s="42"/>
      <c r="G20" s="57"/>
      <c r="H20" s="57"/>
      <c r="I20" s="57"/>
      <c r="J20" s="57"/>
      <c r="K20" s="57"/>
      <c r="L20" s="43"/>
      <c r="N20" s="38"/>
      <c r="O20" s="38"/>
      <c r="P20" s="38"/>
      <c r="Q20" s="38"/>
      <c r="R20" s="38"/>
      <c r="S20" s="38"/>
    </row>
    <row r="21" spans="1:19" ht="9.75" customHeight="1">
      <c r="A21" s="32" t="s">
        <v>42</v>
      </c>
      <c r="B21" s="42">
        <v>0</v>
      </c>
      <c r="C21" s="42">
        <v>1</v>
      </c>
      <c r="D21" s="42">
        <v>0</v>
      </c>
      <c r="E21" s="42">
        <v>0</v>
      </c>
      <c r="F21" s="58">
        <v>0.5614971153846153</v>
      </c>
      <c r="G21" s="42">
        <v>1.4031096153846156</v>
      </c>
      <c r="H21" s="42">
        <v>0.8812480769230769</v>
      </c>
      <c r="I21" s="42">
        <v>0.9093913461538459</v>
      </c>
      <c r="J21" s="42">
        <v>1.1691639024390243</v>
      </c>
      <c r="K21" s="42">
        <v>4.437985365853659</v>
      </c>
      <c r="L21" s="44">
        <f aca="true" t="shared" si="3" ref="L21:L27">100*(K21-J21)/J21</f>
        <v>279.58624591432033</v>
      </c>
      <c r="N21" s="38"/>
      <c r="O21" s="38"/>
      <c r="P21" s="38"/>
      <c r="Q21" s="38"/>
      <c r="R21" s="38"/>
      <c r="S21" s="38"/>
    </row>
    <row r="22" spans="1:19" ht="9.75" customHeight="1">
      <c r="A22" s="32" t="s">
        <v>38</v>
      </c>
      <c r="B22" s="42" t="s">
        <v>43</v>
      </c>
      <c r="C22" s="42">
        <v>0</v>
      </c>
      <c r="D22" s="42">
        <v>0</v>
      </c>
      <c r="E22" s="42">
        <v>0</v>
      </c>
      <c r="F22" s="58">
        <v>1957.1784519230775</v>
      </c>
      <c r="G22" s="42">
        <v>2222.8200211538465</v>
      </c>
      <c r="H22" s="42">
        <v>2826.492620192307</v>
      </c>
      <c r="I22" s="42">
        <v>2172.7206</v>
      </c>
      <c r="J22" s="42">
        <v>2488.7728230769226</v>
      </c>
      <c r="K22" s="42">
        <v>2465.7215413461536</v>
      </c>
      <c r="L22" s="44">
        <f t="shared" si="3"/>
        <v>-0.9262107620682798</v>
      </c>
      <c r="N22" s="38"/>
      <c r="O22" s="38"/>
      <c r="P22" s="38"/>
      <c r="Q22" s="38"/>
      <c r="R22" s="38"/>
      <c r="S22" s="38"/>
    </row>
    <row r="23" spans="1:19" ht="9.75" customHeight="1">
      <c r="A23" s="32" t="s">
        <v>6</v>
      </c>
      <c r="B23" s="42">
        <v>3558.84938</v>
      </c>
      <c r="C23" s="42">
        <v>3405.1</v>
      </c>
      <c r="D23" s="42">
        <v>4856.5</v>
      </c>
      <c r="E23" s="42">
        <v>4981.5</v>
      </c>
      <c r="F23" s="58">
        <v>3657.0839763888885</v>
      </c>
      <c r="G23" s="42">
        <v>3779.5027611111113</v>
      </c>
      <c r="H23" s="42">
        <v>3307.05035</v>
      </c>
      <c r="I23" s="42">
        <v>3252.9733625000003</v>
      </c>
      <c r="J23" s="42">
        <v>3196.0977079772083</v>
      </c>
      <c r="K23" s="42">
        <v>3235.2758518518517</v>
      </c>
      <c r="L23" s="44">
        <f t="shared" si="3"/>
        <v>1.2258118322496163</v>
      </c>
      <c r="N23" s="38"/>
      <c r="O23" s="38"/>
      <c r="P23" s="38"/>
      <c r="Q23" s="38"/>
      <c r="R23" s="38"/>
      <c r="S23" s="38"/>
    </row>
    <row r="24" spans="1:19" ht="9.75" customHeight="1">
      <c r="A24" s="32" t="s">
        <v>37</v>
      </c>
      <c r="B24" s="42">
        <v>204.42831</v>
      </c>
      <c r="C24" s="42">
        <v>87</v>
      </c>
      <c r="D24" s="42">
        <v>137</v>
      </c>
      <c r="E24" s="42">
        <v>97.33294000000001</v>
      </c>
      <c r="F24" s="58">
        <v>110.49251477272728</v>
      </c>
      <c r="G24" s="42">
        <v>151.90643636363637</v>
      </c>
      <c r="H24" s="42">
        <v>213.82708977272722</v>
      </c>
      <c r="I24" s="42">
        <v>245.1739670454546</v>
      </c>
      <c r="J24" s="42">
        <v>225.0026708571429</v>
      </c>
      <c r="K24" s="42">
        <v>270.52686057142853</v>
      </c>
      <c r="L24" s="44">
        <f t="shared" si="3"/>
        <v>20.23273303417341</v>
      </c>
      <c r="N24" s="38"/>
      <c r="O24" s="38"/>
      <c r="P24" s="38"/>
      <c r="Q24" s="38"/>
      <c r="R24" s="38"/>
      <c r="S24" s="38"/>
    </row>
    <row r="25" spans="1:19" ht="9.75" customHeight="1">
      <c r="A25" s="32" t="s">
        <v>9</v>
      </c>
      <c r="B25" s="42">
        <v>12</v>
      </c>
      <c r="C25" s="42">
        <v>0</v>
      </c>
      <c r="D25" s="42">
        <v>13.6</v>
      </c>
      <c r="E25" s="42">
        <v>7.3</v>
      </c>
      <c r="F25" s="58">
        <v>6.2235865853658545</v>
      </c>
      <c r="G25" s="42">
        <v>9.851319512195126</v>
      </c>
      <c r="H25" s="42">
        <v>35.530676829268295</v>
      </c>
      <c r="I25" s="42">
        <v>19.872175609756102</v>
      </c>
      <c r="J25" s="42">
        <v>18.75733414634146</v>
      </c>
      <c r="K25" s="42">
        <v>9.289779268292685</v>
      </c>
      <c r="L25" s="44">
        <f t="shared" si="3"/>
        <v>-50.47388293125535</v>
      </c>
      <c r="N25" s="38"/>
      <c r="O25" s="38"/>
      <c r="P25" s="38"/>
      <c r="Q25" s="38"/>
      <c r="R25" s="38"/>
      <c r="S25" s="38"/>
    </row>
    <row r="26" spans="1:19" ht="9.75" customHeight="1">
      <c r="A26" s="32" t="s">
        <v>8</v>
      </c>
      <c r="B26" s="42">
        <v>29</v>
      </c>
      <c r="C26" s="42">
        <v>55</v>
      </c>
      <c r="D26" s="42">
        <v>13.9</v>
      </c>
      <c r="E26" s="42">
        <v>16.1</v>
      </c>
      <c r="F26" s="58">
        <v>239.17244246575345</v>
      </c>
      <c r="G26" s="42">
        <v>59.412028767123296</v>
      </c>
      <c r="H26" s="42">
        <v>129.65832602739724</v>
      </c>
      <c r="I26" s="42">
        <v>81.05654794520547</v>
      </c>
      <c r="J26" s="42">
        <v>209.53344534412958</v>
      </c>
      <c r="K26" s="42">
        <v>199.30099190283394</v>
      </c>
      <c r="L26" s="44">
        <f t="shared" si="3"/>
        <v>-4.883446375107444</v>
      </c>
      <c r="N26" s="38"/>
      <c r="O26" s="38"/>
      <c r="P26" s="38"/>
      <c r="Q26" s="38"/>
      <c r="R26" s="38"/>
      <c r="S26" s="38"/>
    </row>
    <row r="27" spans="1:19" ht="9.75" customHeight="1">
      <c r="A27" s="32" t="s">
        <v>49</v>
      </c>
      <c r="B27" s="42">
        <v>578.08083358515</v>
      </c>
      <c r="C27" s="42">
        <v>194</v>
      </c>
      <c r="D27" s="42">
        <v>71.90482</v>
      </c>
      <c r="E27" s="42">
        <v>94.99525999999999</v>
      </c>
      <c r="F27" s="58">
        <v>364.3346450000001</v>
      </c>
      <c r="G27" s="42">
        <v>55.285888</v>
      </c>
      <c r="H27" s="42">
        <v>58.49625700000001</v>
      </c>
      <c r="I27" s="42">
        <v>62.636993000000004</v>
      </c>
      <c r="J27" s="42">
        <v>74.50148726851853</v>
      </c>
      <c r="K27" s="42">
        <v>83.42002430555554</v>
      </c>
      <c r="L27" s="44">
        <f t="shared" si="3"/>
        <v>11.970951673612621</v>
      </c>
      <c r="N27" s="38"/>
      <c r="O27" s="38"/>
      <c r="P27" s="38"/>
      <c r="Q27" s="38"/>
      <c r="R27" s="38"/>
      <c r="S27" s="38"/>
    </row>
    <row r="28" spans="1:15" ht="9.75" customHeight="1">
      <c r="A28" s="47"/>
      <c r="B28" s="48"/>
      <c r="C28" s="48"/>
      <c r="D28" s="48"/>
      <c r="E28" s="48"/>
      <c r="F28" s="49"/>
      <c r="G28" s="59"/>
      <c r="H28" s="48"/>
      <c r="I28" s="47"/>
      <c r="J28" s="50"/>
      <c r="K28" s="51"/>
      <c r="L28" s="47"/>
      <c r="O28" s="38"/>
    </row>
    <row r="29" spans="1:15" ht="9.75" customHeight="1">
      <c r="A29" s="64" t="s">
        <v>46</v>
      </c>
      <c r="B29" s="61"/>
      <c r="C29" s="61"/>
      <c r="D29" s="61"/>
      <c r="E29" s="61"/>
      <c r="F29" s="61"/>
      <c r="G29" s="61"/>
      <c r="H29" s="61"/>
      <c r="I29" s="62"/>
      <c r="J29" s="63"/>
      <c r="K29" s="52"/>
      <c r="O29" s="38"/>
    </row>
    <row r="30" spans="1:12" ht="9.75" customHeight="1">
      <c r="A30" s="65" t="s">
        <v>52</v>
      </c>
      <c r="B30" s="60"/>
      <c r="C30" s="60"/>
      <c r="D30" s="60"/>
      <c r="E30" s="60"/>
      <c r="F30" s="60"/>
      <c r="G30" s="60"/>
      <c r="H30" s="60"/>
      <c r="I30" s="60"/>
      <c r="J30" s="60"/>
      <c r="K30" s="32"/>
      <c r="L30" s="32"/>
    </row>
    <row r="31" spans="1:12" ht="9.75" customHeight="1">
      <c r="A31" s="6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2:12" ht="9.75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2:12" ht="9.75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9">
      <c r="A34" s="5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9">
      <c r="A35" s="32"/>
      <c r="B35" s="32"/>
      <c r="C35" s="32"/>
      <c r="D35" s="32"/>
      <c r="E35" s="32"/>
      <c r="F35" s="32"/>
      <c r="G35" s="32"/>
      <c r="H35" s="32"/>
      <c r="I35" s="32"/>
      <c r="J35" s="54"/>
      <c r="K35" s="54"/>
      <c r="L35" s="32"/>
    </row>
    <row r="36" spans="1:12" ht="9">
      <c r="A36" s="32"/>
      <c r="B36" s="32"/>
      <c r="C36" s="32"/>
      <c r="D36" s="32"/>
      <c r="E36" s="32"/>
      <c r="F36" s="32"/>
      <c r="G36" s="32"/>
      <c r="H36" s="32"/>
      <c r="I36" s="32"/>
      <c r="J36" s="54"/>
      <c r="K36" s="54"/>
      <c r="L36" s="32"/>
    </row>
    <row r="37" spans="2:12" ht="9">
      <c r="B37" s="55"/>
      <c r="C37" s="55"/>
      <c r="D37" s="55"/>
      <c r="E37" s="55"/>
      <c r="F37" s="55"/>
      <c r="G37" s="32"/>
      <c r="H37" s="32"/>
      <c r="I37" s="32"/>
      <c r="J37" s="54"/>
      <c r="K37" s="54"/>
      <c r="L37" s="32"/>
    </row>
    <row r="38" spans="3:12" ht="9">
      <c r="C38" s="56"/>
      <c r="D38" s="32"/>
      <c r="E38" s="32"/>
      <c r="F38" s="32"/>
      <c r="G38" s="32"/>
      <c r="H38" s="32"/>
      <c r="I38" s="32"/>
      <c r="J38" s="54"/>
      <c r="K38" s="54"/>
      <c r="L38" s="32"/>
    </row>
    <row r="39" spans="1:11" ht="9">
      <c r="A39" s="32"/>
      <c r="C39" s="56"/>
      <c r="D39" s="32"/>
      <c r="E39" s="32"/>
      <c r="F39" s="32"/>
      <c r="G39" s="32"/>
      <c r="H39" s="32"/>
      <c r="I39" s="32"/>
      <c r="J39" s="32"/>
      <c r="K39" s="32"/>
    </row>
    <row r="40" spans="1:11" ht="9">
      <c r="A40" s="32"/>
      <c r="B40" s="32"/>
      <c r="C40" s="56"/>
      <c r="D40" s="32"/>
      <c r="E40" s="32"/>
      <c r="F40" s="32"/>
      <c r="G40" s="32"/>
      <c r="H40" s="32"/>
      <c r="I40" s="32"/>
      <c r="J40" s="32"/>
      <c r="K40" s="32"/>
    </row>
    <row r="41" spans="2:11" ht="9">
      <c r="B41" s="32"/>
      <c r="C41" s="56"/>
      <c r="D41" s="32"/>
      <c r="E41" s="32"/>
      <c r="F41" s="32"/>
      <c r="G41" s="32"/>
      <c r="H41" s="32"/>
      <c r="I41" s="32"/>
      <c r="J41" s="32"/>
      <c r="K41" s="32"/>
    </row>
    <row r="42" spans="1:11" ht="9">
      <c r="A42" s="32"/>
      <c r="B42" s="32"/>
      <c r="C42" s="56"/>
      <c r="D42" s="32"/>
      <c r="E42" s="32"/>
      <c r="F42" s="32"/>
      <c r="G42" s="32"/>
      <c r="H42" s="32"/>
      <c r="I42" s="32"/>
      <c r="J42" s="32"/>
      <c r="K42" s="32"/>
    </row>
    <row r="43" spans="1:11" ht="9">
      <c r="A43" s="32"/>
      <c r="B43" s="32"/>
      <c r="C43" s="56"/>
      <c r="D43" s="32"/>
      <c r="E43" s="32"/>
      <c r="F43" s="32"/>
      <c r="G43" s="32"/>
      <c r="H43" s="32"/>
      <c r="I43" s="32"/>
      <c r="J43" s="32"/>
      <c r="K43" s="32"/>
    </row>
    <row r="44" spans="1:11" ht="9">
      <c r="A44" s="39"/>
      <c r="B44" s="32"/>
      <c r="C44" s="56"/>
      <c r="D44" s="32"/>
      <c r="E44" s="32"/>
      <c r="F44" s="32"/>
      <c r="G44" s="32"/>
      <c r="H44" s="32"/>
      <c r="I44" s="32"/>
      <c r="J44" s="32"/>
      <c r="K44" s="32"/>
    </row>
  </sheetData>
  <mergeCells count="4">
    <mergeCell ref="A1:L1"/>
    <mergeCell ref="A3:A4"/>
    <mergeCell ref="B3:K3"/>
    <mergeCell ref="L3:L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75" t="s">
        <v>13</v>
      </c>
      <c r="C3" s="75"/>
      <c r="D3" s="75"/>
      <c r="E3" s="75"/>
      <c r="F3" s="75"/>
      <c r="G3" s="75"/>
      <c r="H3" s="75"/>
      <c r="I3" s="75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76" t="s">
        <v>11</v>
      </c>
      <c r="C5" s="76"/>
      <c r="D5" s="76"/>
      <c r="E5" s="76"/>
      <c r="F5" s="76"/>
      <c r="G5" s="76"/>
      <c r="H5" s="76"/>
      <c r="I5" s="76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76" t="s">
        <v>15</v>
      </c>
      <c r="C6" s="76"/>
      <c r="D6" s="76"/>
      <c r="E6" s="76"/>
      <c r="F6" s="76"/>
      <c r="G6" s="76"/>
      <c r="H6" s="76"/>
      <c r="I6" s="76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75" t="s">
        <v>29</v>
      </c>
      <c r="C8" s="75"/>
      <c r="D8" s="75"/>
      <c r="E8" s="75"/>
      <c r="F8" s="75"/>
      <c r="G8" s="75"/>
      <c r="H8" s="75"/>
      <c r="I8" s="75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8.75">
      <c r="B33" s="75" t="s">
        <v>14</v>
      </c>
      <c r="C33" s="75"/>
      <c r="D33" s="75"/>
      <c r="E33" s="75"/>
      <c r="F33" s="75"/>
      <c r="G33" s="75"/>
      <c r="H33" s="75"/>
      <c r="I33" s="75"/>
    </row>
    <row r="34" spans="8:9" ht="16.5">
      <c r="H34" s="3"/>
      <c r="I34" s="5"/>
    </row>
    <row r="35" spans="2:9" ht="20.25">
      <c r="B35" s="76" t="s">
        <v>11</v>
      </c>
      <c r="C35" s="76"/>
      <c r="D35" s="76"/>
      <c r="E35" s="76"/>
      <c r="F35" s="76"/>
      <c r="G35" s="76"/>
      <c r="H35" s="76"/>
      <c r="I35" s="76"/>
    </row>
    <row r="36" spans="2:9" ht="20.25">
      <c r="B36" s="76" t="s">
        <v>16</v>
      </c>
      <c r="C36" s="76"/>
      <c r="D36" s="76"/>
      <c r="E36" s="76"/>
      <c r="F36" s="76"/>
      <c r="G36" s="76"/>
      <c r="H36" s="76"/>
      <c r="I36" s="76"/>
    </row>
    <row r="37" spans="5:8" ht="15">
      <c r="E37" s="6"/>
      <c r="H37" s="3"/>
    </row>
    <row r="38" spans="2:9" ht="18.75">
      <c r="B38" s="75" t="s">
        <v>30</v>
      </c>
      <c r="C38" s="75"/>
      <c r="D38" s="75"/>
      <c r="E38" s="75"/>
      <c r="F38" s="75"/>
      <c r="G38" s="75"/>
      <c r="H38" s="75"/>
      <c r="I38" s="75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mergeCells count="8">
    <mergeCell ref="B33:I33"/>
    <mergeCell ref="B35:I35"/>
    <mergeCell ref="B36:I36"/>
    <mergeCell ref="B38:I38"/>
    <mergeCell ref="B3:I3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workbookViewId="0" topLeftCell="A1">
      <selection activeCell="C3" sqref="C3"/>
    </sheetView>
  </sheetViews>
  <sheetFormatPr defaultColWidth="8.88671875" defaultRowHeight="15"/>
  <cols>
    <col min="10" max="10" width="3.4453125" style="0" customWidth="1"/>
    <col min="11" max="11" width="10.3359375" style="0" bestFit="1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75" t="s">
        <v>23</v>
      </c>
      <c r="C2" s="75"/>
      <c r="D2" s="75"/>
      <c r="E2" s="75"/>
      <c r="F2" s="75"/>
      <c r="G2" s="75"/>
      <c r="H2" s="75"/>
      <c r="I2" s="75"/>
    </row>
    <row r="4" spans="2:9" ht="20.25">
      <c r="B4" s="76" t="s">
        <v>22</v>
      </c>
      <c r="C4" s="76"/>
      <c r="D4" s="76"/>
      <c r="E4" s="76"/>
      <c r="F4" s="76"/>
      <c r="G4" s="76"/>
      <c r="H4" s="76"/>
      <c r="I4" s="76"/>
    </row>
    <row r="6" spans="2:254" ht="18.75">
      <c r="B6" s="75">
        <v>2000</v>
      </c>
      <c r="C6" s="75"/>
      <c r="D6" s="75"/>
      <c r="E6" s="75"/>
      <c r="F6" s="75"/>
      <c r="G6" s="75"/>
      <c r="H6" s="75"/>
      <c r="I6" s="75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7.25">
      <c r="B24" s="11" t="s">
        <v>25</v>
      </c>
    </row>
    <row r="25" ht="15.75">
      <c r="B25" s="10" t="s">
        <v>24</v>
      </c>
    </row>
  </sheetData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lrosas</cp:lastModifiedBy>
  <cp:lastPrinted>2003-05-12T14:25:07Z</cp:lastPrinted>
  <dcterms:created xsi:type="dcterms:W3CDTF">1998-02-13T16:54:25Z</dcterms:created>
  <dcterms:modified xsi:type="dcterms:W3CDTF">2005-07-29T13:11:49Z</dcterms:modified>
  <cp:category/>
  <cp:version/>
  <cp:contentType/>
  <cp:contentStatus/>
</cp:coreProperties>
</file>