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2655" windowWidth="11445" windowHeight="3525" firstSheet="2" activeTab="2"/>
  </bookViews>
  <sheets>
    <sheet name="Gráfico 46 e 47" sheetId="1" state="hidden" r:id="rId1"/>
    <sheet name="Figura 20, 21 e 22" sheetId="2" state="hidden" r:id="rId2"/>
    <sheet name="T3.4" sheetId="3" r:id="rId3"/>
    <sheet name="Figura 11" sheetId="4" state="hidden" r:id="rId4"/>
  </sheets>
  <definedNames>
    <definedName name="_Fill" hidden="1">#REF!</definedName>
    <definedName name="_xlnm.Print_Area" localSheetId="2">'T3.4'!$A$1:$E$99</definedName>
  </definedNames>
  <calcPr fullCalcOnLoad="1"/>
</workbook>
</file>

<file path=xl/sharedStrings.xml><?xml version="1.0" encoding="utf-8"?>
<sst xmlns="http://schemas.openxmlformats.org/spreadsheetml/2006/main" count="412" uniqueCount="297">
  <si>
    <t>Região Norte</t>
  </si>
  <si>
    <t>Região Nordeste</t>
  </si>
  <si>
    <t>Região Sudeste</t>
  </si>
  <si>
    <t>Região Sul</t>
  </si>
  <si>
    <t>Região Centro-Oeste</t>
  </si>
  <si>
    <t>Goiás</t>
  </si>
  <si>
    <t>Flag</t>
  </si>
  <si>
    <t>Comelli</t>
  </si>
  <si>
    <t>Caome</t>
  </si>
  <si>
    <t>CJ</t>
  </si>
  <si>
    <t>Delta</t>
  </si>
  <si>
    <t>Chebabe</t>
  </si>
  <si>
    <t>Fox</t>
  </si>
  <si>
    <t>Extensão</t>
  </si>
  <si>
    <t>Wal</t>
  </si>
  <si>
    <t>Esso</t>
  </si>
  <si>
    <t>Equatorial</t>
  </si>
  <si>
    <t>Nascar</t>
  </si>
  <si>
    <t>Gasforte</t>
  </si>
  <si>
    <t>Ale</t>
  </si>
  <si>
    <t>Dibrape</t>
  </si>
  <si>
    <t>Mister Oil</t>
  </si>
  <si>
    <t>Mundial</t>
  </si>
  <si>
    <t>Glória</t>
  </si>
  <si>
    <t>Mercoil</t>
  </si>
  <si>
    <t>Novoeste</t>
  </si>
  <si>
    <t>Petroamazon</t>
  </si>
  <si>
    <t>Petrotiba</t>
  </si>
  <si>
    <t>Salemco</t>
  </si>
  <si>
    <t>Petroforte</t>
  </si>
  <si>
    <t>Petroxim</t>
  </si>
  <si>
    <t>Potencial</t>
  </si>
  <si>
    <t>Saara</t>
  </si>
  <si>
    <t>Ticpetro</t>
  </si>
  <si>
    <t>TA</t>
  </si>
  <si>
    <t>Petro Sul</t>
  </si>
  <si>
    <t>Texaco</t>
  </si>
  <si>
    <t>Petropar</t>
  </si>
  <si>
    <t>Petroazul</t>
  </si>
  <si>
    <t>Rejaile</t>
  </si>
  <si>
    <t>Dalcoquio</t>
  </si>
  <si>
    <t>Polipetro</t>
  </si>
  <si>
    <t>Satélite</t>
  </si>
  <si>
    <t>Safra</t>
  </si>
  <si>
    <t>Simarelli</t>
  </si>
  <si>
    <t>SP</t>
  </si>
  <si>
    <t>Max</t>
  </si>
  <si>
    <t>Total</t>
  </si>
  <si>
    <t>Transo</t>
  </si>
  <si>
    <t>Millenium</t>
  </si>
  <si>
    <t>Triângulo</t>
  </si>
  <si>
    <t>Caribean</t>
  </si>
  <si>
    <t>Águia</t>
  </si>
  <si>
    <t>Esse</t>
  </si>
  <si>
    <t>Bells</t>
  </si>
  <si>
    <t>Dislub</t>
  </si>
  <si>
    <t>Zema</t>
  </si>
  <si>
    <t>Soll</t>
  </si>
  <si>
    <t>FC</t>
  </si>
  <si>
    <t>Tigre</t>
  </si>
  <si>
    <t>Uberlândia</t>
  </si>
  <si>
    <t>Real</t>
  </si>
  <si>
    <t>Mercosul</t>
  </si>
  <si>
    <t>Rio Branco</t>
  </si>
  <si>
    <t>Rede Brasil</t>
  </si>
  <si>
    <t>Jumbo</t>
  </si>
  <si>
    <t>Codipetros</t>
  </si>
  <si>
    <t>Terra</t>
  </si>
  <si>
    <t>Charrua</t>
  </si>
  <si>
    <t>Sauro</t>
  </si>
  <si>
    <t>Gpetro</t>
  </si>
  <si>
    <t>Contato</t>
  </si>
  <si>
    <t>Idaza</t>
  </si>
  <si>
    <t>Prix</t>
  </si>
  <si>
    <t>Asadiesel</t>
  </si>
  <si>
    <t>Ciapetro</t>
  </si>
  <si>
    <t>Arnopetro</t>
  </si>
  <si>
    <t>Petroleum</t>
  </si>
  <si>
    <t>Liderpetro</t>
  </si>
  <si>
    <t>Mega Union</t>
  </si>
  <si>
    <t>Serta</t>
  </si>
  <si>
    <t>Walendowsky</t>
  </si>
  <si>
    <t>Onyx</t>
  </si>
  <si>
    <t>Unipetro</t>
  </si>
  <si>
    <t>Torrão</t>
  </si>
  <si>
    <t>DCP</t>
  </si>
  <si>
    <t>Noroeste</t>
  </si>
  <si>
    <t>Brasilpetro</t>
  </si>
  <si>
    <t>Dark Oil</t>
  </si>
  <si>
    <t>JPJ</t>
  </si>
  <si>
    <t>Petromil</t>
  </si>
  <si>
    <t>Buffalo</t>
  </si>
  <si>
    <t>TR</t>
  </si>
  <si>
    <t>Golfo</t>
  </si>
  <si>
    <t>Petronac</t>
  </si>
  <si>
    <t>Taurus</t>
  </si>
  <si>
    <t>News</t>
  </si>
  <si>
    <t>Visual</t>
  </si>
  <si>
    <t>Estrada</t>
  </si>
  <si>
    <t>Americanoil</t>
  </si>
  <si>
    <t>American Lub</t>
  </si>
  <si>
    <t>Ouropetro</t>
  </si>
  <si>
    <t>Latina</t>
  </si>
  <si>
    <t>Modipel</t>
  </si>
  <si>
    <t>Indústria</t>
  </si>
  <si>
    <t>Transportes</t>
  </si>
  <si>
    <t>Postos de Revenda</t>
  </si>
  <si>
    <t>Doméstico</t>
  </si>
  <si>
    <t>Comercial</t>
  </si>
  <si>
    <t>Entidades Públicas</t>
  </si>
  <si>
    <t>Entidades Privadas</t>
  </si>
  <si>
    <t>Energia Elétrica</t>
  </si>
  <si>
    <t>Forças Armadas</t>
  </si>
  <si>
    <t>TRR</t>
  </si>
  <si>
    <t>Outros Consumos</t>
  </si>
  <si>
    <t>VENDAS DE ÓLEO DIESEL</t>
  </si>
  <si>
    <t>POR DISTRIBUIDORA</t>
  </si>
  <si>
    <t>POR SETOR</t>
  </si>
  <si>
    <t>Minas Oil</t>
  </si>
  <si>
    <t>Acelub</t>
  </si>
  <si>
    <t>Master</t>
  </si>
  <si>
    <t>1990 - 1999</t>
  </si>
  <si>
    <t>Agric./ Cr. Animal</t>
  </si>
  <si>
    <t>1) Inclui:</t>
  </si>
  <si>
    <t>Abast. Navios, Aeron. Trans.</t>
  </si>
  <si>
    <t>Agip</t>
  </si>
  <si>
    <t>Shell</t>
  </si>
  <si>
    <t>Sabba</t>
  </si>
  <si>
    <t>Dominium</t>
  </si>
  <si>
    <t>Albraz</t>
  </si>
  <si>
    <t>Titan</t>
  </si>
  <si>
    <t>Frannell</t>
  </si>
  <si>
    <t>Ipe</t>
  </si>
  <si>
    <t>Agecom</t>
  </si>
  <si>
    <t>Galática</t>
  </si>
  <si>
    <t>Fic</t>
  </si>
  <si>
    <t>TM</t>
  </si>
  <si>
    <t>Macom</t>
  </si>
  <si>
    <t>Petronova</t>
  </si>
  <si>
    <t>Giampetro</t>
  </si>
  <si>
    <t>Star</t>
  </si>
  <si>
    <t>Betel</t>
  </si>
  <si>
    <t>Monte Carmelo</t>
  </si>
  <si>
    <t>Manchester</t>
  </si>
  <si>
    <t>Oil Petro</t>
  </si>
  <si>
    <t>MCF</t>
  </si>
  <si>
    <t>Cosan</t>
  </si>
  <si>
    <t>Petronossa</t>
  </si>
  <si>
    <t>Bomm-Petro</t>
  </si>
  <si>
    <t>Ecológica</t>
  </si>
  <si>
    <t>Small</t>
  </si>
  <si>
    <t>Guaicuí</t>
  </si>
  <si>
    <t>Isa</t>
  </si>
  <si>
    <t>CDC</t>
  </si>
  <si>
    <t>Storage</t>
  </si>
  <si>
    <t>Bardan</t>
  </si>
  <si>
    <t>Pontual</t>
  </si>
  <si>
    <r>
      <t>Ipiranga</t>
    </r>
    <r>
      <rPr>
        <vertAlign val="superscript"/>
        <sz val="9"/>
        <color indexed="9"/>
        <rFont val="Arial"/>
        <family val="2"/>
      </rPr>
      <t>1</t>
    </r>
  </si>
  <si>
    <r>
      <t>Outras</t>
    </r>
    <r>
      <rPr>
        <vertAlign val="superscript"/>
        <sz val="9"/>
        <color indexed="9"/>
        <rFont val="Arial"/>
        <family val="2"/>
      </rPr>
      <t>3</t>
    </r>
  </si>
  <si>
    <t>Avan</t>
  </si>
  <si>
    <t>CBPI</t>
  </si>
  <si>
    <t>DPPI</t>
  </si>
  <si>
    <t>Jetgas</t>
  </si>
  <si>
    <t>Petrobras-BR</t>
  </si>
  <si>
    <t>Petroalcool</t>
  </si>
  <si>
    <t>Petróleo da Bahia</t>
  </si>
  <si>
    <t>Petro-garças</t>
  </si>
  <si>
    <t>Dispal</t>
  </si>
  <si>
    <t>Fórmula Brasil</t>
  </si>
  <si>
    <t>Minas</t>
  </si>
  <si>
    <t>SDP</t>
  </si>
  <si>
    <t>Real Petro</t>
  </si>
  <si>
    <t>Cruzeiro do Sul</t>
  </si>
  <si>
    <t>LM</t>
  </si>
  <si>
    <t>American</t>
  </si>
  <si>
    <t>Camacua</t>
  </si>
  <si>
    <t>Hora</t>
  </si>
  <si>
    <r>
      <t>Público</t>
    </r>
    <r>
      <rPr>
        <vertAlign val="superscript"/>
        <sz val="9"/>
        <color indexed="10"/>
        <rFont val="Arial"/>
        <family val="2"/>
      </rPr>
      <t>1</t>
    </r>
  </si>
  <si>
    <r>
      <t>Transportes</t>
    </r>
    <r>
      <rPr>
        <vertAlign val="superscript"/>
        <sz val="9"/>
        <color indexed="10"/>
        <rFont val="Arial"/>
        <family val="2"/>
      </rPr>
      <t>2</t>
    </r>
  </si>
  <si>
    <t>2) Transportes</t>
  </si>
  <si>
    <t>1) Público:</t>
  </si>
  <si>
    <t>Uso Próprio</t>
  </si>
  <si>
    <r>
      <t>1</t>
    </r>
    <r>
      <rPr>
        <b/>
        <sz val="9"/>
        <rFont val="Arial"/>
        <family val="2"/>
      </rPr>
      <t xml:space="preserve"> TRR - Transportador Revendedor Retalhista.</t>
    </r>
  </si>
  <si>
    <t>(Portaria nº 221 de 25/06/1981).</t>
  </si>
  <si>
    <t>FIGURA 11</t>
  </si>
  <si>
    <r>
      <t>Fonte</t>
    </r>
    <r>
      <rPr>
        <b/>
        <sz val="9"/>
        <rFont val="Arial"/>
        <family val="2"/>
      </rPr>
      <t>: Informações enviadas pelas companhias distribuidoras</t>
    </r>
  </si>
  <si>
    <t>EVOLUÇÃO DAS VENDAS REGIONAIS</t>
  </si>
  <si>
    <t>POR REGIÃO</t>
  </si>
  <si>
    <r>
      <t>Fonte</t>
    </r>
    <r>
      <rPr>
        <b/>
        <sz val="9"/>
        <rFont val="Arial"/>
        <family val="2"/>
      </rPr>
      <t>: Quadro 25.</t>
    </r>
  </si>
  <si>
    <t>GRÁFICO 46</t>
  </si>
  <si>
    <t>GRÁFICO 47</t>
  </si>
  <si>
    <t>DE ÓLEO DIESEL</t>
  </si>
  <si>
    <t>FIGURA 20</t>
  </si>
  <si>
    <t>FIGURA 21</t>
  </si>
  <si>
    <t>FIGURA 22</t>
  </si>
  <si>
    <r>
      <t>2</t>
    </r>
    <r>
      <rPr>
        <b/>
        <sz val="9"/>
        <rFont val="Arial"/>
        <family val="2"/>
      </rPr>
      <t xml:space="preserve"> Inclui 149 distribuidoras. Os valores das participações das empresas estão discriminados no Quadro 26.</t>
    </r>
  </si>
  <si>
    <r>
      <t>Fonte</t>
    </r>
    <r>
      <rPr>
        <b/>
        <sz val="9"/>
        <rFont val="Arial"/>
        <family val="2"/>
      </rPr>
      <t xml:space="preserve">: ANP - Portaria CNP n.º 221 de 25/06/1981. </t>
    </r>
  </si>
  <si>
    <r>
      <t>1</t>
    </r>
    <r>
      <rPr>
        <b/>
        <sz val="9"/>
        <rFont val="Arial"/>
        <family val="2"/>
      </rPr>
      <t xml:space="preserve"> Companhia Brasileira de Petróleo Ipiranga (CBPI) e Distribuidora de Produtos de Petróleo Ipiranga (DPPI).</t>
    </r>
  </si>
  <si>
    <t>Participação (%)</t>
  </si>
  <si>
    <t>BR</t>
  </si>
  <si>
    <t>Aster</t>
  </si>
  <si>
    <t>Repsol YPF</t>
  </si>
  <si>
    <t>Federal</t>
  </si>
  <si>
    <t>Larco</t>
  </si>
  <si>
    <t>Petrobahia</t>
  </si>
  <si>
    <t>Brasoil</t>
  </si>
  <si>
    <t>Temape</t>
  </si>
  <si>
    <t>Petroserra</t>
  </si>
  <si>
    <t>Real Minas</t>
  </si>
  <si>
    <t>Granel</t>
  </si>
  <si>
    <t>Exxel</t>
  </si>
  <si>
    <t>Petrofer</t>
  </si>
  <si>
    <t>Cacel</t>
  </si>
  <si>
    <t>Megapetro</t>
  </si>
  <si>
    <t>Tabocão</t>
  </si>
  <si>
    <t>Premium</t>
  </si>
  <si>
    <t>Petro-Garças</t>
  </si>
  <si>
    <t>Petromotor</t>
  </si>
  <si>
    <t>Arco</t>
  </si>
  <si>
    <t>Pelikano</t>
  </si>
  <si>
    <t>Energy</t>
  </si>
  <si>
    <t>Centro Sul</t>
  </si>
  <si>
    <t>Ocidental</t>
  </si>
  <si>
    <t>Isabella</t>
  </si>
  <si>
    <t>Watt</t>
  </si>
  <si>
    <t>Ambro</t>
  </si>
  <si>
    <t>Jacar</t>
  </si>
  <si>
    <t>Ubinan</t>
  </si>
  <si>
    <t>Alcom</t>
  </si>
  <si>
    <t>Asa Delta</t>
  </si>
  <si>
    <t xml:space="preserve">Fonte: ANP/SAB, conforme a Portaria CNP n.º 221/81. </t>
  </si>
  <si>
    <t>Ello</t>
  </si>
  <si>
    <t>Ciax</t>
  </si>
  <si>
    <t>Tower</t>
  </si>
  <si>
    <t>Equador</t>
  </si>
  <si>
    <t>Atem's</t>
  </si>
  <si>
    <t>Euro</t>
  </si>
  <si>
    <t>Art Petro</t>
  </si>
  <si>
    <t>Sulandre</t>
  </si>
  <si>
    <t>Petromarte</t>
  </si>
  <si>
    <t>Global</t>
  </si>
  <si>
    <t>Ipiranga¹</t>
  </si>
  <si>
    <t>Distribuidoras</t>
  </si>
  <si>
    <r>
      <t>1</t>
    </r>
    <r>
      <rPr>
        <sz val="7"/>
        <rFont val="Helvetica Neue"/>
        <family val="2"/>
      </rPr>
      <t>Inclui a CBPI e a DPPI.</t>
    </r>
  </si>
  <si>
    <t>Tabela 3.4 - Participação das distribuidoras nas vendas nacionais de óleo diesel, em ordem decrescente - 2003</t>
  </si>
  <si>
    <t>Uni</t>
  </si>
  <si>
    <t>Puma</t>
  </si>
  <si>
    <t>Atlas</t>
  </si>
  <si>
    <t>Mime</t>
  </si>
  <si>
    <t>Pacific</t>
  </si>
  <si>
    <t>Petroluz</t>
  </si>
  <si>
    <t>Petroexpress</t>
  </si>
  <si>
    <t>Volpato</t>
  </si>
  <si>
    <t>Distribuidora Sul</t>
  </si>
  <si>
    <t>Ultra</t>
  </si>
  <si>
    <t>Aguia</t>
  </si>
  <si>
    <t>Liquimobil</t>
  </si>
  <si>
    <t>Arrows</t>
  </si>
  <si>
    <t>Interamericana</t>
  </si>
  <si>
    <t>Unip</t>
  </si>
  <si>
    <t>King Oil</t>
  </si>
  <si>
    <t>Manancial</t>
  </si>
  <si>
    <t>Petrox</t>
  </si>
  <si>
    <t>Gold</t>
  </si>
  <si>
    <t>Portal Oil</t>
  </si>
  <si>
    <t>Fino</t>
  </si>
  <si>
    <t>Summer</t>
  </si>
  <si>
    <t xml:space="preserve">Total (178 distribuidoras) </t>
  </si>
  <si>
    <t>Sabbá</t>
  </si>
  <si>
    <t>Dínamo</t>
  </si>
  <si>
    <t>S. Distribuidora</t>
  </si>
  <si>
    <t>Petrosul</t>
  </si>
  <si>
    <t>Caomé</t>
  </si>
  <si>
    <t>C.J.</t>
  </si>
  <si>
    <t>Contatto</t>
  </si>
  <si>
    <t>Fórmula</t>
  </si>
  <si>
    <t>Jatobá</t>
  </si>
  <si>
    <t>L.M.</t>
  </si>
  <si>
    <t>Manguary</t>
  </si>
  <si>
    <t>Montes Claros</t>
  </si>
  <si>
    <t>Oásis</t>
  </si>
  <si>
    <t>Pérola</t>
  </si>
  <si>
    <t>Petro Amazon</t>
  </si>
  <si>
    <t>Petroálcool</t>
  </si>
  <si>
    <t>T.R.</t>
  </si>
  <si>
    <t>T.A.</t>
  </si>
  <si>
    <t>F.C.</t>
  </si>
  <si>
    <t>R.M.</t>
  </si>
  <si>
    <t>S.P.</t>
  </si>
  <si>
    <t>T.M.</t>
  </si>
  <si>
    <t>U.B.P.</t>
  </si>
  <si>
    <t>C.D.C.</t>
  </si>
  <si>
    <t>D.N.P.</t>
  </si>
  <si>
    <t>S.T.S.</t>
  </si>
  <si>
    <t>P.D.V. Brasil</t>
  </si>
  <si>
    <t>Álamo</t>
  </si>
  <si>
    <t>Panamerica</t>
  </si>
</sst>
</file>

<file path=xl/styles.xml><?xml version="1.0" encoding="utf-8"?>
<styleSheet xmlns="http://schemas.openxmlformats.org/spreadsheetml/2006/main">
  <numFmts count="41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_);_(* \(#,##0\);_(* &quot;-&quot;??_);_(@_)"/>
    <numFmt numFmtId="177" formatCode="#,##0.0_);\(#,##0.0\)"/>
    <numFmt numFmtId="178" formatCode="#,##0.000_);\(#,##0.000\)"/>
    <numFmt numFmtId="179" formatCode="_(* #,##0.0_);_(* \(#,##0.0\);_(* &quot;-&quot;??_);_(@_)"/>
    <numFmt numFmtId="180" formatCode="#,##0.0000_);\(#,##0.0000\)"/>
    <numFmt numFmtId="181" formatCode="_(* #,##0.000_);_(* \(#,##0.000\);_(* &quot;-&quot;??_);_(@_)"/>
    <numFmt numFmtId="182" formatCode="_(* #,##0.000_);_(* \(#,##0.000\);_(* &quot;-&quot;???_);_(@_)"/>
    <numFmt numFmtId="183" formatCode="0.000"/>
    <numFmt numFmtId="184" formatCode="_(* #,##0.0000_);_(* \(#,##0.0000\);_(* &quot;-&quot;??_);_(@_)"/>
    <numFmt numFmtId="185" formatCode="_(* #,##0.0000_);_(* \(#,##0.0000\);_(* &quot;-&quot;????_);_(@_)"/>
    <numFmt numFmtId="186" formatCode="#,##0.0"/>
    <numFmt numFmtId="187" formatCode="0.0000"/>
    <numFmt numFmtId="188" formatCode="0.00000"/>
    <numFmt numFmtId="189" formatCode="0.0"/>
    <numFmt numFmtId="190" formatCode="#,##0.0000"/>
    <numFmt numFmtId="191" formatCode="#,##0.00000"/>
    <numFmt numFmtId="192" formatCode="#,##0.000"/>
    <numFmt numFmtId="193" formatCode="_(* #,##0.00000_);_(* \(#,##0.00000\);_(* &quot;-&quot;??_);_(@_)"/>
    <numFmt numFmtId="194" formatCode="_(* #,##0.000000_);_(* \(#,##0.000000\);_(* &quot;-&quot;??_);_(@_)"/>
    <numFmt numFmtId="195" formatCode="_(* #,##0.0000000_);_(* \(#,##0.0000000\);_(* &quot;-&quot;??_);_(@_)"/>
    <numFmt numFmtId="196" formatCode="_(* #,##0.00000000_);_(* \(#,##0.00000000\);_(* &quot;-&quot;??_);_(@_)"/>
  </numFmts>
  <fonts count="52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 MT"/>
      <family val="0"/>
    </font>
    <font>
      <b/>
      <sz val="16"/>
      <name val="Times New Roman"/>
      <family val="1"/>
    </font>
    <font>
      <sz val="12"/>
      <color indexed="9"/>
      <name val="Arial MT"/>
      <family val="0"/>
    </font>
    <font>
      <b/>
      <sz val="10"/>
      <color indexed="8"/>
      <name val="Arial"/>
      <family val="2"/>
    </font>
    <font>
      <sz val="12"/>
      <color indexed="10"/>
      <name val="Arial MT"/>
      <family val="0"/>
    </font>
    <font>
      <sz val="9"/>
      <color indexed="9"/>
      <name val="Arial MT"/>
      <family val="0"/>
    </font>
    <font>
      <vertAlign val="superscript"/>
      <sz val="9"/>
      <color indexed="9"/>
      <name val="Arial"/>
      <family val="2"/>
    </font>
    <font>
      <sz val="8"/>
      <color indexed="9"/>
      <name val="Times New Roman"/>
      <family val="1"/>
    </font>
    <font>
      <b/>
      <sz val="9.25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8.75"/>
      <name val="Arial"/>
      <family val="2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Arial"/>
      <family val="2"/>
    </font>
    <font>
      <sz val="9"/>
      <color indexed="10"/>
      <name val="Arial MT"/>
      <family val="0"/>
    </font>
    <font>
      <vertAlign val="superscript"/>
      <sz val="9"/>
      <color indexed="10"/>
      <name val="Arial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vertAlign val="superscript"/>
      <sz val="9"/>
      <name val="Arial"/>
      <family val="2"/>
    </font>
    <font>
      <sz val="10"/>
      <color indexed="10"/>
      <name val="Arial"/>
      <family val="2"/>
    </font>
    <font>
      <sz val="12"/>
      <name val="Arial"/>
      <family val="0"/>
    </font>
    <font>
      <sz val="11.75"/>
      <name val="Arial"/>
      <family val="0"/>
    </font>
    <font>
      <sz val="10"/>
      <color indexed="9"/>
      <name val="Arial MT"/>
      <family val="0"/>
    </font>
    <font>
      <b/>
      <sz val="10.75"/>
      <name val="Arial"/>
      <family val="2"/>
    </font>
    <font>
      <b/>
      <vertAlign val="superscript"/>
      <sz val="10.75"/>
      <name val="Arial"/>
      <family val="2"/>
    </font>
    <font>
      <sz val="9"/>
      <name val="Arial"/>
      <family val="2"/>
    </font>
    <font>
      <sz val="11.5"/>
      <name val="Arial"/>
      <family val="0"/>
    </font>
    <font>
      <vertAlign val="superscript"/>
      <sz val="9"/>
      <name val="Arial"/>
      <family val="2"/>
    </font>
    <font>
      <b/>
      <sz val="11"/>
      <name val="Arial"/>
      <family val="2"/>
    </font>
    <font>
      <b/>
      <sz val="11.25"/>
      <name val="Arial"/>
      <family val="2"/>
    </font>
    <font>
      <sz val="10"/>
      <name val="Arial MT"/>
      <family val="0"/>
    </font>
    <font>
      <sz val="15.75"/>
      <name val="Arial"/>
      <family val="0"/>
    </font>
    <font>
      <b/>
      <vertAlign val="superscript"/>
      <sz val="11"/>
      <name val="Arial"/>
      <family val="2"/>
    </font>
    <font>
      <sz val="8"/>
      <name val="Times New Roman"/>
      <family val="1"/>
    </font>
    <font>
      <sz val="9"/>
      <name val="Arial MT"/>
      <family val="0"/>
    </font>
    <font>
      <b/>
      <sz val="8"/>
      <name val="Times New Roman"/>
      <family val="1"/>
    </font>
    <font>
      <b/>
      <vertAlign val="superscript"/>
      <sz val="10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0"/>
      <name val="Helvetica Neue"/>
      <family val="2"/>
    </font>
    <font>
      <vertAlign val="superscript"/>
      <sz val="7"/>
      <name val="Helvetica Neu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176" fontId="7" fillId="0" borderId="0" xfId="18" applyNumberFormat="1" applyFont="1" applyAlignment="1">
      <alignment/>
    </xf>
    <xf numFmtId="176" fontId="8" fillId="0" borderId="0" xfId="18" applyNumberFormat="1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/>
    </xf>
    <xf numFmtId="176" fontId="16" fillId="0" borderId="0" xfId="18" applyNumberFormat="1" applyFont="1" applyAlignment="1">
      <alignment/>
    </xf>
    <xf numFmtId="176" fontId="21" fillId="0" borderId="0" xfId="18" applyNumberFormat="1" applyFont="1" applyAlignment="1">
      <alignment/>
    </xf>
    <xf numFmtId="176" fontId="22" fillId="0" borderId="0" xfId="18" applyNumberFormat="1" applyFont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/>
    </xf>
    <xf numFmtId="176" fontId="16" fillId="0" borderId="0" xfId="18" applyNumberFormat="1" applyFont="1" applyFill="1" applyAlignment="1">
      <alignment/>
    </xf>
    <xf numFmtId="43" fontId="16" fillId="0" borderId="0" xfId="18" applyFont="1" applyAlignment="1">
      <alignment/>
    </xf>
    <xf numFmtId="0" fontId="4" fillId="0" borderId="0" xfId="0" applyFont="1" applyAlignment="1">
      <alignment/>
    </xf>
    <xf numFmtId="0" fontId="24" fillId="0" borderId="0" xfId="0" applyFont="1" applyAlignment="1">
      <alignment/>
    </xf>
    <xf numFmtId="3" fontId="24" fillId="0" borderId="0" xfId="0" applyNumberFormat="1" applyFont="1" applyAlignment="1">
      <alignment/>
    </xf>
    <xf numFmtId="176" fontId="26" fillId="0" borderId="0" xfId="18" applyNumberFormat="1" applyFont="1" applyAlignment="1">
      <alignment/>
    </xf>
    <xf numFmtId="176" fontId="27" fillId="0" borderId="0" xfId="18" applyNumberFormat="1" applyFont="1" applyAlignment="1">
      <alignment/>
    </xf>
    <xf numFmtId="2" fontId="28" fillId="0" borderId="0" xfId="18" applyNumberFormat="1" applyFont="1" applyAlignment="1">
      <alignment/>
    </xf>
    <xf numFmtId="2" fontId="28" fillId="0" borderId="0" xfId="18" applyNumberFormat="1" applyFont="1" applyAlignment="1">
      <alignment/>
    </xf>
    <xf numFmtId="0" fontId="29" fillId="0" borderId="0" xfId="0" applyFont="1" applyAlignment="1">
      <alignment/>
    </xf>
    <xf numFmtId="3" fontId="29" fillId="0" borderId="0" xfId="0" applyNumberFormat="1" applyFont="1" applyAlignment="1">
      <alignment/>
    </xf>
    <xf numFmtId="176" fontId="32" fillId="0" borderId="0" xfId="18" applyNumberFormat="1" applyFont="1" applyAlignment="1">
      <alignment/>
    </xf>
    <xf numFmtId="3" fontId="11" fillId="0" borderId="0" xfId="0" applyNumberFormat="1" applyFont="1" applyAlignment="1">
      <alignment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37" fontId="1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>
      <alignment/>
    </xf>
    <xf numFmtId="176" fontId="0" fillId="0" borderId="0" xfId="18" applyNumberFormat="1" applyAlignment="1">
      <alignment/>
    </xf>
    <xf numFmtId="176" fontId="40" fillId="0" borderId="0" xfId="18" applyNumberFormat="1" applyFont="1" applyAlignment="1">
      <alignment/>
    </xf>
    <xf numFmtId="176" fontId="0" fillId="0" borderId="0" xfId="0" applyNumberFormat="1" applyAlignment="1">
      <alignment/>
    </xf>
    <xf numFmtId="0" fontId="23" fillId="0" borderId="0" xfId="0" applyFont="1" applyFill="1" applyBorder="1" applyAlignment="1">
      <alignment horizontal="left" vertical="center"/>
    </xf>
    <xf numFmtId="176" fontId="43" fillId="0" borderId="0" xfId="18" applyNumberFormat="1" applyFont="1" applyAlignment="1">
      <alignment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3" fontId="44" fillId="0" borderId="0" xfId="0" applyNumberFormat="1" applyFont="1" applyAlignment="1">
      <alignment/>
    </xf>
    <xf numFmtId="0" fontId="0" fillId="0" borderId="0" xfId="0" applyFont="1" applyAlignment="1">
      <alignment/>
    </xf>
    <xf numFmtId="176" fontId="45" fillId="0" borderId="0" xfId="18" applyNumberFormat="1" applyFont="1" applyAlignment="1">
      <alignment/>
    </xf>
    <xf numFmtId="0" fontId="0" fillId="0" borderId="0" xfId="0" applyFont="1" applyAlignment="1">
      <alignment/>
    </xf>
    <xf numFmtId="0" fontId="18" fillId="2" borderId="0" xfId="0" applyFont="1" applyFill="1" applyBorder="1" applyAlignment="1">
      <alignment horizontal="left" vertical="center"/>
    </xf>
    <xf numFmtId="0" fontId="28" fillId="0" borderId="0" xfId="0" applyFont="1" applyAlignment="1">
      <alignment/>
    </xf>
    <xf numFmtId="0" fontId="48" fillId="2" borderId="0" xfId="0" applyFont="1" applyFill="1" applyBorder="1" applyAlignment="1">
      <alignment/>
    </xf>
    <xf numFmtId="0" fontId="49" fillId="2" borderId="0" xfId="0" applyFont="1" applyFill="1" applyBorder="1" applyAlignment="1">
      <alignment/>
    </xf>
    <xf numFmtId="187" fontId="48" fillId="2" borderId="0" xfId="0" applyNumberFormat="1" applyFont="1" applyFill="1" applyBorder="1" applyAlignment="1">
      <alignment/>
    </xf>
    <xf numFmtId="0" fontId="49" fillId="2" borderId="1" xfId="0" applyFont="1" applyFill="1" applyBorder="1" applyAlignment="1">
      <alignment horizontal="center"/>
    </xf>
    <xf numFmtId="187" fontId="49" fillId="2" borderId="2" xfId="0" applyNumberFormat="1" applyFont="1" applyFill="1" applyBorder="1" applyAlignment="1">
      <alignment horizontal="center"/>
    </xf>
    <xf numFmtId="0" fontId="48" fillId="2" borderId="3" xfId="0" applyFont="1" applyFill="1" applyBorder="1" applyAlignment="1">
      <alignment/>
    </xf>
    <xf numFmtId="0" fontId="49" fillId="2" borderId="0" xfId="0" applyFont="1" applyFill="1" applyBorder="1" applyAlignment="1">
      <alignment horizontal="center"/>
    </xf>
    <xf numFmtId="187" fontId="49" fillId="2" borderId="0" xfId="0" applyNumberFormat="1" applyFont="1" applyFill="1" applyBorder="1" applyAlignment="1">
      <alignment horizontal="center"/>
    </xf>
    <xf numFmtId="0" fontId="48" fillId="2" borderId="4" xfId="0" applyFont="1" applyFill="1" applyBorder="1" applyAlignment="1">
      <alignment/>
    </xf>
    <xf numFmtId="187" fontId="49" fillId="2" borderId="0" xfId="18" applyNumberFormat="1" applyFont="1" applyFill="1" applyBorder="1" applyAlignment="1" applyProtection="1">
      <alignment horizontal="right"/>
      <protection/>
    </xf>
    <xf numFmtId="188" fontId="48" fillId="2" borderId="4" xfId="0" applyNumberFormat="1" applyFont="1" applyFill="1" applyBorder="1" applyAlignment="1">
      <alignment/>
    </xf>
    <xf numFmtId="187" fontId="48" fillId="2" borderId="0" xfId="18" applyNumberFormat="1" applyFont="1" applyFill="1" applyBorder="1" applyAlignment="1" applyProtection="1">
      <alignment horizontal="right"/>
      <protection/>
    </xf>
    <xf numFmtId="0" fontId="50" fillId="2" borderId="0" xfId="0" applyFont="1" applyFill="1" applyBorder="1" applyAlignment="1">
      <alignment/>
    </xf>
    <xf numFmtId="0" fontId="48" fillId="2" borderId="5" xfId="0" applyFont="1" applyFill="1" applyBorder="1" applyAlignment="1">
      <alignment/>
    </xf>
    <xf numFmtId="187" fontId="48" fillId="2" borderId="5" xfId="0" applyNumberFormat="1" applyFont="1" applyFill="1" applyBorder="1" applyAlignment="1">
      <alignment/>
    </xf>
    <xf numFmtId="0" fontId="48" fillId="2" borderId="6" xfId="0" applyFont="1" applyFill="1" applyBorder="1" applyAlignment="1">
      <alignment/>
    </xf>
    <xf numFmtId="0" fontId="48" fillId="2" borderId="0" xfId="0" applyFont="1" applyFill="1" applyBorder="1" applyAlignment="1">
      <alignment horizontal="left" vertical="center"/>
    </xf>
    <xf numFmtId="0" fontId="51" fillId="2" borderId="0" xfId="0" applyFont="1" applyFill="1" applyBorder="1" applyAlignment="1">
      <alignment/>
    </xf>
    <xf numFmtId="3" fontId="48" fillId="2" borderId="0" xfId="0" applyNumberFormat="1" applyFont="1" applyFill="1" applyBorder="1" applyAlignment="1">
      <alignment/>
    </xf>
    <xf numFmtId="188" fontId="48" fillId="2" borderId="0" xfId="18" applyNumberFormat="1" applyFont="1" applyFill="1" applyBorder="1" applyAlignment="1" applyProtection="1">
      <alignment horizontal="right"/>
      <protection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7" fillId="2" borderId="0" xfId="0" applyFont="1" applyFill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37"/>
          <c:w val="0.70425"/>
          <c:h val="0.8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Região Sudeste ..........................................................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</c:numCache>
            </c:numRef>
          </c:cat>
          <c:val>
            <c:numRef>
              <c:f>#REF!</c:f>
              <c:numCache>
                <c:ptCount val="9"/>
                <c:pt idx="0">
                  <c:v>11919.807187</c:v>
                </c:pt>
                <c:pt idx="1">
                  <c:v>11232.389538</c:v>
                </c:pt>
                <c:pt idx="2">
                  <c:v>11745.499445</c:v>
                </c:pt>
                <c:pt idx="3">
                  <c:v>12317.292284</c:v>
                </c:pt>
                <c:pt idx="4">
                  <c:v>12832.055989</c:v>
                </c:pt>
                <c:pt idx="5">
                  <c:v>13559.101564</c:v>
                </c:pt>
                <c:pt idx="6">
                  <c:v>14516.907059999998</c:v>
                </c:pt>
                <c:pt idx="7">
                  <c:v>14917.465937</c:v>
                </c:pt>
                <c:pt idx="8">
                  <c:v>15383.949274999999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Região Sul ..........................................................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9"/>
                <c:pt idx="0">
                  <c:v>5217.363066</c:v>
                </c:pt>
                <c:pt idx="1">
                  <c:v>5346.729818</c:v>
                </c:pt>
                <c:pt idx="2">
                  <c:v>5647.419760000001</c:v>
                </c:pt>
                <c:pt idx="3">
                  <c:v>5838.673457</c:v>
                </c:pt>
                <c:pt idx="4">
                  <c:v>5869.001459</c:v>
                </c:pt>
                <c:pt idx="5">
                  <c:v>6216.880349999999</c:v>
                </c:pt>
                <c:pt idx="6">
                  <c:v>6433.385754</c:v>
                </c:pt>
                <c:pt idx="7">
                  <c:v>6705.7652100000005</c:v>
                </c:pt>
                <c:pt idx="8">
                  <c:v>6947.089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Região Nordeste ...................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9"/>
                <c:pt idx="0">
                  <c:v>3671.300416</c:v>
                </c:pt>
                <c:pt idx="1">
                  <c:v>3715.514796</c:v>
                </c:pt>
                <c:pt idx="2">
                  <c:v>3725.761388</c:v>
                </c:pt>
                <c:pt idx="3">
                  <c:v>3740.14773</c:v>
                </c:pt>
                <c:pt idx="4">
                  <c:v>3881.5131009999996</c:v>
                </c:pt>
                <c:pt idx="5">
                  <c:v>4345.771951000001</c:v>
                </c:pt>
                <c:pt idx="6">
                  <c:v>4474.797565000001</c:v>
                </c:pt>
                <c:pt idx="7">
                  <c:v>4935.8599890000005</c:v>
                </c:pt>
                <c:pt idx="8">
                  <c:v>5123.957825</c:v>
                </c:pt>
              </c:numCache>
            </c:numRef>
          </c:val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Região Centro-Oeste ..........................................................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9"/>
                <c:pt idx="0">
                  <c:v>3196.5757539999995</c:v>
                </c:pt>
                <c:pt idx="1">
                  <c:v>3150.786438</c:v>
                </c:pt>
                <c:pt idx="2">
                  <c:v>3305.485747</c:v>
                </c:pt>
                <c:pt idx="3">
                  <c:v>3496.874382</c:v>
                </c:pt>
                <c:pt idx="4">
                  <c:v>3648.4715170000004</c:v>
                </c:pt>
                <c:pt idx="5">
                  <c:v>3699.5191</c:v>
                </c:pt>
                <c:pt idx="6">
                  <c:v>3718.871791</c:v>
                </c:pt>
                <c:pt idx="7">
                  <c:v>3930.383218</c:v>
                </c:pt>
                <c:pt idx="8">
                  <c:v>4039.922376</c:v>
                </c:pt>
              </c:numCache>
            </c:numRef>
          </c:val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Região Norte ........................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9"/>
                <c:pt idx="0">
                  <c:v>1955.942664</c:v>
                </c:pt>
                <c:pt idx="1">
                  <c:v>2070.2988649999998</c:v>
                </c:pt>
                <c:pt idx="2">
                  <c:v>2114.8533390000002</c:v>
                </c:pt>
                <c:pt idx="3">
                  <c:v>2146.2603129999998</c:v>
                </c:pt>
                <c:pt idx="4">
                  <c:v>2212.573551</c:v>
                </c:pt>
                <c:pt idx="5">
                  <c:v>2333.63074</c:v>
                </c:pt>
                <c:pt idx="6">
                  <c:v>2854.126789</c:v>
                </c:pt>
                <c:pt idx="7">
                  <c:v>3757.4377429999995</c:v>
                </c:pt>
                <c:pt idx="8">
                  <c:v>3107.612878</c:v>
                </c:pt>
              </c:numCache>
            </c:numRef>
          </c:val>
        </c:ser>
        <c:overlap val="100"/>
        <c:axId val="55160064"/>
        <c:axId val="26678529"/>
      </c:barChart>
      <c:catAx>
        <c:axId val="55160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678529"/>
        <c:crosses val="autoZero"/>
        <c:auto val="1"/>
        <c:lblOffset val="100"/>
        <c:noMultiLvlLbl val="0"/>
      </c:catAx>
      <c:valAx>
        <c:axId val="266785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</a:t>
                </a:r>
                <a:r>
                  <a:rPr lang="en-US" cap="none" sz="1000" b="1" i="0" u="none" baseline="30000"/>
                  <a:t>3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1600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Região Sudeste ..........................................................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</c:numCache>
            </c:numRef>
          </c:cat>
          <c:val>
            <c:numRef>
              <c:f>#REF!</c:f>
              <c:numCache>
                <c:ptCount val="9"/>
                <c:pt idx="0">
                  <c:v>11919.807187</c:v>
                </c:pt>
                <c:pt idx="1">
                  <c:v>11232.389538</c:v>
                </c:pt>
                <c:pt idx="2">
                  <c:v>11745.499445</c:v>
                </c:pt>
                <c:pt idx="3">
                  <c:v>12317.292284</c:v>
                </c:pt>
                <c:pt idx="4">
                  <c:v>12832.055989</c:v>
                </c:pt>
                <c:pt idx="5">
                  <c:v>13559.101564</c:v>
                </c:pt>
                <c:pt idx="6">
                  <c:v>14516.907059999998</c:v>
                </c:pt>
                <c:pt idx="7">
                  <c:v>14917.465937</c:v>
                </c:pt>
                <c:pt idx="8">
                  <c:v>15383.949274999999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Região Sul ..........................................................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9"/>
                <c:pt idx="0">
                  <c:v>5217.363066</c:v>
                </c:pt>
                <c:pt idx="1">
                  <c:v>5346.729818</c:v>
                </c:pt>
                <c:pt idx="2">
                  <c:v>5647.419760000001</c:v>
                </c:pt>
                <c:pt idx="3">
                  <c:v>5838.673457</c:v>
                </c:pt>
                <c:pt idx="4">
                  <c:v>5869.001459</c:v>
                </c:pt>
                <c:pt idx="5">
                  <c:v>6216.880349999999</c:v>
                </c:pt>
                <c:pt idx="6">
                  <c:v>6433.385754</c:v>
                </c:pt>
                <c:pt idx="7">
                  <c:v>6705.7652100000005</c:v>
                </c:pt>
                <c:pt idx="8">
                  <c:v>6947.089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Região Nordeste ...................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9"/>
                <c:pt idx="0">
                  <c:v>3671.300416</c:v>
                </c:pt>
                <c:pt idx="1">
                  <c:v>3715.514796</c:v>
                </c:pt>
                <c:pt idx="2">
                  <c:v>3725.761388</c:v>
                </c:pt>
                <c:pt idx="3">
                  <c:v>3740.14773</c:v>
                </c:pt>
                <c:pt idx="4">
                  <c:v>3881.5131009999996</c:v>
                </c:pt>
                <c:pt idx="5">
                  <c:v>4345.771951000001</c:v>
                </c:pt>
                <c:pt idx="6">
                  <c:v>4474.797565000001</c:v>
                </c:pt>
                <c:pt idx="7">
                  <c:v>4935.8599890000005</c:v>
                </c:pt>
                <c:pt idx="8">
                  <c:v>5123.957825</c:v>
                </c:pt>
              </c:numCache>
            </c:numRef>
          </c:val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Região Centro-Oeste ..........................................................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9"/>
                <c:pt idx="0">
                  <c:v>3196.5757539999995</c:v>
                </c:pt>
                <c:pt idx="1">
                  <c:v>3150.786438</c:v>
                </c:pt>
                <c:pt idx="2">
                  <c:v>3305.485747</c:v>
                </c:pt>
                <c:pt idx="3">
                  <c:v>3496.874382</c:v>
                </c:pt>
                <c:pt idx="4">
                  <c:v>3648.4715170000004</c:v>
                </c:pt>
                <c:pt idx="5">
                  <c:v>3699.5191</c:v>
                </c:pt>
                <c:pt idx="6">
                  <c:v>3718.871791</c:v>
                </c:pt>
                <c:pt idx="7">
                  <c:v>3930.383218</c:v>
                </c:pt>
                <c:pt idx="8">
                  <c:v>4039.922376</c:v>
                </c:pt>
              </c:numCache>
            </c:numRef>
          </c:val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Região Norte ........................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9"/>
                <c:pt idx="0">
                  <c:v>1955.942664</c:v>
                </c:pt>
                <c:pt idx="1">
                  <c:v>2070.2988649999998</c:v>
                </c:pt>
                <c:pt idx="2">
                  <c:v>2114.8533390000002</c:v>
                </c:pt>
                <c:pt idx="3">
                  <c:v>2146.2603129999998</c:v>
                </c:pt>
                <c:pt idx="4">
                  <c:v>2212.573551</c:v>
                </c:pt>
                <c:pt idx="5">
                  <c:v>2333.63074</c:v>
                </c:pt>
                <c:pt idx="6">
                  <c:v>2854.126789</c:v>
                </c:pt>
                <c:pt idx="7">
                  <c:v>3757.4377429999995</c:v>
                </c:pt>
                <c:pt idx="8">
                  <c:v>3107.612878</c:v>
                </c:pt>
              </c:numCache>
            </c:numRef>
          </c:val>
        </c:ser>
        <c:overlap val="100"/>
        <c:axId val="38780170"/>
        <c:axId val="13477211"/>
      </c:barChart>
      <c:catAx>
        <c:axId val="38780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477211"/>
        <c:crosses val="autoZero"/>
        <c:auto val="1"/>
        <c:lblOffset val="100"/>
        <c:noMultiLvlLbl val="0"/>
      </c:catAx>
      <c:valAx>
        <c:axId val="134772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Percentual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7801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75" b="1" i="0" u="none" baseline="0"/>
              <a:t>Volume total das vendas:
34.485 x 10</a:t>
            </a:r>
            <a:r>
              <a:rPr lang="en-US" cap="none" sz="1075" b="1" i="0" u="none" baseline="30000"/>
              <a:t>3</a:t>
            </a:r>
            <a:r>
              <a:rPr lang="en-US" cap="none" sz="1075" b="1" i="0" u="none" baseline="0"/>
              <a:t>  m</a:t>
            </a:r>
            <a:r>
              <a:rPr lang="en-US" cap="none" sz="1075" b="1" i="0" u="none" baseline="30000"/>
              <a:t>3</a:t>
            </a:r>
          </a:p>
        </c:rich>
      </c:tx>
      <c:layout>
        <c:manualLayout>
          <c:xMode val="factor"/>
          <c:yMode val="factor"/>
          <c:x val="0.34325"/>
          <c:y val="0.80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"/>
          <c:y val="0.3095"/>
          <c:w val="0.516"/>
          <c:h val="0.43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Ipiranga</a:t>
                    </a:r>
                    <a:r>
                      <a:rPr lang="en-US" cap="none" sz="900" b="0" i="0" u="none" baseline="30000"/>
                      <a:t>1</a:t>
                    </a:r>
                    <a:r>
                      <a:rPr lang="en-US" cap="none" sz="900" b="0" i="0" u="none" baseline="0"/>
                      <a:t>
19%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Petrobras
Distribuidora
29%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Outras</a:t>
                    </a:r>
                    <a:r>
                      <a:rPr lang="en-US" cap="none" sz="900" b="0" i="0" u="none" baseline="30000"/>
                      <a:t>2</a:t>
                    </a:r>
                    <a:r>
                      <a:rPr lang="en-US" cap="none" sz="900" b="0" i="0" u="none" baseline="0"/>
                      <a:t>
18%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20, 21 e 22'!$IQ$8:$IQ$14</c:f>
              <c:strCache/>
            </c:strRef>
          </c:cat>
          <c:val>
            <c:numRef>
              <c:f>'Figura 20, 21 e 22'!$IR$8:$IR$14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75" b="1" i="0" u="none" baseline="0"/>
              <a:t>Volume total das vendas:
34.485 x 10</a:t>
            </a:r>
            <a:r>
              <a:rPr lang="en-US" cap="none" sz="1075" b="1" i="0" u="none" baseline="30000"/>
              <a:t>3</a:t>
            </a:r>
            <a:r>
              <a:rPr lang="en-US" cap="none" sz="1075" b="1" i="0" u="none" baseline="0"/>
              <a:t>  m3</a:t>
            </a:r>
          </a:p>
        </c:rich>
      </c:tx>
      <c:layout>
        <c:manualLayout>
          <c:xMode val="factor"/>
          <c:yMode val="factor"/>
          <c:x val="0.32875"/>
          <c:y val="0.78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075"/>
          <c:y val="0.32275"/>
          <c:w val="0.5165"/>
          <c:h val="0.423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Agri-
cultura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TRR</a:t>
                    </a:r>
                    <a:r>
                      <a:rPr lang="en-US" cap="none" sz="900" b="0" i="0" u="none" baseline="30000"/>
                      <a:t>1</a:t>
                    </a:r>
                    <a:r>
                      <a:rPr lang="en-US" cap="none" sz="900" b="0" i="0" u="none" baseline="0"/>
                      <a:t>
13%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Público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Transportes
76%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11'!$IP$6:$IP$11</c:f>
              <c:strCache>
                <c:ptCount val="6"/>
                <c:pt idx="0">
                  <c:v>Indústria</c:v>
                </c:pt>
                <c:pt idx="1">
                  <c:v>Agric./ Cr. Animal</c:v>
                </c:pt>
                <c:pt idx="2">
                  <c:v>Energia Elétrica</c:v>
                </c:pt>
                <c:pt idx="3">
                  <c:v>TRR</c:v>
                </c:pt>
                <c:pt idx="4">
                  <c:v>Público1</c:v>
                </c:pt>
                <c:pt idx="5">
                  <c:v>Transportes2</c:v>
                </c:pt>
              </c:strCache>
            </c:strRef>
          </c:cat>
          <c:val>
            <c:numRef>
              <c:f>'Figura 11'!$IQ$6:$IQ$11</c:f>
              <c:numCache>
                <c:ptCount val="6"/>
                <c:pt idx="0">
                  <c:v>1576159842</c:v>
                </c:pt>
                <c:pt idx="1">
                  <c:v>257666043</c:v>
                </c:pt>
                <c:pt idx="2">
                  <c:v>1280043400</c:v>
                </c:pt>
                <c:pt idx="3">
                  <c:v>4596418801</c:v>
                </c:pt>
                <c:pt idx="4">
                  <c:v>415314460</c:v>
                </c:pt>
                <c:pt idx="5">
                  <c:v>26342745516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1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/>
              <a:t>Volume total das vendas:
34.485 x 10</a:t>
            </a:r>
            <a:r>
              <a:rPr lang="en-US" cap="none" sz="1100" b="1" i="0" u="none" baseline="30000"/>
              <a:t>3</a:t>
            </a:r>
            <a:r>
              <a:rPr lang="en-US" cap="none" sz="1100" b="1" i="0" u="none" baseline="0"/>
              <a:t>  m</a:t>
            </a:r>
            <a:r>
              <a:rPr lang="en-US" cap="none" sz="1100" b="1" i="0" u="none" baseline="30000"/>
              <a:t>3</a:t>
            </a:r>
          </a:p>
        </c:rich>
      </c:tx>
      <c:layout>
        <c:manualLayout>
          <c:xMode val="factor"/>
          <c:yMode val="factor"/>
          <c:x val="0.33325"/>
          <c:y val="0.779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225"/>
          <c:y val="0.3535"/>
          <c:w val="0.473"/>
          <c:h val="0.420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20, 21 e 22'!$K$67:$K$71</c:f>
              <c:strCache/>
            </c:strRef>
          </c:cat>
          <c:val>
            <c:numRef>
              <c:f>'Figura 20, 21 e 22'!$L$67:$L$71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/>
              <a:t>Volume total das vendas:
34.481.432 m3.</a:t>
            </a:r>
          </a:p>
        </c:rich>
      </c:tx>
      <c:layout>
        <c:manualLayout>
          <c:xMode val="factor"/>
          <c:yMode val="factor"/>
          <c:x val="0.2545"/>
          <c:y val="0.763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05"/>
          <c:y val="0.2725"/>
          <c:w val="0.669"/>
          <c:h val="0.419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Agri-
cultura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TRR</a:t>
                    </a:r>
                    <a:r>
                      <a:rPr lang="en-US" cap="none" sz="900" b="0" i="0" u="none" baseline="30000"/>
                      <a:t>1</a:t>
                    </a:r>
                    <a:r>
                      <a:rPr lang="en-US" cap="none" sz="900" b="0" i="0" u="none" baseline="0"/>
                      <a:t>
13%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Público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Transportes
76%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11'!$IP$6:$IP$11</c:f>
              <c:strCache/>
            </c:strRef>
          </c:cat>
          <c:val>
            <c:numRef>
              <c:f>'Figura 11'!$IQ$6:$IQ$11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25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9525</xdr:rowOff>
    </xdr:from>
    <xdr:to>
      <xdr:col>9</xdr:col>
      <xdr:colOff>9525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762000" y="1762125"/>
        <a:ext cx="61055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36</xdr:row>
      <xdr:rowOff>9525</xdr:rowOff>
    </xdr:from>
    <xdr:to>
      <xdr:col>9</xdr:col>
      <xdr:colOff>9525</xdr:colOff>
      <xdr:row>51</xdr:row>
      <xdr:rowOff>0</xdr:rowOff>
    </xdr:to>
    <xdr:graphicFrame>
      <xdr:nvGraphicFramePr>
        <xdr:cNvPr id="2" name="Chart 3"/>
        <xdr:cNvGraphicFramePr/>
      </xdr:nvGraphicFramePr>
      <xdr:xfrm>
        <a:off x="762000" y="7324725"/>
        <a:ext cx="610552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9</xdr:col>
      <xdr:colOff>28575</xdr:colOff>
      <xdr:row>24</xdr:row>
      <xdr:rowOff>0</xdr:rowOff>
    </xdr:to>
    <xdr:graphicFrame>
      <xdr:nvGraphicFramePr>
        <xdr:cNvPr id="1" name="Chart 8"/>
        <xdr:cNvGraphicFramePr/>
      </xdr:nvGraphicFramePr>
      <xdr:xfrm>
        <a:off x="238125" y="1943100"/>
        <a:ext cx="61245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39</xdr:row>
      <xdr:rowOff>0</xdr:rowOff>
    </xdr:from>
    <xdr:to>
      <xdr:col>8</xdr:col>
      <xdr:colOff>752475</xdr:colOff>
      <xdr:row>54</xdr:row>
      <xdr:rowOff>9525</xdr:rowOff>
    </xdr:to>
    <xdr:graphicFrame>
      <xdr:nvGraphicFramePr>
        <xdr:cNvPr id="2" name="Chart 9"/>
        <xdr:cNvGraphicFramePr/>
      </xdr:nvGraphicFramePr>
      <xdr:xfrm>
        <a:off x="228600" y="7886700"/>
        <a:ext cx="609600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66</xdr:row>
      <xdr:rowOff>9525</xdr:rowOff>
    </xdr:from>
    <xdr:to>
      <xdr:col>8</xdr:col>
      <xdr:colOff>752475</xdr:colOff>
      <xdr:row>80</xdr:row>
      <xdr:rowOff>180975</xdr:rowOff>
    </xdr:to>
    <xdr:graphicFrame>
      <xdr:nvGraphicFramePr>
        <xdr:cNvPr id="3" name="Chart 10"/>
        <xdr:cNvGraphicFramePr/>
      </xdr:nvGraphicFramePr>
      <xdr:xfrm>
        <a:off x="238125" y="13315950"/>
        <a:ext cx="6086475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8</xdr:row>
      <xdr:rowOff>180975</xdr:rowOff>
    </xdr:from>
    <xdr:to>
      <xdr:col>6</xdr:col>
      <xdr:colOff>228600</xdr:colOff>
      <xdr:row>23</xdr:row>
      <xdr:rowOff>28575</xdr:rowOff>
    </xdr:to>
    <xdr:graphicFrame>
      <xdr:nvGraphicFramePr>
        <xdr:cNvPr id="1" name="Chart 2"/>
        <xdr:cNvGraphicFramePr/>
      </xdr:nvGraphicFramePr>
      <xdr:xfrm>
        <a:off x="228600" y="1943100"/>
        <a:ext cx="44291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2"/>
  <sheetViews>
    <sheetView zoomScale="75" zoomScaleNormal="75" workbookViewId="0" topLeftCell="A1">
      <selection activeCell="A1" sqref="A1"/>
    </sheetView>
  </sheetViews>
  <sheetFormatPr defaultColWidth="8.88671875" defaultRowHeight="15"/>
  <sheetData>
    <row r="2" spans="2:9" ht="18.75">
      <c r="B2" s="69" t="s">
        <v>189</v>
      </c>
      <c r="C2" s="69"/>
      <c r="D2" s="69"/>
      <c r="E2" s="69"/>
      <c r="F2" s="69"/>
      <c r="G2" s="69"/>
      <c r="H2" s="69"/>
      <c r="I2" s="69"/>
    </row>
    <row r="4" spans="2:9" ht="20.25">
      <c r="B4" s="68" t="s">
        <v>186</v>
      </c>
      <c r="C4" s="68"/>
      <c r="D4" s="68"/>
      <c r="E4" s="68"/>
      <c r="F4" s="68"/>
      <c r="G4" s="68"/>
      <c r="H4" s="68"/>
      <c r="I4" s="68"/>
    </row>
    <row r="5" spans="2:9" ht="20.25">
      <c r="B5" s="68" t="s">
        <v>191</v>
      </c>
      <c r="C5" s="68"/>
      <c r="D5" s="68"/>
      <c r="E5" s="68"/>
      <c r="F5" s="68"/>
      <c r="G5" s="68"/>
      <c r="H5" s="68"/>
      <c r="I5" s="68"/>
    </row>
    <row r="7" spans="2:9" ht="18.75">
      <c r="B7" s="69" t="s">
        <v>121</v>
      </c>
      <c r="C7" s="69"/>
      <c r="D7" s="69"/>
      <c r="E7" s="69"/>
      <c r="F7" s="69"/>
      <c r="G7" s="69"/>
      <c r="H7" s="69"/>
      <c r="I7" s="69"/>
    </row>
    <row r="24" ht="15">
      <c r="B24" s="34" t="s">
        <v>188</v>
      </c>
    </row>
    <row r="26" ht="15">
      <c r="G26" s="35"/>
    </row>
    <row r="27" ht="15">
      <c r="G27" s="35"/>
    </row>
    <row r="30" spans="2:9" ht="18.75">
      <c r="B30" s="69" t="s">
        <v>190</v>
      </c>
      <c r="C30" s="69"/>
      <c r="D30" s="69"/>
      <c r="E30" s="69"/>
      <c r="F30" s="69"/>
      <c r="G30" s="69"/>
      <c r="H30" s="69"/>
      <c r="I30" s="69"/>
    </row>
    <row r="32" spans="2:9" ht="20.25">
      <c r="B32" s="68" t="s">
        <v>186</v>
      </c>
      <c r="C32" s="68"/>
      <c r="D32" s="68"/>
      <c r="E32" s="68"/>
      <c r="F32" s="68"/>
      <c r="G32" s="68"/>
      <c r="H32" s="68"/>
      <c r="I32" s="68"/>
    </row>
    <row r="33" spans="2:9" ht="20.25">
      <c r="B33" s="68" t="s">
        <v>191</v>
      </c>
      <c r="C33" s="68"/>
      <c r="D33" s="68"/>
      <c r="E33" s="68"/>
      <c r="F33" s="68"/>
      <c r="G33" s="68"/>
      <c r="H33" s="68"/>
      <c r="I33" s="68"/>
    </row>
    <row r="35" spans="2:9" ht="18.75">
      <c r="B35" s="69" t="s">
        <v>121</v>
      </c>
      <c r="C35" s="69"/>
      <c r="D35" s="69"/>
      <c r="E35" s="69"/>
      <c r="F35" s="69"/>
      <c r="G35" s="69"/>
      <c r="H35" s="69"/>
      <c r="I35" s="69"/>
    </row>
    <row r="52" ht="15">
      <c r="B52" s="34" t="s">
        <v>188</v>
      </c>
    </row>
  </sheetData>
  <sheetProtection password="DABE" sheet="1" objects="1" scenarios="1"/>
  <mergeCells count="8">
    <mergeCell ref="B30:I30"/>
    <mergeCell ref="B32:I32"/>
    <mergeCell ref="B33:I33"/>
    <mergeCell ref="B35:I35"/>
    <mergeCell ref="B4:I4"/>
    <mergeCell ref="B5:I5"/>
    <mergeCell ref="B7:I7"/>
    <mergeCell ref="B2:I2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V165"/>
  <sheetViews>
    <sheetView zoomScale="80" zoomScaleNormal="80" workbookViewId="0" topLeftCell="A6">
      <selection activeCell="M24" sqref="M24"/>
    </sheetView>
  </sheetViews>
  <sheetFormatPr defaultColWidth="8.88671875" defaultRowHeight="15"/>
  <cols>
    <col min="1" max="1" width="2.77734375" style="0" customWidth="1"/>
    <col min="10" max="10" width="3.77734375" style="0" customWidth="1"/>
    <col min="12" max="12" width="13.6640625" style="0" customWidth="1"/>
    <col min="13" max="13" width="15.4453125" style="0" customWidth="1"/>
    <col min="14" max="14" width="11.3359375" style="0" bestFit="1" customWidth="1"/>
    <col min="15" max="15" width="13.88671875" style="0" customWidth="1"/>
    <col min="17" max="17" width="12.6640625" style="0" customWidth="1"/>
    <col min="244" max="244" width="12.99609375" style="4" customWidth="1"/>
    <col min="245" max="246" width="8.88671875" style="4" customWidth="1"/>
    <col min="247" max="247" width="7.10546875" style="20" customWidth="1"/>
    <col min="248" max="248" width="11.3359375" style="20" customWidth="1"/>
    <col min="249" max="249" width="8.88671875" style="8" customWidth="1"/>
    <col min="250" max="250" width="8.77734375" style="8" customWidth="1"/>
    <col min="251" max="251" width="14.10546875" style="8" customWidth="1"/>
    <col min="252" max="252" width="12.99609375" style="8" customWidth="1"/>
    <col min="253" max="253" width="15.4453125" style="8" bestFit="1" customWidth="1"/>
    <col min="254" max="16384" width="8.88671875" style="8" customWidth="1"/>
  </cols>
  <sheetData>
    <row r="1" spans="251:256" ht="15">
      <c r="IQ1" s="39"/>
      <c r="IR1" s="40"/>
      <c r="IS1" s="40"/>
      <c r="IT1" s="39"/>
      <c r="IU1" s="40"/>
      <c r="IV1" s="40"/>
    </row>
    <row r="2" spans="4:256" ht="15" customHeight="1">
      <c r="D2" s="3"/>
      <c r="E2" s="3"/>
      <c r="II2" s="21"/>
      <c r="IJ2" s="12"/>
      <c r="IM2" s="16" t="s">
        <v>128</v>
      </c>
      <c r="IN2" s="17">
        <v>1040000</v>
      </c>
      <c r="IO2" s="4"/>
      <c r="IP2" s="4"/>
      <c r="IQ2" s="4"/>
      <c r="IR2" s="4"/>
      <c r="IT2" s="39"/>
      <c r="IU2" s="40"/>
      <c r="IV2" s="40"/>
    </row>
    <row r="3" spans="2:256" ht="18.75">
      <c r="B3" s="69" t="s">
        <v>192</v>
      </c>
      <c r="C3" s="69"/>
      <c r="D3" s="69"/>
      <c r="E3" s="69"/>
      <c r="F3" s="69"/>
      <c r="G3" s="69"/>
      <c r="H3" s="69"/>
      <c r="I3" s="69"/>
      <c r="II3" s="27"/>
      <c r="IJ3" s="17"/>
      <c r="IM3" s="16" t="s">
        <v>6</v>
      </c>
      <c r="IN3" s="17">
        <v>103370325</v>
      </c>
      <c r="IO3" s="4"/>
      <c r="IP3" s="4"/>
      <c r="IQ3" s="4"/>
      <c r="IR3" s="4"/>
      <c r="IT3" s="39"/>
      <c r="IU3" s="40"/>
      <c r="IV3" s="40"/>
    </row>
    <row r="4" spans="243:256" ht="15" customHeight="1">
      <c r="II4" s="21"/>
      <c r="IJ4" s="12"/>
      <c r="IM4" s="16" t="s">
        <v>129</v>
      </c>
      <c r="IN4" s="17">
        <v>9989450</v>
      </c>
      <c r="IO4" s="4"/>
      <c r="IP4" s="4"/>
      <c r="IQ4" s="4"/>
      <c r="IR4" s="4"/>
      <c r="IT4" s="39"/>
      <c r="IU4" s="40"/>
      <c r="IV4" s="40"/>
    </row>
    <row r="5" spans="2:256" ht="20.25">
      <c r="B5" s="68" t="s">
        <v>115</v>
      </c>
      <c r="C5" s="68"/>
      <c r="D5" s="68"/>
      <c r="E5" s="68"/>
      <c r="F5" s="68"/>
      <c r="G5" s="68"/>
      <c r="H5" s="68"/>
      <c r="I5" s="68"/>
      <c r="II5" s="27"/>
      <c r="IJ5" s="17"/>
      <c r="IM5" s="16" t="s">
        <v>130</v>
      </c>
      <c r="IN5" s="17">
        <v>935000</v>
      </c>
      <c r="IO5" s="4"/>
      <c r="IP5" s="4"/>
      <c r="IQ5" s="4"/>
      <c r="IR5" s="4"/>
      <c r="IT5" s="39"/>
      <c r="IU5" s="40"/>
      <c r="IV5" s="40"/>
    </row>
    <row r="6" spans="2:256" ht="20.25">
      <c r="B6" s="68" t="s">
        <v>116</v>
      </c>
      <c r="C6" s="68"/>
      <c r="D6" s="68"/>
      <c r="E6" s="68"/>
      <c r="F6" s="68"/>
      <c r="G6" s="68"/>
      <c r="H6" s="68"/>
      <c r="I6" s="68"/>
      <c r="II6" s="27"/>
      <c r="IJ6" s="17"/>
      <c r="IM6" s="16" t="s">
        <v>159</v>
      </c>
      <c r="IN6" s="17">
        <v>2574000</v>
      </c>
      <c r="IO6" s="4"/>
      <c r="IP6" s="4"/>
      <c r="IQ6" s="4"/>
      <c r="IR6" s="4"/>
      <c r="IT6" s="39"/>
      <c r="IU6" s="40"/>
      <c r="IV6" s="40"/>
    </row>
    <row r="7" spans="243:256" ht="15" customHeight="1">
      <c r="II7" s="27"/>
      <c r="IJ7" s="17"/>
      <c r="IM7" s="16" t="s">
        <v>7</v>
      </c>
      <c r="IN7" s="17">
        <v>18132199</v>
      </c>
      <c r="IO7" s="4"/>
      <c r="IP7" s="4"/>
      <c r="IQ7" s="4"/>
      <c r="IR7" s="4"/>
      <c r="IT7" s="39"/>
      <c r="IU7" s="40"/>
      <c r="IV7" s="40"/>
    </row>
    <row r="8" spans="2:256" ht="18.75">
      <c r="B8" s="69">
        <v>1999</v>
      </c>
      <c r="C8" s="69"/>
      <c r="D8" s="69"/>
      <c r="E8" s="69"/>
      <c r="F8" s="69"/>
      <c r="G8" s="69"/>
      <c r="H8" s="69"/>
      <c r="I8" s="69"/>
      <c r="II8" s="27"/>
      <c r="IJ8" s="17"/>
      <c r="IM8" s="16" t="s">
        <v>8</v>
      </c>
      <c r="IN8" s="17">
        <v>14649543</v>
      </c>
      <c r="IO8" s="4"/>
      <c r="IP8" s="4"/>
      <c r="IQ8" s="11" t="s">
        <v>157</v>
      </c>
      <c r="IR8" s="12">
        <v>6429756407</v>
      </c>
      <c r="IS8" s="43"/>
      <c r="IT8" s="39"/>
      <c r="IU8" s="40"/>
      <c r="IV8" s="40"/>
    </row>
    <row r="9" spans="243:256" ht="15" customHeight="1">
      <c r="II9" s="27"/>
      <c r="IJ9" s="17"/>
      <c r="IM9" s="16" t="s">
        <v>9</v>
      </c>
      <c r="IN9" s="17">
        <v>16993416</v>
      </c>
      <c r="IO9" s="4"/>
      <c r="IP9" s="4"/>
      <c r="IQ9" s="16" t="s">
        <v>15</v>
      </c>
      <c r="IR9" s="17">
        <v>2897915366</v>
      </c>
      <c r="IT9" s="39"/>
      <c r="IU9" s="40"/>
      <c r="IV9" s="40"/>
    </row>
    <row r="10" spans="9:256" ht="15" customHeight="1">
      <c r="I10" s="7"/>
      <c r="J10" s="7"/>
      <c r="M10" s="8"/>
      <c r="N10" s="8"/>
      <c r="II10" s="27"/>
      <c r="IJ10" s="17"/>
      <c r="IM10" s="16" t="s">
        <v>10</v>
      </c>
      <c r="IN10" s="17">
        <v>20711155</v>
      </c>
      <c r="IO10" s="14"/>
      <c r="IP10" s="4"/>
      <c r="IQ10" s="11" t="s">
        <v>126</v>
      </c>
      <c r="IR10" s="17">
        <v>4551603796</v>
      </c>
      <c r="IT10" s="39"/>
      <c r="IU10" s="40"/>
      <c r="IV10" s="40"/>
    </row>
    <row r="11" spans="13:256" ht="15" customHeight="1">
      <c r="M11" s="8"/>
      <c r="N11" s="8"/>
      <c r="O11" s="8"/>
      <c r="II11" s="27"/>
      <c r="IJ11" s="17"/>
      <c r="IM11" s="16" t="s">
        <v>11</v>
      </c>
      <c r="IN11" s="17">
        <v>37382850</v>
      </c>
      <c r="IO11" s="14"/>
      <c r="IP11" s="4"/>
      <c r="IQ11" s="16" t="s">
        <v>125</v>
      </c>
      <c r="IR11" s="17">
        <v>602009059</v>
      </c>
      <c r="IT11" s="39"/>
      <c r="IU11" s="40"/>
      <c r="IV11" s="40"/>
    </row>
    <row r="12" spans="13:256" ht="15" customHeight="1">
      <c r="M12" s="8"/>
      <c r="N12" s="8"/>
      <c r="O12" s="8"/>
      <c r="II12" s="27"/>
      <c r="IJ12" s="17"/>
      <c r="IM12" s="16" t="s">
        <v>12</v>
      </c>
      <c r="IN12" s="17">
        <v>153304610</v>
      </c>
      <c r="IO12" s="14"/>
      <c r="IP12" s="4"/>
      <c r="IQ12" s="16" t="s">
        <v>163</v>
      </c>
      <c r="IR12" s="17">
        <v>10092884042</v>
      </c>
      <c r="IT12" s="39"/>
      <c r="IU12" s="40"/>
      <c r="IV12" s="40"/>
    </row>
    <row r="13" spans="13:256" ht="15" customHeight="1">
      <c r="M13" s="8"/>
      <c r="N13" s="8"/>
      <c r="O13" s="5"/>
      <c r="II13" s="27"/>
      <c r="IJ13" s="17"/>
      <c r="IM13" s="16" t="s">
        <v>13</v>
      </c>
      <c r="IN13" s="17">
        <v>31467475</v>
      </c>
      <c r="IO13" s="14"/>
      <c r="IP13" s="4"/>
      <c r="IQ13" s="16" t="s">
        <v>36</v>
      </c>
      <c r="IR13" s="17">
        <v>3779890191</v>
      </c>
      <c r="IT13" s="39"/>
      <c r="IU13" s="40"/>
      <c r="IV13" s="40"/>
    </row>
    <row r="14" spans="9:256" ht="15" customHeight="1">
      <c r="I14" s="7"/>
      <c r="J14" s="7"/>
      <c r="M14" s="8"/>
      <c r="N14" s="8"/>
      <c r="O14" s="8"/>
      <c r="II14" s="27"/>
      <c r="IJ14" s="17"/>
      <c r="IM14" s="16" t="s">
        <v>14</v>
      </c>
      <c r="IN14" s="17">
        <v>124533020</v>
      </c>
      <c r="IO14" s="14"/>
      <c r="IP14" s="4"/>
      <c r="IQ14" s="11" t="s">
        <v>158</v>
      </c>
      <c r="IR14" s="12">
        <f>5644056751+470232450</f>
        <v>6114289201</v>
      </c>
      <c r="IS14" s="43"/>
      <c r="IT14" s="39"/>
      <c r="IU14" s="40"/>
      <c r="IV14" s="40"/>
    </row>
    <row r="15" spans="13:256" ht="15" customHeight="1">
      <c r="M15" s="8"/>
      <c r="N15" s="8"/>
      <c r="O15" s="8"/>
      <c r="II15" s="27"/>
      <c r="IJ15" s="17"/>
      <c r="IM15" s="16" t="s">
        <v>16</v>
      </c>
      <c r="IN15" s="17">
        <v>142137053</v>
      </c>
      <c r="IO15" s="14"/>
      <c r="IP15" s="4"/>
      <c r="IQ15" s="11"/>
      <c r="IR15" s="12">
        <f>SUM(IR8:IR14)</f>
        <v>34468348062</v>
      </c>
      <c r="IS15" s="43"/>
      <c r="IT15" s="39"/>
      <c r="IU15" s="40"/>
      <c r="IV15" s="40"/>
    </row>
    <row r="16" spans="13:256" ht="15" customHeight="1">
      <c r="M16" s="8"/>
      <c r="N16" s="8"/>
      <c r="O16" s="8"/>
      <c r="II16" s="27"/>
      <c r="IJ16" s="17"/>
      <c r="IM16" s="16" t="s">
        <v>131</v>
      </c>
      <c r="IN16" s="17">
        <v>82553930</v>
      </c>
      <c r="IO16" s="14"/>
      <c r="IP16" s="4"/>
      <c r="IQ16" s="11" t="s">
        <v>123</v>
      </c>
      <c r="IR16" s="11"/>
      <c r="IS16" s="43"/>
      <c r="IT16" s="39"/>
      <c r="IU16" s="40"/>
      <c r="IV16" s="40"/>
    </row>
    <row r="17" spans="13:256" ht="15" customHeight="1">
      <c r="M17" s="8"/>
      <c r="N17" s="8"/>
      <c r="O17" s="8"/>
      <c r="II17" s="27"/>
      <c r="IJ17" s="17"/>
      <c r="IM17" s="16" t="s">
        <v>17</v>
      </c>
      <c r="IN17" s="17">
        <v>10915600</v>
      </c>
      <c r="IO17" s="15"/>
      <c r="IP17" s="4"/>
      <c r="IQ17" s="16" t="s">
        <v>160</v>
      </c>
      <c r="IR17" s="17">
        <v>5353150428</v>
      </c>
      <c r="IT17" s="39"/>
      <c r="IU17" s="40"/>
      <c r="IV17" s="40"/>
    </row>
    <row r="18" spans="9:256" ht="15" customHeight="1">
      <c r="I18" s="7"/>
      <c r="J18" s="7"/>
      <c r="M18" s="8"/>
      <c r="N18" s="8"/>
      <c r="O18" s="8"/>
      <c r="II18" s="27"/>
      <c r="IJ18" s="17"/>
      <c r="IM18" s="16" t="s">
        <v>18</v>
      </c>
      <c r="IN18" s="17">
        <v>3826000</v>
      </c>
      <c r="IO18" s="4"/>
      <c r="IP18" s="4"/>
      <c r="IQ18" s="16" t="s">
        <v>161</v>
      </c>
      <c r="IR18" s="17">
        <v>1076605979</v>
      </c>
      <c r="IT18" s="39"/>
      <c r="IU18" s="40"/>
      <c r="IV18" s="40"/>
    </row>
    <row r="19" spans="9:256" ht="15" customHeight="1">
      <c r="I19" s="7"/>
      <c r="J19" s="7"/>
      <c r="M19" s="8"/>
      <c r="N19" s="8"/>
      <c r="O19" s="8"/>
      <c r="II19" s="27"/>
      <c r="IJ19" s="17"/>
      <c r="IM19" s="16" t="s">
        <v>132</v>
      </c>
      <c r="IN19" s="17">
        <v>52485600</v>
      </c>
      <c r="IO19" s="4"/>
      <c r="IP19" s="4"/>
      <c r="IQ19" s="11"/>
      <c r="IR19" s="11"/>
      <c r="IS19" s="43"/>
      <c r="IT19" s="39"/>
      <c r="IU19" s="40"/>
      <c r="IV19" s="40"/>
    </row>
    <row r="20" spans="7:256" ht="15" customHeight="1">
      <c r="G20" s="1"/>
      <c r="M20" s="8"/>
      <c r="N20" s="8"/>
      <c r="O20" s="8"/>
      <c r="II20" s="27"/>
      <c r="IJ20" s="17"/>
      <c r="IM20" s="16" t="s">
        <v>133</v>
      </c>
      <c r="IN20" s="17">
        <v>1396000</v>
      </c>
      <c r="IO20" s="18"/>
      <c r="IP20" s="4"/>
      <c r="IQ20" s="11"/>
      <c r="IR20" s="11"/>
      <c r="IS20" s="43"/>
      <c r="IT20" s="39"/>
      <c r="IU20" s="40"/>
      <c r="IV20" s="40"/>
    </row>
    <row r="21" spans="7:256" ht="15" customHeight="1">
      <c r="G21" s="1"/>
      <c r="H21" s="33"/>
      <c r="M21" s="8"/>
      <c r="N21" s="8"/>
      <c r="O21" s="8"/>
      <c r="II21" s="27"/>
      <c r="IJ21" s="17"/>
      <c r="IM21" s="16" t="s">
        <v>19</v>
      </c>
      <c r="IN21" s="17">
        <v>282208515</v>
      </c>
      <c r="IO21" s="19"/>
      <c r="IP21" s="4"/>
      <c r="IQ21" s="16"/>
      <c r="IR21" s="17"/>
      <c r="IS21" s="36"/>
      <c r="IT21" s="39"/>
      <c r="IU21" s="40"/>
      <c r="IV21" s="40"/>
    </row>
    <row r="22" spans="7:256" ht="15" customHeight="1">
      <c r="G22" s="1"/>
      <c r="I22" s="7"/>
      <c r="J22" s="7"/>
      <c r="M22" s="8"/>
      <c r="N22" s="8"/>
      <c r="O22" s="8"/>
      <c r="II22" s="27"/>
      <c r="IJ22" s="17"/>
      <c r="IM22" s="16" t="s">
        <v>134</v>
      </c>
      <c r="IN22" s="17">
        <v>337950</v>
      </c>
      <c r="IO22" s="4"/>
      <c r="IP22" s="4"/>
      <c r="IQ22" s="16"/>
      <c r="IR22" s="17"/>
      <c r="IS22" s="36"/>
      <c r="IT22" s="39"/>
      <c r="IU22" s="40"/>
      <c r="IV22" s="40"/>
    </row>
    <row r="23" spans="9:256" ht="15" customHeight="1">
      <c r="I23" s="7"/>
      <c r="J23" s="7"/>
      <c r="M23" s="9"/>
      <c r="N23" s="8"/>
      <c r="O23" s="8"/>
      <c r="II23" s="27"/>
      <c r="IJ23" s="17"/>
      <c r="IM23" s="16" t="s">
        <v>20</v>
      </c>
      <c r="IN23" s="17">
        <v>19450000</v>
      </c>
      <c r="IO23" s="4"/>
      <c r="IP23" s="4"/>
      <c r="IQ23" s="11"/>
      <c r="IR23" s="11"/>
      <c r="IS23" s="43"/>
      <c r="IT23" s="39"/>
      <c r="IU23" s="40"/>
      <c r="IV23" s="40"/>
    </row>
    <row r="24" spans="13:256" ht="15" customHeight="1">
      <c r="M24" s="8"/>
      <c r="N24" s="8"/>
      <c r="O24" s="8"/>
      <c r="II24" s="27"/>
      <c r="IJ24" s="17"/>
      <c r="IM24" s="16" t="s">
        <v>21</v>
      </c>
      <c r="IN24" s="17">
        <v>4630000</v>
      </c>
      <c r="IO24" s="4"/>
      <c r="IP24" s="4"/>
      <c r="IQ24" s="12"/>
      <c r="IR24" s="12"/>
      <c r="IS24" s="43"/>
      <c r="IT24" s="39"/>
      <c r="IU24" s="40"/>
      <c r="IV24" s="40"/>
    </row>
    <row r="25" spans="2:256" ht="15" customHeight="1">
      <c r="B25" s="46" t="s">
        <v>196</v>
      </c>
      <c r="M25" s="8"/>
      <c r="N25" s="8"/>
      <c r="O25" s="8"/>
      <c r="II25" s="27"/>
      <c r="IJ25" s="17"/>
      <c r="IM25" s="16" t="s">
        <v>135</v>
      </c>
      <c r="IN25" s="17">
        <v>81894443</v>
      </c>
      <c r="IO25" s="4"/>
      <c r="IP25" s="4"/>
      <c r="IQ25" s="12"/>
      <c r="IR25" s="12"/>
      <c r="IS25" s="43"/>
      <c r="IT25" s="39"/>
      <c r="IU25" s="40"/>
      <c r="IV25" s="40"/>
    </row>
    <row r="26" spans="2:256" ht="15" customHeight="1">
      <c r="B26" s="25" t="s">
        <v>197</v>
      </c>
      <c r="M26" s="8"/>
      <c r="N26" s="8"/>
      <c r="O26" s="1"/>
      <c r="II26" s="27"/>
      <c r="IJ26" s="17"/>
      <c r="IM26" s="16" t="s">
        <v>23</v>
      </c>
      <c r="IN26" s="17">
        <v>15523187</v>
      </c>
      <c r="IO26" s="4"/>
      <c r="IP26" s="4"/>
      <c r="IQ26" s="12"/>
      <c r="IR26" s="12"/>
      <c r="IS26" s="43"/>
      <c r="IT26" s="39"/>
      <c r="IU26" s="40"/>
      <c r="IV26" s="40"/>
    </row>
    <row r="27" spans="2:256" ht="15">
      <c r="B27" s="47" t="s">
        <v>195</v>
      </c>
      <c r="M27" s="8"/>
      <c r="N27" s="8"/>
      <c r="O27" s="8"/>
      <c r="II27" s="27"/>
      <c r="IJ27" s="17"/>
      <c r="IM27" s="16" t="s">
        <v>162</v>
      </c>
      <c r="IN27" s="17">
        <v>8093713</v>
      </c>
      <c r="IO27" s="4"/>
      <c r="IP27" s="4"/>
      <c r="IQ27" s="12"/>
      <c r="IR27" s="12"/>
      <c r="IS27" s="43"/>
      <c r="IT27" s="39"/>
      <c r="IU27" s="40"/>
      <c r="IV27" s="40"/>
    </row>
    <row r="28" spans="13:256" ht="15">
      <c r="M28" s="8"/>
      <c r="N28" s="8"/>
      <c r="O28" s="8"/>
      <c r="II28" s="27"/>
      <c r="IJ28" s="17"/>
      <c r="IM28" s="16" t="s">
        <v>118</v>
      </c>
      <c r="IN28" s="17">
        <v>7223117</v>
      </c>
      <c r="IO28" s="4"/>
      <c r="IP28" s="4"/>
      <c r="IQ28" s="12"/>
      <c r="IR28" s="12"/>
      <c r="IS28" s="43"/>
      <c r="IT28" s="39"/>
      <c r="IU28" s="40"/>
      <c r="IV28" s="40"/>
    </row>
    <row r="29" spans="12:256" ht="15">
      <c r="L29" s="7"/>
      <c r="M29" s="7"/>
      <c r="N29" s="7"/>
      <c r="O29" s="7"/>
      <c r="II29" s="27"/>
      <c r="IJ29" s="17"/>
      <c r="IM29" s="16" t="s">
        <v>24</v>
      </c>
      <c r="IN29" s="17">
        <v>116498840</v>
      </c>
      <c r="IO29" s="4"/>
      <c r="IP29" s="4"/>
      <c r="IQ29" s="12"/>
      <c r="IR29" s="12"/>
      <c r="IS29" s="43"/>
      <c r="IT29" s="39"/>
      <c r="IU29" s="40"/>
      <c r="IV29" s="40"/>
    </row>
    <row r="30" spans="12:256" ht="15">
      <c r="L30" s="7"/>
      <c r="M30" s="7"/>
      <c r="N30" s="7"/>
      <c r="O30" s="7"/>
      <c r="II30" s="27"/>
      <c r="IJ30" s="17"/>
      <c r="IM30" s="16"/>
      <c r="IN30" s="17"/>
      <c r="IO30" s="4"/>
      <c r="IP30" s="4"/>
      <c r="IQ30" s="12"/>
      <c r="IR30" s="12"/>
      <c r="IS30" s="43"/>
      <c r="IT30" s="39"/>
      <c r="IU30" s="40"/>
      <c r="IV30" s="40"/>
    </row>
    <row r="31" spans="12:256" ht="15">
      <c r="L31" s="7"/>
      <c r="M31" s="8"/>
      <c r="N31" s="8"/>
      <c r="O31" s="8"/>
      <c r="II31" s="27"/>
      <c r="IJ31" s="17"/>
      <c r="IM31" s="16" t="s">
        <v>25</v>
      </c>
      <c r="IN31" s="17">
        <v>94901080</v>
      </c>
      <c r="IO31" s="4"/>
      <c r="IP31" s="4"/>
      <c r="IQ31" s="12"/>
      <c r="IR31" s="12"/>
      <c r="IS31" s="43"/>
      <c r="IT31" s="39"/>
      <c r="IU31" s="40"/>
      <c r="IV31" s="40"/>
    </row>
    <row r="32" spans="12:256" ht="15">
      <c r="L32" s="7"/>
      <c r="M32" s="8"/>
      <c r="N32" s="8"/>
      <c r="O32" s="8"/>
      <c r="II32" s="27"/>
      <c r="IJ32" s="17"/>
      <c r="IM32" s="16" t="s">
        <v>26</v>
      </c>
      <c r="IN32" s="17">
        <v>198089863</v>
      </c>
      <c r="IO32" s="4"/>
      <c r="IP32" s="4"/>
      <c r="IQ32" s="12"/>
      <c r="IR32" s="12"/>
      <c r="IS32" s="43"/>
      <c r="IT32" s="39"/>
      <c r="IU32" s="40"/>
      <c r="IV32" s="40"/>
    </row>
    <row r="33" spans="2:256" ht="18.75">
      <c r="B33" s="69" t="s">
        <v>193</v>
      </c>
      <c r="C33" s="69"/>
      <c r="D33" s="69"/>
      <c r="E33" s="69"/>
      <c r="F33" s="69"/>
      <c r="G33" s="69"/>
      <c r="H33" s="69"/>
      <c r="I33" s="69"/>
      <c r="L33" s="7"/>
      <c r="M33" s="8"/>
      <c r="N33" s="8"/>
      <c r="O33" s="8"/>
      <c r="Z33" s="21" t="s">
        <v>104</v>
      </c>
      <c r="AA33" s="6">
        <v>1576159842</v>
      </c>
      <c r="AB33" s="7"/>
      <c r="II33" s="27"/>
      <c r="IJ33" s="17"/>
      <c r="IM33" s="16" t="s">
        <v>27</v>
      </c>
      <c r="IN33" s="17">
        <v>30000</v>
      </c>
      <c r="IO33" s="4"/>
      <c r="IP33" s="4"/>
      <c r="IQ33" s="12"/>
      <c r="IR33" s="12"/>
      <c r="IS33" s="43"/>
      <c r="IT33" s="39"/>
      <c r="IU33" s="40"/>
      <c r="IV33" s="40"/>
    </row>
    <row r="34" spans="12:256" ht="15">
      <c r="L34" s="7"/>
      <c r="M34" s="8"/>
      <c r="N34" s="8"/>
      <c r="O34" s="8"/>
      <c r="Z34" s="21" t="s">
        <v>122</v>
      </c>
      <c r="AA34" s="6">
        <v>257666043</v>
      </c>
      <c r="AB34" s="7"/>
      <c r="II34" s="27"/>
      <c r="IJ34" s="17"/>
      <c r="IM34" s="16" t="s">
        <v>164</v>
      </c>
      <c r="IN34" s="17">
        <v>81949177</v>
      </c>
      <c r="IO34" s="4"/>
      <c r="IP34" s="4"/>
      <c r="IQ34" s="12"/>
      <c r="IR34" s="12"/>
      <c r="IS34" s="43"/>
      <c r="IT34" s="39"/>
      <c r="IU34" s="40"/>
      <c r="IV34" s="40"/>
    </row>
    <row r="35" spans="2:256" ht="20.25">
      <c r="B35" s="68" t="s">
        <v>115</v>
      </c>
      <c r="C35" s="68"/>
      <c r="D35" s="68"/>
      <c r="E35" s="68"/>
      <c r="F35" s="68"/>
      <c r="G35" s="68"/>
      <c r="H35" s="68"/>
      <c r="I35" s="68"/>
      <c r="L35" s="7"/>
      <c r="M35" s="8"/>
      <c r="N35" s="8"/>
      <c r="O35" s="8"/>
      <c r="Z35" s="21" t="s">
        <v>111</v>
      </c>
      <c r="AA35" s="6">
        <v>1280043400</v>
      </c>
      <c r="AB35" s="7"/>
      <c r="II35" s="27"/>
      <c r="IJ35" s="17"/>
      <c r="IM35" s="16" t="s">
        <v>28</v>
      </c>
      <c r="IN35" s="17">
        <v>183146763</v>
      </c>
      <c r="IO35" s="4"/>
      <c r="IP35" s="4"/>
      <c r="IQ35" s="12"/>
      <c r="IR35" s="12"/>
      <c r="IS35" s="43"/>
      <c r="IT35" s="39"/>
      <c r="IU35" s="40"/>
      <c r="IV35" s="40"/>
    </row>
    <row r="36" spans="2:256" ht="20.25">
      <c r="B36" s="68" t="s">
        <v>117</v>
      </c>
      <c r="C36" s="68"/>
      <c r="D36" s="68"/>
      <c r="E36" s="68"/>
      <c r="F36" s="68"/>
      <c r="G36" s="68"/>
      <c r="H36" s="68"/>
      <c r="I36" s="68"/>
      <c r="L36" s="7"/>
      <c r="M36" s="8"/>
      <c r="N36" s="8"/>
      <c r="O36" s="8"/>
      <c r="Z36" s="21" t="s">
        <v>113</v>
      </c>
      <c r="AA36" s="6">
        <v>4596418801</v>
      </c>
      <c r="AB36" s="7"/>
      <c r="II36" s="27"/>
      <c r="IJ36" s="17"/>
      <c r="IM36" s="16" t="s">
        <v>29</v>
      </c>
      <c r="IN36" s="17">
        <v>267014492</v>
      </c>
      <c r="IO36" s="4"/>
      <c r="IP36" s="4"/>
      <c r="IQ36" s="12"/>
      <c r="IR36" s="12"/>
      <c r="IS36" s="43"/>
      <c r="IT36" s="39"/>
      <c r="IU36" s="40"/>
      <c r="IV36" s="40"/>
    </row>
    <row r="37" spans="12:256" ht="15">
      <c r="L37" s="7"/>
      <c r="M37" s="8"/>
      <c r="N37" s="8"/>
      <c r="O37" s="8"/>
      <c r="Z37" s="21" t="s">
        <v>177</v>
      </c>
      <c r="AA37" s="22">
        <v>415314460</v>
      </c>
      <c r="AB37" s="7"/>
      <c r="II37" s="27"/>
      <c r="IJ37" s="17"/>
      <c r="IM37" s="16" t="s">
        <v>30</v>
      </c>
      <c r="IN37" s="17">
        <v>8828567</v>
      </c>
      <c r="IO37" s="4"/>
      <c r="IP37" s="4"/>
      <c r="IQ37" s="12"/>
      <c r="IR37" s="12"/>
      <c r="IS37" s="43"/>
      <c r="IT37" s="39"/>
      <c r="IU37" s="40"/>
      <c r="IV37" s="40"/>
    </row>
    <row r="38" spans="2:256" ht="18.75">
      <c r="B38" s="69">
        <v>1999</v>
      </c>
      <c r="C38" s="69"/>
      <c r="D38" s="69"/>
      <c r="E38" s="69"/>
      <c r="F38" s="69"/>
      <c r="G38" s="69"/>
      <c r="H38" s="69"/>
      <c r="I38" s="69"/>
      <c r="L38" s="7"/>
      <c r="M38" s="8"/>
      <c r="N38" s="8"/>
      <c r="O38" s="8"/>
      <c r="Z38" s="21" t="s">
        <v>178</v>
      </c>
      <c r="AA38" s="22">
        <v>26342745516</v>
      </c>
      <c r="AB38" s="7"/>
      <c r="II38" s="27"/>
      <c r="IJ38" s="17"/>
      <c r="IM38" s="16" t="s">
        <v>31</v>
      </c>
      <c r="IN38" s="17">
        <v>80795878</v>
      </c>
      <c r="IO38" s="4"/>
      <c r="IP38" s="13"/>
      <c r="IQ38" s="12"/>
      <c r="IR38" s="12"/>
      <c r="IS38" s="43"/>
      <c r="IT38" s="39"/>
      <c r="IU38" s="40"/>
      <c r="IV38" s="40"/>
    </row>
    <row r="39" spans="12:256" ht="15">
      <c r="L39" s="7"/>
      <c r="M39" s="8"/>
      <c r="N39" s="8"/>
      <c r="O39" s="8"/>
      <c r="Z39" s="21"/>
      <c r="AA39" s="22"/>
      <c r="AB39" s="6"/>
      <c r="II39" s="27"/>
      <c r="IJ39" s="17"/>
      <c r="IM39" s="16" t="s">
        <v>32</v>
      </c>
      <c r="IN39" s="17">
        <v>15034904</v>
      </c>
      <c r="IO39" s="4"/>
      <c r="IP39" s="4"/>
      <c r="IQ39" s="12"/>
      <c r="IR39" s="12"/>
      <c r="IS39" s="43"/>
      <c r="IT39" s="39"/>
      <c r="IU39" s="40"/>
      <c r="IV39" s="40"/>
    </row>
    <row r="40" spans="12:256" ht="15">
      <c r="L40" s="7"/>
      <c r="M40" s="8"/>
      <c r="N40" s="8"/>
      <c r="O40" s="8"/>
      <c r="Z40" s="21" t="s">
        <v>180</v>
      </c>
      <c r="AA40" s="21"/>
      <c r="AB40" s="7"/>
      <c r="II40" s="27"/>
      <c r="IJ40" s="17"/>
      <c r="IM40" s="16" t="s">
        <v>33</v>
      </c>
      <c r="IN40" s="17">
        <v>8844000</v>
      </c>
      <c r="IO40" s="4"/>
      <c r="IP40" s="4"/>
      <c r="IQ40" s="12"/>
      <c r="IR40" s="12"/>
      <c r="IS40" s="43"/>
      <c r="IT40" s="39"/>
      <c r="IU40" s="40"/>
      <c r="IV40" s="40"/>
    </row>
    <row r="41" spans="12:256" ht="15">
      <c r="L41" s="7"/>
      <c r="M41" s="8"/>
      <c r="N41" s="8"/>
      <c r="O41" s="8"/>
      <c r="Z41" s="21" t="s">
        <v>109</v>
      </c>
      <c r="AA41" s="6">
        <v>157410937</v>
      </c>
      <c r="AB41" s="7"/>
      <c r="II41" s="27"/>
      <c r="IJ41" s="17"/>
      <c r="IM41" s="16" t="s">
        <v>34</v>
      </c>
      <c r="IN41" s="17">
        <v>73920370</v>
      </c>
      <c r="IO41" s="4"/>
      <c r="IP41" s="4"/>
      <c r="IQ41" s="12"/>
      <c r="IR41" s="12"/>
      <c r="IS41" s="43"/>
      <c r="IT41" s="39"/>
      <c r="IU41" s="40"/>
      <c r="IV41" s="40"/>
    </row>
    <row r="42" spans="12:256" ht="15">
      <c r="L42" s="7"/>
      <c r="M42" s="8"/>
      <c r="N42" s="8"/>
      <c r="O42" s="8"/>
      <c r="Z42" s="21" t="s">
        <v>112</v>
      </c>
      <c r="AA42" s="6">
        <v>257903523</v>
      </c>
      <c r="AB42" s="7"/>
      <c r="II42" s="27"/>
      <c r="IJ42" s="17"/>
      <c r="IM42" s="16" t="s">
        <v>136</v>
      </c>
      <c r="IN42" s="17">
        <v>114549720</v>
      </c>
      <c r="IO42" s="4"/>
      <c r="IP42" s="4"/>
      <c r="IQ42" s="12"/>
      <c r="IR42" s="12"/>
      <c r="IS42" s="43"/>
      <c r="IT42" s="39"/>
      <c r="IU42" s="40"/>
      <c r="IV42" s="40"/>
    </row>
    <row r="43" spans="12:256" ht="15">
      <c r="L43" s="7"/>
      <c r="M43" s="8"/>
      <c r="N43" s="8"/>
      <c r="O43" s="8"/>
      <c r="Z43" s="21"/>
      <c r="AA43" s="21"/>
      <c r="AB43" s="7"/>
      <c r="II43" s="27"/>
      <c r="IJ43" s="17"/>
      <c r="IM43" s="16" t="s">
        <v>35</v>
      </c>
      <c r="IN43" s="17">
        <v>228052332</v>
      </c>
      <c r="IO43" s="4"/>
      <c r="IP43" s="4"/>
      <c r="IQ43" s="12"/>
      <c r="IR43" s="12"/>
      <c r="IS43" s="43"/>
      <c r="IT43" s="39"/>
      <c r="IU43" s="40"/>
      <c r="IV43" s="40"/>
    </row>
    <row r="44" spans="4:256" ht="15">
      <c r="D44" s="2"/>
      <c r="E44" s="2"/>
      <c r="L44" s="7"/>
      <c r="M44" s="8"/>
      <c r="N44" s="8"/>
      <c r="O44" s="8"/>
      <c r="Z44" s="21" t="s">
        <v>179</v>
      </c>
      <c r="AA44" s="21"/>
      <c r="AB44" s="7"/>
      <c r="II44" s="27"/>
      <c r="IJ44" s="17"/>
      <c r="IM44" s="16" t="s">
        <v>37</v>
      </c>
      <c r="IN44" s="17">
        <v>20816790</v>
      </c>
      <c r="IO44" s="4"/>
      <c r="IP44" s="4"/>
      <c r="IQ44" s="12"/>
      <c r="IR44" s="12"/>
      <c r="IS44" s="43"/>
      <c r="IT44" s="39"/>
      <c r="IU44" s="40"/>
      <c r="IV44" s="40"/>
    </row>
    <row r="45" spans="4:256" ht="15.75">
      <c r="D45" s="3"/>
      <c r="E45" s="1"/>
      <c r="L45" s="7"/>
      <c r="M45" s="8"/>
      <c r="N45" s="8"/>
      <c r="O45" s="8"/>
      <c r="Z45" s="21" t="s">
        <v>105</v>
      </c>
      <c r="AA45" s="6">
        <v>4133790994</v>
      </c>
      <c r="AB45" s="7"/>
      <c r="II45" s="27"/>
      <c r="IJ45" s="17"/>
      <c r="IM45" s="16" t="s">
        <v>38</v>
      </c>
      <c r="IN45" s="17">
        <v>10955820</v>
      </c>
      <c r="IO45" s="4"/>
      <c r="IP45" s="4"/>
      <c r="IQ45" s="12"/>
      <c r="IR45" s="12"/>
      <c r="IS45" s="43"/>
      <c r="IT45" s="39"/>
      <c r="IU45" s="40"/>
      <c r="IV45" s="40"/>
    </row>
    <row r="46" spans="2:256" ht="15.75">
      <c r="B46" s="3"/>
      <c r="L46" s="7"/>
      <c r="M46" s="8"/>
      <c r="N46" s="8"/>
      <c r="O46" s="8"/>
      <c r="Z46" s="21" t="s">
        <v>106</v>
      </c>
      <c r="AA46" s="6">
        <v>21815695241</v>
      </c>
      <c r="AB46" s="7"/>
      <c r="II46" s="27"/>
      <c r="IJ46" s="17"/>
      <c r="IM46" s="16" t="s">
        <v>39</v>
      </c>
      <c r="IN46" s="17">
        <v>15790100</v>
      </c>
      <c r="IO46" s="4"/>
      <c r="IP46" s="4"/>
      <c r="IQ46" s="12"/>
      <c r="IR46" s="12"/>
      <c r="IS46" s="43"/>
      <c r="IT46" s="39"/>
      <c r="IU46" s="40"/>
      <c r="IV46" s="40"/>
    </row>
    <row r="47" spans="5:256" ht="15.75">
      <c r="E47" s="5"/>
      <c r="L47" s="7"/>
      <c r="M47" s="8"/>
      <c r="N47" s="8"/>
      <c r="O47" s="8"/>
      <c r="Z47" s="21" t="s">
        <v>107</v>
      </c>
      <c r="AA47" s="6">
        <v>3506400</v>
      </c>
      <c r="AB47" s="7"/>
      <c r="II47" s="27"/>
      <c r="IJ47" s="17"/>
      <c r="IM47" s="16" t="s">
        <v>40</v>
      </c>
      <c r="IN47" s="17">
        <v>25000600</v>
      </c>
      <c r="IO47" s="4"/>
      <c r="IP47" s="4"/>
      <c r="IQ47" s="12"/>
      <c r="IR47" s="12"/>
      <c r="IS47" s="43"/>
      <c r="IT47" s="39"/>
      <c r="IU47" s="40"/>
      <c r="IV47" s="40"/>
    </row>
    <row r="48" spans="12:256" ht="15">
      <c r="L48" s="7"/>
      <c r="M48" s="8"/>
      <c r="N48" s="8"/>
      <c r="O48" s="8"/>
      <c r="Z48" s="21" t="s">
        <v>108</v>
      </c>
      <c r="AA48" s="6">
        <v>228703804</v>
      </c>
      <c r="AB48" s="7"/>
      <c r="II48" s="27"/>
      <c r="IJ48" s="17"/>
      <c r="IM48" s="16" t="s">
        <v>165</v>
      </c>
      <c r="IN48" s="17">
        <v>3462500</v>
      </c>
      <c r="IO48" s="4"/>
      <c r="IP48" s="4"/>
      <c r="IQ48" s="12"/>
      <c r="IR48" s="12"/>
      <c r="IS48" s="43"/>
      <c r="IT48" s="39"/>
      <c r="IU48" s="40"/>
      <c r="IV48" s="40"/>
    </row>
    <row r="49" spans="12:256" ht="15">
      <c r="L49" s="7"/>
      <c r="M49" s="8"/>
      <c r="N49" s="8"/>
      <c r="O49" s="8"/>
      <c r="Z49" s="21" t="s">
        <v>110</v>
      </c>
      <c r="AA49" s="6">
        <v>27629020</v>
      </c>
      <c r="AB49" s="7"/>
      <c r="II49" s="27"/>
      <c r="IJ49" s="17"/>
      <c r="IM49" s="16" t="s">
        <v>137</v>
      </c>
      <c r="IN49" s="17">
        <v>10879930</v>
      </c>
      <c r="IO49" s="4"/>
      <c r="IP49" s="4"/>
      <c r="IQ49" s="12"/>
      <c r="IR49" s="12"/>
      <c r="IS49" s="43"/>
      <c r="IT49" s="39"/>
      <c r="IU49" s="40"/>
      <c r="IV49" s="40"/>
    </row>
    <row r="50" spans="12:256" ht="15">
      <c r="L50" s="7"/>
      <c r="M50" s="8"/>
      <c r="N50" s="8"/>
      <c r="O50" s="8"/>
      <c r="Z50" s="21" t="s">
        <v>114</v>
      </c>
      <c r="AA50" s="6">
        <v>125888116</v>
      </c>
      <c r="AB50" s="7"/>
      <c r="II50" s="27"/>
      <c r="IJ50" s="17"/>
      <c r="IM50" s="16" t="s">
        <v>41</v>
      </c>
      <c r="IN50" s="17">
        <v>20344460</v>
      </c>
      <c r="IO50" s="4"/>
      <c r="IP50" s="4"/>
      <c r="IQ50" s="12"/>
      <c r="IR50" s="12"/>
      <c r="IS50" s="43"/>
      <c r="IT50" s="39"/>
      <c r="IU50" s="40"/>
      <c r="IV50" s="40"/>
    </row>
    <row r="51" spans="12:256" ht="15">
      <c r="L51" s="7"/>
      <c r="M51" s="8"/>
      <c r="N51" s="8"/>
      <c r="O51" s="8"/>
      <c r="Z51" s="21" t="s">
        <v>124</v>
      </c>
      <c r="AA51" s="6">
        <v>560617</v>
      </c>
      <c r="AB51" s="7"/>
      <c r="II51" s="27"/>
      <c r="IJ51" s="17"/>
      <c r="IM51" s="16" t="s">
        <v>166</v>
      </c>
      <c r="IN51" s="17">
        <v>2107000</v>
      </c>
      <c r="IO51" s="4"/>
      <c r="IP51" s="4"/>
      <c r="IQ51" s="12"/>
      <c r="IR51" s="12"/>
      <c r="IS51" s="43"/>
      <c r="IT51" s="39"/>
      <c r="IU51" s="40"/>
      <c r="IV51" s="40"/>
    </row>
    <row r="52" spans="13:256" ht="15.75">
      <c r="M52" s="8"/>
      <c r="N52" s="8"/>
      <c r="O52" s="8"/>
      <c r="Z52" s="21" t="s">
        <v>181</v>
      </c>
      <c r="AA52" s="6">
        <v>6971324</v>
      </c>
      <c r="AB52" s="23"/>
      <c r="II52" s="27"/>
      <c r="IJ52" s="17"/>
      <c r="IM52" s="16" t="s">
        <v>42</v>
      </c>
      <c r="IN52" s="17">
        <v>154744300</v>
      </c>
      <c r="IO52" s="4"/>
      <c r="IP52" s="4"/>
      <c r="IQ52" s="12"/>
      <c r="IR52" s="12"/>
      <c r="IS52" s="43"/>
      <c r="IT52" s="39"/>
      <c r="IU52" s="40"/>
      <c r="IV52" s="40"/>
    </row>
    <row r="53" spans="13:256" ht="15.75">
      <c r="M53" s="8"/>
      <c r="N53" s="8"/>
      <c r="O53" s="8"/>
      <c r="Z53" s="7"/>
      <c r="AA53" s="7"/>
      <c r="AB53" s="23"/>
      <c r="II53" s="27"/>
      <c r="IJ53" s="17"/>
      <c r="IM53" s="16" t="s">
        <v>43</v>
      </c>
      <c r="IN53" s="17">
        <v>25206350</v>
      </c>
      <c r="IO53" s="4"/>
      <c r="IP53" s="4"/>
      <c r="IQ53" s="12"/>
      <c r="IR53" s="12"/>
      <c r="IS53" s="43"/>
      <c r="IT53" s="39"/>
      <c r="IU53" s="40"/>
      <c r="IV53" s="40"/>
    </row>
    <row r="54" spans="13:256" ht="15">
      <c r="M54" s="8"/>
      <c r="N54" s="8"/>
      <c r="O54" s="8"/>
      <c r="Z54" s="8"/>
      <c r="AA54" s="8"/>
      <c r="AB54" s="8"/>
      <c r="II54" s="27"/>
      <c r="IJ54" s="17"/>
      <c r="IM54" s="16" t="s">
        <v>44</v>
      </c>
      <c r="IN54" s="17">
        <v>177206250</v>
      </c>
      <c r="IO54" s="4"/>
      <c r="IP54" s="4"/>
      <c r="IQ54" s="12"/>
      <c r="IR54" s="12"/>
      <c r="IS54" s="43"/>
      <c r="IT54" s="39"/>
      <c r="IU54" s="40"/>
      <c r="IV54" s="40"/>
    </row>
    <row r="55" spans="2:256" ht="15">
      <c r="B55" s="46" t="s">
        <v>196</v>
      </c>
      <c r="M55" s="8"/>
      <c r="N55" s="8"/>
      <c r="O55" s="8"/>
      <c r="II55" s="27"/>
      <c r="IJ55" s="17"/>
      <c r="IM55" s="16" t="s">
        <v>45</v>
      </c>
      <c r="IN55" s="17">
        <v>65702600</v>
      </c>
      <c r="IO55" s="4"/>
      <c r="IP55" s="4"/>
      <c r="IQ55" s="12"/>
      <c r="IR55" s="12"/>
      <c r="IS55" s="43"/>
      <c r="IT55" s="39"/>
      <c r="IU55" s="40"/>
      <c r="IV55" s="40"/>
    </row>
    <row r="56" spans="2:256" ht="15">
      <c r="B56" s="26" t="s">
        <v>182</v>
      </c>
      <c r="M56" s="8"/>
      <c r="N56" s="8"/>
      <c r="O56" s="8"/>
      <c r="II56" s="27"/>
      <c r="IJ56" s="17"/>
      <c r="IM56" s="16" t="s">
        <v>138</v>
      </c>
      <c r="IN56" s="17">
        <v>294000</v>
      </c>
      <c r="IO56" s="4"/>
      <c r="IP56" s="4"/>
      <c r="IQ56" s="12"/>
      <c r="IR56" s="12"/>
      <c r="IS56" s="43"/>
      <c r="IT56" s="39"/>
      <c r="IU56" s="40"/>
      <c r="IV56" s="40"/>
    </row>
    <row r="57" spans="13:256" ht="15">
      <c r="M57" s="8"/>
      <c r="N57" s="8"/>
      <c r="O57" s="8"/>
      <c r="II57" s="27"/>
      <c r="IJ57" s="17"/>
      <c r="IM57" s="16" t="s">
        <v>46</v>
      </c>
      <c r="IN57" s="17">
        <v>245210450</v>
      </c>
      <c r="IO57" s="4"/>
      <c r="IP57" s="4"/>
      <c r="IQ57" s="12"/>
      <c r="IR57" s="12"/>
      <c r="IS57" s="43"/>
      <c r="IT57" s="39"/>
      <c r="IU57" s="40"/>
      <c r="IV57" s="40"/>
    </row>
    <row r="58" spans="13:256" ht="15">
      <c r="M58" s="8"/>
      <c r="N58" s="8"/>
      <c r="O58" s="8"/>
      <c r="II58" s="27"/>
      <c r="IJ58" s="17"/>
      <c r="IM58" s="16" t="s">
        <v>47</v>
      </c>
      <c r="IN58" s="17">
        <v>342329042</v>
      </c>
      <c r="IO58" s="4"/>
      <c r="IP58" s="4"/>
      <c r="IQ58" s="12"/>
      <c r="IR58" s="12"/>
      <c r="IS58" s="43"/>
      <c r="IT58" s="39"/>
      <c r="IU58" s="40"/>
      <c r="IV58" s="40"/>
    </row>
    <row r="59" spans="13:256" ht="15">
      <c r="M59" s="8"/>
      <c r="N59" s="8"/>
      <c r="O59" s="8"/>
      <c r="II59" s="27"/>
      <c r="IJ59" s="17"/>
      <c r="IM59" s="16" t="s">
        <v>48</v>
      </c>
      <c r="IN59" s="17">
        <v>1164920</v>
      </c>
      <c r="IO59" s="4"/>
      <c r="IP59" s="4"/>
      <c r="IQ59" s="12"/>
      <c r="IR59" s="12"/>
      <c r="IS59" s="43"/>
      <c r="IT59" s="39"/>
      <c r="IU59" s="40"/>
      <c r="IV59" s="40"/>
    </row>
    <row r="60" spans="2:256" ht="18.75">
      <c r="B60" s="69" t="s">
        <v>194</v>
      </c>
      <c r="C60" s="69"/>
      <c r="D60" s="69"/>
      <c r="E60" s="69"/>
      <c r="F60" s="69"/>
      <c r="G60" s="69"/>
      <c r="H60" s="69"/>
      <c r="I60" s="69"/>
      <c r="M60" s="8"/>
      <c r="N60" s="8"/>
      <c r="O60" s="8"/>
      <c r="II60" s="27"/>
      <c r="IJ60" s="17"/>
      <c r="IM60" s="16" t="s">
        <v>167</v>
      </c>
      <c r="IN60" s="17">
        <v>66442610</v>
      </c>
      <c r="IO60" s="4"/>
      <c r="IP60" s="4"/>
      <c r="IQ60" s="12"/>
      <c r="IR60" s="12"/>
      <c r="IS60" s="43"/>
      <c r="IT60" s="39"/>
      <c r="IU60" s="40"/>
      <c r="IV60" s="40"/>
    </row>
    <row r="61" spans="13:256" ht="15">
      <c r="M61" s="8"/>
      <c r="N61" s="8"/>
      <c r="O61" s="8"/>
      <c r="II61" s="27"/>
      <c r="IJ61" s="17"/>
      <c r="IM61" s="16" t="s">
        <v>49</v>
      </c>
      <c r="IN61" s="17">
        <v>6072100</v>
      </c>
      <c r="IO61" s="4"/>
      <c r="IP61" s="4"/>
      <c r="IQ61" s="12"/>
      <c r="IR61" s="12"/>
      <c r="IS61" s="43"/>
      <c r="IT61" s="39"/>
      <c r="IU61" s="40"/>
      <c r="IV61" s="40"/>
    </row>
    <row r="62" spans="2:256" ht="20.25">
      <c r="B62" s="68" t="s">
        <v>115</v>
      </c>
      <c r="C62" s="68"/>
      <c r="D62" s="68"/>
      <c r="E62" s="68"/>
      <c r="F62" s="68"/>
      <c r="G62" s="68"/>
      <c r="H62" s="68"/>
      <c r="I62" s="68"/>
      <c r="M62" s="8"/>
      <c r="N62" s="8"/>
      <c r="O62" s="8"/>
      <c r="II62" s="27"/>
      <c r="IJ62" s="17"/>
      <c r="IM62" s="16" t="s">
        <v>50</v>
      </c>
      <c r="IN62" s="17">
        <v>20877390</v>
      </c>
      <c r="IO62" s="4"/>
      <c r="IP62" s="4"/>
      <c r="IQ62" s="12"/>
      <c r="IR62" s="12"/>
      <c r="IS62" s="43"/>
      <c r="IT62" s="39"/>
      <c r="IU62" s="40"/>
      <c r="IV62" s="40"/>
    </row>
    <row r="63" spans="2:256" ht="20.25">
      <c r="B63" s="68" t="s">
        <v>187</v>
      </c>
      <c r="C63" s="68"/>
      <c r="D63" s="68"/>
      <c r="E63" s="68"/>
      <c r="F63" s="68"/>
      <c r="G63" s="68"/>
      <c r="H63" s="68"/>
      <c r="I63" s="68"/>
      <c r="M63" s="8"/>
      <c r="N63" s="8"/>
      <c r="O63" s="8"/>
      <c r="II63" s="27"/>
      <c r="IJ63" s="17"/>
      <c r="IM63" s="16" t="s">
        <v>139</v>
      </c>
      <c r="IN63" s="17">
        <v>215000</v>
      </c>
      <c r="IO63" s="4"/>
      <c r="IP63" s="4"/>
      <c r="IQ63" s="12"/>
      <c r="IR63" s="12"/>
      <c r="IS63" s="43"/>
      <c r="IT63" s="39"/>
      <c r="IU63" s="40"/>
      <c r="IV63" s="40"/>
    </row>
    <row r="64" spans="13:256" ht="15">
      <c r="M64" s="8"/>
      <c r="N64" s="8"/>
      <c r="O64" s="8"/>
      <c r="II64" s="27"/>
      <c r="IJ64" s="17"/>
      <c r="IM64" s="16" t="s">
        <v>51</v>
      </c>
      <c r="IN64" s="17">
        <v>103502740</v>
      </c>
      <c r="IO64" s="4"/>
      <c r="IP64" s="4"/>
      <c r="IQ64" s="12"/>
      <c r="IR64" s="12"/>
      <c r="IS64" s="43"/>
      <c r="IT64" s="39"/>
      <c r="IU64" s="40"/>
      <c r="IV64" s="40"/>
    </row>
    <row r="65" spans="2:256" ht="18.75">
      <c r="B65" s="69">
        <v>1999</v>
      </c>
      <c r="C65" s="69"/>
      <c r="D65" s="69"/>
      <c r="E65" s="69"/>
      <c r="F65" s="69"/>
      <c r="G65" s="69"/>
      <c r="H65" s="69"/>
      <c r="I65" s="69"/>
      <c r="M65" s="8"/>
      <c r="N65" s="8"/>
      <c r="O65" s="8"/>
      <c r="II65" s="27"/>
      <c r="IJ65" s="17"/>
      <c r="IM65" s="16" t="s">
        <v>52</v>
      </c>
      <c r="IN65" s="17">
        <v>17779217</v>
      </c>
      <c r="IO65" s="4"/>
      <c r="IP65" s="4"/>
      <c r="IQ65" s="12"/>
      <c r="IR65" s="12"/>
      <c r="IS65" s="43"/>
      <c r="IT65" s="39"/>
      <c r="IU65" s="40"/>
      <c r="IV65" s="40"/>
    </row>
    <row r="66" spans="13:256" ht="15">
      <c r="M66" s="8"/>
      <c r="N66" s="8"/>
      <c r="O66" s="8"/>
      <c r="II66" s="27"/>
      <c r="IJ66" s="17"/>
      <c r="IM66" s="16" t="s">
        <v>53</v>
      </c>
      <c r="IN66" s="17">
        <v>15574058</v>
      </c>
      <c r="IO66" s="4"/>
      <c r="IP66" s="4"/>
      <c r="IQ66" s="12"/>
      <c r="IR66" s="12"/>
      <c r="IS66" s="43"/>
      <c r="IT66" s="39"/>
      <c r="IU66" s="40"/>
      <c r="IV66" s="40"/>
    </row>
    <row r="67" spans="11:256" ht="15">
      <c r="K67" s="38" t="s">
        <v>0</v>
      </c>
      <c r="L67" s="29">
        <v>3107612.8779999996</v>
      </c>
      <c r="M67" s="8"/>
      <c r="N67" s="8"/>
      <c r="O67" s="8"/>
      <c r="II67" s="27"/>
      <c r="IJ67" s="17"/>
      <c r="IM67" s="16" t="s">
        <v>54</v>
      </c>
      <c r="IN67" s="17">
        <v>11259910</v>
      </c>
      <c r="IO67" s="4"/>
      <c r="IP67" s="4"/>
      <c r="IQ67" s="12"/>
      <c r="IR67" s="12"/>
      <c r="IS67" s="43"/>
      <c r="IT67" s="39"/>
      <c r="IU67" s="40"/>
      <c r="IV67" s="40"/>
    </row>
    <row r="68" spans="11:256" ht="15">
      <c r="K68" s="38" t="s">
        <v>1</v>
      </c>
      <c r="L68" s="29">
        <v>5117513.472000001</v>
      </c>
      <c r="M68" s="8"/>
      <c r="N68" s="8"/>
      <c r="O68" s="8"/>
      <c r="II68" s="27"/>
      <c r="IJ68" s="17"/>
      <c r="IM68" s="16" t="s">
        <v>168</v>
      </c>
      <c r="IN68" s="17">
        <v>5081849</v>
      </c>
      <c r="IO68" s="4"/>
      <c r="IP68" s="4"/>
      <c r="IQ68" s="12"/>
      <c r="IR68" s="12"/>
      <c r="IS68" s="43"/>
      <c r="IT68" s="39"/>
      <c r="IU68" s="40"/>
      <c r="IV68" s="40"/>
    </row>
    <row r="69" spans="11:256" ht="15">
      <c r="K69" s="38" t="s">
        <v>2</v>
      </c>
      <c r="L69" s="29">
        <v>15358936.114</v>
      </c>
      <c r="M69" s="8"/>
      <c r="N69" s="8"/>
      <c r="O69" s="8"/>
      <c r="II69" s="27"/>
      <c r="IJ69" s="17"/>
      <c r="IM69" s="16" t="s">
        <v>55</v>
      </c>
      <c r="IN69" s="17">
        <v>26262652</v>
      </c>
      <c r="IO69" s="4"/>
      <c r="IP69" s="4"/>
      <c r="IQ69" s="12"/>
      <c r="IR69" s="12"/>
      <c r="IS69" s="43"/>
      <c r="IT69" s="39"/>
      <c r="IU69" s="40"/>
      <c r="IV69" s="40"/>
    </row>
    <row r="70" spans="11:256" ht="15">
      <c r="K70" s="38" t="s">
        <v>3</v>
      </c>
      <c r="L70" s="29">
        <v>6861526.842</v>
      </c>
      <c r="M70" s="8"/>
      <c r="N70" s="8"/>
      <c r="O70" s="8"/>
      <c r="II70" s="27"/>
      <c r="IJ70" s="17"/>
      <c r="IM70" s="16" t="s">
        <v>56</v>
      </c>
      <c r="IN70" s="17">
        <v>27566270</v>
      </c>
      <c r="IO70" s="4"/>
      <c r="IP70" s="4"/>
      <c r="IQ70" s="12"/>
      <c r="IR70" s="12"/>
      <c r="IS70" s="43"/>
      <c r="IT70" s="39"/>
      <c r="IU70" s="40"/>
      <c r="IV70" s="40"/>
    </row>
    <row r="71" spans="11:256" ht="15">
      <c r="K71" s="38" t="s">
        <v>4</v>
      </c>
      <c r="L71" s="29">
        <v>4039423.8859999995</v>
      </c>
      <c r="M71" s="8"/>
      <c r="N71" s="8"/>
      <c r="O71" s="8"/>
      <c r="II71" s="27"/>
      <c r="IJ71" s="17"/>
      <c r="IM71" s="16" t="s">
        <v>169</v>
      </c>
      <c r="IN71" s="17">
        <v>19618700</v>
      </c>
      <c r="IO71" s="4"/>
      <c r="IP71" s="4"/>
      <c r="IQ71" s="12"/>
      <c r="IR71" s="12"/>
      <c r="IS71" s="43"/>
      <c r="IT71" s="39"/>
      <c r="IU71" s="40"/>
      <c r="IV71" s="40"/>
    </row>
    <row r="72" spans="12:256" ht="15">
      <c r="L72" s="37"/>
      <c r="M72" s="8"/>
      <c r="N72" s="8"/>
      <c r="O72" s="8"/>
      <c r="II72" s="27"/>
      <c r="IJ72" s="17"/>
      <c r="IM72" s="16" t="s">
        <v>140</v>
      </c>
      <c r="IN72" s="17">
        <v>16043814</v>
      </c>
      <c r="IO72" s="4"/>
      <c r="IP72" s="4"/>
      <c r="IQ72" s="12"/>
      <c r="IR72" s="12"/>
      <c r="IS72" s="43"/>
      <c r="IT72" s="39"/>
      <c r="IU72" s="40"/>
      <c r="IV72" s="40"/>
    </row>
    <row r="73" spans="13:256" ht="15">
      <c r="M73" s="8"/>
      <c r="N73" s="8"/>
      <c r="O73" s="8"/>
      <c r="II73" s="27"/>
      <c r="IJ73" s="17"/>
      <c r="IM73" s="16" t="s">
        <v>120</v>
      </c>
      <c r="IN73" s="17">
        <v>29668681</v>
      </c>
      <c r="IO73" s="4"/>
      <c r="IP73" s="4"/>
      <c r="IQ73" s="12"/>
      <c r="IR73" s="12"/>
      <c r="IS73" s="43"/>
      <c r="IT73" s="39"/>
      <c r="IU73" s="40"/>
      <c r="IV73" s="40"/>
    </row>
    <row r="74" spans="13:256" ht="15">
      <c r="M74" s="8"/>
      <c r="N74" s="8"/>
      <c r="O74" s="8"/>
      <c r="II74" s="27"/>
      <c r="IJ74" s="17"/>
      <c r="IM74" s="16" t="s">
        <v>57</v>
      </c>
      <c r="IN74" s="17">
        <v>8892200</v>
      </c>
      <c r="IO74" s="4"/>
      <c r="IP74" s="4"/>
      <c r="IQ74" s="12"/>
      <c r="IR74" s="12"/>
      <c r="IS74" s="43"/>
      <c r="IT74" s="39"/>
      <c r="IU74" s="40"/>
      <c r="IV74" s="40"/>
    </row>
    <row r="75" spans="13:256" ht="15">
      <c r="M75" s="8"/>
      <c r="N75" s="8"/>
      <c r="O75" s="8"/>
      <c r="II75" s="27"/>
      <c r="IJ75" s="17"/>
      <c r="IM75" s="17" t="s">
        <v>170</v>
      </c>
      <c r="IN75" s="17">
        <v>4733150</v>
      </c>
      <c r="IO75" s="4"/>
      <c r="IP75" s="4"/>
      <c r="IQ75" s="12"/>
      <c r="IR75" s="12"/>
      <c r="IS75" s="43"/>
      <c r="IT75" s="39"/>
      <c r="IU75" s="40"/>
      <c r="IV75" s="40"/>
    </row>
    <row r="76" spans="13:256" ht="15">
      <c r="M76" s="8"/>
      <c r="N76" s="8"/>
      <c r="O76" s="8"/>
      <c r="II76" s="27"/>
      <c r="IJ76" s="17"/>
      <c r="IM76" s="16" t="s">
        <v>58</v>
      </c>
      <c r="IN76" s="17">
        <v>507400</v>
      </c>
      <c r="IO76" s="4"/>
      <c r="IP76" s="4"/>
      <c r="IQ76" s="12"/>
      <c r="IR76" s="12"/>
      <c r="IS76" s="43"/>
      <c r="IT76" s="39"/>
      <c r="IU76" s="40"/>
      <c r="IV76" s="40"/>
    </row>
    <row r="77" spans="13:256" ht="15">
      <c r="M77" s="8"/>
      <c r="N77" s="8"/>
      <c r="O77" s="8"/>
      <c r="II77" s="27"/>
      <c r="IJ77" s="17"/>
      <c r="IM77" s="16" t="s">
        <v>59</v>
      </c>
      <c r="IN77" s="17">
        <v>1510200</v>
      </c>
      <c r="IO77" s="4"/>
      <c r="IP77" s="4"/>
      <c r="IQ77" s="12"/>
      <c r="IR77" s="12"/>
      <c r="IS77" s="43"/>
      <c r="IT77" s="39"/>
      <c r="IU77" s="40"/>
      <c r="IV77" s="40"/>
    </row>
    <row r="78" spans="13:256" ht="15">
      <c r="M78" s="8"/>
      <c r="N78" s="8"/>
      <c r="O78" s="8"/>
      <c r="II78" s="27"/>
      <c r="IJ78" s="17"/>
      <c r="IM78" s="16" t="s">
        <v>60</v>
      </c>
      <c r="IN78" s="17">
        <v>41498720</v>
      </c>
      <c r="IO78" s="4"/>
      <c r="IP78" s="4"/>
      <c r="IQ78" s="12"/>
      <c r="IR78" s="12"/>
      <c r="IS78" s="43"/>
      <c r="IT78" s="39"/>
      <c r="IU78" s="40"/>
      <c r="IV78" s="40"/>
    </row>
    <row r="79" spans="13:256" ht="15">
      <c r="M79" s="8"/>
      <c r="N79" s="8"/>
      <c r="O79" s="8"/>
      <c r="II79" s="27"/>
      <c r="IJ79" s="17"/>
      <c r="IM79" s="16" t="s">
        <v>61</v>
      </c>
      <c r="IN79" s="17">
        <v>9784700</v>
      </c>
      <c r="IO79" s="4"/>
      <c r="IP79" s="4"/>
      <c r="IQ79" s="12"/>
      <c r="IR79" s="12"/>
      <c r="IS79" s="43"/>
      <c r="IT79" s="39"/>
      <c r="IU79" s="40"/>
      <c r="IV79" s="40"/>
    </row>
    <row r="80" spans="13:256" ht="15">
      <c r="M80" s="8"/>
      <c r="N80" s="8"/>
      <c r="O80" s="8"/>
      <c r="II80" s="27"/>
      <c r="IJ80" s="17"/>
      <c r="IM80" s="16" t="s">
        <v>62</v>
      </c>
      <c r="IN80" s="17">
        <v>4247500</v>
      </c>
      <c r="IO80" s="4"/>
      <c r="IP80" s="4"/>
      <c r="IQ80" s="12"/>
      <c r="IR80" s="12"/>
      <c r="IS80" s="43"/>
      <c r="IT80" s="39"/>
      <c r="IU80" s="40"/>
      <c r="IV80" s="40"/>
    </row>
    <row r="81" spans="13:256" ht="15">
      <c r="M81" s="8"/>
      <c r="N81" s="8"/>
      <c r="O81" s="8"/>
      <c r="II81" s="28"/>
      <c r="IJ81" s="17"/>
      <c r="IM81" s="16" t="s">
        <v>63</v>
      </c>
      <c r="IN81" s="17">
        <v>34393200</v>
      </c>
      <c r="IO81" s="4"/>
      <c r="IP81" s="4"/>
      <c r="IQ81" s="12"/>
      <c r="IR81" s="12"/>
      <c r="IS81" s="43"/>
      <c r="IT81" s="39"/>
      <c r="IU81" s="40"/>
      <c r="IV81" s="40"/>
    </row>
    <row r="82" spans="2:256" ht="15">
      <c r="B82" s="34" t="s">
        <v>188</v>
      </c>
      <c r="M82" s="8"/>
      <c r="N82" s="8"/>
      <c r="O82" s="8"/>
      <c r="II82" s="27"/>
      <c r="IJ82" s="17"/>
      <c r="IM82" s="16" t="s">
        <v>64</v>
      </c>
      <c r="IN82" s="17">
        <v>21375200</v>
      </c>
      <c r="IO82" s="4"/>
      <c r="IP82" s="4"/>
      <c r="IQ82" s="12"/>
      <c r="IR82" s="12"/>
      <c r="IS82" s="43"/>
      <c r="IT82" s="39"/>
      <c r="IU82" s="40"/>
      <c r="IV82" s="40"/>
    </row>
    <row r="83" spans="13:256" ht="15">
      <c r="M83" s="8"/>
      <c r="N83" s="8"/>
      <c r="O83" s="8"/>
      <c r="II83" s="27"/>
      <c r="IJ83" s="17"/>
      <c r="IM83" s="16" t="s">
        <v>65</v>
      </c>
      <c r="IN83" s="17">
        <v>10879540</v>
      </c>
      <c r="IO83" s="4"/>
      <c r="IP83" s="4"/>
      <c r="IQ83" s="12"/>
      <c r="IR83" s="12"/>
      <c r="IS83" s="43"/>
      <c r="IT83" s="39"/>
      <c r="IU83" s="40"/>
      <c r="IV83" s="40"/>
    </row>
    <row r="84" spans="13:256" ht="15">
      <c r="M84" s="8"/>
      <c r="N84" s="8"/>
      <c r="O84" s="8"/>
      <c r="II84" s="27"/>
      <c r="IJ84" s="17"/>
      <c r="IM84" s="16" t="s">
        <v>66</v>
      </c>
      <c r="IN84" s="17">
        <v>3621850</v>
      </c>
      <c r="IO84" s="4"/>
      <c r="IP84" s="4"/>
      <c r="IQ84" s="12"/>
      <c r="IR84" s="12"/>
      <c r="IS84" s="43"/>
      <c r="IT84" s="39"/>
      <c r="IU84" s="40"/>
      <c r="IV84" s="40"/>
    </row>
    <row r="85" spans="13:256" ht="15">
      <c r="M85" s="8"/>
      <c r="N85" s="8"/>
      <c r="O85" s="8"/>
      <c r="II85" s="27"/>
      <c r="IJ85" s="17"/>
      <c r="IM85" s="16" t="s">
        <v>67</v>
      </c>
      <c r="IN85" s="17">
        <v>6935250</v>
      </c>
      <c r="IO85" s="4"/>
      <c r="IP85" s="4"/>
      <c r="IQ85" s="12"/>
      <c r="IR85" s="12"/>
      <c r="IS85" s="43"/>
      <c r="IT85" s="39"/>
      <c r="IU85" s="40"/>
      <c r="IV85" s="40"/>
    </row>
    <row r="86" spans="13:256" ht="15">
      <c r="M86" s="8"/>
      <c r="N86" s="8"/>
      <c r="O86" s="8"/>
      <c r="II86" s="27"/>
      <c r="IJ86" s="17"/>
      <c r="IM86" s="16" t="s">
        <v>171</v>
      </c>
      <c r="IN86" s="17">
        <v>18583810</v>
      </c>
      <c r="IO86" s="4"/>
      <c r="IP86" s="4"/>
      <c r="IQ86" s="12"/>
      <c r="IR86" s="12"/>
      <c r="IS86" s="43"/>
      <c r="IT86" s="39"/>
      <c r="IU86" s="40"/>
      <c r="IV86" s="40"/>
    </row>
    <row r="87" spans="13:256" ht="15">
      <c r="M87" s="8"/>
      <c r="N87" s="8"/>
      <c r="O87" s="8"/>
      <c r="II87" s="27"/>
      <c r="IJ87" s="17"/>
      <c r="IM87" s="16" t="s">
        <v>68</v>
      </c>
      <c r="IN87" s="17">
        <v>12506980</v>
      </c>
      <c r="IO87" s="4"/>
      <c r="IP87" s="4"/>
      <c r="IQ87" s="12"/>
      <c r="IR87" s="12"/>
      <c r="IS87" s="43"/>
      <c r="IT87" s="39"/>
      <c r="IU87" s="40"/>
      <c r="IV87" s="40"/>
    </row>
    <row r="88" spans="13:256" ht="15">
      <c r="M88" s="8"/>
      <c r="N88" s="8"/>
      <c r="O88" s="8"/>
      <c r="II88" s="27"/>
      <c r="IJ88" s="17"/>
      <c r="IM88" s="16" t="s">
        <v>69</v>
      </c>
      <c r="IN88" s="17">
        <v>5916898</v>
      </c>
      <c r="IO88" s="4"/>
      <c r="IP88" s="4"/>
      <c r="IQ88" s="12"/>
      <c r="IR88" s="12"/>
      <c r="IS88" s="43"/>
      <c r="IT88" s="39"/>
      <c r="IU88" s="40"/>
      <c r="IV88" s="40"/>
    </row>
    <row r="89" spans="13:256" ht="15">
      <c r="M89" s="8"/>
      <c r="N89" s="8"/>
      <c r="O89" s="8"/>
      <c r="II89" s="27"/>
      <c r="IJ89" s="17"/>
      <c r="IM89" s="16" t="s">
        <v>70</v>
      </c>
      <c r="IN89" s="17">
        <v>3595000</v>
      </c>
      <c r="IO89" s="4"/>
      <c r="IP89" s="4"/>
      <c r="IQ89" s="12"/>
      <c r="IR89" s="12"/>
      <c r="IS89" s="43"/>
      <c r="IT89" s="39"/>
      <c r="IU89" s="40"/>
      <c r="IV89" s="40"/>
    </row>
    <row r="90" spans="13:256" ht="15">
      <c r="M90" s="8"/>
      <c r="N90" s="8"/>
      <c r="O90" s="8"/>
      <c r="II90" s="27"/>
      <c r="IJ90" s="17"/>
      <c r="IM90" s="16" t="s">
        <v>71</v>
      </c>
      <c r="IN90" s="17">
        <v>13850000</v>
      </c>
      <c r="IO90" s="4"/>
      <c r="IP90" s="4"/>
      <c r="IQ90" s="12"/>
      <c r="IR90" s="12"/>
      <c r="IS90" s="43"/>
      <c r="IT90" s="39"/>
      <c r="IU90" s="40"/>
      <c r="IV90" s="40"/>
    </row>
    <row r="91" spans="13:256" ht="15">
      <c r="M91" s="8"/>
      <c r="N91" s="8"/>
      <c r="O91" s="8"/>
      <c r="II91" s="27"/>
      <c r="IJ91" s="17"/>
      <c r="IM91" s="16" t="s">
        <v>72</v>
      </c>
      <c r="IN91" s="17">
        <v>2418180</v>
      </c>
      <c r="IO91" s="4"/>
      <c r="IP91" s="4"/>
      <c r="IQ91" s="12"/>
      <c r="IR91" s="12"/>
      <c r="IS91" s="43"/>
      <c r="IT91" s="39"/>
      <c r="IU91" s="40"/>
      <c r="IV91" s="40"/>
    </row>
    <row r="92" spans="13:256" ht="15">
      <c r="M92" s="8"/>
      <c r="N92" s="8"/>
      <c r="O92" s="8"/>
      <c r="II92" s="27"/>
      <c r="IJ92" s="17"/>
      <c r="IM92" s="16" t="s">
        <v>73</v>
      </c>
      <c r="IN92" s="17">
        <v>237670</v>
      </c>
      <c r="IO92" s="4"/>
      <c r="IP92" s="4"/>
      <c r="IQ92" s="12"/>
      <c r="IR92" s="12"/>
      <c r="IS92" s="43"/>
      <c r="IT92" s="39"/>
      <c r="IU92" s="40"/>
      <c r="IV92" s="40"/>
    </row>
    <row r="93" spans="13:256" ht="15">
      <c r="M93" s="8"/>
      <c r="N93" s="8"/>
      <c r="O93" s="8"/>
      <c r="II93" s="27"/>
      <c r="IJ93" s="17"/>
      <c r="IM93" s="16" t="s">
        <v>172</v>
      </c>
      <c r="IN93" s="17">
        <v>2075991</v>
      </c>
      <c r="IO93" s="4"/>
      <c r="IP93" s="4"/>
      <c r="IQ93" s="12"/>
      <c r="IR93" s="12"/>
      <c r="IS93" s="43"/>
      <c r="IT93" s="39"/>
      <c r="IU93" s="40"/>
      <c r="IV93" s="40"/>
    </row>
    <row r="94" spans="13:256" ht="15">
      <c r="M94" s="8"/>
      <c r="N94" s="8"/>
      <c r="O94" s="8"/>
      <c r="II94" s="27"/>
      <c r="IJ94" s="17"/>
      <c r="IM94" s="16" t="s">
        <v>74</v>
      </c>
      <c r="IN94" s="17">
        <v>82466160</v>
      </c>
      <c r="IO94" s="4"/>
      <c r="IP94" s="4"/>
      <c r="IQ94" s="12"/>
      <c r="IR94" s="12"/>
      <c r="IS94" s="43"/>
      <c r="IT94" s="39"/>
      <c r="IU94" s="40"/>
      <c r="IV94" s="40"/>
    </row>
    <row r="95" spans="13:256" ht="15">
      <c r="M95" s="8"/>
      <c r="N95" s="8"/>
      <c r="O95" s="8"/>
      <c r="II95" s="27"/>
      <c r="IJ95" s="17"/>
      <c r="IM95" s="16" t="s">
        <v>173</v>
      </c>
      <c r="IN95" s="17">
        <v>7259980</v>
      </c>
      <c r="IO95" s="4"/>
      <c r="IP95" s="4"/>
      <c r="IQ95" s="12"/>
      <c r="IR95" s="12"/>
      <c r="IS95" s="43"/>
      <c r="IT95" s="39"/>
      <c r="IU95" s="40"/>
      <c r="IV95" s="40"/>
    </row>
    <row r="96" spans="13:256" ht="15">
      <c r="M96" s="8"/>
      <c r="N96" s="8"/>
      <c r="O96" s="8"/>
      <c r="II96" s="27"/>
      <c r="IJ96" s="17"/>
      <c r="IM96" s="16" t="s">
        <v>75</v>
      </c>
      <c r="IN96" s="17">
        <v>34350400</v>
      </c>
      <c r="IO96" s="4"/>
      <c r="IP96" s="4"/>
      <c r="IQ96" s="12"/>
      <c r="IR96" s="12"/>
      <c r="IS96" s="43"/>
      <c r="IT96" s="39"/>
      <c r="IU96" s="40"/>
      <c r="IV96" s="40"/>
    </row>
    <row r="97" spans="13:256" ht="15">
      <c r="M97" s="8"/>
      <c r="N97" s="8"/>
      <c r="O97" s="8"/>
      <c r="II97" s="27"/>
      <c r="IJ97" s="17"/>
      <c r="IM97" s="16" t="s">
        <v>76</v>
      </c>
      <c r="IN97" s="17">
        <v>1400000</v>
      </c>
      <c r="IO97" s="4"/>
      <c r="IP97" s="4"/>
      <c r="IQ97" s="12"/>
      <c r="IR97" s="12"/>
      <c r="IS97" s="43"/>
      <c r="IT97" s="39"/>
      <c r="IU97" s="40"/>
      <c r="IV97" s="40"/>
    </row>
    <row r="98" spans="13:256" ht="15">
      <c r="M98" s="8"/>
      <c r="N98" s="8"/>
      <c r="O98" s="8"/>
      <c r="II98" s="27"/>
      <c r="IJ98" s="17"/>
      <c r="IM98" s="16" t="s">
        <v>77</v>
      </c>
      <c r="IN98" s="17">
        <v>697455</v>
      </c>
      <c r="IO98" s="4"/>
      <c r="IP98" s="4"/>
      <c r="IQ98" s="12"/>
      <c r="IR98" s="12"/>
      <c r="IS98" s="43"/>
      <c r="IT98" s="39"/>
      <c r="IU98" s="40"/>
      <c r="IV98" s="40"/>
    </row>
    <row r="99" spans="13:256" ht="15">
      <c r="M99" s="8"/>
      <c r="N99" s="8"/>
      <c r="O99" s="8"/>
      <c r="II99" s="27"/>
      <c r="IJ99" s="17"/>
      <c r="IM99" s="16" t="s">
        <v>78</v>
      </c>
      <c r="IN99" s="17">
        <v>7145000</v>
      </c>
      <c r="IO99" s="4"/>
      <c r="IP99" s="4"/>
      <c r="IQ99" s="12"/>
      <c r="IR99" s="12"/>
      <c r="IS99" s="43"/>
      <c r="IT99" s="39"/>
      <c r="IU99" s="40"/>
      <c r="IV99" s="40"/>
    </row>
    <row r="100" spans="13:256" ht="15">
      <c r="M100" s="8"/>
      <c r="N100" s="8"/>
      <c r="O100" s="8"/>
      <c r="II100" s="27"/>
      <c r="IJ100" s="17"/>
      <c r="IM100" s="16" t="s">
        <v>141</v>
      </c>
      <c r="IN100" s="17">
        <v>1640500</v>
      </c>
      <c r="IO100" s="4"/>
      <c r="IP100" s="4"/>
      <c r="IQ100" s="12"/>
      <c r="IR100" s="12"/>
      <c r="IS100" s="43"/>
      <c r="IT100" s="39"/>
      <c r="IU100" s="40"/>
      <c r="IV100" s="40"/>
    </row>
    <row r="101" spans="13:256" ht="15">
      <c r="M101" s="8"/>
      <c r="N101" s="8"/>
      <c r="O101" s="8"/>
      <c r="II101" s="27"/>
      <c r="IJ101" s="17"/>
      <c r="IM101" s="16" t="s">
        <v>22</v>
      </c>
      <c r="IN101" s="17">
        <v>9697920</v>
      </c>
      <c r="IO101" s="4"/>
      <c r="IP101" s="4"/>
      <c r="IQ101" s="12"/>
      <c r="IR101" s="12"/>
      <c r="IS101" s="43"/>
      <c r="IT101" s="39"/>
      <c r="IU101" s="40"/>
      <c r="IV101" s="40"/>
    </row>
    <row r="102" spans="13:256" ht="15">
      <c r="M102" s="8"/>
      <c r="N102" s="8"/>
      <c r="O102" s="8"/>
      <c r="II102" s="27"/>
      <c r="IJ102" s="17"/>
      <c r="IM102" s="16" t="s">
        <v>79</v>
      </c>
      <c r="IN102" s="17">
        <v>4137500</v>
      </c>
      <c r="IO102" s="4"/>
      <c r="IP102" s="4"/>
      <c r="IQ102" s="12"/>
      <c r="IR102" s="12"/>
      <c r="IS102" s="43"/>
      <c r="IT102" s="39"/>
      <c r="IU102" s="40"/>
      <c r="IV102" s="40"/>
    </row>
    <row r="103" spans="13:256" ht="15">
      <c r="M103" s="8"/>
      <c r="N103" s="8"/>
      <c r="O103" s="8"/>
      <c r="II103" s="27"/>
      <c r="IJ103" s="17"/>
      <c r="IM103" s="16" t="s">
        <v>80</v>
      </c>
      <c r="IN103" s="17">
        <v>272000</v>
      </c>
      <c r="IO103" s="4"/>
      <c r="IP103" s="4"/>
      <c r="IQ103" s="12"/>
      <c r="IR103" s="12"/>
      <c r="IS103" s="43"/>
      <c r="IT103" s="39"/>
      <c r="IU103" s="40"/>
      <c r="IV103" s="40"/>
    </row>
    <row r="104" spans="13:256" ht="15">
      <c r="M104" s="8"/>
      <c r="N104" s="8"/>
      <c r="O104" s="8"/>
      <c r="II104" s="27"/>
      <c r="IJ104" s="17"/>
      <c r="IM104" s="16" t="s">
        <v>81</v>
      </c>
      <c r="IN104" s="17">
        <v>6878500</v>
      </c>
      <c r="IO104" s="4"/>
      <c r="IP104" s="4"/>
      <c r="IQ104" s="12"/>
      <c r="IR104" s="12"/>
      <c r="IS104" s="43"/>
      <c r="IT104" s="39"/>
      <c r="IU104" s="40"/>
      <c r="IV104" s="40"/>
    </row>
    <row r="105" spans="13:256" ht="15">
      <c r="M105" s="8"/>
      <c r="N105" s="8"/>
      <c r="O105" s="8"/>
      <c r="II105" s="27"/>
      <c r="IJ105" s="17"/>
      <c r="IM105" s="16" t="s">
        <v>142</v>
      </c>
      <c r="IN105" s="17">
        <v>11369000</v>
      </c>
      <c r="IO105" s="4"/>
      <c r="IP105" s="4"/>
      <c r="IQ105" s="12"/>
      <c r="IR105" s="12"/>
      <c r="IS105" s="43"/>
      <c r="IT105" s="39"/>
      <c r="IU105" s="40"/>
      <c r="IV105" s="40"/>
    </row>
    <row r="106" spans="13:256" ht="15">
      <c r="M106" s="8"/>
      <c r="N106" s="8"/>
      <c r="O106" s="8"/>
      <c r="II106" s="27"/>
      <c r="IJ106" s="17"/>
      <c r="IM106" s="16" t="s">
        <v>82</v>
      </c>
      <c r="IN106" s="17">
        <v>30187100</v>
      </c>
      <c r="IO106" s="4"/>
      <c r="IP106" s="4"/>
      <c r="IQ106" s="12"/>
      <c r="IR106" s="12"/>
      <c r="IS106" s="43"/>
      <c r="IT106" s="39"/>
      <c r="IU106" s="40"/>
      <c r="IV106" s="40"/>
    </row>
    <row r="107" spans="13:256" ht="15">
      <c r="M107" s="8"/>
      <c r="N107" s="8"/>
      <c r="O107" s="8"/>
      <c r="II107" s="27"/>
      <c r="IJ107" s="17"/>
      <c r="IM107" s="16" t="s">
        <v>83</v>
      </c>
      <c r="IN107" s="17">
        <v>19618338</v>
      </c>
      <c r="IO107" s="4"/>
      <c r="IP107" s="4"/>
      <c r="IQ107" s="12"/>
      <c r="IR107" s="12"/>
      <c r="IS107" s="43"/>
      <c r="IT107" s="39"/>
      <c r="IU107" s="40"/>
      <c r="IV107" s="40"/>
    </row>
    <row r="108" spans="13:256" ht="15">
      <c r="M108" s="8"/>
      <c r="N108" s="8"/>
      <c r="O108" s="8"/>
      <c r="II108" s="27"/>
      <c r="IJ108" s="17"/>
      <c r="IM108" s="16" t="s">
        <v>143</v>
      </c>
      <c r="IN108" s="17">
        <v>17484240</v>
      </c>
      <c r="IO108" s="4"/>
      <c r="IP108" s="4"/>
      <c r="IQ108" s="12"/>
      <c r="IR108" s="12"/>
      <c r="IS108" s="43"/>
      <c r="IT108" s="39"/>
      <c r="IU108" s="40"/>
      <c r="IV108" s="40"/>
    </row>
    <row r="109" spans="13:256" ht="15">
      <c r="M109" s="8"/>
      <c r="N109" s="8"/>
      <c r="O109" s="8"/>
      <c r="II109" s="27"/>
      <c r="IJ109" s="17"/>
      <c r="IM109" s="16" t="s">
        <v>84</v>
      </c>
      <c r="IN109" s="17">
        <v>11768000</v>
      </c>
      <c r="IO109" s="4"/>
      <c r="IP109" s="4"/>
      <c r="IQ109" s="12"/>
      <c r="IR109" s="12"/>
      <c r="IS109" s="43"/>
      <c r="IT109" s="39"/>
      <c r="IU109" s="40"/>
      <c r="IV109" s="40"/>
    </row>
    <row r="110" spans="13:256" ht="15">
      <c r="M110" s="8"/>
      <c r="N110" s="8"/>
      <c r="O110" s="8"/>
      <c r="II110" s="27"/>
      <c r="IJ110" s="17"/>
      <c r="IM110" s="16" t="s">
        <v>85</v>
      </c>
      <c r="IN110" s="17">
        <v>143000</v>
      </c>
      <c r="IO110" s="4"/>
      <c r="IP110" s="4"/>
      <c r="IQ110" s="12"/>
      <c r="IR110" s="12"/>
      <c r="IS110" s="43"/>
      <c r="IT110" s="39"/>
      <c r="IU110" s="40"/>
      <c r="IV110" s="40"/>
    </row>
    <row r="111" spans="13:256" ht="15">
      <c r="M111" s="8"/>
      <c r="N111" s="8"/>
      <c r="O111" s="8"/>
      <c r="II111" s="27"/>
      <c r="IJ111" s="17"/>
      <c r="IM111" s="16" t="s">
        <v>86</v>
      </c>
      <c r="IN111" s="17">
        <v>8568412</v>
      </c>
      <c r="IO111" s="4"/>
      <c r="IP111" s="4"/>
      <c r="IQ111" s="12"/>
      <c r="IR111" s="12"/>
      <c r="IS111" s="43"/>
      <c r="IT111" s="39"/>
      <c r="IU111" s="40"/>
      <c r="IV111" s="40"/>
    </row>
    <row r="112" spans="13:256" ht="15">
      <c r="M112" s="8"/>
      <c r="N112" s="8"/>
      <c r="O112" s="8"/>
      <c r="II112" s="27"/>
      <c r="IJ112" s="17"/>
      <c r="IM112" s="16" t="s">
        <v>87</v>
      </c>
      <c r="IN112" s="17">
        <v>248000</v>
      </c>
      <c r="IO112" s="4"/>
      <c r="IP112" s="4"/>
      <c r="IQ112" s="12"/>
      <c r="IR112" s="12"/>
      <c r="IS112" s="43"/>
      <c r="IT112" s="39"/>
      <c r="IU112" s="40"/>
      <c r="IV112" s="40"/>
    </row>
    <row r="113" spans="13:256" ht="15">
      <c r="M113" s="8"/>
      <c r="N113" s="8"/>
      <c r="O113" s="8"/>
      <c r="II113" s="27"/>
      <c r="IJ113" s="17"/>
      <c r="IM113" s="16" t="s">
        <v>144</v>
      </c>
      <c r="IN113" s="17">
        <v>3042300</v>
      </c>
      <c r="IO113" s="4"/>
      <c r="IP113" s="4"/>
      <c r="IQ113" s="12"/>
      <c r="IR113" s="12"/>
      <c r="IS113" s="43"/>
      <c r="IT113" s="39"/>
      <c r="IU113" s="40"/>
      <c r="IV113" s="40"/>
    </row>
    <row r="114" spans="13:256" ht="15">
      <c r="M114" s="8"/>
      <c r="N114" s="8"/>
      <c r="O114" s="8"/>
      <c r="II114" s="27"/>
      <c r="IJ114" s="17"/>
      <c r="IM114" s="16" t="s">
        <v>88</v>
      </c>
      <c r="IN114" s="17">
        <v>1247700</v>
      </c>
      <c r="IO114" s="4"/>
      <c r="IP114" s="4"/>
      <c r="IQ114" s="12"/>
      <c r="IR114" s="12"/>
      <c r="IS114" s="43"/>
      <c r="IT114" s="39"/>
      <c r="IU114" s="40"/>
      <c r="IV114" s="40"/>
    </row>
    <row r="115" spans="13:256" ht="15">
      <c r="M115" s="8"/>
      <c r="N115" s="8"/>
      <c r="O115" s="8"/>
      <c r="II115" s="27"/>
      <c r="IJ115" s="17"/>
      <c r="IM115" s="16" t="s">
        <v>89</v>
      </c>
      <c r="IN115" s="17">
        <v>4000000</v>
      </c>
      <c r="IO115" s="4"/>
      <c r="IP115" s="4"/>
      <c r="IQ115" s="12"/>
      <c r="IR115" s="12"/>
      <c r="IS115" s="43"/>
      <c r="IT115" s="39"/>
      <c r="IU115" s="40"/>
      <c r="IV115" s="40"/>
    </row>
    <row r="116" spans="13:256" ht="15">
      <c r="M116" s="8"/>
      <c r="N116" s="8"/>
      <c r="O116" s="8"/>
      <c r="II116" s="27"/>
      <c r="IJ116" s="17"/>
      <c r="IM116" s="16" t="s">
        <v>90</v>
      </c>
      <c r="IN116" s="17">
        <v>4046100</v>
      </c>
      <c r="IO116" s="4"/>
      <c r="IP116" s="4"/>
      <c r="IQ116" s="12"/>
      <c r="IR116" s="12"/>
      <c r="IS116" s="43"/>
      <c r="IT116" s="39"/>
      <c r="IU116" s="40"/>
      <c r="IV116" s="40"/>
    </row>
    <row r="117" spans="13:256" ht="15">
      <c r="M117" s="8"/>
      <c r="N117" s="8"/>
      <c r="O117" s="8"/>
      <c r="II117" s="27"/>
      <c r="IJ117" s="17"/>
      <c r="IM117" s="16" t="s">
        <v>91</v>
      </c>
      <c r="IN117" s="17">
        <v>42550938</v>
      </c>
      <c r="IO117" s="4"/>
      <c r="IP117" s="4"/>
      <c r="IQ117" s="12"/>
      <c r="IR117" s="12"/>
      <c r="IS117" s="43"/>
      <c r="IT117" s="39"/>
      <c r="IU117" s="40"/>
      <c r="IV117" s="40"/>
    </row>
    <row r="118" spans="13:256" ht="15">
      <c r="M118" s="8"/>
      <c r="N118" s="8"/>
      <c r="O118" s="8"/>
      <c r="II118" s="27"/>
      <c r="IJ118" s="17"/>
      <c r="IM118" s="16" t="s">
        <v>92</v>
      </c>
      <c r="IN118" s="17">
        <v>1630000</v>
      </c>
      <c r="IO118" s="4"/>
      <c r="IP118" s="4"/>
      <c r="IQ118" s="12"/>
      <c r="IR118" s="12"/>
      <c r="IS118" s="43"/>
      <c r="IT118" s="39"/>
      <c r="IU118" s="40"/>
      <c r="IV118" s="40"/>
    </row>
    <row r="119" spans="13:256" ht="15">
      <c r="M119" s="8"/>
      <c r="N119" s="8"/>
      <c r="O119" s="8"/>
      <c r="II119" s="27"/>
      <c r="IJ119" s="17"/>
      <c r="IM119" s="16" t="s">
        <v>93</v>
      </c>
      <c r="IN119" s="17">
        <v>1815000</v>
      </c>
      <c r="IO119" s="4"/>
      <c r="IP119" s="4"/>
      <c r="IQ119" s="12"/>
      <c r="IR119" s="12"/>
      <c r="IS119" s="43"/>
      <c r="IT119" s="39"/>
      <c r="IU119" s="40"/>
      <c r="IV119" s="40"/>
    </row>
    <row r="120" spans="13:256" ht="15">
      <c r="M120" s="8"/>
      <c r="N120" s="8"/>
      <c r="O120" s="8"/>
      <c r="II120" s="27"/>
      <c r="IJ120" s="17"/>
      <c r="IM120" s="16" t="s">
        <v>174</v>
      </c>
      <c r="IN120" s="17">
        <v>124300</v>
      </c>
      <c r="IO120" s="4"/>
      <c r="IP120" s="4"/>
      <c r="IQ120" s="12"/>
      <c r="IR120" s="12"/>
      <c r="IS120" s="43"/>
      <c r="IT120" s="39"/>
      <c r="IU120" s="40"/>
      <c r="IV120" s="40"/>
    </row>
    <row r="121" spans="13:256" ht="15">
      <c r="M121" s="8"/>
      <c r="N121" s="8"/>
      <c r="O121" s="8"/>
      <c r="II121" s="27"/>
      <c r="IJ121" s="17"/>
      <c r="IM121" s="16" t="s">
        <v>94</v>
      </c>
      <c r="IN121" s="17">
        <v>6991400</v>
      </c>
      <c r="IO121" s="4"/>
      <c r="IP121" s="4"/>
      <c r="IQ121" s="12"/>
      <c r="IR121" s="12"/>
      <c r="IS121" s="43"/>
      <c r="IT121" s="39"/>
      <c r="IU121" s="40"/>
      <c r="IV121" s="40"/>
    </row>
    <row r="122" spans="13:256" ht="15">
      <c r="M122" s="8"/>
      <c r="N122" s="8"/>
      <c r="O122" s="8"/>
      <c r="II122" s="27"/>
      <c r="IJ122" s="17"/>
      <c r="IM122" s="16" t="s">
        <v>95</v>
      </c>
      <c r="IN122" s="17">
        <v>171568971</v>
      </c>
      <c r="IO122" s="4"/>
      <c r="IP122" s="4"/>
      <c r="IQ122" s="12"/>
      <c r="IR122" s="12"/>
      <c r="IS122" s="43"/>
      <c r="IT122" s="39"/>
      <c r="IU122" s="40"/>
      <c r="IV122" s="40"/>
    </row>
    <row r="123" spans="13:256" ht="15">
      <c r="M123" s="8"/>
      <c r="N123" s="8"/>
      <c r="O123" s="8"/>
      <c r="II123" s="27"/>
      <c r="IJ123" s="17"/>
      <c r="IM123" s="16" t="s">
        <v>96</v>
      </c>
      <c r="IN123" s="17">
        <v>3118520</v>
      </c>
      <c r="IO123" s="4"/>
      <c r="IP123" s="4"/>
      <c r="IQ123" s="12"/>
      <c r="IR123" s="12"/>
      <c r="IS123" s="43"/>
      <c r="IT123" s="39"/>
      <c r="IU123" s="40"/>
      <c r="IV123" s="40"/>
    </row>
    <row r="124" spans="13:256" ht="15">
      <c r="M124" s="8"/>
      <c r="N124" s="8"/>
      <c r="O124" s="8"/>
      <c r="II124" s="27"/>
      <c r="IJ124" s="17"/>
      <c r="IM124" s="16" t="s">
        <v>119</v>
      </c>
      <c r="IN124" s="17">
        <v>315286103</v>
      </c>
      <c r="IO124" s="4"/>
      <c r="IP124" s="4"/>
      <c r="IQ124" s="12"/>
      <c r="IR124" s="12"/>
      <c r="IS124" s="43"/>
      <c r="IT124" s="39"/>
      <c r="IU124" s="40"/>
      <c r="IV124" s="40"/>
    </row>
    <row r="125" spans="13:256" ht="15">
      <c r="M125" s="8"/>
      <c r="N125" s="8"/>
      <c r="O125" s="8"/>
      <c r="II125" s="27"/>
      <c r="IJ125" s="17"/>
      <c r="IM125" s="16" t="s">
        <v>97</v>
      </c>
      <c r="IN125" s="17">
        <v>10836949</v>
      </c>
      <c r="IO125" s="4"/>
      <c r="IP125" s="4"/>
      <c r="IQ125" s="12"/>
      <c r="IR125" s="12"/>
      <c r="IS125" s="43"/>
      <c r="IT125" s="39"/>
      <c r="IU125" s="40"/>
      <c r="IV125" s="40"/>
    </row>
    <row r="126" spans="13:256" ht="15">
      <c r="M126" s="8"/>
      <c r="N126" s="8"/>
      <c r="O126" s="8"/>
      <c r="II126" s="27"/>
      <c r="IJ126" s="17"/>
      <c r="IM126" s="16" t="s">
        <v>98</v>
      </c>
      <c r="IN126" s="17">
        <v>6940961</v>
      </c>
      <c r="IO126" s="4"/>
      <c r="IP126" s="4"/>
      <c r="IQ126" s="12"/>
      <c r="IR126" s="12"/>
      <c r="IS126" s="43"/>
      <c r="IT126" s="39"/>
      <c r="IU126" s="40"/>
      <c r="IV126" s="40"/>
    </row>
    <row r="127" spans="13:256" ht="15">
      <c r="M127" s="8"/>
      <c r="N127" s="8"/>
      <c r="O127" s="8"/>
      <c r="II127" s="27"/>
      <c r="IJ127" s="17"/>
      <c r="IM127" s="16" t="s">
        <v>145</v>
      </c>
      <c r="IN127" s="17">
        <v>2428550</v>
      </c>
      <c r="IO127" s="4"/>
      <c r="IP127" s="4"/>
      <c r="IQ127" s="12"/>
      <c r="IR127" s="12"/>
      <c r="IS127" s="43"/>
      <c r="IT127" s="39"/>
      <c r="IU127" s="40"/>
      <c r="IV127" s="40"/>
    </row>
    <row r="128" spans="13:256" ht="15">
      <c r="M128" s="8"/>
      <c r="N128" s="8"/>
      <c r="O128" s="8"/>
      <c r="II128" s="27"/>
      <c r="IJ128" s="17"/>
      <c r="IM128" s="16" t="s">
        <v>99</v>
      </c>
      <c r="IN128" s="17">
        <v>9223348</v>
      </c>
      <c r="IO128" s="4"/>
      <c r="IP128" s="4"/>
      <c r="IQ128" s="12"/>
      <c r="IR128" s="12"/>
      <c r="IS128" s="43"/>
      <c r="IT128" s="39"/>
      <c r="IU128" s="40"/>
      <c r="IV128" s="40"/>
    </row>
    <row r="129" spans="13:256" ht="15">
      <c r="M129" s="8"/>
      <c r="N129" s="8"/>
      <c r="O129" s="8"/>
      <c r="II129" s="27"/>
      <c r="IJ129" s="17"/>
      <c r="IM129" s="16" t="s">
        <v>100</v>
      </c>
      <c r="IN129" s="17">
        <v>5108380</v>
      </c>
      <c r="IO129" s="4"/>
      <c r="IP129" s="4"/>
      <c r="IQ129" s="12"/>
      <c r="IR129" s="12"/>
      <c r="IS129" s="43"/>
      <c r="IT129" s="39"/>
      <c r="IU129" s="40"/>
      <c r="IV129" s="40"/>
    </row>
    <row r="130" spans="13:256" ht="15">
      <c r="M130" s="8"/>
      <c r="N130" s="8"/>
      <c r="O130" s="8"/>
      <c r="II130" s="27"/>
      <c r="IJ130" s="17"/>
      <c r="IM130" s="16" t="s">
        <v>146</v>
      </c>
      <c r="IN130" s="17">
        <v>2429693</v>
      </c>
      <c r="IO130" s="4"/>
      <c r="IP130" s="4"/>
      <c r="IQ130" s="12"/>
      <c r="IR130" s="12"/>
      <c r="IS130" s="43"/>
      <c r="IT130" s="39"/>
      <c r="IU130" s="40"/>
      <c r="IV130" s="40"/>
    </row>
    <row r="131" spans="13:256" ht="15">
      <c r="M131" s="8"/>
      <c r="N131" s="8"/>
      <c r="O131" s="8"/>
      <c r="II131" s="27"/>
      <c r="IJ131" s="17"/>
      <c r="IM131" s="16" t="s">
        <v>101</v>
      </c>
      <c r="IN131" s="17">
        <v>915500</v>
      </c>
      <c r="IO131" s="4"/>
      <c r="IP131" s="4"/>
      <c r="IQ131" s="12"/>
      <c r="IR131" s="12"/>
      <c r="IS131" s="43"/>
      <c r="IT131" s="39"/>
      <c r="IU131" s="40"/>
      <c r="IV131" s="40"/>
    </row>
    <row r="132" spans="13:256" ht="15">
      <c r="M132" s="8"/>
      <c r="N132" s="8"/>
      <c r="O132" s="8"/>
      <c r="II132" s="27"/>
      <c r="IJ132" s="17"/>
      <c r="IM132" s="16" t="s">
        <v>102</v>
      </c>
      <c r="IN132" s="17">
        <v>135766650</v>
      </c>
      <c r="IO132" s="4"/>
      <c r="IP132" s="4"/>
      <c r="IQ132" s="12"/>
      <c r="IR132" s="12"/>
      <c r="IS132" s="43"/>
      <c r="IT132" s="39"/>
      <c r="IU132" s="40"/>
      <c r="IV132" s="40"/>
    </row>
    <row r="133" spans="13:256" ht="15">
      <c r="M133" s="8"/>
      <c r="N133" s="8"/>
      <c r="O133" s="8"/>
      <c r="II133" s="27"/>
      <c r="IJ133" s="17"/>
      <c r="IM133" s="16" t="s">
        <v>147</v>
      </c>
      <c r="IN133" s="17">
        <v>1754900</v>
      </c>
      <c r="IO133" s="4"/>
      <c r="IP133" s="4"/>
      <c r="IQ133" s="12"/>
      <c r="IR133" s="12"/>
      <c r="IS133" s="43"/>
      <c r="IT133" s="39"/>
      <c r="IU133" s="40"/>
      <c r="IV133" s="40"/>
    </row>
    <row r="134" spans="13:256" ht="15">
      <c r="M134" s="8"/>
      <c r="N134" s="8"/>
      <c r="O134" s="8"/>
      <c r="II134" s="27"/>
      <c r="IJ134" s="17"/>
      <c r="IM134" s="16" t="s">
        <v>148</v>
      </c>
      <c r="IN134" s="17">
        <v>1405250</v>
      </c>
      <c r="IO134" s="4"/>
      <c r="IP134" s="4"/>
      <c r="IQ134" s="12"/>
      <c r="IR134" s="12"/>
      <c r="IS134" s="43"/>
      <c r="IT134" s="39"/>
      <c r="IU134" s="40"/>
      <c r="IV134" s="40"/>
    </row>
    <row r="135" spans="13:256" ht="15">
      <c r="M135" s="8"/>
      <c r="N135" s="8"/>
      <c r="O135" s="8"/>
      <c r="II135" s="27"/>
      <c r="IJ135" s="17"/>
      <c r="IM135" s="16" t="s">
        <v>175</v>
      </c>
      <c r="IN135" s="17">
        <v>4669233</v>
      </c>
      <c r="IO135" s="4"/>
      <c r="IP135" s="4"/>
      <c r="IQ135" s="12"/>
      <c r="IR135" s="12"/>
      <c r="IS135" s="43"/>
      <c r="IT135" s="39"/>
      <c r="IU135" s="40"/>
      <c r="IV135" s="40"/>
    </row>
    <row r="136" spans="13:256" ht="15">
      <c r="M136" s="8"/>
      <c r="N136" s="8"/>
      <c r="O136" s="8"/>
      <c r="II136" s="27"/>
      <c r="IJ136" s="17"/>
      <c r="IM136" s="16" t="s">
        <v>5</v>
      </c>
      <c r="IN136" s="17">
        <v>28686030</v>
      </c>
      <c r="IO136" s="4"/>
      <c r="IP136" s="4"/>
      <c r="IQ136" s="12"/>
      <c r="IR136" s="12"/>
      <c r="IS136" s="43"/>
      <c r="IT136" s="39"/>
      <c r="IU136" s="40"/>
      <c r="IV136" s="40"/>
    </row>
    <row r="137" spans="13:256" ht="15">
      <c r="M137" s="8"/>
      <c r="N137" s="8"/>
      <c r="O137" s="8"/>
      <c r="II137" s="27"/>
      <c r="IJ137" s="17"/>
      <c r="IM137" s="16" t="s">
        <v>103</v>
      </c>
      <c r="IN137" s="17">
        <v>75000</v>
      </c>
      <c r="IO137" s="4"/>
      <c r="IP137" s="4"/>
      <c r="IQ137" s="12"/>
      <c r="IR137" s="12"/>
      <c r="IS137" s="43"/>
      <c r="IT137" s="39"/>
      <c r="IU137" s="40"/>
      <c r="IV137" s="40"/>
    </row>
    <row r="138" spans="13:256" ht="15">
      <c r="M138" s="8"/>
      <c r="N138" s="8"/>
      <c r="O138" s="8"/>
      <c r="II138" s="27"/>
      <c r="IJ138" s="17"/>
      <c r="IM138" s="16" t="s">
        <v>149</v>
      </c>
      <c r="IN138" s="17">
        <v>9407879</v>
      </c>
      <c r="IO138" s="4"/>
      <c r="IP138" s="4"/>
      <c r="IQ138" s="12"/>
      <c r="IR138" s="12"/>
      <c r="IS138" s="43"/>
      <c r="IT138" s="39"/>
      <c r="IU138" s="40"/>
      <c r="IV138" s="40"/>
    </row>
    <row r="139" spans="13:256" ht="15">
      <c r="M139" s="8"/>
      <c r="N139" s="8"/>
      <c r="O139" s="8"/>
      <c r="II139" s="27"/>
      <c r="IJ139" s="17"/>
      <c r="IM139" s="16" t="s">
        <v>150</v>
      </c>
      <c r="IN139" s="17">
        <v>14238541</v>
      </c>
      <c r="IO139" s="4"/>
      <c r="IP139" s="4"/>
      <c r="IQ139" s="12"/>
      <c r="IR139" s="12"/>
      <c r="IS139" s="43"/>
      <c r="IT139" s="39"/>
      <c r="IU139" s="40"/>
      <c r="IV139" s="40"/>
    </row>
    <row r="140" spans="13:256" ht="15">
      <c r="M140" s="8"/>
      <c r="N140" s="8"/>
      <c r="O140" s="8"/>
      <c r="II140" s="27"/>
      <c r="IJ140" s="17"/>
      <c r="IM140" s="16" t="s">
        <v>151</v>
      </c>
      <c r="IN140" s="17">
        <v>575000</v>
      </c>
      <c r="IO140" s="4"/>
      <c r="IP140" s="4"/>
      <c r="IQ140" s="12"/>
      <c r="IR140" s="12"/>
      <c r="IS140" s="43"/>
      <c r="IT140" s="39"/>
      <c r="IU140" s="40"/>
      <c r="IV140" s="40"/>
    </row>
    <row r="141" spans="13:256" ht="15">
      <c r="M141" s="8"/>
      <c r="N141" s="8"/>
      <c r="O141" s="8"/>
      <c r="II141" s="27"/>
      <c r="IJ141" s="17"/>
      <c r="IM141" s="16" t="s">
        <v>152</v>
      </c>
      <c r="IN141" s="17">
        <v>1208847</v>
      </c>
      <c r="IO141" s="4"/>
      <c r="IP141" s="4"/>
      <c r="IQ141" s="12"/>
      <c r="IR141" s="12"/>
      <c r="IS141" s="43"/>
      <c r="IT141" s="39"/>
      <c r="IU141" s="40"/>
      <c r="IV141" s="40"/>
    </row>
    <row r="142" spans="13:256" ht="15">
      <c r="M142" s="8"/>
      <c r="N142" s="8"/>
      <c r="O142" s="8"/>
      <c r="II142" s="27"/>
      <c r="IJ142" s="17"/>
      <c r="IM142" s="16" t="s">
        <v>153</v>
      </c>
      <c r="IN142" s="17">
        <v>2107050</v>
      </c>
      <c r="IO142" s="4"/>
      <c r="IP142" s="4"/>
      <c r="IQ142" s="12"/>
      <c r="IR142" s="12"/>
      <c r="IS142" s="43"/>
      <c r="IT142" s="44"/>
      <c r="IU142" s="45"/>
      <c r="IV142" s="45"/>
    </row>
    <row r="143" spans="13:256" ht="15">
      <c r="M143" s="8"/>
      <c r="N143" s="8"/>
      <c r="O143" s="8"/>
      <c r="II143" s="27"/>
      <c r="IJ143" s="17"/>
      <c r="IM143" s="16" t="s">
        <v>176</v>
      </c>
      <c r="IN143" s="17">
        <v>480400</v>
      </c>
      <c r="IO143" s="4"/>
      <c r="IP143" s="4"/>
      <c r="IQ143" s="12"/>
      <c r="IR143" s="12"/>
      <c r="IS143" s="43"/>
      <c r="IT143" s="43"/>
      <c r="IU143" s="43"/>
      <c r="IV143" s="43"/>
    </row>
    <row r="144" spans="13:256" ht="15">
      <c r="M144" s="8"/>
      <c r="N144" s="8"/>
      <c r="O144" s="8"/>
      <c r="II144" s="27"/>
      <c r="IJ144" s="17"/>
      <c r="IM144" s="16" t="s">
        <v>154</v>
      </c>
      <c r="IN144" s="17">
        <v>480000</v>
      </c>
      <c r="IO144" s="4"/>
      <c r="IP144" s="4"/>
      <c r="IQ144" s="12"/>
      <c r="IR144" s="12"/>
      <c r="IS144" s="43"/>
      <c r="IT144" s="43"/>
      <c r="IU144" s="43"/>
      <c r="IV144" s="43"/>
    </row>
    <row r="145" spans="13:256" ht="15">
      <c r="M145" s="8"/>
      <c r="N145" s="8"/>
      <c r="O145" s="8"/>
      <c r="II145" s="27"/>
      <c r="IJ145" s="17"/>
      <c r="IM145" s="16" t="s">
        <v>155</v>
      </c>
      <c r="IN145" s="17">
        <v>341300</v>
      </c>
      <c r="IO145" s="4"/>
      <c r="IP145" s="4"/>
      <c r="IQ145" s="12"/>
      <c r="IR145" s="12"/>
      <c r="IS145" s="43"/>
      <c r="IT145" s="43"/>
      <c r="IU145" s="43"/>
      <c r="IV145" s="43"/>
    </row>
    <row r="146" spans="4:256" ht="15">
      <c r="D146" s="2"/>
      <c r="E146" s="2"/>
      <c r="M146" s="8"/>
      <c r="N146" s="8"/>
      <c r="O146" s="8"/>
      <c r="II146" s="27"/>
      <c r="IJ146" s="17"/>
      <c r="IM146" s="16" t="s">
        <v>156</v>
      </c>
      <c r="IN146" s="17">
        <v>2506718</v>
      </c>
      <c r="IO146" s="4"/>
      <c r="IP146" s="4"/>
      <c r="IQ146" s="12"/>
      <c r="IR146" s="12"/>
      <c r="IS146" s="43"/>
      <c r="IT146" s="43"/>
      <c r="IU146" s="43"/>
      <c r="IV146" s="43"/>
    </row>
    <row r="147" spans="13:256" ht="15">
      <c r="M147" s="8"/>
      <c r="N147" s="8"/>
      <c r="O147" s="8"/>
      <c r="II147" s="27"/>
      <c r="IJ147" s="17"/>
      <c r="IM147" s="16" t="s">
        <v>127</v>
      </c>
      <c r="IN147" s="17">
        <v>470232450</v>
      </c>
      <c r="IO147" s="4"/>
      <c r="IP147" s="4"/>
      <c r="IQ147" s="12"/>
      <c r="IR147" s="12"/>
      <c r="IS147" s="43"/>
      <c r="IT147" s="43"/>
      <c r="IU147" s="43"/>
      <c r="IV147" s="43"/>
    </row>
    <row r="148" spans="13:256" ht="15">
      <c r="M148" s="8"/>
      <c r="N148" s="8"/>
      <c r="O148" s="8"/>
      <c r="II148" s="27"/>
      <c r="IJ148" s="17"/>
      <c r="IM148" s="16"/>
      <c r="IN148" s="17">
        <f>SUM(IN2:IN147)</f>
        <v>5936729145</v>
      </c>
      <c r="IO148" s="4"/>
      <c r="IP148" s="4"/>
      <c r="IQ148" s="12"/>
      <c r="IR148" s="12"/>
      <c r="IS148" s="43"/>
      <c r="IT148" s="43"/>
      <c r="IU148" s="43"/>
      <c r="IV148" s="43"/>
    </row>
    <row r="149" spans="12:256" ht="15">
      <c r="L149" s="8"/>
      <c r="M149" s="8"/>
      <c r="N149" s="8"/>
      <c r="O149" s="8"/>
      <c r="II149" s="27"/>
      <c r="IJ149" s="17"/>
      <c r="IQ149" s="42"/>
      <c r="IR149" s="42"/>
      <c r="IS149" s="43"/>
      <c r="IT149" s="43"/>
      <c r="IU149" s="43"/>
      <c r="IV149" s="43"/>
    </row>
    <row r="150" spans="12:256" ht="15">
      <c r="L150" s="8"/>
      <c r="M150" s="8"/>
      <c r="N150" s="8"/>
      <c r="O150" s="8"/>
      <c r="II150" s="27"/>
      <c r="IJ150" s="17"/>
      <c r="IQ150" s="42"/>
      <c r="IR150" s="42"/>
      <c r="IS150" s="43"/>
      <c r="IT150" s="43"/>
      <c r="IU150" s="43"/>
      <c r="IV150" s="43"/>
    </row>
    <row r="151" spans="12:256" ht="15">
      <c r="L151" s="8"/>
      <c r="M151" s="8"/>
      <c r="N151" s="8"/>
      <c r="O151" s="8"/>
      <c r="II151" s="27"/>
      <c r="IJ151" s="17"/>
      <c r="IQ151" s="42"/>
      <c r="IR151" s="42"/>
      <c r="IS151" s="43"/>
      <c r="IT151" s="43"/>
      <c r="IU151" s="43"/>
      <c r="IV151" s="43"/>
    </row>
    <row r="152" spans="12:256" ht="15">
      <c r="L152" s="8"/>
      <c r="M152" s="8"/>
      <c r="N152" s="8"/>
      <c r="O152" s="8"/>
      <c r="II152" s="27"/>
      <c r="IJ152" s="17"/>
      <c r="IQ152" s="42"/>
      <c r="IR152" s="42"/>
      <c r="IS152" s="43"/>
      <c r="IT152" s="43"/>
      <c r="IU152" s="43"/>
      <c r="IV152" s="43"/>
    </row>
    <row r="153" spans="12:256" ht="15">
      <c r="L153" s="10"/>
      <c r="M153" s="10"/>
      <c r="N153" s="10"/>
      <c r="O153" s="10"/>
      <c r="IJ153" s="30"/>
      <c r="IQ153" s="42"/>
      <c r="IR153" s="42"/>
      <c r="IS153" s="43"/>
      <c r="IT153" s="43"/>
      <c r="IU153" s="43"/>
      <c r="IV153" s="43"/>
    </row>
    <row r="154" spans="251:256" ht="15">
      <c r="IQ154" s="42"/>
      <c r="IR154" s="42"/>
      <c r="IS154" s="43"/>
      <c r="IT154" s="43"/>
      <c r="IU154" s="43"/>
      <c r="IV154" s="43"/>
    </row>
    <row r="155" spans="251:256" ht="15">
      <c r="IQ155" s="42"/>
      <c r="IR155" s="42"/>
      <c r="IS155" s="43"/>
      <c r="IT155" s="43"/>
      <c r="IU155" s="43"/>
      <c r="IV155" s="43"/>
    </row>
    <row r="156" spans="251:256" ht="15">
      <c r="IQ156" s="42"/>
      <c r="IR156" s="42"/>
      <c r="IS156" s="43"/>
      <c r="IT156" s="43"/>
      <c r="IU156" s="43"/>
      <c r="IV156" s="43"/>
    </row>
    <row r="157" spans="251:256" ht="15">
      <c r="IQ157" s="42"/>
      <c r="IR157" s="42"/>
      <c r="IS157" s="43"/>
      <c r="IT157" s="43"/>
      <c r="IU157" s="43"/>
      <c r="IV157" s="43"/>
    </row>
    <row r="158" spans="251:256" ht="15">
      <c r="IQ158" s="42"/>
      <c r="IR158" s="42"/>
      <c r="IS158" s="43"/>
      <c r="IT158" s="43"/>
      <c r="IU158" s="43"/>
      <c r="IV158" s="43"/>
    </row>
    <row r="159" spans="251:256" ht="15">
      <c r="IQ159" s="42"/>
      <c r="IR159" s="42"/>
      <c r="IS159" s="43"/>
      <c r="IT159" s="43"/>
      <c r="IU159" s="43"/>
      <c r="IV159" s="43"/>
    </row>
    <row r="160" spans="251:256" ht="15">
      <c r="IQ160" s="42"/>
      <c r="IR160" s="42"/>
      <c r="IS160" s="43"/>
      <c r="IT160" s="43"/>
      <c r="IU160" s="43"/>
      <c r="IV160" s="43"/>
    </row>
    <row r="161" spans="251:256" ht="15">
      <c r="IQ161" s="42"/>
      <c r="IR161" s="42"/>
      <c r="IS161" s="43"/>
      <c r="IT161" s="43"/>
      <c r="IU161" s="43"/>
      <c r="IV161" s="43"/>
    </row>
    <row r="162" spans="251:256" ht="15">
      <c r="IQ162" s="42"/>
      <c r="IR162" s="42"/>
      <c r="IS162" s="43"/>
      <c r="IT162" s="43"/>
      <c r="IU162" s="43"/>
      <c r="IV162" s="43"/>
    </row>
    <row r="163" spans="251:256" ht="15">
      <c r="IQ163" s="42"/>
      <c r="IR163" s="42"/>
      <c r="IS163" s="43"/>
      <c r="IT163" s="43"/>
      <c r="IU163" s="43"/>
      <c r="IV163" s="43"/>
    </row>
    <row r="164" spans="251:256" ht="15">
      <c r="IQ164" s="42"/>
      <c r="IR164" s="42"/>
      <c r="IS164" s="43"/>
      <c r="IT164" s="43"/>
      <c r="IU164" s="43"/>
      <c r="IV164" s="43"/>
    </row>
    <row r="165" spans="251:256" ht="15">
      <c r="IQ165" s="41"/>
      <c r="IR165" s="41"/>
      <c r="IS165" s="43"/>
      <c r="IT165" s="43"/>
      <c r="IU165" s="43"/>
      <c r="IV165" s="43"/>
    </row>
  </sheetData>
  <sheetProtection password="DABE" sheet="1" objects="1" scenarios="1"/>
  <mergeCells count="12">
    <mergeCell ref="B60:I60"/>
    <mergeCell ref="B62:I62"/>
    <mergeCell ref="B63:I63"/>
    <mergeCell ref="B65:I65"/>
    <mergeCell ref="B33:I33"/>
    <mergeCell ref="B35:I35"/>
    <mergeCell ref="B36:I36"/>
    <mergeCell ref="B38:I38"/>
    <mergeCell ref="B3:I3"/>
    <mergeCell ref="B5:I5"/>
    <mergeCell ref="B6:I6"/>
    <mergeCell ref="B8:I8"/>
  </mergeCells>
  <printOptions horizontalCentered="1" verticalCentered="1"/>
  <pageMargins left="0.72" right="0" top="0.5905511811023623" bottom="0.5905511811023623" header="0" footer="0"/>
  <pageSetup fitToHeight="1" fitToWidth="1" horizontalDpi="300" verticalDpi="300" orientation="portrait" paperSize="9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tabSelected="1" workbookViewId="0" topLeftCell="A1">
      <selection activeCell="A1" sqref="A1:E2"/>
    </sheetView>
  </sheetViews>
  <sheetFormatPr defaultColWidth="8.88671875" defaultRowHeight="15"/>
  <cols>
    <col min="1" max="1" width="14.99609375" style="48" customWidth="1"/>
    <col min="2" max="2" width="10.77734375" style="50" customWidth="1"/>
    <col min="3" max="3" width="0.9921875" style="48" customWidth="1"/>
    <col min="4" max="4" width="14.99609375" style="48" customWidth="1"/>
    <col min="5" max="5" width="10.77734375" style="50" customWidth="1"/>
    <col min="6" max="16384" width="8.88671875" style="48" customWidth="1"/>
  </cols>
  <sheetData>
    <row r="1" spans="1:5" ht="15" customHeight="1">
      <c r="A1" s="70" t="s">
        <v>244</v>
      </c>
      <c r="B1" s="70"/>
      <c r="C1" s="70"/>
      <c r="D1" s="70"/>
      <c r="E1" s="70"/>
    </row>
    <row r="2" spans="1:5" ht="11.25" customHeight="1">
      <c r="A2" s="70"/>
      <c r="B2" s="70"/>
      <c r="C2" s="70"/>
      <c r="D2" s="70"/>
      <c r="E2" s="70"/>
    </row>
    <row r="3" ht="3.75" customHeight="1">
      <c r="A3" s="49"/>
    </row>
    <row r="4" spans="1:5" ht="7.5" customHeight="1">
      <c r="A4" s="51" t="s">
        <v>242</v>
      </c>
      <c r="B4" s="52" t="s">
        <v>198</v>
      </c>
      <c r="C4" s="53"/>
      <c r="D4" s="51" t="s">
        <v>242</v>
      </c>
      <c r="E4" s="52" t="s">
        <v>198</v>
      </c>
    </row>
    <row r="5" spans="1:5" ht="4.5" customHeight="1">
      <c r="A5" s="54"/>
      <c r="B5" s="55"/>
      <c r="C5" s="56"/>
      <c r="D5" s="54"/>
      <c r="E5" s="55"/>
    </row>
    <row r="6" spans="1:5" ht="8.25" customHeight="1">
      <c r="A6" s="49" t="s">
        <v>267</v>
      </c>
      <c r="B6" s="57">
        <f>SUM(B8:B96)+SUM(E8:E95)</f>
        <v>99.99999999999999</v>
      </c>
      <c r="C6" s="58"/>
      <c r="D6" s="54"/>
      <c r="E6" s="55"/>
    </row>
    <row r="7" spans="2:5" ht="4.5" customHeight="1">
      <c r="B7" s="59"/>
      <c r="C7" s="58"/>
      <c r="E7" s="59"/>
    </row>
    <row r="8" spans="1:6" ht="9.75" customHeight="1">
      <c r="A8" s="48" t="s">
        <v>199</v>
      </c>
      <c r="B8" s="59">
        <v>25.350511</v>
      </c>
      <c r="C8" s="58"/>
      <c r="D8" s="48" t="s">
        <v>133</v>
      </c>
      <c r="E8" s="59">
        <v>0.035613</v>
      </c>
      <c r="F8" s="60"/>
    </row>
    <row r="9" spans="1:6" ht="9.75" customHeight="1">
      <c r="A9" s="48" t="s">
        <v>241</v>
      </c>
      <c r="B9" s="59">
        <v>21.042085</v>
      </c>
      <c r="C9" s="58"/>
      <c r="D9" s="48" t="s">
        <v>97</v>
      </c>
      <c r="E9" s="59">
        <v>0.033597</v>
      </c>
      <c r="F9" s="60"/>
    </row>
    <row r="10" spans="1:6" ht="9.75" customHeight="1">
      <c r="A10" s="48" t="s">
        <v>36</v>
      </c>
      <c r="B10" s="59">
        <v>9.807702</v>
      </c>
      <c r="C10" s="58"/>
      <c r="D10" s="48" t="s">
        <v>81</v>
      </c>
      <c r="E10" s="59">
        <v>0.033074</v>
      </c>
      <c r="F10" s="60"/>
    </row>
    <row r="11" spans="1:6" ht="9.75" customHeight="1">
      <c r="A11" s="48" t="s">
        <v>126</v>
      </c>
      <c r="B11" s="59">
        <v>8.784609</v>
      </c>
      <c r="C11" s="58"/>
      <c r="D11" s="48" t="s">
        <v>249</v>
      </c>
      <c r="E11" s="59">
        <v>0.032419</v>
      </c>
      <c r="F11" s="60"/>
    </row>
    <row r="12" spans="1:6" ht="9.75" customHeight="1">
      <c r="A12" s="48" t="s">
        <v>15</v>
      </c>
      <c r="B12" s="59">
        <v>7.895962</v>
      </c>
      <c r="C12" s="58"/>
      <c r="D12" s="48" t="s">
        <v>172</v>
      </c>
      <c r="E12" s="59">
        <v>0.032283</v>
      </c>
      <c r="F12" s="60"/>
    </row>
    <row r="13" spans="1:6" ht="9.75" customHeight="1">
      <c r="A13" s="48" t="s">
        <v>125</v>
      </c>
      <c r="B13" s="50">
        <v>3.55474</v>
      </c>
      <c r="C13" s="58"/>
      <c r="D13" s="48" t="s">
        <v>250</v>
      </c>
      <c r="E13" s="59">
        <v>0.030215</v>
      </c>
      <c r="F13" s="60"/>
    </row>
    <row r="14" spans="1:6" ht="9.75" customHeight="1">
      <c r="A14" s="48" t="s">
        <v>201</v>
      </c>
      <c r="B14" s="59">
        <v>1.71395</v>
      </c>
      <c r="C14" s="58"/>
      <c r="D14" s="48" t="s">
        <v>236</v>
      </c>
      <c r="E14" s="59">
        <v>0.030136</v>
      </c>
      <c r="F14" s="60"/>
    </row>
    <row r="15" spans="1:6" ht="9.75" customHeight="1">
      <c r="A15" s="48" t="s">
        <v>268</v>
      </c>
      <c r="B15" s="59">
        <v>1.460864</v>
      </c>
      <c r="C15" s="58"/>
      <c r="D15" s="48" t="s">
        <v>62</v>
      </c>
      <c r="E15" s="59">
        <v>0.029967</v>
      </c>
      <c r="F15" s="60"/>
    </row>
    <row r="16" spans="1:6" ht="9.75" customHeight="1">
      <c r="A16" s="48" t="s">
        <v>19</v>
      </c>
      <c r="B16" s="59">
        <v>1.427283</v>
      </c>
      <c r="C16" s="58"/>
      <c r="D16" s="48" t="s">
        <v>221</v>
      </c>
      <c r="E16" s="59">
        <v>0.029565</v>
      </c>
      <c r="F16" s="60"/>
    </row>
    <row r="17" spans="1:6" ht="9.75" customHeight="1">
      <c r="A17" s="48" t="s">
        <v>200</v>
      </c>
      <c r="B17" s="59">
        <v>1.279375</v>
      </c>
      <c r="C17" s="58"/>
      <c r="D17" s="66" t="s">
        <v>212</v>
      </c>
      <c r="E17" s="59">
        <v>0.028853</v>
      </c>
      <c r="F17" s="60"/>
    </row>
    <row r="18" spans="1:6" ht="9.75" customHeight="1">
      <c r="A18" s="48" t="s">
        <v>271</v>
      </c>
      <c r="B18" s="59">
        <v>1.256623</v>
      </c>
      <c r="C18" s="58"/>
      <c r="D18" s="48" t="s">
        <v>281</v>
      </c>
      <c r="E18" s="59">
        <v>0.028707</v>
      </c>
      <c r="F18" s="60"/>
    </row>
    <row r="19" spans="1:6" ht="9.75" customHeight="1">
      <c r="A19" s="48" t="s">
        <v>47</v>
      </c>
      <c r="B19" s="59">
        <v>1.039734</v>
      </c>
      <c r="C19" s="58"/>
      <c r="D19" s="48" t="s">
        <v>227</v>
      </c>
      <c r="E19" s="59">
        <v>0.028442</v>
      </c>
      <c r="F19" s="60"/>
    </row>
    <row r="20" spans="1:6" ht="9.75" customHeight="1">
      <c r="A20" s="48" t="s">
        <v>42</v>
      </c>
      <c r="B20" s="59">
        <v>0.912821</v>
      </c>
      <c r="C20" s="58"/>
      <c r="D20" s="48" t="s">
        <v>37</v>
      </c>
      <c r="E20" s="59">
        <v>0.027998</v>
      </c>
      <c r="F20" s="60"/>
    </row>
    <row r="21" spans="1:6" ht="9.75" customHeight="1">
      <c r="A21" s="48" t="s">
        <v>6</v>
      </c>
      <c r="B21" s="59">
        <v>0.530433</v>
      </c>
      <c r="C21" s="58"/>
      <c r="D21" s="48" t="s">
        <v>154</v>
      </c>
      <c r="E21" s="59">
        <v>0.027295</v>
      </c>
      <c r="F21" s="60"/>
    </row>
    <row r="22" spans="1:6" ht="9.75" customHeight="1">
      <c r="A22" s="48" t="s">
        <v>288</v>
      </c>
      <c r="B22" s="59">
        <v>0.522259</v>
      </c>
      <c r="C22" s="58"/>
      <c r="D22" s="48" t="s">
        <v>220</v>
      </c>
      <c r="E22" s="59">
        <v>0.027193</v>
      </c>
      <c r="F22" s="60"/>
    </row>
    <row r="23" spans="1:6" ht="9.75" customHeight="1">
      <c r="A23" s="48" t="s">
        <v>135</v>
      </c>
      <c r="B23" s="59">
        <v>0.515661</v>
      </c>
      <c r="C23" s="58"/>
      <c r="D23" s="48" t="s">
        <v>70</v>
      </c>
      <c r="E23" s="59">
        <v>0.026009</v>
      </c>
      <c r="F23" s="60"/>
    </row>
    <row r="24" spans="1:6" ht="9.75" customHeight="1">
      <c r="A24" s="48" t="s">
        <v>289</v>
      </c>
      <c r="B24" s="59">
        <v>0.448797</v>
      </c>
      <c r="C24" s="58"/>
      <c r="D24" s="48" t="s">
        <v>237</v>
      </c>
      <c r="E24" s="59">
        <v>0.024988</v>
      </c>
      <c r="F24" s="60"/>
    </row>
    <row r="25" spans="1:6" ht="9.75" customHeight="1">
      <c r="A25" s="48" t="s">
        <v>44</v>
      </c>
      <c r="B25" s="59">
        <v>0.42638</v>
      </c>
      <c r="C25" s="58"/>
      <c r="D25" s="48" t="s">
        <v>251</v>
      </c>
      <c r="E25" s="59">
        <v>0.022095</v>
      </c>
      <c r="F25" s="60"/>
    </row>
    <row r="26" spans="1:6" ht="9.75" customHeight="1">
      <c r="A26" s="48" t="s">
        <v>143</v>
      </c>
      <c r="B26" s="59">
        <v>0.406004</v>
      </c>
      <c r="C26" s="58"/>
      <c r="D26" s="48" t="s">
        <v>294</v>
      </c>
      <c r="E26" s="59">
        <v>0.02181</v>
      </c>
      <c r="F26" s="60"/>
    </row>
    <row r="27" spans="1:6" ht="9.75" customHeight="1">
      <c r="A27" s="48" t="s">
        <v>72</v>
      </c>
      <c r="B27" s="59">
        <v>0.384967</v>
      </c>
      <c r="C27" s="58"/>
      <c r="D27" s="48" t="s">
        <v>291</v>
      </c>
      <c r="E27" s="59">
        <v>0.021789</v>
      </c>
      <c r="F27" s="60"/>
    </row>
    <row r="28" spans="1:6" ht="9.75" customHeight="1">
      <c r="A28" s="48" t="s">
        <v>95</v>
      </c>
      <c r="B28" s="59">
        <v>0.375083</v>
      </c>
      <c r="C28" s="58"/>
      <c r="D28" s="48" t="s">
        <v>101</v>
      </c>
      <c r="E28" s="59">
        <v>0.020987</v>
      </c>
      <c r="F28" s="60"/>
    </row>
    <row r="29" spans="1:6" ht="9.75" customHeight="1">
      <c r="A29" s="48" t="s">
        <v>102</v>
      </c>
      <c r="B29" s="59">
        <v>0.36847</v>
      </c>
      <c r="C29" s="58"/>
      <c r="D29" s="48" t="s">
        <v>217</v>
      </c>
      <c r="E29" s="59">
        <v>0.02038</v>
      </c>
      <c r="F29" s="60"/>
    </row>
    <row r="30" spans="1:6" ht="9.75" customHeight="1">
      <c r="A30" s="48" t="s">
        <v>56</v>
      </c>
      <c r="B30" s="59">
        <v>0.365821</v>
      </c>
      <c r="C30" s="58"/>
      <c r="D30" s="48" t="s">
        <v>91</v>
      </c>
      <c r="E30" s="59">
        <v>0.019348</v>
      </c>
      <c r="F30" s="60"/>
    </row>
    <row r="31" spans="1:6" ht="9.75" customHeight="1">
      <c r="A31" s="48" t="s">
        <v>202</v>
      </c>
      <c r="B31" s="59">
        <v>0.36545</v>
      </c>
      <c r="C31" s="58"/>
      <c r="D31" s="48" t="s">
        <v>142</v>
      </c>
      <c r="E31" s="59">
        <v>0.019196</v>
      </c>
      <c r="F31" s="60"/>
    </row>
    <row r="32" spans="1:6" ht="9.75" customHeight="1">
      <c r="A32" s="48" t="s">
        <v>282</v>
      </c>
      <c r="B32" s="59">
        <v>0.332795</v>
      </c>
      <c r="C32" s="58"/>
      <c r="D32" s="48" t="s">
        <v>69</v>
      </c>
      <c r="E32" s="59">
        <v>0.017565</v>
      </c>
      <c r="F32" s="60"/>
    </row>
    <row r="33" spans="1:6" ht="9.75" customHeight="1">
      <c r="A33" s="48" t="s">
        <v>31</v>
      </c>
      <c r="B33" s="59">
        <v>0.311281</v>
      </c>
      <c r="C33" s="58"/>
      <c r="D33" s="48" t="s">
        <v>252</v>
      </c>
      <c r="E33" s="59">
        <v>0.016673</v>
      </c>
      <c r="F33" s="60"/>
    </row>
    <row r="34" spans="1:6" ht="9.75" customHeight="1">
      <c r="A34" s="48" t="s">
        <v>203</v>
      </c>
      <c r="B34" s="59">
        <v>0.298032</v>
      </c>
      <c r="C34" s="58"/>
      <c r="D34" s="48" t="s">
        <v>210</v>
      </c>
      <c r="E34" s="59">
        <v>0.016481</v>
      </c>
      <c r="F34" s="60"/>
    </row>
    <row r="35" spans="1:6" ht="9.75" customHeight="1">
      <c r="A35" s="48" t="s">
        <v>150</v>
      </c>
      <c r="B35" s="59">
        <v>0.293083</v>
      </c>
      <c r="C35" s="58"/>
      <c r="D35" s="48" t="s">
        <v>228</v>
      </c>
      <c r="E35" s="59">
        <v>0.01607</v>
      </c>
      <c r="F35" s="60"/>
    </row>
    <row r="36" spans="1:6" ht="9.75" customHeight="1">
      <c r="A36" s="48" t="s">
        <v>269</v>
      </c>
      <c r="B36" s="59">
        <v>0.283879</v>
      </c>
      <c r="C36" s="58"/>
      <c r="D36" s="48" t="s">
        <v>253</v>
      </c>
      <c r="E36" s="59">
        <v>0.01569</v>
      </c>
      <c r="F36" s="60"/>
    </row>
    <row r="37" spans="1:6" ht="9.75" customHeight="1">
      <c r="A37" s="48" t="s">
        <v>75</v>
      </c>
      <c r="B37" s="59">
        <v>0.248209</v>
      </c>
      <c r="C37" s="58"/>
      <c r="D37" s="48" t="s">
        <v>226</v>
      </c>
      <c r="E37" s="59">
        <v>0.015648</v>
      </c>
      <c r="F37" s="60"/>
    </row>
    <row r="38" spans="1:6" ht="9.75" customHeight="1">
      <c r="A38" s="48" t="s">
        <v>88</v>
      </c>
      <c r="B38" s="59">
        <v>0.241071</v>
      </c>
      <c r="C38" s="58"/>
      <c r="D38" s="48" t="s">
        <v>86</v>
      </c>
      <c r="E38" s="59">
        <v>0.015373</v>
      </c>
      <c r="F38" s="60"/>
    </row>
    <row r="39" spans="1:6" ht="9.75" customHeight="1">
      <c r="A39" s="48" t="s">
        <v>273</v>
      </c>
      <c r="B39" s="59">
        <v>0.238081</v>
      </c>
      <c r="C39" s="58"/>
      <c r="D39" s="48" t="s">
        <v>219</v>
      </c>
      <c r="E39" s="59">
        <v>0.014722</v>
      </c>
      <c r="F39" s="60"/>
    </row>
    <row r="40" spans="1:6" ht="9.75" customHeight="1">
      <c r="A40" s="48" t="s">
        <v>290</v>
      </c>
      <c r="B40" s="59">
        <v>0.230532</v>
      </c>
      <c r="C40" s="58"/>
      <c r="D40" s="48" t="s">
        <v>169</v>
      </c>
      <c r="E40" s="59">
        <v>0.014343</v>
      </c>
      <c r="F40" s="60"/>
    </row>
    <row r="41" spans="1:6" ht="9.75" customHeight="1">
      <c r="A41" s="48" t="s">
        <v>68</v>
      </c>
      <c r="B41" s="59">
        <v>0.223462</v>
      </c>
      <c r="C41" s="58"/>
      <c r="D41" s="48" t="s">
        <v>144</v>
      </c>
      <c r="E41" s="59">
        <v>0.013607</v>
      </c>
      <c r="F41" s="60"/>
    </row>
    <row r="42" spans="1:6" ht="9.75" customHeight="1">
      <c r="A42" s="48" t="s">
        <v>14</v>
      </c>
      <c r="B42" s="59">
        <v>0.220107</v>
      </c>
      <c r="C42" s="58"/>
      <c r="D42" s="48" t="s">
        <v>274</v>
      </c>
      <c r="E42" s="59">
        <v>0.01339</v>
      </c>
      <c r="F42" s="60"/>
    </row>
    <row r="43" spans="1:6" ht="9.75" customHeight="1">
      <c r="A43" s="48" t="s">
        <v>292</v>
      </c>
      <c r="B43" s="59">
        <v>0.205748</v>
      </c>
      <c r="C43" s="58"/>
      <c r="D43" s="48" t="s">
        <v>60</v>
      </c>
      <c r="E43" s="59">
        <v>0.012591</v>
      </c>
      <c r="F43" s="60"/>
    </row>
    <row r="44" spans="1:6" ht="9.75" customHeight="1">
      <c r="A44" s="48" t="s">
        <v>270</v>
      </c>
      <c r="B44" s="59">
        <v>0.203083</v>
      </c>
      <c r="C44" s="58"/>
      <c r="D44" s="48" t="s">
        <v>254</v>
      </c>
      <c r="E44" s="59">
        <v>0.012258</v>
      </c>
      <c r="F44" s="60"/>
    </row>
    <row r="45" spans="1:6" ht="9.75" customHeight="1">
      <c r="A45" s="48" t="s">
        <v>32</v>
      </c>
      <c r="B45" s="59">
        <v>0.190925</v>
      </c>
      <c r="C45" s="58"/>
      <c r="D45" s="48" t="s">
        <v>23</v>
      </c>
      <c r="E45" s="59">
        <v>0.01199</v>
      </c>
      <c r="F45" s="60"/>
    </row>
    <row r="46" spans="1:6" ht="9.75" customHeight="1">
      <c r="A46" s="48" t="s">
        <v>57</v>
      </c>
      <c r="B46" s="59">
        <v>0.190605</v>
      </c>
      <c r="C46" s="58"/>
      <c r="D46" s="48" t="s">
        <v>272</v>
      </c>
      <c r="E46" s="59">
        <v>0.011293</v>
      </c>
      <c r="F46" s="60"/>
    </row>
    <row r="47" spans="1:6" ht="9.75" customHeight="1">
      <c r="A47" s="48" t="s">
        <v>41</v>
      </c>
      <c r="B47" s="59">
        <v>0.189168</v>
      </c>
      <c r="C47" s="58"/>
      <c r="D47" s="48" t="s">
        <v>155</v>
      </c>
      <c r="E47" s="59">
        <v>0.01022</v>
      </c>
      <c r="F47" s="60"/>
    </row>
    <row r="48" spans="1:6" ht="9.75" customHeight="1">
      <c r="A48" s="48" t="s">
        <v>98</v>
      </c>
      <c r="B48" s="59">
        <v>0.188804</v>
      </c>
      <c r="C48" s="58"/>
      <c r="D48" s="48" t="s">
        <v>296</v>
      </c>
      <c r="E48" s="59">
        <v>0.007457</v>
      </c>
      <c r="F48" s="60"/>
    </row>
    <row r="49" spans="1:6" ht="9.75" customHeight="1">
      <c r="A49" s="48" t="s">
        <v>232</v>
      </c>
      <c r="B49" s="59">
        <v>0.186149</v>
      </c>
      <c r="C49" s="58"/>
      <c r="D49" s="48" t="s">
        <v>146</v>
      </c>
      <c r="E49" s="59">
        <v>0.007359</v>
      </c>
      <c r="F49" s="60"/>
    </row>
    <row r="50" spans="1:6" ht="9.75" customHeight="1">
      <c r="A50" s="48" t="s">
        <v>205</v>
      </c>
      <c r="B50" s="59">
        <v>0.183272</v>
      </c>
      <c r="C50" s="58"/>
      <c r="D50" s="48" t="s">
        <v>48</v>
      </c>
      <c r="E50" s="59">
        <v>0.006923</v>
      </c>
      <c r="F50" s="60"/>
    </row>
    <row r="51" spans="1:6" ht="9.75" customHeight="1">
      <c r="A51" s="48" t="s">
        <v>50</v>
      </c>
      <c r="B51" s="59">
        <v>0.161782</v>
      </c>
      <c r="C51" s="58"/>
      <c r="D51" s="48" t="s">
        <v>148</v>
      </c>
      <c r="E51" s="59">
        <v>0.006496</v>
      </c>
      <c r="F51" s="60"/>
    </row>
    <row r="52" spans="1:6" ht="9.75" customHeight="1">
      <c r="A52" s="48" t="s">
        <v>156</v>
      </c>
      <c r="B52" s="59">
        <v>0.160243</v>
      </c>
      <c r="C52" s="58"/>
      <c r="D52" s="48" t="s">
        <v>82</v>
      </c>
      <c r="E52" s="59">
        <v>0.00632</v>
      </c>
      <c r="F52" s="60"/>
    </row>
    <row r="53" spans="1:6" ht="9.75" customHeight="1">
      <c r="A53" s="48" t="s">
        <v>11</v>
      </c>
      <c r="B53" s="59">
        <v>0.158964</v>
      </c>
      <c r="C53" s="58"/>
      <c r="D53" s="48" t="s">
        <v>277</v>
      </c>
      <c r="E53" s="59">
        <v>0.00612</v>
      </c>
      <c r="F53" s="60"/>
    </row>
    <row r="54" spans="1:6" ht="9.75" customHeight="1">
      <c r="A54" s="48" t="s">
        <v>283</v>
      </c>
      <c r="B54" s="59">
        <v>0.158331</v>
      </c>
      <c r="C54" s="58"/>
      <c r="D54" s="48" t="s">
        <v>33</v>
      </c>
      <c r="E54" s="59">
        <v>0.005972</v>
      </c>
      <c r="F54" s="60"/>
    </row>
    <row r="55" spans="1:6" ht="9.75" customHeight="1">
      <c r="A55" s="48" t="s">
        <v>231</v>
      </c>
      <c r="B55" s="59">
        <v>0.155339</v>
      </c>
      <c r="C55" s="58"/>
      <c r="D55" s="48" t="s">
        <v>211</v>
      </c>
      <c r="E55" s="59">
        <v>0.005915</v>
      </c>
      <c r="F55" s="60"/>
    </row>
    <row r="56" spans="1:6" ht="9.75" customHeight="1">
      <c r="A56" s="48" t="s">
        <v>234</v>
      </c>
      <c r="B56" s="59">
        <v>0.153512</v>
      </c>
      <c r="C56" s="58"/>
      <c r="D56" s="48" t="s">
        <v>255</v>
      </c>
      <c r="E56" s="59">
        <v>0.005756</v>
      </c>
      <c r="F56" s="60"/>
    </row>
    <row r="57" spans="1:6" ht="9.75" customHeight="1">
      <c r="A57" s="48" t="s">
        <v>245</v>
      </c>
      <c r="B57" s="59">
        <v>0.150528</v>
      </c>
      <c r="C57" s="58"/>
      <c r="D57" s="48" t="s">
        <v>93</v>
      </c>
      <c r="E57" s="59">
        <v>0.005412</v>
      </c>
      <c r="F57" s="60"/>
    </row>
    <row r="58" spans="1:6" ht="9.75" customHeight="1">
      <c r="A58" s="48" t="s">
        <v>275</v>
      </c>
      <c r="B58" s="59">
        <v>0.148109</v>
      </c>
      <c r="C58" s="58"/>
      <c r="D58" s="48" t="s">
        <v>278</v>
      </c>
      <c r="E58" s="59">
        <v>0.005077</v>
      </c>
      <c r="F58" s="60"/>
    </row>
    <row r="59" spans="1:6" ht="9.75" customHeight="1">
      <c r="A59" s="48" t="s">
        <v>246</v>
      </c>
      <c r="B59" s="59">
        <v>0.141867</v>
      </c>
      <c r="C59" s="58"/>
      <c r="D59" s="48" t="s">
        <v>240</v>
      </c>
      <c r="E59" s="59">
        <v>0.00491</v>
      </c>
      <c r="F59" s="60"/>
    </row>
    <row r="60" spans="1:6" ht="9.75" customHeight="1">
      <c r="A60" s="48" t="s">
        <v>25</v>
      </c>
      <c r="B60" s="59">
        <v>0.141683</v>
      </c>
      <c r="C60" s="58"/>
      <c r="D60" s="48" t="s">
        <v>256</v>
      </c>
      <c r="E60" s="59">
        <v>0.004769</v>
      </c>
      <c r="F60" s="60"/>
    </row>
    <row r="61" spans="1:6" ht="9.75" customHeight="1">
      <c r="A61" s="48" t="s">
        <v>214</v>
      </c>
      <c r="B61" s="59">
        <v>0.140991</v>
      </c>
      <c r="C61" s="58"/>
      <c r="D61" s="48" t="s">
        <v>257</v>
      </c>
      <c r="E61" s="59">
        <v>0.004459</v>
      </c>
      <c r="F61" s="60"/>
    </row>
    <row r="62" spans="1:6" ht="9.75" customHeight="1">
      <c r="A62" s="48" t="s">
        <v>207</v>
      </c>
      <c r="B62" s="59">
        <v>0.131973</v>
      </c>
      <c r="C62" s="58"/>
      <c r="D62" s="48" t="s">
        <v>239</v>
      </c>
      <c r="E62" s="59">
        <v>0.004443</v>
      </c>
      <c r="F62" s="60"/>
    </row>
    <row r="63" spans="1:6" ht="9.75" customHeight="1">
      <c r="A63" s="48" t="s">
        <v>209</v>
      </c>
      <c r="B63" s="59">
        <v>0.131846</v>
      </c>
      <c r="C63" s="58"/>
      <c r="D63" s="48" t="s">
        <v>223</v>
      </c>
      <c r="E63" s="59">
        <v>0.004429</v>
      </c>
      <c r="F63" s="60"/>
    </row>
    <row r="64" spans="1:6" ht="9.75" customHeight="1">
      <c r="A64" s="48" t="s">
        <v>55</v>
      </c>
      <c r="B64" s="59">
        <v>0.13093</v>
      </c>
      <c r="C64" s="58"/>
      <c r="D64" s="48" t="s">
        <v>258</v>
      </c>
      <c r="E64" s="59">
        <v>0.004302</v>
      </c>
      <c r="F64" s="60"/>
    </row>
    <row r="65" spans="1:6" ht="9.75" customHeight="1">
      <c r="A65" s="48" t="s">
        <v>79</v>
      </c>
      <c r="B65" s="59">
        <v>0.128043</v>
      </c>
      <c r="C65" s="58"/>
      <c r="D65" s="48" t="s">
        <v>77</v>
      </c>
      <c r="E65" s="59">
        <v>0.003983</v>
      </c>
      <c r="F65" s="60"/>
    </row>
    <row r="66" spans="1:6" ht="9.75" customHeight="1">
      <c r="A66" s="48" t="s">
        <v>20</v>
      </c>
      <c r="B66" s="59">
        <v>0.127294</v>
      </c>
      <c r="C66" s="58"/>
      <c r="D66" s="48" t="s">
        <v>259</v>
      </c>
      <c r="E66" s="59">
        <v>0.00327</v>
      </c>
      <c r="F66" s="60"/>
    </row>
    <row r="67" spans="1:6" ht="9.75" customHeight="1">
      <c r="A67" s="48" t="s">
        <v>64</v>
      </c>
      <c r="B67" s="59">
        <v>0.12272</v>
      </c>
      <c r="C67" s="58"/>
      <c r="D67" s="48" t="s">
        <v>260</v>
      </c>
      <c r="E67" s="59">
        <v>0.003205</v>
      </c>
      <c r="F67" s="60"/>
    </row>
    <row r="68" spans="1:6" ht="9.75" customHeight="1">
      <c r="A68" s="48" t="s">
        <v>204</v>
      </c>
      <c r="B68" s="59">
        <v>0.118459</v>
      </c>
      <c r="C68" s="58"/>
      <c r="D68" s="48" t="s">
        <v>225</v>
      </c>
      <c r="E68" s="59">
        <v>0.002408</v>
      </c>
      <c r="F68" s="60"/>
    </row>
    <row r="69" spans="1:6" ht="9.75" customHeight="1">
      <c r="A69" s="48" t="s">
        <v>74</v>
      </c>
      <c r="B69" s="59">
        <v>0.117372</v>
      </c>
      <c r="C69" s="58"/>
      <c r="D69" s="48" t="s">
        <v>16</v>
      </c>
      <c r="E69" s="59">
        <v>0.002403</v>
      </c>
      <c r="F69" s="60"/>
    </row>
    <row r="70" spans="1:6" ht="9.75" customHeight="1">
      <c r="A70" s="48" t="s">
        <v>90</v>
      </c>
      <c r="B70" s="59">
        <v>0.10799</v>
      </c>
      <c r="C70" s="58"/>
      <c r="D70" s="48" t="s">
        <v>208</v>
      </c>
      <c r="E70" s="59">
        <v>0.002095</v>
      </c>
      <c r="F70" s="60"/>
    </row>
    <row r="71" spans="1:6" ht="9.75" customHeight="1">
      <c r="A71" s="48" t="s">
        <v>149</v>
      </c>
      <c r="B71" s="59">
        <v>0.093185</v>
      </c>
      <c r="C71" s="58"/>
      <c r="D71" s="48" t="s">
        <v>49</v>
      </c>
      <c r="E71" s="59">
        <v>0.001926</v>
      </c>
      <c r="F71" s="60"/>
    </row>
    <row r="72" spans="1:6" ht="9.75" customHeight="1">
      <c r="A72" s="48" t="s">
        <v>285</v>
      </c>
      <c r="B72" s="59">
        <v>0.087469</v>
      </c>
      <c r="C72" s="58"/>
      <c r="D72" s="48" t="s">
        <v>229</v>
      </c>
      <c r="E72" s="59">
        <v>0.001814</v>
      </c>
      <c r="F72" s="60"/>
    </row>
    <row r="73" spans="1:6" ht="9.75" customHeight="1">
      <c r="A73" s="48" t="s">
        <v>176</v>
      </c>
      <c r="B73" s="59">
        <v>0.087307</v>
      </c>
      <c r="C73" s="58"/>
      <c r="D73" s="48" t="s">
        <v>279</v>
      </c>
      <c r="E73" s="59">
        <v>0.001691</v>
      </c>
      <c r="F73" s="60"/>
    </row>
    <row r="74" spans="1:6" ht="9.75" customHeight="1">
      <c r="A74" s="48" t="s">
        <v>206</v>
      </c>
      <c r="B74" s="59">
        <v>0.080088</v>
      </c>
      <c r="C74" s="58"/>
      <c r="D74" s="48" t="s">
        <v>138</v>
      </c>
      <c r="E74" s="59">
        <v>0.001623</v>
      </c>
      <c r="F74" s="60"/>
    </row>
    <row r="75" spans="1:6" ht="9.75" customHeight="1">
      <c r="A75" s="48" t="s">
        <v>295</v>
      </c>
      <c r="B75" s="59">
        <v>0.075307</v>
      </c>
      <c r="C75" s="58"/>
      <c r="D75" s="48" t="s">
        <v>261</v>
      </c>
      <c r="E75" s="59">
        <v>0.001549</v>
      </c>
      <c r="F75" s="60"/>
    </row>
    <row r="76" spans="1:6" ht="9.75" customHeight="1">
      <c r="A76" s="48" t="s">
        <v>99</v>
      </c>
      <c r="B76" s="59">
        <v>0.074619</v>
      </c>
      <c r="C76" s="58"/>
      <c r="D76" s="48" t="s">
        <v>284</v>
      </c>
      <c r="E76" s="59">
        <v>0.001336</v>
      </c>
      <c r="F76" s="60"/>
    </row>
    <row r="77" spans="1:6" ht="9.75" customHeight="1">
      <c r="A77" s="48" t="s">
        <v>94</v>
      </c>
      <c r="B77" s="59">
        <v>0.069136</v>
      </c>
      <c r="C77" s="58"/>
      <c r="D77" s="48" t="s">
        <v>293</v>
      </c>
      <c r="E77" s="59">
        <v>0.001173</v>
      </c>
      <c r="F77" s="60"/>
    </row>
    <row r="78" spans="1:6" ht="9.75" customHeight="1">
      <c r="A78" s="48" t="s">
        <v>84</v>
      </c>
      <c r="B78" s="59">
        <v>0.066796</v>
      </c>
      <c r="C78" s="58"/>
      <c r="D78" s="48" t="s">
        <v>216</v>
      </c>
      <c r="E78" s="59">
        <v>0.001093</v>
      </c>
      <c r="F78" s="60"/>
    </row>
    <row r="79" spans="1:6" ht="9.75" customHeight="1">
      <c r="A79" s="48" t="s">
        <v>280</v>
      </c>
      <c r="B79" s="59">
        <v>0.065884</v>
      </c>
      <c r="C79" s="58"/>
      <c r="D79" s="48" t="s">
        <v>76</v>
      </c>
      <c r="E79" s="59">
        <v>0.001023</v>
      </c>
      <c r="F79" s="60"/>
    </row>
    <row r="80" spans="1:6" ht="9.75" customHeight="1">
      <c r="A80" s="48" t="s">
        <v>224</v>
      </c>
      <c r="B80" s="59">
        <v>0.063382</v>
      </c>
      <c r="C80" s="58"/>
      <c r="D80" s="48" t="s">
        <v>238</v>
      </c>
      <c r="E80" s="59">
        <v>0.00089</v>
      </c>
      <c r="F80" s="60"/>
    </row>
    <row r="81" spans="1:6" ht="9.75" customHeight="1">
      <c r="A81" s="48" t="s">
        <v>63</v>
      </c>
      <c r="B81" s="59">
        <v>0.062783</v>
      </c>
      <c r="C81" s="58"/>
      <c r="D81" s="48" t="s">
        <v>24</v>
      </c>
      <c r="E81" s="59">
        <v>0.000859</v>
      </c>
      <c r="F81" s="60"/>
    </row>
    <row r="82" spans="1:6" ht="9.75" customHeight="1">
      <c r="A82" s="48" t="s">
        <v>247</v>
      </c>
      <c r="B82" s="59">
        <v>0.059096</v>
      </c>
      <c r="C82" s="58"/>
      <c r="D82" s="48" t="s">
        <v>162</v>
      </c>
      <c r="E82" s="59">
        <v>0.000842</v>
      </c>
      <c r="F82" s="60"/>
    </row>
    <row r="83" spans="1:6" ht="9.75" customHeight="1">
      <c r="A83" s="48" t="s">
        <v>78</v>
      </c>
      <c r="B83" s="59">
        <v>0.058031</v>
      </c>
      <c r="C83" s="58"/>
      <c r="D83" s="48" t="s">
        <v>262</v>
      </c>
      <c r="E83" s="59">
        <v>0.000777</v>
      </c>
      <c r="F83" s="60"/>
    </row>
    <row r="84" spans="1:6" ht="9.75" customHeight="1">
      <c r="A84" s="48" t="s">
        <v>235</v>
      </c>
      <c r="B84" s="59">
        <v>0.053696</v>
      </c>
      <c r="C84" s="58"/>
      <c r="D84" s="48" t="s">
        <v>263</v>
      </c>
      <c r="E84" s="59">
        <v>0.000763</v>
      </c>
      <c r="F84" s="60"/>
    </row>
    <row r="85" spans="1:6" ht="9.75" customHeight="1">
      <c r="A85" s="48" t="s">
        <v>213</v>
      </c>
      <c r="B85" s="59">
        <v>0.04992</v>
      </c>
      <c r="C85" s="58"/>
      <c r="D85" s="48" t="s">
        <v>65</v>
      </c>
      <c r="E85" s="59">
        <v>0.000617</v>
      </c>
      <c r="F85" s="60"/>
    </row>
    <row r="86" spans="1:6" ht="9.75" customHeight="1">
      <c r="A86" s="48" t="s">
        <v>248</v>
      </c>
      <c r="B86" s="59">
        <v>0.048584</v>
      </c>
      <c r="C86" s="58"/>
      <c r="D86" s="48" t="s">
        <v>61</v>
      </c>
      <c r="E86" s="59">
        <v>0.000422</v>
      </c>
      <c r="F86" s="60"/>
    </row>
    <row r="87" spans="1:6" ht="9.75" customHeight="1">
      <c r="A87" s="48" t="s">
        <v>39</v>
      </c>
      <c r="B87" s="59">
        <v>0.048351</v>
      </c>
      <c r="C87" s="58"/>
      <c r="D87" s="48" t="s">
        <v>264</v>
      </c>
      <c r="E87" s="59">
        <v>0.000401</v>
      </c>
      <c r="F87" s="60"/>
    </row>
    <row r="88" spans="1:6" ht="9.75" customHeight="1">
      <c r="A88" s="48" t="s">
        <v>131</v>
      </c>
      <c r="B88" s="59">
        <v>0.045645</v>
      </c>
      <c r="C88" s="58"/>
      <c r="D88" s="48" t="s">
        <v>218</v>
      </c>
      <c r="E88" s="59">
        <v>0.000398</v>
      </c>
      <c r="F88" s="60"/>
    </row>
    <row r="89" spans="1:6" ht="9.75" customHeight="1">
      <c r="A89" s="48" t="s">
        <v>222</v>
      </c>
      <c r="B89" s="59">
        <v>0.045537</v>
      </c>
      <c r="C89" s="58"/>
      <c r="D89" s="48" t="s">
        <v>265</v>
      </c>
      <c r="E89" s="59">
        <v>0.000324</v>
      </c>
      <c r="F89" s="60"/>
    </row>
    <row r="90" spans="1:6" ht="9.75" customHeight="1">
      <c r="A90" s="48" t="s">
        <v>174</v>
      </c>
      <c r="B90" s="59">
        <v>0.045489</v>
      </c>
      <c r="C90" s="58"/>
      <c r="D90" s="48" t="s">
        <v>287</v>
      </c>
      <c r="E90" s="59">
        <v>0.00024</v>
      </c>
      <c r="F90" s="60"/>
    </row>
    <row r="91" spans="1:6" ht="9.75" customHeight="1">
      <c r="A91" s="48" t="s">
        <v>43</v>
      </c>
      <c r="B91" s="59">
        <v>0.038812</v>
      </c>
      <c r="C91" s="58"/>
      <c r="D91" s="48" t="s">
        <v>80</v>
      </c>
      <c r="E91" s="59">
        <v>0.00015</v>
      </c>
      <c r="F91" s="60"/>
    </row>
    <row r="92" spans="1:6" ht="9.75" customHeight="1">
      <c r="A92" s="48" t="s">
        <v>215</v>
      </c>
      <c r="B92" s="59">
        <v>0.038393</v>
      </c>
      <c r="C92" s="58"/>
      <c r="D92" s="48" t="s">
        <v>17</v>
      </c>
      <c r="E92" s="59">
        <v>9.5E-05</v>
      </c>
      <c r="F92" s="60"/>
    </row>
    <row r="93" spans="1:6" ht="9.75" customHeight="1">
      <c r="A93" s="48" t="s">
        <v>21</v>
      </c>
      <c r="B93" s="59">
        <v>0.037236</v>
      </c>
      <c r="C93" s="58"/>
      <c r="D93" s="48" t="s">
        <v>286</v>
      </c>
      <c r="E93" s="59">
        <v>8.1E-05</v>
      </c>
      <c r="F93" s="60"/>
    </row>
    <row r="94" spans="1:6" ht="9.75" customHeight="1">
      <c r="A94" s="48" t="s">
        <v>276</v>
      </c>
      <c r="B94" s="59">
        <v>0.037069</v>
      </c>
      <c r="C94" s="58"/>
      <c r="D94" s="48" t="s">
        <v>5</v>
      </c>
      <c r="E94" s="59">
        <v>9.1E-05</v>
      </c>
      <c r="F94" s="60"/>
    </row>
    <row r="95" spans="1:6" ht="9.75" customHeight="1">
      <c r="A95" s="48" t="s">
        <v>67</v>
      </c>
      <c r="B95" s="59">
        <v>0.036842</v>
      </c>
      <c r="C95" s="58"/>
      <c r="D95" s="48" t="s">
        <v>266</v>
      </c>
      <c r="E95" s="67">
        <v>1.3E-05</v>
      </c>
      <c r="F95" s="60"/>
    </row>
    <row r="96" spans="1:6" ht="9.75" customHeight="1">
      <c r="A96" s="48" t="s">
        <v>233</v>
      </c>
      <c r="B96" s="59">
        <v>0.03595</v>
      </c>
      <c r="C96" s="58"/>
      <c r="F96" s="60"/>
    </row>
    <row r="97" spans="1:5" ht="4.5" customHeight="1">
      <c r="A97" s="61"/>
      <c r="B97" s="62"/>
      <c r="C97" s="63"/>
      <c r="D97" s="61"/>
      <c r="E97" s="62"/>
    </row>
    <row r="98" ht="9.75" customHeight="1">
      <c r="A98" s="64" t="s">
        <v>230</v>
      </c>
    </row>
    <row r="99" ht="9.75" customHeight="1">
      <c r="A99" s="65" t="s">
        <v>243</v>
      </c>
    </row>
    <row r="100" ht="7.5" customHeight="1"/>
    <row r="101" ht="7.5" customHeight="1"/>
  </sheetData>
  <mergeCells count="1">
    <mergeCell ref="A1:E2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42"/>
  <sheetViews>
    <sheetView zoomScale="75" zoomScaleNormal="75" workbookViewId="0" topLeftCell="A4">
      <selection activeCell="B9" sqref="B9:H26"/>
    </sheetView>
  </sheetViews>
  <sheetFormatPr defaultColWidth="8.88671875" defaultRowHeight="15"/>
  <cols>
    <col min="1" max="1" width="2.77734375" style="0" customWidth="1"/>
    <col min="2" max="6" width="9.77734375" style="0" customWidth="1"/>
    <col min="7" max="7" width="2.77734375" style="0" customWidth="1"/>
    <col min="8" max="8" width="3.4453125" style="0" customWidth="1"/>
    <col min="9" max="9" width="21.99609375" style="0" bestFit="1" customWidth="1"/>
    <col min="10" max="10" width="17.99609375" style="0" bestFit="1" customWidth="1"/>
    <col min="11" max="11" width="14.6640625" style="0" customWidth="1"/>
    <col min="12" max="12" width="8.99609375" style="0" bestFit="1" customWidth="1"/>
    <col min="13" max="13" width="9.88671875" style="0" bestFit="1" customWidth="1"/>
    <col min="14" max="14" width="8.99609375" style="0" bestFit="1" customWidth="1"/>
    <col min="15" max="15" width="9.88671875" style="0" bestFit="1" customWidth="1"/>
    <col min="16" max="19" width="8.99609375" style="0" bestFit="1" customWidth="1"/>
    <col min="20" max="20" width="10.6640625" style="0" bestFit="1" customWidth="1"/>
    <col min="240" max="240" width="10.10546875" style="0" bestFit="1" customWidth="1"/>
    <col min="241" max="241" width="12.88671875" style="0" bestFit="1" customWidth="1"/>
    <col min="242" max="242" width="10.6640625" style="0" bestFit="1" customWidth="1"/>
    <col min="246" max="249" width="8.88671875" style="7" customWidth="1"/>
    <col min="250" max="250" width="18.6640625" style="7" bestFit="1" customWidth="1"/>
    <col min="251" max="251" width="10.3359375" style="7" bestFit="1" customWidth="1"/>
    <col min="252" max="252" width="8.88671875" style="7" customWidth="1"/>
    <col min="253" max="253" width="13.3359375" style="7" bestFit="1" customWidth="1"/>
    <col min="254" max="254" width="10.6640625" style="7" bestFit="1" customWidth="1"/>
    <col min="255" max="16384" width="8.88671875" style="7" customWidth="1"/>
  </cols>
  <sheetData>
    <row r="1" ht="15.75">
      <c r="A1" s="3"/>
    </row>
    <row r="3" spans="2:7" ht="18.75">
      <c r="B3" s="69" t="s">
        <v>184</v>
      </c>
      <c r="C3" s="69"/>
      <c r="D3" s="69"/>
      <c r="E3" s="69"/>
      <c r="F3" s="69"/>
      <c r="G3" s="69"/>
    </row>
    <row r="5" spans="2:7" ht="20.25">
      <c r="B5" s="68" t="s">
        <v>115</v>
      </c>
      <c r="C5" s="68"/>
      <c r="D5" s="68"/>
      <c r="E5" s="68"/>
      <c r="F5" s="68"/>
      <c r="G5" s="68"/>
    </row>
    <row r="6" spans="2:253" ht="20.25">
      <c r="B6" s="68" t="s">
        <v>117</v>
      </c>
      <c r="C6" s="68"/>
      <c r="D6" s="68"/>
      <c r="E6" s="68"/>
      <c r="F6" s="68"/>
      <c r="IP6" s="21" t="s">
        <v>104</v>
      </c>
      <c r="IQ6" s="6">
        <v>1576159842</v>
      </c>
      <c r="IS6" s="20"/>
    </row>
    <row r="7" spans="250:253" ht="15">
      <c r="IP7" s="21" t="s">
        <v>122</v>
      </c>
      <c r="IQ7" s="6">
        <v>257666043</v>
      </c>
      <c r="IS7" s="20"/>
    </row>
    <row r="8" spans="2:253" ht="18.75">
      <c r="B8" s="69">
        <v>1999</v>
      </c>
      <c r="C8" s="69"/>
      <c r="D8" s="69"/>
      <c r="E8" s="69"/>
      <c r="F8" s="69"/>
      <c r="G8" s="69"/>
      <c r="IP8" s="21" t="s">
        <v>111</v>
      </c>
      <c r="IQ8" s="6">
        <v>1280043400</v>
      </c>
      <c r="IS8" s="20"/>
    </row>
    <row r="9" spans="250:253" ht="15">
      <c r="IP9" s="21" t="s">
        <v>113</v>
      </c>
      <c r="IQ9" s="6">
        <v>4596418801</v>
      </c>
      <c r="IS9" s="6"/>
    </row>
    <row r="10" spans="14:251" ht="15">
      <c r="N10" s="7"/>
      <c r="IP10" s="21" t="s">
        <v>177</v>
      </c>
      <c r="IQ10" s="22">
        <v>415314460</v>
      </c>
    </row>
    <row r="11" spans="14:253" ht="15.75">
      <c r="N11" s="7"/>
      <c r="IP11" s="21" t="s">
        <v>178</v>
      </c>
      <c r="IQ11" s="22">
        <v>26342745516</v>
      </c>
      <c r="IS11" s="23"/>
    </row>
    <row r="12" spans="14:253" ht="15" customHeight="1">
      <c r="N12" s="7"/>
      <c r="IP12" s="21"/>
      <c r="IQ12" s="22"/>
      <c r="IR12" s="6"/>
      <c r="IS12" s="23"/>
    </row>
    <row r="13" spans="4:253" ht="15" customHeight="1">
      <c r="D13" s="2"/>
      <c r="E13" s="2"/>
      <c r="N13" s="7"/>
      <c r="IP13" s="21" t="s">
        <v>180</v>
      </c>
      <c r="IQ13" s="21"/>
      <c r="IS13" s="23"/>
    </row>
    <row r="14" spans="4:253" ht="15" customHeight="1">
      <c r="D14" s="3"/>
      <c r="E14" s="1"/>
      <c r="N14" s="7"/>
      <c r="IP14" s="21" t="s">
        <v>109</v>
      </c>
      <c r="IQ14" s="6">
        <v>157410937</v>
      </c>
      <c r="IS14" s="23"/>
    </row>
    <row r="15" spans="1:253" ht="15" customHeight="1">
      <c r="A15" s="2"/>
      <c r="B15" s="3"/>
      <c r="N15" s="7"/>
      <c r="IP15" s="21" t="s">
        <v>112</v>
      </c>
      <c r="IQ15" s="6">
        <v>257903523</v>
      </c>
      <c r="IS15" s="23"/>
    </row>
    <row r="16" spans="5:253" ht="15" customHeight="1">
      <c r="E16" s="5"/>
      <c r="N16" s="7"/>
      <c r="IP16" s="21"/>
      <c r="IQ16" s="21"/>
      <c r="IS16" s="24"/>
    </row>
    <row r="17" spans="14:251" ht="15" customHeight="1">
      <c r="N17" s="7"/>
      <c r="IP17" s="21" t="s">
        <v>179</v>
      </c>
      <c r="IQ17" s="21"/>
    </row>
    <row r="18" spans="14:251" ht="15" customHeight="1">
      <c r="N18" s="7"/>
      <c r="IP18" s="21" t="s">
        <v>105</v>
      </c>
      <c r="IQ18" s="6">
        <v>4133790994</v>
      </c>
    </row>
    <row r="19" spans="14:253" ht="15" customHeight="1">
      <c r="N19" s="7"/>
      <c r="IP19" s="21" t="s">
        <v>106</v>
      </c>
      <c r="IQ19" s="6">
        <v>21815695241</v>
      </c>
      <c r="IS19" s="23"/>
    </row>
    <row r="20" spans="12:253" ht="15" customHeight="1">
      <c r="L20" s="7"/>
      <c r="M20" s="7"/>
      <c r="N20" s="7"/>
      <c r="IP20" s="21" t="s">
        <v>107</v>
      </c>
      <c r="IQ20" s="6">
        <v>3506400</v>
      </c>
      <c r="IS20" s="23"/>
    </row>
    <row r="21" spans="250:253" ht="15" customHeight="1">
      <c r="IP21" s="21" t="s">
        <v>108</v>
      </c>
      <c r="IQ21" s="6">
        <v>228703804</v>
      </c>
      <c r="IS21" s="23"/>
    </row>
    <row r="22" spans="250:253" ht="15" customHeight="1">
      <c r="IP22" s="21" t="s">
        <v>110</v>
      </c>
      <c r="IQ22" s="6">
        <v>27629020</v>
      </c>
      <c r="IS22" s="23"/>
    </row>
    <row r="23" spans="250:253" ht="15" customHeight="1">
      <c r="IP23" s="21" t="s">
        <v>114</v>
      </c>
      <c r="IQ23" s="6">
        <v>125888116</v>
      </c>
      <c r="IS23" s="23"/>
    </row>
    <row r="24" spans="2:253" ht="15" customHeight="1">
      <c r="B24" s="31" t="s">
        <v>185</v>
      </c>
      <c r="IP24" s="21" t="s">
        <v>124</v>
      </c>
      <c r="IQ24" s="6">
        <v>560617</v>
      </c>
      <c r="IS24" s="23"/>
    </row>
    <row r="25" spans="2:253" ht="15" customHeight="1">
      <c r="B25" s="32" t="s">
        <v>183</v>
      </c>
      <c r="IP25" s="21" t="s">
        <v>181</v>
      </c>
      <c r="IQ25" s="6">
        <v>6971324</v>
      </c>
      <c r="IR25" s="23"/>
      <c r="IS25" s="23"/>
    </row>
    <row r="26" spans="2:253" ht="15" customHeight="1">
      <c r="B26" s="26" t="s">
        <v>182</v>
      </c>
      <c r="IR26" s="23"/>
      <c r="IS26" s="23"/>
    </row>
    <row r="27" ht="15" customHeight="1"/>
    <row r="28" ht="15" customHeight="1"/>
    <row r="29" ht="15" customHeight="1"/>
    <row r="30" ht="15" customHeight="1"/>
    <row r="31" spans="240:254" ht="15" customHeight="1"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S31" s="20"/>
      <c r="IT31" s="20"/>
    </row>
    <row r="32" spans="240:254" ht="15" customHeight="1"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S32" s="20"/>
      <c r="IT32" s="20"/>
    </row>
    <row r="33" spans="240:254" ht="15" customHeight="1"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S33" s="20"/>
      <c r="IT33" s="20"/>
    </row>
    <row r="34" spans="1:254" ht="15" customHeight="1">
      <c r="A34" s="1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S34" s="20"/>
      <c r="IT34" s="20"/>
    </row>
    <row r="35" spans="1:254" ht="15" customHeight="1">
      <c r="A35" s="1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S35" s="6"/>
      <c r="IT35" s="6"/>
    </row>
    <row r="36" ht="15" customHeight="1">
      <c r="A36" s="1"/>
    </row>
    <row r="37" ht="15" customHeight="1">
      <c r="A37" s="1"/>
    </row>
    <row r="38" ht="15" customHeight="1">
      <c r="A38" s="1"/>
    </row>
    <row r="39" ht="15" customHeight="1">
      <c r="A39" s="1"/>
    </row>
    <row r="40" ht="15.75">
      <c r="A40" s="1"/>
    </row>
    <row r="41" ht="15.75">
      <c r="A41" s="1"/>
    </row>
    <row r="42" ht="15.75">
      <c r="A42" s="1"/>
    </row>
  </sheetData>
  <mergeCells count="4">
    <mergeCell ref="B6:F6"/>
    <mergeCell ref="B3:G3"/>
    <mergeCell ref="B5:G5"/>
    <mergeCell ref="B8:G8"/>
  </mergeCells>
  <printOptions/>
  <pageMargins left="1.58" right="0.75" top="1.93" bottom="1" header="0.492125985" footer="0.49212598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</dc:title>
  <dc:subject/>
  <dc:creator/>
  <cp:keywords/>
  <dc:description/>
  <cp:lastModifiedBy>Luciana Oliveira</cp:lastModifiedBy>
  <cp:lastPrinted>2003-10-06T18:38:53Z</cp:lastPrinted>
  <dcterms:created xsi:type="dcterms:W3CDTF">1998-03-11T13:37:19Z</dcterms:created>
  <dcterms:modified xsi:type="dcterms:W3CDTF">2003-04-09T17:44:28Z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