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05" windowWidth="11760" windowHeight="5670" activeTab="0"/>
  </bookViews>
  <sheets>
    <sheet name="T2.40" sheetId="1" r:id="rId1"/>
    <sheet name="Gráfico 31 e 32" sheetId="2" state="hidden" r:id="rId2"/>
    <sheet name="Figura 08" sheetId="3" state="hidden" r:id="rId3"/>
  </sheets>
  <definedNames>
    <definedName name="_Fill" hidden="1">'T2.40'!#REF!</definedName>
    <definedName name="_xlnm.Print_Area" localSheetId="0">'T2.40'!$A$1:$J$73</definedName>
  </definedNames>
  <calcPr fullCalcOnLoad="1"/>
</workbook>
</file>

<file path=xl/sharedStrings.xml><?xml version="1.0" encoding="utf-8"?>
<sst xmlns="http://schemas.openxmlformats.org/spreadsheetml/2006/main" count="133" uniqueCount="93">
  <si>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</si>
  <si>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</si>
  <si>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</si>
  <si>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</si>
  <si>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</si>
  <si>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</si>
  <si>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</si>
  <si>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</si>
  <si>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</si>
  <si>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</si>
  <si>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</si>
  <si>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</si>
  <si>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</si>
  <si>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</si>
  <si>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</si>
  <si>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</si>
  <si>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</si>
  <si>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</si>
  <si>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</si>
  <si>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</si>
  <si>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</si>
  <si>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</si>
  <si>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</si>
  <si>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</si>
  <si>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</si>
  <si>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</si>
  <si>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</si>
  <si>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</si>
  <si>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</si>
  <si>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</si>
  <si>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</si>
  <si>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</si>
  <si>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Gasolina A</t>
  </si>
  <si>
    <t>Argentina</t>
  </si>
  <si>
    <t>Chile</t>
  </si>
  <si>
    <t>Venezuela</t>
  </si>
  <si>
    <t>Bolívia</t>
  </si>
  <si>
    <t>Canadá</t>
  </si>
  <si>
    <t>Colômbia</t>
  </si>
  <si>
    <t>Alemanha</t>
  </si>
  <si>
    <t>Índia</t>
  </si>
  <si>
    <t>Itália</t>
  </si>
  <si>
    <t>México</t>
  </si>
  <si>
    <t>Nigéria</t>
  </si>
  <si>
    <t>África do Sul</t>
  </si>
  <si>
    <t>Estados Unidos</t>
  </si>
  <si>
    <t>Uruguai</t>
  </si>
  <si>
    <t>Coque</t>
  </si>
  <si>
    <t>Paraguai</t>
  </si>
  <si>
    <t>Peru</t>
  </si>
  <si>
    <t>Cingapura</t>
  </si>
  <si>
    <t>América do Norte</t>
  </si>
  <si>
    <t>Europa</t>
  </si>
  <si>
    <t>África</t>
  </si>
  <si>
    <t>Holanda</t>
  </si>
  <si>
    <t>Américas Central e do Sul</t>
  </si>
  <si>
    <t>Ásia-Pacífico</t>
  </si>
  <si>
    <t>Regiões geográficas, países e blocos econômicos</t>
  </si>
  <si>
    <t>Óleo combustível</t>
  </si>
  <si>
    <t>Espanha</t>
  </si>
  <si>
    <t>Bélgica</t>
  </si>
  <si>
    <t>Oriente Médio</t>
  </si>
  <si>
    <t>Israel</t>
  </si>
  <si>
    <t>Costa Rica</t>
  </si>
  <si>
    <t>Gana</t>
  </si>
  <si>
    <t>Equador</t>
  </si>
  <si>
    <t>Guatemala</t>
  </si>
  <si>
    <t>Portugal</t>
  </si>
  <si>
    <t>Bahrein</t>
  </si>
  <si>
    <t>Irã</t>
  </si>
  <si>
    <t>GLP</t>
  </si>
  <si>
    <t>Destinos não-identificados</t>
  </si>
  <si>
    <r>
      <t>Exportação de derivados de petróleo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</si>
  <si>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Outros</t>
    </r>
    <r>
      <rPr>
        <vertAlign val="superscript"/>
        <sz val="7"/>
        <rFont val="Helvetica Neue"/>
        <family val="2"/>
      </rPr>
      <t>3</t>
    </r>
  </si>
  <si>
    <r>
      <t>Outros</t>
    </r>
    <r>
      <rPr>
        <vertAlign val="superscript"/>
        <sz val="7"/>
        <rFont val="Helvetica Neue"/>
        <family val="2"/>
      </rPr>
      <t>4</t>
    </r>
  </si>
  <si>
    <r>
      <t>Outros</t>
    </r>
    <r>
      <rPr>
        <vertAlign val="superscript"/>
        <sz val="7"/>
        <rFont val="Helvetica Neue"/>
        <family val="2"/>
      </rPr>
      <t>5</t>
    </r>
  </si>
  <si>
    <r>
      <t>Outros</t>
    </r>
    <r>
      <rPr>
        <vertAlign val="superscript"/>
        <sz val="7"/>
        <rFont val="Helvetica Neue"/>
        <family val="2"/>
      </rPr>
      <t>7</t>
    </r>
  </si>
  <si>
    <r>
      <t>Fontes: MDIC/SECEX, exceto para os combustíveis para navios (</t>
    </r>
    <r>
      <rPr>
        <i/>
        <sz val="7"/>
        <rFont val="Helvetica Neue"/>
        <family val="2"/>
      </rPr>
      <t>bunker</t>
    </r>
    <r>
      <rPr>
        <sz val="7"/>
        <rFont val="Helvetica Neue"/>
        <family val="2"/>
      </rPr>
      <t>); para os combustíveis para navios (</t>
    </r>
    <r>
      <rPr>
        <i/>
        <sz val="7"/>
        <rFont val="Helvetica Neue"/>
        <family val="2"/>
      </rPr>
      <t>bunker</t>
    </r>
    <r>
      <rPr>
        <sz val="7"/>
        <rFont val="Helvetica Neue"/>
        <family val="2"/>
      </rPr>
      <t>), os dados foram estimados.</t>
    </r>
  </si>
  <si>
    <t>Tabela 2.40 - Exportação de derivados de petróleo energéticos e não-energéticos, segundo regiões geográficas, países e blocos econômicos de destino - 2003</t>
  </si>
  <si>
    <t>Porto Rico</t>
  </si>
  <si>
    <t>Turquia</t>
  </si>
  <si>
    <t>Egito</t>
  </si>
  <si>
    <t>Malásia</t>
  </si>
  <si>
    <t>Malta</t>
  </si>
  <si>
    <t>Diesel</t>
  </si>
  <si>
    <t>Jamaica</t>
  </si>
  <si>
    <r>
      <t>Combustíveis para navios (</t>
    </r>
    <r>
      <rPr>
        <b/>
        <i/>
        <sz val="7"/>
        <rFont val="Helvetica Neue"/>
        <family val="0"/>
      </rPr>
      <t>bunker</t>
    </r>
    <r>
      <rPr>
        <b/>
        <sz val="7"/>
        <rFont val="Helvetica Neue"/>
        <family val="0"/>
      </rPr>
      <t>)</t>
    </r>
    <r>
      <rPr>
        <b/>
        <vertAlign val="superscript"/>
        <sz val="7"/>
        <rFont val="Helvetica Neue"/>
        <family val="0"/>
      </rPr>
      <t>1</t>
    </r>
  </si>
  <si>
    <r>
      <t>Outros</t>
    </r>
    <r>
      <rPr>
        <b/>
        <vertAlign val="superscript"/>
        <sz val="7"/>
        <rFont val="Helvetica Neue"/>
        <family val="0"/>
      </rPr>
      <t>2</t>
    </r>
  </si>
  <si>
    <r>
      <t>Outros</t>
    </r>
    <r>
      <rPr>
        <vertAlign val="superscript"/>
        <sz val="7"/>
        <rFont val="Helvetica Neue"/>
        <family val="0"/>
      </rPr>
      <t>6</t>
    </r>
  </si>
  <si>
    <r>
      <t>1</t>
    </r>
    <r>
      <rPr>
        <sz val="7"/>
        <rFont val="Helvetica Neue"/>
        <family val="0"/>
      </rPr>
      <t xml:space="preserve">Inclui óleo combustível e óleo diesel usados pelos navios em trânsito.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parafina, gasolina de aviação, asfalto, QAV, óleo lubrificante e outros não-energéticos.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Antilhas Holandesas, Aruba, </t>
    </r>
  </si>
  <si>
    <r>
      <t xml:space="preserve">Noruega, Polônia, Reino Unido, República Tcheca, Suécia e Suíça.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Inclui Arábia Saudita, Coveite, Emirados Árabes Unidos e Líbano.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Angola, Cabo Verde, Congo, Costa do Marfim, Gabão, </t>
    </r>
  </si>
  <si>
    <t>Gâmbia, Libéria, Marrocos, Ruanda, São Tomé e Príncipe e Tanzânia. 7Inclui Austrália, Bangladesh, China, Coréia do Sul, Filipinas, Hong Kong, Japão, Paquistão, Tailândia e Taiwan.</t>
  </si>
  <si>
    <r>
      <t xml:space="preserve">Cuba, El Salvador, Guiana, Honduras, Ilhas Cayman, </t>
    </r>
    <r>
      <rPr>
        <sz val="7"/>
        <rFont val="Helvetica Neue"/>
        <family val="2"/>
      </rPr>
      <t>Ilhas Turcas e Caicos</t>
    </r>
    <r>
      <rPr>
        <sz val="7"/>
        <rFont val="Helvetica Neue"/>
        <family val="0"/>
      </rPr>
      <t xml:space="preserve">, Martinica, Nicarágua, Panamá, República Dominicana, Suriname e Trinidad e Tobago.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Eslováquia, França, Grécia, </t>
    </r>
  </si>
</sst>
</file>

<file path=xl/styles.xml><?xml version="1.0" encoding="utf-8"?>
<styleSheet xmlns="http://schemas.openxmlformats.org/spreadsheetml/2006/main">
  <numFmts count="5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&quot;Cr$&quot;\ #,##0_);\(&quot;Cr$&quot;\ #,##0\)"/>
    <numFmt numFmtId="183" formatCode="&quot;Cr$&quot;\ #,##0_);[Red]\(&quot;Cr$&quot;\ #,##0\)"/>
    <numFmt numFmtId="184" formatCode="&quot;Cr$&quot;\ #,##0.00_);\(&quot;Cr$&quot;\ #,##0.00\)"/>
    <numFmt numFmtId="185" formatCode="&quot;Cr$&quot;\ #,##0.00_);[Red]\(&quot;Cr$&quot;\ #,##0.00\)"/>
    <numFmt numFmtId="186" formatCode="_(&quot;Cr$&quot;\ * #,##0_);_(&quot;Cr$&quot;\ * \(#,##0\);_(&quot;Cr$&quot;\ * &quot;-&quot;_);_(@_)"/>
    <numFmt numFmtId="187" formatCode="_(&quot;Cr$&quot;\ * #,##0.00_);_(&quot;Cr$&quot;\ * \(#,##0.00\);_(&quot;Cr$&quot;\ * &quot;-&quot;??_);_(@_)"/>
    <numFmt numFmtId="188" formatCode="_(* #,##0.0_);_(* \(#,##0.0\);_(* &quot;-&quot;??_);_(@_)"/>
    <numFmt numFmtId="189" formatCode="_(* #,##0_);_(* \(#,##0\);_(* &quot;-&quot;??_);_(@_)"/>
    <numFmt numFmtId="190" formatCode="#,##0.0_);\(#,##0.0\)"/>
    <numFmt numFmtId="191" formatCode="#,##0.000_);\(#,##0.0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General_)"/>
    <numFmt numFmtId="199" formatCode="#,##0.0"/>
    <numFmt numFmtId="200" formatCode="#,##0.000"/>
    <numFmt numFmtId="201" formatCode="0.00000000"/>
    <numFmt numFmtId="202" formatCode="0.000000000"/>
    <numFmt numFmtId="203" formatCode="_(* #,##0.000_);_(* \(#,##0.000\);_(* &quot;-&quot;??_);_(@_)"/>
    <numFmt numFmtId="204" formatCode="_(* #,##0.00000_);_(* \(#,##0.00000\);_(* &quot;-&quot;??_);_(@_)"/>
    <numFmt numFmtId="205" formatCode="_(* #,##0.0000_);_(* \(#,##0.0000\);_(* &quot;-&quot;??_);_(@_)"/>
  </numFmts>
  <fonts count="4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9.5"/>
      <name val="Arial"/>
      <family val="2"/>
    </font>
    <font>
      <sz val="12"/>
      <name val="Arial"/>
      <family val="0"/>
    </font>
    <font>
      <b/>
      <sz val="10.5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10.5"/>
      <name val="Arial"/>
      <family val="2"/>
    </font>
    <font>
      <sz val="9.75"/>
      <name val="Arial"/>
      <family val="2"/>
    </font>
    <font>
      <sz val="15.5"/>
      <name val="Arial"/>
      <family val="0"/>
    </font>
    <font>
      <sz val="11.5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vertAlign val="superscript"/>
      <sz val="7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9"/>
      <name val="Helvetica Neue"/>
      <family val="2"/>
    </font>
    <font>
      <sz val="7"/>
      <color indexed="10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b/>
      <sz val="7"/>
      <color indexed="10"/>
      <name val="Helvetica Neue"/>
      <family val="2"/>
    </font>
    <font>
      <vertAlign val="superscript"/>
      <sz val="7"/>
      <name val="Helvetica Neue"/>
      <family val="2"/>
    </font>
    <font>
      <i/>
      <sz val="7"/>
      <name val="Helvetica Neue"/>
      <family val="2"/>
    </font>
    <font>
      <b/>
      <i/>
      <sz val="7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37" fontId="25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1" fontId="27" fillId="0" borderId="0" xfId="0" applyNumberFormat="1" applyFont="1" applyFill="1" applyBorder="1" applyAlignment="1">
      <alignment horizontal="right"/>
    </xf>
    <xf numFmtId="189" fontId="27" fillId="0" borderId="0" xfId="20" applyNumberFormat="1" applyFont="1" applyAlignment="1">
      <alignment/>
    </xf>
    <xf numFmtId="189" fontId="28" fillId="0" borderId="0" xfId="20" applyNumberFormat="1" applyFont="1" applyAlignment="1">
      <alignment/>
    </xf>
    <xf numFmtId="189" fontId="29" fillId="0" borderId="0" xfId="2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89" fontId="8" fillId="0" borderId="0" xfId="20" applyNumberFormat="1" applyFont="1" applyAlignment="1">
      <alignment/>
    </xf>
    <xf numFmtId="189" fontId="0" fillId="0" borderId="0" xfId="0" applyNumberFormat="1" applyAlignment="1">
      <alignment/>
    </xf>
    <xf numFmtId="189" fontId="25" fillId="0" borderId="0" xfId="2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189" fontId="34" fillId="0" borderId="0" xfId="2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189" fontId="36" fillId="0" borderId="0" xfId="2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89" fontId="35" fillId="0" borderId="0" xfId="20" applyNumberFormat="1" applyFont="1" applyFill="1" applyBorder="1" applyAlignment="1">
      <alignment horizontal="right" vertical="center" wrapText="1"/>
    </xf>
    <xf numFmtId="189" fontId="35" fillId="0" borderId="0" xfId="20" applyNumberFormat="1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center"/>
    </xf>
    <xf numFmtId="189" fontId="35" fillId="2" borderId="0" xfId="20" applyNumberFormat="1" applyFont="1" applyFill="1" applyBorder="1" applyAlignment="1">
      <alignment horizontal="right" vertical="center" wrapText="1"/>
    </xf>
    <xf numFmtId="0" fontId="34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6" fillId="0" borderId="1" xfId="0" applyFont="1" applyFill="1" applyBorder="1" applyAlignment="1">
      <alignment/>
    </xf>
    <xf numFmtId="0" fontId="35" fillId="0" borderId="1" xfId="0" applyFont="1" applyFill="1" applyBorder="1" applyAlignment="1">
      <alignment/>
    </xf>
    <xf numFmtId="0" fontId="35" fillId="0" borderId="1" xfId="0" applyFont="1" applyFill="1" applyBorder="1" applyAlignment="1">
      <alignment horizontal="right"/>
    </xf>
    <xf numFmtId="0" fontId="35" fillId="2" borderId="0" xfId="0" applyFont="1" applyFill="1" applyBorder="1" applyAlignment="1">
      <alignment vertical="center"/>
    </xf>
    <xf numFmtId="189" fontId="35" fillId="0" borderId="0" xfId="20" applyNumberFormat="1" applyFont="1" applyFill="1" applyBorder="1" applyAlignment="1">
      <alignment/>
    </xf>
    <xf numFmtId="189" fontId="35" fillId="0" borderId="0" xfId="0" applyNumberFormat="1" applyFont="1" applyFill="1" applyBorder="1" applyAlignment="1">
      <alignment/>
    </xf>
    <xf numFmtId="189" fontId="34" fillId="0" borderId="0" xfId="0" applyNumberFormat="1" applyFont="1" applyFill="1" applyBorder="1" applyAlignment="1">
      <alignment/>
    </xf>
    <xf numFmtId="189" fontId="34" fillId="0" borderId="0" xfId="20" applyNumberFormat="1" applyFont="1" applyFill="1" applyBorder="1" applyAlignment="1">
      <alignment/>
    </xf>
    <xf numFmtId="189" fontId="34" fillId="0" borderId="0" xfId="20" applyNumberFormat="1" applyFont="1" applyFill="1" applyBorder="1" applyAlignment="1">
      <alignment vertical="center" wrapText="1"/>
    </xf>
    <xf numFmtId="189" fontId="34" fillId="0" borderId="0" xfId="20" applyNumberFormat="1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43" fontId="35" fillId="0" borderId="0" xfId="20" applyNumberFormat="1" applyFont="1" applyFill="1" applyBorder="1" applyAlignment="1">
      <alignment horizontal="right" vertical="center" wrapText="1"/>
    </xf>
    <xf numFmtId="189" fontId="36" fillId="2" borderId="0" xfId="2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88" fontId="34" fillId="0" borderId="0" xfId="20" applyNumberFormat="1" applyFont="1" applyFill="1" applyBorder="1" applyAlignment="1">
      <alignment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2" borderId="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0925"/>
          <c:w val="0.6857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9623642"/>
        <c:axId val="42395051"/>
      </c:barChart>
      <c:catAx>
        <c:axId val="1962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2395051"/>
        <c:crosses val="autoZero"/>
        <c:auto val="1"/>
        <c:lblOffset val="100"/>
        <c:noMultiLvlLbl val="0"/>
      </c:catAx>
      <c:valAx>
        <c:axId val="4239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9623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407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925"/>
          <c:w val="0.687"/>
          <c:h val="0.87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6011140"/>
        <c:axId val="11447077"/>
      </c:barChart>
      <c:catAx>
        <c:axId val="4601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6011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Importações totais:
15.599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625"/>
          <c:y val="0.74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28375"/>
          <c:w val="0.5975"/>
          <c:h val="0.49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Outros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8"/>
  <sheetViews>
    <sheetView showGridLines="0" tabSelected="1" workbookViewId="0" topLeftCell="A1">
      <selection activeCell="A1" sqref="A1:J2"/>
    </sheetView>
  </sheetViews>
  <sheetFormatPr defaultColWidth="9.77734375" defaultRowHeight="15"/>
  <cols>
    <col min="1" max="1" width="17.88671875" style="29" customWidth="1"/>
    <col min="2" max="2" width="8.6640625" style="29" bestFit="1" customWidth="1"/>
    <col min="3" max="3" width="8.6640625" style="29" customWidth="1"/>
    <col min="4" max="4" width="8.3359375" style="29" customWidth="1"/>
    <col min="5" max="5" width="7.21484375" style="29" bestFit="1" customWidth="1"/>
    <col min="6" max="6" width="7.88671875" style="29" customWidth="1"/>
    <col min="7" max="7" width="7.99609375" style="29" bestFit="1" customWidth="1"/>
    <col min="8" max="10" width="7.99609375" style="29" customWidth="1"/>
    <col min="11" max="27" width="11.5546875" style="28" customWidth="1"/>
    <col min="28" max="16384" width="11.5546875" style="29" customWidth="1"/>
  </cols>
  <sheetData>
    <row r="1" spans="1:10" ht="12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9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9">
      <c r="A4" s="70" t="s">
        <v>57</v>
      </c>
      <c r="B4" s="68" t="s">
        <v>72</v>
      </c>
      <c r="C4" s="69"/>
      <c r="D4" s="69"/>
      <c r="E4" s="69"/>
      <c r="F4" s="69"/>
      <c r="G4" s="69"/>
      <c r="H4" s="69"/>
      <c r="I4" s="69"/>
      <c r="J4" s="69"/>
    </row>
    <row r="5" spans="1:27" ht="19.5" customHeight="1">
      <c r="A5" s="71"/>
      <c r="B5" s="60" t="s">
        <v>31</v>
      </c>
      <c r="C5" s="62" t="s">
        <v>86</v>
      </c>
      <c r="D5" s="62" t="s">
        <v>58</v>
      </c>
      <c r="E5" s="62" t="s">
        <v>32</v>
      </c>
      <c r="F5" s="62" t="s">
        <v>8</v>
      </c>
      <c r="G5" s="62" t="s">
        <v>47</v>
      </c>
      <c r="H5" s="62" t="s">
        <v>70</v>
      </c>
      <c r="I5" s="64" t="s">
        <v>84</v>
      </c>
      <c r="J5" s="64" t="s">
        <v>87</v>
      </c>
      <c r="K5" s="66"/>
      <c r="AA5" s="29"/>
    </row>
    <row r="6" spans="1:27" ht="17.25" customHeight="1">
      <c r="A6" s="72"/>
      <c r="B6" s="61"/>
      <c r="C6" s="63"/>
      <c r="D6" s="63"/>
      <c r="E6" s="63"/>
      <c r="F6" s="63"/>
      <c r="G6" s="63"/>
      <c r="H6" s="63"/>
      <c r="I6" s="65"/>
      <c r="J6" s="65"/>
      <c r="K6" s="66"/>
      <c r="AA6" s="29"/>
    </row>
    <row r="7" spans="1:27" ht="9">
      <c r="A7" s="31"/>
      <c r="B7" s="32"/>
      <c r="C7" s="59"/>
      <c r="D7" s="52"/>
      <c r="E7" s="52"/>
      <c r="F7" s="52"/>
      <c r="G7" s="52"/>
      <c r="H7" s="52"/>
      <c r="I7" s="52"/>
      <c r="J7" s="52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AA7" s="29"/>
    </row>
    <row r="8" spans="1:26" s="36" customFormat="1" ht="9.75" customHeight="1">
      <c r="A8" s="33" t="s">
        <v>31</v>
      </c>
      <c r="B8" s="34">
        <f>SUM(C8:J8)</f>
        <v>13238810.432940772</v>
      </c>
      <c r="C8" s="34">
        <f aca="true" t="shared" si="0" ref="C8:J8">C12+C18+C35+C54+C62+C47+C10</f>
        <v>3402605</v>
      </c>
      <c r="D8" s="34">
        <f t="shared" si="0"/>
        <v>5988319.516288254</v>
      </c>
      <c r="E8" s="34">
        <f t="shared" si="0"/>
        <v>2678836.9177897577</v>
      </c>
      <c r="F8" s="34">
        <f t="shared" si="0"/>
        <v>473743.53846153856</v>
      </c>
      <c r="G8" s="34">
        <f t="shared" si="0"/>
        <v>271320.51153846155</v>
      </c>
      <c r="H8" s="34">
        <f t="shared" si="0"/>
        <v>130854.99094202896</v>
      </c>
      <c r="I8" s="34">
        <f t="shared" si="0"/>
        <v>122237.84624413143</v>
      </c>
      <c r="J8" s="34">
        <f t="shared" si="0"/>
        <v>170892.11167659896</v>
      </c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7" ht="9.75" customHeight="1">
      <c r="A9" s="31"/>
      <c r="B9" s="55"/>
      <c r="C9" s="37"/>
      <c r="D9" s="37"/>
      <c r="E9" s="37"/>
      <c r="F9" s="37"/>
      <c r="G9" s="37"/>
      <c r="H9" s="37"/>
      <c r="I9" s="37"/>
      <c r="J9" s="37"/>
      <c r="K9" s="37"/>
      <c r="AA9" s="29"/>
    </row>
    <row r="10" spans="1:27" ht="9.75" customHeight="1">
      <c r="A10" s="33" t="s">
        <v>71</v>
      </c>
      <c r="B10" s="34">
        <f>SUM(C10:J10)</f>
        <v>3402605</v>
      </c>
      <c r="C10" s="56">
        <v>3402605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/>
      <c r="AA10" s="29"/>
    </row>
    <row r="11" spans="1:27" ht="9.75" customHeight="1">
      <c r="A11" s="31"/>
      <c r="B11" s="37"/>
      <c r="C11" s="37"/>
      <c r="D11" s="37"/>
      <c r="E11" s="37"/>
      <c r="F11" s="37"/>
      <c r="G11" s="37"/>
      <c r="H11" s="37"/>
      <c r="I11" s="37"/>
      <c r="J11" s="37"/>
      <c r="K11" s="37"/>
      <c r="AA11" s="29"/>
    </row>
    <row r="12" spans="1:27" ht="9.75" customHeight="1">
      <c r="A12" s="33" t="s">
        <v>51</v>
      </c>
      <c r="B12" s="34">
        <f>SUM(C12:J12)</f>
        <v>7552140.097827135</v>
      </c>
      <c r="C12" s="34">
        <f aca="true" t="shared" si="1" ref="C12:H12">SUM(C14:C16)</f>
        <v>0</v>
      </c>
      <c r="D12" s="34">
        <f t="shared" si="1"/>
        <v>4928783.45508391</v>
      </c>
      <c r="E12" s="34">
        <f t="shared" si="1"/>
        <v>1990189.2722371968</v>
      </c>
      <c r="F12" s="34">
        <f>SUM(F14:F16)</f>
        <v>354771.1255060729</v>
      </c>
      <c r="G12" s="34">
        <f t="shared" si="1"/>
        <v>153338.8673076923</v>
      </c>
      <c r="H12" s="34">
        <f t="shared" si="1"/>
        <v>58235.141304347824</v>
      </c>
      <c r="I12" s="34">
        <f>SUM(I14:I16)</f>
        <v>39466.538732394365</v>
      </c>
      <c r="J12" s="34">
        <f>SUM(J14:J16)</f>
        <v>27355.697655519285</v>
      </c>
      <c r="K12" s="34"/>
      <c r="AA12" s="29"/>
    </row>
    <row r="13" spans="1:27" ht="9.75" customHeight="1">
      <c r="A13" s="31"/>
      <c r="B13" s="34"/>
      <c r="C13" s="34"/>
      <c r="D13" s="37"/>
      <c r="E13" s="37"/>
      <c r="F13" s="37"/>
      <c r="G13" s="37"/>
      <c r="H13" s="37"/>
      <c r="I13" s="37"/>
      <c r="J13" s="37"/>
      <c r="K13" s="37"/>
      <c r="AA13" s="29"/>
    </row>
    <row r="14" spans="1:27" ht="9">
      <c r="A14" s="31" t="s">
        <v>37</v>
      </c>
      <c r="B14" s="34">
        <f>SUM(C14:J14)</f>
        <v>62768.247871948755</v>
      </c>
      <c r="C14" s="37">
        <v>0</v>
      </c>
      <c r="D14" s="37">
        <v>0</v>
      </c>
      <c r="E14" s="37">
        <v>2.183288409703504</v>
      </c>
      <c r="F14" s="37">
        <v>0.056680161943319846</v>
      </c>
      <c r="G14" s="37">
        <v>62502.59326923077</v>
      </c>
      <c r="H14" s="37">
        <v>0</v>
      </c>
      <c r="I14" s="37">
        <v>0</v>
      </c>
      <c r="J14" s="37">
        <v>263.4146341463415</v>
      </c>
      <c r="K14" s="37"/>
      <c r="AA14" s="29"/>
    </row>
    <row r="15" spans="1:27" ht="9.75" customHeight="1">
      <c r="A15" s="29" t="s">
        <v>45</v>
      </c>
      <c r="B15" s="34">
        <f>SUM(C15:J15)</f>
        <v>7489209.888779771</v>
      </c>
      <c r="C15" s="37">
        <v>0</v>
      </c>
      <c r="D15" s="37">
        <v>4928783.45508391</v>
      </c>
      <c r="E15" s="37">
        <v>1990187.0889487872</v>
      </c>
      <c r="F15" s="37">
        <v>354770.90823211876</v>
      </c>
      <c r="G15" s="37">
        <v>90836.27403846153</v>
      </c>
      <c r="H15" s="37">
        <v>58235.141304347824</v>
      </c>
      <c r="I15" s="37">
        <v>39466.538732394365</v>
      </c>
      <c r="J15" s="37">
        <v>26930.482439749507</v>
      </c>
      <c r="K15" s="37"/>
      <c r="AA15" s="29"/>
    </row>
    <row r="16" spans="1:27" ht="9.75" customHeight="1">
      <c r="A16" s="31" t="s">
        <v>42</v>
      </c>
      <c r="B16" s="34">
        <f>SUM(C16:J16)</f>
        <v>161.961175415608</v>
      </c>
      <c r="C16" s="37">
        <v>0</v>
      </c>
      <c r="D16" s="37">
        <v>0</v>
      </c>
      <c r="E16" s="37">
        <v>0</v>
      </c>
      <c r="F16" s="37">
        <v>0.16059379217273953</v>
      </c>
      <c r="G16" s="37">
        <v>0</v>
      </c>
      <c r="H16" s="37">
        <v>0</v>
      </c>
      <c r="I16" s="37">
        <v>0</v>
      </c>
      <c r="J16" s="37">
        <v>161.80058162343528</v>
      </c>
      <c r="K16" s="37"/>
      <c r="AA16" s="29"/>
    </row>
    <row r="17" spans="1:27" ht="9.75" customHeight="1">
      <c r="A17" s="31"/>
      <c r="B17" s="34"/>
      <c r="C17" s="34"/>
      <c r="D17" s="37"/>
      <c r="E17" s="37"/>
      <c r="F17" s="37"/>
      <c r="G17" s="37"/>
      <c r="H17" s="37"/>
      <c r="I17" s="37"/>
      <c r="J17" s="37"/>
      <c r="K17" s="37"/>
      <c r="AA17" s="29"/>
    </row>
    <row r="18" spans="1:27" ht="9.75" customHeight="1">
      <c r="A18" s="39" t="s">
        <v>55</v>
      </c>
      <c r="B18" s="34">
        <f>SUM(C18:J18)</f>
        <v>624376.5908557798</v>
      </c>
      <c r="C18" s="34">
        <f>SUM(C20:C33)</f>
        <v>0</v>
      </c>
      <c r="D18" s="34">
        <f>SUM(D20:D33)</f>
        <v>125422.90621915105</v>
      </c>
      <c r="E18" s="34">
        <f aca="true" t="shared" si="2" ref="E18:J18">SUM(E20:E33)</f>
        <v>199671.7897574124</v>
      </c>
      <c r="F18" s="34">
        <f t="shared" si="2"/>
        <v>60225.35762483132</v>
      </c>
      <c r="G18" s="34">
        <f t="shared" si="2"/>
        <v>1138.6538461538462</v>
      </c>
      <c r="H18" s="34">
        <f t="shared" si="2"/>
        <v>72619.84601449274</v>
      </c>
      <c r="I18" s="34">
        <f t="shared" si="2"/>
        <v>82770.81220657275</v>
      </c>
      <c r="J18" s="34">
        <f t="shared" si="2"/>
        <v>82527.2251871656</v>
      </c>
      <c r="K18" s="34"/>
      <c r="AA18" s="29"/>
    </row>
    <row r="19" spans="1:27" ht="9.75" customHeight="1">
      <c r="A19" s="31"/>
      <c r="B19" s="34"/>
      <c r="C19" s="34"/>
      <c r="D19" s="37"/>
      <c r="E19" s="37"/>
      <c r="F19" s="37"/>
      <c r="G19" s="37"/>
      <c r="H19" s="37"/>
      <c r="I19" s="37"/>
      <c r="J19" s="37"/>
      <c r="K19" s="37"/>
      <c r="AA19" s="29"/>
    </row>
    <row r="20" spans="1:27" ht="9.75" customHeight="1">
      <c r="A20" s="40" t="s">
        <v>33</v>
      </c>
      <c r="B20" s="34">
        <f aca="true" t="shared" si="3" ref="B20:B33">SUM(C20:J20)</f>
        <v>124011.30773084445</v>
      </c>
      <c r="C20" s="37">
        <v>0</v>
      </c>
      <c r="D20" s="37">
        <v>0</v>
      </c>
      <c r="E20" s="37">
        <v>0</v>
      </c>
      <c r="F20" s="37">
        <v>50915.18893387315</v>
      </c>
      <c r="G20" s="37">
        <v>32.067307692307686</v>
      </c>
      <c r="H20" s="37">
        <v>0</v>
      </c>
      <c r="I20" s="37">
        <v>58202.62089201878</v>
      </c>
      <c r="J20" s="37">
        <v>14861.430597260218</v>
      </c>
      <c r="K20" s="37"/>
      <c r="AA20" s="29"/>
    </row>
    <row r="21" spans="1:27" ht="9.75" customHeight="1">
      <c r="A21" s="31" t="s">
        <v>36</v>
      </c>
      <c r="B21" s="34">
        <f t="shared" si="3"/>
        <v>19017.23889887813</v>
      </c>
      <c r="C21" s="37">
        <v>0</v>
      </c>
      <c r="D21" s="37">
        <v>0</v>
      </c>
      <c r="E21" s="37">
        <v>172.53369272237197</v>
      </c>
      <c r="F21" s="37">
        <v>1834.0607287449393</v>
      </c>
      <c r="G21" s="37">
        <v>25.817307692307693</v>
      </c>
      <c r="H21" s="37">
        <v>0</v>
      </c>
      <c r="I21" s="37">
        <v>12245.646713615024</v>
      </c>
      <c r="J21" s="37">
        <v>4739.180456103487</v>
      </c>
      <c r="K21" s="37"/>
      <c r="AA21" s="29"/>
    </row>
    <row r="22" spans="1:27" ht="9.75" customHeight="1">
      <c r="A22" s="31" t="s">
        <v>34</v>
      </c>
      <c r="B22" s="34">
        <f t="shared" si="3"/>
        <v>3539.619880627668</v>
      </c>
      <c r="C22" s="37">
        <v>0</v>
      </c>
      <c r="D22" s="37">
        <v>0</v>
      </c>
      <c r="E22" s="37">
        <v>0</v>
      </c>
      <c r="F22" s="37">
        <v>136.76113360323885</v>
      </c>
      <c r="G22" s="37">
        <v>192.30769230769235</v>
      </c>
      <c r="H22" s="37">
        <v>0</v>
      </c>
      <c r="I22" s="37">
        <v>0</v>
      </c>
      <c r="J22" s="37">
        <v>3210.551054716737</v>
      </c>
      <c r="K22" s="37"/>
      <c r="AA22" s="29"/>
    </row>
    <row r="23" spans="1:27" ht="9.75" customHeight="1">
      <c r="A23" s="31" t="s">
        <v>38</v>
      </c>
      <c r="B23" s="34">
        <f t="shared" si="3"/>
        <v>74795.87232366463</v>
      </c>
      <c r="C23" s="37">
        <v>0</v>
      </c>
      <c r="D23" s="37">
        <v>2800.6505429417575</v>
      </c>
      <c r="E23" s="37">
        <v>51620.56738544475</v>
      </c>
      <c r="F23" s="37">
        <v>7.597840755735491</v>
      </c>
      <c r="G23" s="37">
        <v>0</v>
      </c>
      <c r="H23" s="37">
        <v>0</v>
      </c>
      <c r="I23" s="37">
        <v>8412.511737089202</v>
      </c>
      <c r="J23" s="37">
        <v>11954.54481743318</v>
      </c>
      <c r="K23" s="37"/>
      <c r="AA23" s="29"/>
    </row>
    <row r="24" spans="1:27" ht="9.75" customHeight="1">
      <c r="A24" s="31" t="s">
        <v>63</v>
      </c>
      <c r="B24" s="34">
        <f t="shared" si="3"/>
        <v>66853.20938132713</v>
      </c>
      <c r="C24" s="37">
        <v>0</v>
      </c>
      <c r="D24" s="37">
        <v>0</v>
      </c>
      <c r="E24" s="37">
        <v>64564.71967654987</v>
      </c>
      <c r="F24" s="37">
        <v>1.0323886639676114</v>
      </c>
      <c r="G24" s="37">
        <v>0</v>
      </c>
      <c r="H24" s="37">
        <v>0</v>
      </c>
      <c r="I24" s="37">
        <v>0</v>
      </c>
      <c r="J24" s="37">
        <v>2287.457316113303</v>
      </c>
      <c r="K24" s="37"/>
      <c r="AA24" s="29"/>
    </row>
    <row r="25" spans="1:27" ht="9.75" customHeight="1">
      <c r="A25" s="31" t="s">
        <v>65</v>
      </c>
      <c r="B25" s="34">
        <f t="shared" si="3"/>
        <v>190.08960719954462</v>
      </c>
      <c r="C25" s="37">
        <v>0</v>
      </c>
      <c r="D25" s="37">
        <v>0</v>
      </c>
      <c r="E25" s="37">
        <v>0</v>
      </c>
      <c r="F25" s="37">
        <v>148.34143049932524</v>
      </c>
      <c r="G25" s="37">
        <v>0</v>
      </c>
      <c r="H25" s="37">
        <v>0</v>
      </c>
      <c r="I25" s="37">
        <v>0</v>
      </c>
      <c r="J25" s="37">
        <v>41.74817670021938</v>
      </c>
      <c r="K25" s="37"/>
      <c r="AA25" s="29"/>
    </row>
    <row r="26" spans="1:27" ht="9.75" customHeight="1">
      <c r="A26" s="31" t="s">
        <v>66</v>
      </c>
      <c r="B26" s="34">
        <f t="shared" si="3"/>
        <v>25812.102509048993</v>
      </c>
      <c r="C26" s="37">
        <v>0</v>
      </c>
      <c r="D26" s="37">
        <v>0</v>
      </c>
      <c r="E26" s="37">
        <v>0</v>
      </c>
      <c r="F26" s="37">
        <v>2.0215924426450744</v>
      </c>
      <c r="G26" s="37">
        <v>0</v>
      </c>
      <c r="H26" s="37">
        <v>25383.199275362316</v>
      </c>
      <c r="I26" s="37">
        <v>0</v>
      </c>
      <c r="J26" s="37">
        <v>426.88164124403147</v>
      </c>
      <c r="K26" s="37"/>
      <c r="AA26" s="29"/>
    </row>
    <row r="27" spans="1:27" ht="9.75" customHeight="1">
      <c r="A27" s="31" t="s">
        <v>85</v>
      </c>
      <c r="B27" s="34">
        <f t="shared" si="3"/>
        <v>4208.458839406208</v>
      </c>
      <c r="C27" s="37">
        <v>0</v>
      </c>
      <c r="D27" s="37">
        <v>0</v>
      </c>
      <c r="E27" s="37">
        <v>0</v>
      </c>
      <c r="F27" s="37">
        <v>4208.458839406208</v>
      </c>
      <c r="G27" s="37">
        <v>0</v>
      </c>
      <c r="H27" s="37">
        <v>0</v>
      </c>
      <c r="I27" s="37">
        <v>0</v>
      </c>
      <c r="J27" s="37">
        <v>0</v>
      </c>
      <c r="K27" s="37"/>
      <c r="AA27" s="29"/>
    </row>
    <row r="28" spans="1:27" ht="9.75" customHeight="1">
      <c r="A28" s="29" t="s">
        <v>48</v>
      </c>
      <c r="B28" s="34">
        <f t="shared" si="3"/>
        <v>36848.130676385794</v>
      </c>
      <c r="C28" s="37">
        <v>0</v>
      </c>
      <c r="D28" s="37">
        <v>1404.0473840078973</v>
      </c>
      <c r="E28" s="37">
        <v>0</v>
      </c>
      <c r="F28" s="37">
        <v>412.7341430499324</v>
      </c>
      <c r="G28" s="37">
        <v>96.15384615384616</v>
      </c>
      <c r="H28" s="37">
        <v>0</v>
      </c>
      <c r="I28" s="37">
        <v>3910.032863849766</v>
      </c>
      <c r="J28" s="37">
        <v>31025.16243932435</v>
      </c>
      <c r="K28" s="37"/>
      <c r="AA28" s="29"/>
    </row>
    <row r="29" spans="1:27" ht="9.75" customHeight="1">
      <c r="A29" s="29" t="s">
        <v>49</v>
      </c>
      <c r="B29" s="34">
        <f t="shared" si="3"/>
        <v>14205.506242882835</v>
      </c>
      <c r="C29" s="37">
        <v>0</v>
      </c>
      <c r="D29" s="37">
        <v>0</v>
      </c>
      <c r="E29" s="37">
        <v>0</v>
      </c>
      <c r="F29" s="37">
        <v>122.40350877192984</v>
      </c>
      <c r="G29" s="37">
        <v>13.461538461538462</v>
      </c>
      <c r="H29" s="37">
        <v>13667.878623188404</v>
      </c>
      <c r="I29" s="37">
        <v>0</v>
      </c>
      <c r="J29" s="37">
        <v>401.76257246096276</v>
      </c>
      <c r="K29" s="37"/>
      <c r="AA29" s="29"/>
    </row>
    <row r="30" spans="1:27" ht="9.75" customHeight="1">
      <c r="A30" s="29" t="s">
        <v>79</v>
      </c>
      <c r="B30" s="34">
        <f t="shared" si="3"/>
        <v>121242.8017599069</v>
      </c>
      <c r="C30" s="37">
        <v>0</v>
      </c>
      <c r="D30" s="37">
        <v>121218.2082922014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24.59346770551039</v>
      </c>
      <c r="K30" s="37"/>
      <c r="AA30" s="29"/>
    </row>
    <row r="31" spans="1:27" ht="9.75" customHeight="1">
      <c r="A31" s="29" t="s">
        <v>46</v>
      </c>
      <c r="B31" s="34">
        <f t="shared" si="3"/>
        <v>42752.52162265519</v>
      </c>
      <c r="C31" s="37">
        <v>0</v>
      </c>
      <c r="D31" s="37">
        <v>0</v>
      </c>
      <c r="E31" s="37">
        <v>0</v>
      </c>
      <c r="F31" s="37">
        <v>2021.8974358974356</v>
      </c>
      <c r="G31" s="37">
        <v>571.1538461538462</v>
      </c>
      <c r="H31" s="37">
        <v>33568.768115942024</v>
      </c>
      <c r="I31" s="37">
        <v>0</v>
      </c>
      <c r="J31" s="37">
        <v>6590.702224661886</v>
      </c>
      <c r="K31" s="37"/>
      <c r="AA31" s="29"/>
    </row>
    <row r="32" spans="1:27" ht="9.75" customHeight="1">
      <c r="A32" s="29" t="s">
        <v>35</v>
      </c>
      <c r="B32" s="34">
        <f t="shared" si="3"/>
        <v>90445.93797765588</v>
      </c>
      <c r="C32" s="37">
        <v>0</v>
      </c>
      <c r="D32" s="37">
        <v>0</v>
      </c>
      <c r="E32" s="37">
        <v>83313.9690026954</v>
      </c>
      <c r="F32" s="37">
        <v>276.87854251012146</v>
      </c>
      <c r="G32" s="37">
        <v>207.69230769230768</v>
      </c>
      <c r="H32" s="37">
        <v>0</v>
      </c>
      <c r="I32" s="37">
        <v>0</v>
      </c>
      <c r="J32" s="37">
        <v>6647.398124758033</v>
      </c>
      <c r="K32" s="37"/>
      <c r="AA32" s="29"/>
    </row>
    <row r="33" spans="1:27" ht="9.75" customHeight="1">
      <c r="A33" s="29" t="s">
        <v>73</v>
      </c>
      <c r="B33" s="34">
        <f t="shared" si="3"/>
        <v>453.79340529638665</v>
      </c>
      <c r="C33" s="37">
        <v>0</v>
      </c>
      <c r="D33" s="37">
        <v>0</v>
      </c>
      <c r="E33" s="37">
        <v>0</v>
      </c>
      <c r="F33" s="37">
        <v>137.98110661268555</v>
      </c>
      <c r="G33" s="37">
        <v>0</v>
      </c>
      <c r="H33" s="37">
        <v>0</v>
      </c>
      <c r="I33" s="37">
        <v>0</v>
      </c>
      <c r="J33" s="37">
        <v>315.8122986837011</v>
      </c>
      <c r="K33" s="37"/>
      <c r="AA33" s="29"/>
    </row>
    <row r="34" spans="2:27" ht="9.75" customHeight="1">
      <c r="B34" s="34"/>
      <c r="C34" s="34"/>
      <c r="D34" s="38"/>
      <c r="E34" s="38"/>
      <c r="F34" s="38"/>
      <c r="G34" s="38"/>
      <c r="H34" s="37"/>
      <c r="I34" s="37"/>
      <c r="J34" s="37"/>
      <c r="K34" s="37"/>
      <c r="AA34" s="29"/>
    </row>
    <row r="35" spans="1:27" ht="9.75" customHeight="1">
      <c r="A35" s="39" t="s">
        <v>52</v>
      </c>
      <c r="B35" s="34">
        <f>SUM(C35:J35)</f>
        <v>154431.77721576573</v>
      </c>
      <c r="C35" s="34">
        <f>SUM(C37:C45)</f>
        <v>0</v>
      </c>
      <c r="D35" s="34">
        <f>SUM(D37:D45)</f>
        <v>95783.29417571571</v>
      </c>
      <c r="E35" s="34">
        <f aca="true" t="shared" si="4" ref="E35:J35">SUM(E37:E45)</f>
        <v>190.07951482479785</v>
      </c>
      <c r="F35" s="34">
        <f t="shared" si="4"/>
        <v>56690.89338731444</v>
      </c>
      <c r="G35" s="34">
        <f t="shared" si="4"/>
        <v>0.009615384615384614</v>
      </c>
      <c r="H35" s="34">
        <f t="shared" si="4"/>
        <v>0.003623188405797101</v>
      </c>
      <c r="I35" s="34">
        <f t="shared" si="4"/>
        <v>0.4953051643192488</v>
      </c>
      <c r="J35" s="34">
        <f t="shared" si="4"/>
        <v>1767.001594173442</v>
      </c>
      <c r="K35" s="34"/>
      <c r="AA35" s="29"/>
    </row>
    <row r="36" spans="2:27" ht="9.75" customHeight="1">
      <c r="B36" s="34"/>
      <c r="C36" s="34"/>
      <c r="D36" s="37"/>
      <c r="E36" s="37"/>
      <c r="F36" s="37"/>
      <c r="G36" s="37"/>
      <c r="H36" s="37"/>
      <c r="I36" s="37"/>
      <c r="J36" s="37"/>
      <c r="K36" s="37"/>
      <c r="AA36" s="29"/>
    </row>
    <row r="37" spans="1:27" ht="9.75" customHeight="1">
      <c r="A37" s="31" t="s">
        <v>39</v>
      </c>
      <c r="B37" s="34">
        <f aca="true" t="shared" si="5" ref="B37:B45">SUM(C37:J37)</f>
        <v>3547.032540653469</v>
      </c>
      <c r="C37" s="37">
        <v>0</v>
      </c>
      <c r="D37" s="37">
        <v>0.8292201382033565</v>
      </c>
      <c r="E37" s="37">
        <v>183.93665768194072</v>
      </c>
      <c r="F37" s="37">
        <v>2967.0229419703105</v>
      </c>
      <c r="G37" s="37">
        <v>0.009615384615384614</v>
      </c>
      <c r="H37" s="37">
        <v>0</v>
      </c>
      <c r="I37" s="37">
        <v>0.005868544600938967</v>
      </c>
      <c r="J37" s="37">
        <v>395.228236933798</v>
      </c>
      <c r="K37" s="37"/>
      <c r="AA37" s="29"/>
    </row>
    <row r="38" spans="1:27" ht="9.75" customHeight="1">
      <c r="A38" s="31" t="s">
        <v>60</v>
      </c>
      <c r="B38" s="34">
        <f t="shared" si="5"/>
        <v>919.2949869984529</v>
      </c>
      <c r="C38" s="37">
        <v>0</v>
      </c>
      <c r="D38" s="37">
        <v>0</v>
      </c>
      <c r="E38" s="37">
        <v>0</v>
      </c>
      <c r="F38" s="37">
        <v>707.0998650472335</v>
      </c>
      <c r="G38" s="37">
        <v>0</v>
      </c>
      <c r="H38" s="37">
        <v>0</v>
      </c>
      <c r="I38" s="37">
        <v>0</v>
      </c>
      <c r="J38" s="37">
        <v>212.1951219512195</v>
      </c>
      <c r="K38" s="37"/>
      <c r="AA38" s="29"/>
    </row>
    <row r="39" spans="1:27" ht="9.75" customHeight="1">
      <c r="A39" s="31" t="s">
        <v>59</v>
      </c>
      <c r="B39" s="34">
        <f t="shared" si="5"/>
        <v>21697.66238944453</v>
      </c>
      <c r="C39" s="37">
        <v>0</v>
      </c>
      <c r="D39" s="37">
        <v>0</v>
      </c>
      <c r="E39" s="37">
        <v>0</v>
      </c>
      <c r="F39" s="37">
        <v>21272.49257759784</v>
      </c>
      <c r="G39" s="37">
        <v>0</v>
      </c>
      <c r="H39" s="37">
        <v>0</v>
      </c>
      <c r="I39" s="37">
        <v>0</v>
      </c>
      <c r="J39" s="37">
        <v>425.1698118466899</v>
      </c>
      <c r="K39" s="37"/>
      <c r="AA39" s="29"/>
    </row>
    <row r="40" spans="1:27" ht="9.75" customHeight="1">
      <c r="A40" s="29" t="s">
        <v>54</v>
      </c>
      <c r="B40" s="34">
        <f t="shared" si="5"/>
        <v>32124.27070589086</v>
      </c>
      <c r="C40" s="37">
        <v>0</v>
      </c>
      <c r="D40" s="37">
        <v>0</v>
      </c>
      <c r="E40" s="37">
        <v>0</v>
      </c>
      <c r="F40" s="37">
        <v>31611.98515519568</v>
      </c>
      <c r="G40" s="37">
        <v>0</v>
      </c>
      <c r="H40" s="37">
        <v>0.003623188405797101</v>
      </c>
      <c r="I40" s="37">
        <v>0</v>
      </c>
      <c r="J40" s="37">
        <v>512.2819275067751</v>
      </c>
      <c r="K40" s="37"/>
      <c r="AA40" s="29"/>
    </row>
    <row r="41" spans="1:27" ht="9.75" customHeight="1">
      <c r="A41" s="31" t="s">
        <v>41</v>
      </c>
      <c r="B41" s="34">
        <f t="shared" si="5"/>
        <v>113.53071286983355</v>
      </c>
      <c r="C41" s="37">
        <v>0</v>
      </c>
      <c r="D41" s="37">
        <v>0</v>
      </c>
      <c r="E41" s="37">
        <v>0</v>
      </c>
      <c r="F41" s="37">
        <v>0.12955465587044535</v>
      </c>
      <c r="G41" s="37">
        <v>0</v>
      </c>
      <c r="H41" s="37">
        <v>0</v>
      </c>
      <c r="I41" s="37">
        <v>0</v>
      </c>
      <c r="J41" s="37">
        <v>113.4011582139631</v>
      </c>
      <c r="K41" s="37"/>
      <c r="AA41" s="29"/>
    </row>
    <row r="42" spans="1:27" ht="9.75" customHeight="1">
      <c r="A42" s="31" t="s">
        <v>83</v>
      </c>
      <c r="B42" s="34">
        <f t="shared" si="5"/>
        <v>95755.7620927937</v>
      </c>
      <c r="C42" s="37">
        <v>0</v>
      </c>
      <c r="D42" s="37">
        <v>95755.7620927937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/>
      <c r="AA42" s="29"/>
    </row>
    <row r="43" spans="1:27" ht="9.75" customHeight="1">
      <c r="A43" s="31" t="s">
        <v>67</v>
      </c>
      <c r="B43" s="34">
        <f t="shared" si="5"/>
        <v>104.02969127268872</v>
      </c>
      <c r="C43" s="37">
        <v>0</v>
      </c>
      <c r="D43" s="37">
        <v>0</v>
      </c>
      <c r="E43" s="37">
        <v>0</v>
      </c>
      <c r="F43" s="37">
        <v>0.31039136302294196</v>
      </c>
      <c r="G43" s="37">
        <v>0</v>
      </c>
      <c r="H43" s="37">
        <v>0</v>
      </c>
      <c r="I43" s="37">
        <v>0</v>
      </c>
      <c r="J43" s="37">
        <v>103.71929990966578</v>
      </c>
      <c r="K43" s="37"/>
      <c r="AA43" s="29"/>
    </row>
    <row r="44" spans="1:27" ht="9.75" customHeight="1">
      <c r="A44" s="29" t="s">
        <v>80</v>
      </c>
      <c r="B44" s="34">
        <f t="shared" si="5"/>
        <v>131.6946143971561</v>
      </c>
      <c r="C44" s="37">
        <v>0</v>
      </c>
      <c r="D44" s="37">
        <v>0</v>
      </c>
      <c r="E44" s="37">
        <v>0</v>
      </c>
      <c r="F44" s="37">
        <v>130.40485829959513</v>
      </c>
      <c r="G44" s="37">
        <v>0</v>
      </c>
      <c r="H44" s="37">
        <v>0</v>
      </c>
      <c r="I44" s="37">
        <v>0</v>
      </c>
      <c r="J44" s="37">
        <v>1.2897560975609756</v>
      </c>
      <c r="K44" s="37"/>
      <c r="AA44" s="29"/>
    </row>
    <row r="45" spans="1:11" s="42" customFormat="1" ht="9.75" customHeight="1">
      <c r="A45" s="29" t="s">
        <v>74</v>
      </c>
      <c r="B45" s="34">
        <f t="shared" si="5"/>
        <v>38.499481445040736</v>
      </c>
      <c r="C45" s="37">
        <v>0</v>
      </c>
      <c r="D45" s="37">
        <v>26.702862783810467</v>
      </c>
      <c r="E45" s="37">
        <v>6.142857142857143</v>
      </c>
      <c r="F45" s="37">
        <v>1.44804318488529</v>
      </c>
      <c r="G45" s="37">
        <v>0</v>
      </c>
      <c r="H45" s="37">
        <v>0</v>
      </c>
      <c r="I45" s="37">
        <v>0.4894366197183099</v>
      </c>
      <c r="J45" s="37">
        <v>3.716281713769519</v>
      </c>
      <c r="K45" s="41"/>
    </row>
    <row r="46" spans="2:27" ht="9.75" customHeight="1">
      <c r="B46" s="34"/>
      <c r="C46" s="34"/>
      <c r="D46" s="37"/>
      <c r="E46" s="37"/>
      <c r="F46" s="37"/>
      <c r="G46" s="37"/>
      <c r="H46" s="37"/>
      <c r="I46" s="37"/>
      <c r="J46" s="37"/>
      <c r="K46" s="37"/>
      <c r="AA46" s="29"/>
    </row>
    <row r="47" spans="1:27" ht="9.75" customHeight="1">
      <c r="A47" s="39" t="s">
        <v>61</v>
      </c>
      <c r="B47" s="34">
        <f>SUM(C47:J47)</f>
        <v>176766.6939514224</v>
      </c>
      <c r="C47" s="34">
        <f>SUM(C49:C52)</f>
        <v>0</v>
      </c>
      <c r="D47" s="34">
        <f>SUM(D49:D52)</f>
        <v>104460.61006910169</v>
      </c>
      <c r="E47" s="34">
        <f aca="true" t="shared" si="6" ref="E47:J47">SUM(E49:E52)</f>
        <v>0</v>
      </c>
      <c r="F47" s="34">
        <f t="shared" si="6"/>
        <v>7.9298245614035086</v>
      </c>
      <c r="G47" s="34">
        <f t="shared" si="6"/>
        <v>71307.13557692307</v>
      </c>
      <c r="H47" s="34">
        <f t="shared" si="6"/>
        <v>0</v>
      </c>
      <c r="I47" s="34">
        <f t="shared" si="6"/>
        <v>0</v>
      </c>
      <c r="J47" s="34">
        <f t="shared" si="6"/>
        <v>991.018480836237</v>
      </c>
      <c r="K47" s="34"/>
      <c r="AA47" s="29"/>
    </row>
    <row r="48" spans="2:27" ht="9.75" customHeight="1">
      <c r="B48" s="34"/>
      <c r="C48" s="34"/>
      <c r="D48" s="37"/>
      <c r="E48" s="37"/>
      <c r="F48" s="37"/>
      <c r="G48" s="37"/>
      <c r="H48" s="37"/>
      <c r="I48" s="37"/>
      <c r="J48" s="37"/>
      <c r="K48" s="37"/>
      <c r="AA48" s="29"/>
    </row>
    <row r="49" spans="1:27" ht="9.75" customHeight="1">
      <c r="A49" s="29" t="s">
        <v>68</v>
      </c>
      <c r="B49" s="34">
        <f>SUM(C49:J49)</f>
        <v>71307.13557692307</v>
      </c>
      <c r="C49" s="37">
        <v>0</v>
      </c>
      <c r="D49" s="37">
        <v>0</v>
      </c>
      <c r="E49" s="37">
        <v>0</v>
      </c>
      <c r="F49" s="37">
        <v>0</v>
      </c>
      <c r="G49" s="37">
        <v>71307.13557692307</v>
      </c>
      <c r="H49" s="37">
        <v>0</v>
      </c>
      <c r="I49" s="37">
        <v>0</v>
      </c>
      <c r="J49" s="37">
        <v>0</v>
      </c>
      <c r="K49" s="37"/>
      <c r="AA49" s="29"/>
    </row>
    <row r="50" spans="1:27" ht="9.75" customHeight="1">
      <c r="A50" s="29" t="s">
        <v>69</v>
      </c>
      <c r="B50" s="34">
        <f>SUM(C50:J50)</f>
        <v>989.3864808362371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989.3864808362371</v>
      </c>
      <c r="K50" s="37"/>
      <c r="AA50" s="29"/>
    </row>
    <row r="51" spans="1:27" ht="9.75" customHeight="1">
      <c r="A51" s="29" t="s">
        <v>62</v>
      </c>
      <c r="B51" s="34">
        <f>SUM(C51:J51)</f>
        <v>104460.61006910169</v>
      </c>
      <c r="C51" s="37">
        <v>0</v>
      </c>
      <c r="D51" s="37">
        <v>104460.61006910169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/>
      <c r="AA51" s="29"/>
    </row>
    <row r="52" spans="1:11" s="42" customFormat="1" ht="9.75" customHeight="1">
      <c r="A52" s="43" t="s">
        <v>75</v>
      </c>
      <c r="B52" s="34">
        <f>SUM(C52:J52)</f>
        <v>9.561824561403508</v>
      </c>
      <c r="C52" s="37">
        <v>0</v>
      </c>
      <c r="D52" s="37">
        <v>0</v>
      </c>
      <c r="E52" s="37">
        <v>0</v>
      </c>
      <c r="F52" s="37">
        <v>7.9298245614035086</v>
      </c>
      <c r="G52" s="37">
        <v>0</v>
      </c>
      <c r="H52" s="37">
        <v>0</v>
      </c>
      <c r="I52" s="37">
        <v>0</v>
      </c>
      <c r="J52" s="37">
        <v>1.6320000000000001</v>
      </c>
      <c r="K52" s="41"/>
    </row>
    <row r="53" spans="2:27" ht="9.75" customHeight="1">
      <c r="B53" s="34"/>
      <c r="C53" s="34"/>
      <c r="D53" s="37"/>
      <c r="E53" s="37"/>
      <c r="F53" s="37"/>
      <c r="G53" s="37"/>
      <c r="H53" s="37"/>
      <c r="I53" s="37"/>
      <c r="J53" s="37"/>
      <c r="K53" s="37"/>
      <c r="AA53" s="29"/>
    </row>
    <row r="54" spans="1:26" s="36" customFormat="1" ht="9.75" customHeight="1">
      <c r="A54" s="39" t="s">
        <v>53</v>
      </c>
      <c r="B54" s="34">
        <f>SUM(C54:J54)</f>
        <v>574090.828654656</v>
      </c>
      <c r="C54" s="34">
        <f>SUM(C56:C60)</f>
        <v>0</v>
      </c>
      <c r="D54" s="34">
        <f aca="true" t="shared" si="7" ref="D54:J54">SUM(D56:D60)</f>
        <v>0</v>
      </c>
      <c r="E54" s="34">
        <f t="shared" si="7"/>
        <v>488778.06738544477</v>
      </c>
      <c r="F54" s="34">
        <f t="shared" si="7"/>
        <v>2046.0458839406208</v>
      </c>
      <c r="G54" s="34">
        <f t="shared" si="7"/>
        <v>25254.35096153846</v>
      </c>
      <c r="H54" s="34">
        <f t="shared" si="7"/>
        <v>0</v>
      </c>
      <c r="I54" s="34">
        <f t="shared" si="7"/>
        <v>0</v>
      </c>
      <c r="J54" s="34">
        <f t="shared" si="7"/>
        <v>58012.3644237321</v>
      </c>
      <c r="K54" s="34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7" ht="9.75" customHeight="1">
      <c r="A55" s="31"/>
      <c r="B55" s="34"/>
      <c r="C55" s="34"/>
      <c r="D55" s="37"/>
      <c r="E55" s="37"/>
      <c r="F55" s="37"/>
      <c r="G55" s="37"/>
      <c r="H55" s="37"/>
      <c r="I55" s="37"/>
      <c r="J55" s="37"/>
      <c r="K55" s="37"/>
      <c r="AA55" s="29"/>
    </row>
    <row r="56" spans="1:27" ht="9.75" customHeight="1">
      <c r="A56" s="29" t="s">
        <v>44</v>
      </c>
      <c r="B56" s="34">
        <f>SUM(C56:J56)</f>
        <v>2227.8950740098107</v>
      </c>
      <c r="C56" s="37">
        <v>0</v>
      </c>
      <c r="D56" s="37">
        <v>0</v>
      </c>
      <c r="E56" s="37">
        <v>0</v>
      </c>
      <c r="F56" s="37">
        <v>1861.5330634278002</v>
      </c>
      <c r="G56" s="37">
        <v>0</v>
      </c>
      <c r="H56" s="37">
        <v>0</v>
      </c>
      <c r="I56" s="37">
        <v>0</v>
      </c>
      <c r="J56" s="37">
        <v>366.3620105820106</v>
      </c>
      <c r="K56" s="37"/>
      <c r="AA56" s="29"/>
    </row>
    <row r="57" spans="1:27" ht="9.75" customHeight="1">
      <c r="A57" s="29" t="s">
        <v>81</v>
      </c>
      <c r="B57" s="34">
        <f>SUM(C57:J57)</f>
        <v>25254.35096153846</v>
      </c>
      <c r="C57" s="37">
        <v>0</v>
      </c>
      <c r="D57" s="37">
        <v>0</v>
      </c>
      <c r="E57" s="37">
        <v>0</v>
      </c>
      <c r="F57" s="37">
        <v>0</v>
      </c>
      <c r="G57" s="37">
        <v>25254.35096153846</v>
      </c>
      <c r="H57" s="37">
        <v>0</v>
      </c>
      <c r="I57" s="37">
        <v>0</v>
      </c>
      <c r="J57" s="37">
        <v>0</v>
      </c>
      <c r="K57" s="37"/>
      <c r="AA57" s="29"/>
    </row>
    <row r="58" spans="1:27" ht="9.75" customHeight="1">
      <c r="A58" s="29" t="s">
        <v>64</v>
      </c>
      <c r="B58" s="34">
        <f>SUM(C58:J58)</f>
        <v>76533.9976728032</v>
      </c>
      <c r="C58" s="37">
        <v>0</v>
      </c>
      <c r="D58" s="37">
        <v>0</v>
      </c>
      <c r="E58" s="37">
        <v>76489.43530997305</v>
      </c>
      <c r="F58" s="37">
        <v>29.657219973009447</v>
      </c>
      <c r="G58" s="37">
        <v>0</v>
      </c>
      <c r="H58" s="37">
        <v>0</v>
      </c>
      <c r="I58" s="37">
        <v>0</v>
      </c>
      <c r="J58" s="37">
        <v>14.905142857142856</v>
      </c>
      <c r="K58" s="37"/>
      <c r="AA58" s="29"/>
    </row>
    <row r="59" spans="1:27" ht="9.75" customHeight="1">
      <c r="A59" s="29" t="s">
        <v>43</v>
      </c>
      <c r="B59" s="34">
        <f>SUM(C59:J59)</f>
        <v>469913.3201309951</v>
      </c>
      <c r="C59" s="37">
        <v>0</v>
      </c>
      <c r="D59" s="37">
        <v>0</v>
      </c>
      <c r="E59" s="37">
        <v>412288.6320754717</v>
      </c>
      <c r="F59" s="37">
        <v>101.43319838056681</v>
      </c>
      <c r="G59" s="37">
        <v>0</v>
      </c>
      <c r="H59" s="37">
        <v>0</v>
      </c>
      <c r="I59" s="37">
        <v>0</v>
      </c>
      <c r="J59" s="37">
        <v>57523.254857142856</v>
      </c>
      <c r="K59" s="37"/>
      <c r="AA59" s="29"/>
    </row>
    <row r="60" spans="1:11" s="42" customFormat="1" ht="9.75" customHeight="1">
      <c r="A60" s="43" t="s">
        <v>88</v>
      </c>
      <c r="B60" s="56">
        <f>SUM(C60:J60)</f>
        <v>161.26481530932816</v>
      </c>
      <c r="C60" s="41">
        <v>0</v>
      </c>
      <c r="D60" s="41">
        <v>0</v>
      </c>
      <c r="E60" s="41">
        <v>0</v>
      </c>
      <c r="F60" s="41">
        <v>53.42240215924426</v>
      </c>
      <c r="G60" s="41">
        <v>0</v>
      </c>
      <c r="H60" s="41">
        <v>0</v>
      </c>
      <c r="I60" s="41">
        <v>0</v>
      </c>
      <c r="J60" s="41">
        <v>107.8424131500839</v>
      </c>
      <c r="K60" s="41"/>
    </row>
    <row r="61" spans="2:27" ht="9.75" customHeight="1">
      <c r="B61" s="34"/>
      <c r="C61" s="34"/>
      <c r="D61" s="38"/>
      <c r="E61" s="38"/>
      <c r="F61" s="38"/>
      <c r="G61" s="38"/>
      <c r="H61" s="38"/>
      <c r="I61" s="38"/>
      <c r="J61" s="38"/>
      <c r="K61" s="38"/>
      <c r="AA61" s="29"/>
    </row>
    <row r="62" spans="1:27" ht="9.75" customHeight="1">
      <c r="A62" s="30" t="s">
        <v>56</v>
      </c>
      <c r="B62" s="34">
        <f>SUM(C62:J62)</f>
        <v>754399.4444360135</v>
      </c>
      <c r="C62" s="34">
        <f aca="true" t="shared" si="8" ref="C62:J62">SUM(C64:C67)</f>
        <v>0</v>
      </c>
      <c r="D62" s="34">
        <f t="shared" si="8"/>
        <v>733869.2507403754</v>
      </c>
      <c r="E62" s="34">
        <f t="shared" si="8"/>
        <v>7.708894878706199</v>
      </c>
      <c r="F62" s="34">
        <f t="shared" si="8"/>
        <v>2.1862348178137654</v>
      </c>
      <c r="G62" s="34">
        <f t="shared" si="8"/>
        <v>20281.494230769233</v>
      </c>
      <c r="H62" s="34">
        <f t="shared" si="8"/>
        <v>0</v>
      </c>
      <c r="I62" s="34">
        <f t="shared" si="8"/>
        <v>0</v>
      </c>
      <c r="J62" s="34">
        <f t="shared" si="8"/>
        <v>238.80433517228033</v>
      </c>
      <c r="K62" s="34"/>
      <c r="AA62" s="29"/>
    </row>
    <row r="63" spans="1:27" ht="9.75" customHeight="1">
      <c r="A63" s="39"/>
      <c r="B63" s="34"/>
      <c r="C63" s="34"/>
      <c r="D63" s="38"/>
      <c r="E63" s="38"/>
      <c r="F63" s="38"/>
      <c r="G63" s="38"/>
      <c r="H63" s="38"/>
      <c r="I63" s="38"/>
      <c r="J63" s="38"/>
      <c r="K63" s="38"/>
      <c r="AA63" s="29"/>
    </row>
    <row r="64" spans="1:27" ht="9.75" customHeight="1">
      <c r="A64" s="31" t="s">
        <v>50</v>
      </c>
      <c r="B64" s="34">
        <f>SUM(C64:J64)</f>
        <v>644175.7281906644</v>
      </c>
      <c r="C64" s="37">
        <v>0</v>
      </c>
      <c r="D64" s="37">
        <v>644175.556762093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0.17142857142857143</v>
      </c>
      <c r="K64" s="37"/>
      <c r="AA64" s="29"/>
    </row>
    <row r="65" spans="1:27" ht="9.75" customHeight="1">
      <c r="A65" s="31" t="s">
        <v>40</v>
      </c>
      <c r="B65" s="34">
        <f>SUM(C65:J65)</f>
        <v>20418.079121524104</v>
      </c>
      <c r="C65" s="37">
        <v>0</v>
      </c>
      <c r="D65" s="37">
        <v>0</v>
      </c>
      <c r="E65" s="37">
        <v>0</v>
      </c>
      <c r="F65" s="37">
        <v>0.005398110661268556</v>
      </c>
      <c r="G65" s="37">
        <v>20281.494230769233</v>
      </c>
      <c r="H65" s="37">
        <v>0</v>
      </c>
      <c r="I65" s="37">
        <v>0</v>
      </c>
      <c r="J65" s="37">
        <v>136.57949264421217</v>
      </c>
      <c r="K65" s="37"/>
      <c r="AA65" s="29"/>
    </row>
    <row r="66" spans="1:27" ht="9.75" customHeight="1">
      <c r="A66" s="31" t="s">
        <v>82</v>
      </c>
      <c r="B66" s="34">
        <f>SUM(C66:J66)</f>
        <v>89695.91769795888</v>
      </c>
      <c r="C66" s="37">
        <v>0</v>
      </c>
      <c r="D66" s="37">
        <v>89693.69397828233</v>
      </c>
      <c r="E66" s="37">
        <v>2.223719676549865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/>
      <c r="AA66" s="29"/>
    </row>
    <row r="67" spans="1:11" s="28" customFormat="1" ht="9.75" customHeight="1">
      <c r="A67" s="43" t="s">
        <v>76</v>
      </c>
      <c r="B67" s="34">
        <f>SUM(C67:J67)</f>
        <v>109.71942586594841</v>
      </c>
      <c r="C67" s="37">
        <v>0</v>
      </c>
      <c r="D67" s="37">
        <v>0</v>
      </c>
      <c r="E67" s="37">
        <v>5.485175202156334</v>
      </c>
      <c r="F67" s="37">
        <v>2.180836707152497</v>
      </c>
      <c r="G67" s="37">
        <v>0</v>
      </c>
      <c r="H67" s="37">
        <v>0</v>
      </c>
      <c r="I67" s="37">
        <v>0</v>
      </c>
      <c r="J67" s="37">
        <v>102.05341395663957</v>
      </c>
      <c r="K67" s="37"/>
    </row>
    <row r="68" spans="1:27" ht="9.75" customHeight="1">
      <c r="A68" s="44"/>
      <c r="B68" s="45"/>
      <c r="C68" s="45"/>
      <c r="D68" s="46"/>
      <c r="E68" s="46"/>
      <c r="F68" s="46"/>
      <c r="G68" s="46"/>
      <c r="H68" s="46"/>
      <c r="I68" s="46"/>
      <c r="J68" s="46"/>
      <c r="K68" s="54"/>
      <c r="AA68" s="29"/>
    </row>
    <row r="69" ht="9.75" customHeight="1">
      <c r="A69" s="47" t="s">
        <v>77</v>
      </c>
    </row>
    <row r="70" ht="10.5" customHeight="1">
      <c r="A70" s="57" t="s">
        <v>89</v>
      </c>
    </row>
    <row r="71" ht="10.5" customHeight="1">
      <c r="A71" s="58" t="s">
        <v>92</v>
      </c>
    </row>
    <row r="72" ht="10.5" customHeight="1">
      <c r="A72" s="58" t="s">
        <v>90</v>
      </c>
    </row>
    <row r="73" ht="10.5" customHeight="1">
      <c r="A73" s="58" t="s">
        <v>91</v>
      </c>
    </row>
    <row r="74" spans="1:4" ht="9.75" customHeight="1">
      <c r="A74" s="43"/>
      <c r="B74" s="48"/>
      <c r="C74" s="48"/>
      <c r="D74" s="49"/>
    </row>
    <row r="75" spans="1:4" ht="9">
      <c r="A75" s="42"/>
      <c r="B75" s="48"/>
      <c r="C75" s="48"/>
      <c r="D75" s="50"/>
    </row>
    <row r="76" spans="1:4" ht="9">
      <c r="A76" s="42"/>
      <c r="B76" s="48"/>
      <c r="C76" s="48"/>
      <c r="D76" s="50"/>
    </row>
    <row r="77" spans="1:4" ht="9">
      <c r="A77" s="51"/>
      <c r="B77" s="48"/>
      <c r="C77" s="48"/>
      <c r="D77" s="50"/>
    </row>
    <row r="78" spans="1:4" ht="9">
      <c r="A78" s="51"/>
      <c r="B78" s="48"/>
      <c r="C78" s="48"/>
      <c r="D78" s="50"/>
    </row>
    <row r="79" spans="1:4" ht="9">
      <c r="A79" s="51"/>
      <c r="B79" s="48"/>
      <c r="C79" s="48"/>
      <c r="D79" s="50"/>
    </row>
    <row r="80" spans="1:4" ht="9">
      <c r="A80" s="51"/>
      <c r="B80" s="48"/>
      <c r="C80" s="48"/>
      <c r="D80" s="50"/>
    </row>
    <row r="81" spans="1:4" ht="9">
      <c r="A81" s="51"/>
      <c r="B81" s="48"/>
      <c r="C81" s="48"/>
      <c r="D81" s="50"/>
    </row>
    <row r="82" spans="1:4" ht="9">
      <c r="A82" s="51"/>
      <c r="B82" s="48"/>
      <c r="C82" s="48"/>
      <c r="D82" s="50"/>
    </row>
    <row r="83" spans="1:4" ht="9">
      <c r="A83" s="51"/>
      <c r="B83" s="48"/>
      <c r="C83" s="48"/>
      <c r="D83" s="50"/>
    </row>
    <row r="84" spans="1:4" ht="9">
      <c r="A84" s="48"/>
      <c r="B84" s="48"/>
      <c r="C84" s="48"/>
      <c r="D84" s="50"/>
    </row>
    <row r="85" spans="1:4" ht="9">
      <c r="A85" s="48"/>
      <c r="B85" s="48"/>
      <c r="C85" s="48"/>
      <c r="D85" s="50"/>
    </row>
    <row r="86" spans="1:4" ht="9">
      <c r="A86" s="48"/>
      <c r="B86" s="48"/>
      <c r="C86" s="48"/>
      <c r="D86" s="50"/>
    </row>
    <row r="87" spans="1:3" ht="9">
      <c r="A87" s="48"/>
      <c r="B87" s="48"/>
      <c r="C87" s="48"/>
    </row>
    <row r="88" spans="1:3" ht="9">
      <c r="A88" s="36"/>
      <c r="B88" s="48"/>
      <c r="C88" s="48"/>
    </row>
    <row r="89" ht="9">
      <c r="A89" s="36"/>
    </row>
    <row r="90" ht="9">
      <c r="A90" s="36"/>
    </row>
    <row r="91" ht="9">
      <c r="A91" s="36"/>
    </row>
    <row r="92" ht="9">
      <c r="A92" s="36"/>
    </row>
    <row r="93" ht="9">
      <c r="A93" s="36"/>
    </row>
    <row r="94" ht="9">
      <c r="A94" s="36"/>
    </row>
    <row r="95" ht="9">
      <c r="A95" s="36"/>
    </row>
    <row r="96" ht="9">
      <c r="A96" s="36"/>
    </row>
    <row r="97" ht="9">
      <c r="A97" s="36"/>
    </row>
    <row r="98" ht="9">
      <c r="A98" s="36"/>
    </row>
  </sheetData>
  <mergeCells count="13">
    <mergeCell ref="K5:K6"/>
    <mergeCell ref="A1:J2"/>
    <mergeCell ref="B4:J4"/>
    <mergeCell ref="G5:G6"/>
    <mergeCell ref="A4:A6"/>
    <mergeCell ref="H5:H6"/>
    <mergeCell ref="E5:E6"/>
    <mergeCell ref="F5:F6"/>
    <mergeCell ref="C5:C6"/>
    <mergeCell ref="B5:B6"/>
    <mergeCell ref="D5:D6"/>
    <mergeCell ref="I5:I6"/>
    <mergeCell ref="J5:J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3" t="s">
        <v>13</v>
      </c>
      <c r="C3" s="73"/>
      <c r="D3" s="73"/>
      <c r="E3" s="73"/>
      <c r="F3" s="73"/>
      <c r="G3" s="73"/>
      <c r="H3" s="73"/>
      <c r="I3" s="73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4" t="s">
        <v>11</v>
      </c>
      <c r="C5" s="74"/>
      <c r="D5" s="74"/>
      <c r="E5" s="74"/>
      <c r="F5" s="74"/>
      <c r="G5" s="74"/>
      <c r="H5" s="74"/>
      <c r="I5" s="74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4" t="s">
        <v>15</v>
      </c>
      <c r="C6" s="74"/>
      <c r="D6" s="74"/>
      <c r="E6" s="74"/>
      <c r="F6" s="74"/>
      <c r="G6" s="74"/>
      <c r="H6" s="74"/>
      <c r="I6" s="74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3" t="s">
        <v>29</v>
      </c>
      <c r="C8" s="73"/>
      <c r="D8" s="73"/>
      <c r="E8" s="73"/>
      <c r="F8" s="73"/>
      <c r="G8" s="73"/>
      <c r="H8" s="73"/>
      <c r="I8" s="73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73" t="s">
        <v>14</v>
      </c>
      <c r="C33" s="73"/>
      <c r="D33" s="73"/>
      <c r="E33" s="73"/>
      <c r="F33" s="73"/>
      <c r="G33" s="73"/>
      <c r="H33" s="73"/>
      <c r="I33" s="73"/>
    </row>
    <row r="34" spans="8:9" ht="16.5">
      <c r="H34" s="3"/>
      <c r="I34" s="5"/>
    </row>
    <row r="35" spans="2:9" ht="20.25">
      <c r="B35" s="74" t="s">
        <v>11</v>
      </c>
      <c r="C35" s="74"/>
      <c r="D35" s="74"/>
      <c r="E35" s="74"/>
      <c r="F35" s="74"/>
      <c r="G35" s="74"/>
      <c r="H35" s="74"/>
      <c r="I35" s="74"/>
    </row>
    <row r="36" spans="2:9" ht="20.25">
      <c r="B36" s="74" t="s">
        <v>16</v>
      </c>
      <c r="C36" s="74"/>
      <c r="D36" s="74"/>
      <c r="E36" s="74"/>
      <c r="F36" s="74"/>
      <c r="G36" s="74"/>
      <c r="H36" s="74"/>
      <c r="I36" s="74"/>
    </row>
    <row r="37" spans="5:8" ht="15">
      <c r="E37" s="6"/>
      <c r="H37" s="3"/>
    </row>
    <row r="38" spans="2:9" ht="18.75">
      <c r="B38" s="73" t="s">
        <v>30</v>
      </c>
      <c r="C38" s="73"/>
      <c r="D38" s="73"/>
      <c r="E38" s="73"/>
      <c r="F38" s="73"/>
      <c r="G38" s="73"/>
      <c r="H38" s="73"/>
      <c r="I38" s="73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mergeCells count="8">
    <mergeCell ref="B3:I3"/>
    <mergeCell ref="B5:I5"/>
    <mergeCell ref="B6:I6"/>
    <mergeCell ref="B8:I8"/>
    <mergeCell ref="B33:I33"/>
    <mergeCell ref="B35:I35"/>
    <mergeCell ref="B36:I36"/>
    <mergeCell ref="B38:I3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3" t="s">
        <v>23</v>
      </c>
      <c r="C2" s="73"/>
      <c r="D2" s="73"/>
      <c r="E2" s="73"/>
      <c r="F2" s="73"/>
      <c r="G2" s="73"/>
      <c r="H2" s="73"/>
      <c r="I2" s="73"/>
    </row>
    <row r="4" spans="2:9" ht="20.25">
      <c r="B4" s="74" t="s">
        <v>22</v>
      </c>
      <c r="C4" s="74"/>
      <c r="D4" s="74"/>
      <c r="E4" s="74"/>
      <c r="F4" s="74"/>
      <c r="G4" s="74"/>
      <c r="H4" s="74"/>
      <c r="I4" s="74"/>
    </row>
    <row r="6" spans="2:254" ht="18.75">
      <c r="B6" s="73">
        <v>2000</v>
      </c>
      <c r="C6" s="73"/>
      <c r="D6" s="73"/>
      <c r="E6" s="73"/>
      <c r="F6" s="73"/>
      <c r="G6" s="73"/>
      <c r="H6" s="73"/>
      <c r="I6" s="73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2004-08-26T19:57:57Z</cp:lastPrinted>
  <dcterms:created xsi:type="dcterms:W3CDTF">1998-02-13T16:54:25Z</dcterms:created>
  <dcterms:modified xsi:type="dcterms:W3CDTF">2004-06-28T12:52:45Z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