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880" windowHeight="2850" tabRatio="599" activeTab="0"/>
  </bookViews>
  <sheets>
    <sheet name="T2.3" sheetId="1" r:id="rId1"/>
  </sheets>
  <definedNames>
    <definedName name="_Fill" hidden="1">#REF!</definedName>
    <definedName name="_xlnm.Print_Area" localSheetId="0">'T2.3'!$A$1:$M$50</definedName>
  </definedNames>
  <calcPr fullCalcOnLoad="1"/>
</workbook>
</file>

<file path=xl/sharedStrings.xml><?xml version="1.0" encoding="utf-8"?>
<sst xmlns="http://schemas.openxmlformats.org/spreadsheetml/2006/main" count="54" uniqueCount="29">
  <si>
    <t>Terra</t>
  </si>
  <si>
    <t>Mar</t>
  </si>
  <si>
    <t>Unidades da Federação</t>
  </si>
  <si>
    <t>Total</t>
  </si>
  <si>
    <t>Subtotal</t>
  </si>
  <si>
    <t>Amazonas</t>
  </si>
  <si>
    <t>Pará</t>
  </si>
  <si>
    <t>Amapá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</si>
  <si>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</si>
  <si>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</si>
  <si>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</si>
  <si>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</si>
  <si>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</si>
  <si>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</si>
  <si>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</si>
  <si>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</si>
  <si>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Santa Catarina</t>
  </si>
  <si>
    <t>..</t>
  </si>
  <si>
    <t>Localização</t>
  </si>
  <si>
    <t>Tabela 2.3 - Reservas totais de gás natural, por localização (terra e mar), segundo Unidades da Federação - 1994-2003</t>
  </si>
  <si>
    <t>03/02
%</t>
  </si>
  <si>
    <r>
      <t>Reservas totais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)</t>
    </r>
  </si>
  <si>
    <t>Fontes: Boletins Anuais de Reservas ANP/SDP, conforme a Portaria ANP n.º 9/00, a partir de 1999;  Petrobras/SERPLAN, para os anos anteriores.</t>
  </si>
  <si>
    <t>Notas: 1. Reservas em 31/12 dos anos de referência.</t>
  </si>
  <si>
    <t>¹ As reservas do campo de Roncador estão apropriadas totalmente no estado do Rio de Janeiro por simplificação. ² As reservas do campo de Tubarão estão apropriadas</t>
  </si>
  <si>
    <t>totalmente no estado do Paraná por simplificação.</t>
  </si>
  <si>
    <t>Rio de Janeiro¹</t>
  </si>
  <si>
    <t>Paraná²</t>
  </si>
  <si>
    <t xml:space="preserve">               2. Ver em Notas Gerais item sobre "Reservas Brasileiras de Petróleo e Gás Natural".</t>
  </si>
</sst>
</file>

<file path=xl/styles.xml><?xml version="1.0" encoding="utf-8"?>
<styleSheet xmlns="http://schemas.openxmlformats.org/spreadsheetml/2006/main">
  <numFmts count="3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#,##0.0"/>
    <numFmt numFmtId="187" formatCode="#,##0.000"/>
    <numFmt numFmtId="188" formatCode="_(* #,##0.000_);_(* \(#,##0.000\);_(* &quot;-&quot;??_);_(@_)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4">
    <xf numFmtId="182" fontId="0" fillId="0" borderId="0" xfId="0" applyAlignment="1">
      <alignment/>
    </xf>
    <xf numFmtId="182" fontId="6" fillId="2" borderId="0" xfId="0" applyFont="1" applyFill="1" applyAlignment="1">
      <alignment vertical="center"/>
    </xf>
    <xf numFmtId="182" fontId="7" fillId="2" borderId="0" xfId="0" applyFont="1" applyFill="1" applyBorder="1" applyAlignment="1">
      <alignment horizontal="left" vertical="center"/>
    </xf>
    <xf numFmtId="182" fontId="7" fillId="2" borderId="0" xfId="0" applyFont="1" applyFill="1" applyBorder="1" applyAlignment="1">
      <alignment vertical="center"/>
    </xf>
    <xf numFmtId="182" fontId="8" fillId="3" borderId="1" xfId="0" applyFont="1" applyFill="1" applyBorder="1" applyAlignment="1">
      <alignment horizontal="center" vertical="center"/>
    </xf>
    <xf numFmtId="182" fontId="7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18" applyNumberFormat="1" applyFont="1" applyFill="1" applyBorder="1" applyAlignment="1" applyProtection="1">
      <alignment horizontal="left" vertical="center"/>
      <protection/>
    </xf>
    <xf numFmtId="184" fontId="8" fillId="2" borderId="0" xfId="18" applyNumberFormat="1" applyFont="1" applyFill="1" applyBorder="1" applyAlignment="1" applyProtection="1">
      <alignment vertical="center" wrapText="1"/>
      <protection/>
    </xf>
    <xf numFmtId="2" fontId="8" fillId="2" borderId="0" xfId="18" applyNumberFormat="1" applyFont="1" applyFill="1" applyBorder="1" applyAlignment="1" applyProtection="1">
      <alignment vertical="center" wrapText="1"/>
      <protection/>
    </xf>
    <xf numFmtId="184" fontId="7" fillId="2" borderId="0" xfId="18" applyNumberFormat="1" applyFont="1" applyFill="1" applyBorder="1" applyAlignment="1">
      <alignment vertical="center"/>
    </xf>
    <xf numFmtId="184" fontId="7" fillId="2" borderId="0" xfId="18" applyNumberFormat="1" applyFont="1" applyFill="1" applyBorder="1" applyAlignment="1" applyProtection="1">
      <alignment vertical="center" wrapText="1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182" fontId="8" fillId="2" borderId="0" xfId="0" applyNumberFormat="1" applyFont="1" applyFill="1" applyBorder="1" applyAlignment="1" applyProtection="1">
      <alignment horizontal="left" vertical="center"/>
      <protection/>
    </xf>
    <xf numFmtId="2" fontId="7" fillId="2" borderId="0" xfId="18" applyNumberFormat="1" applyFont="1" applyFill="1" applyBorder="1" applyAlignment="1" applyProtection="1">
      <alignment vertical="center" wrapText="1"/>
      <protection/>
    </xf>
    <xf numFmtId="184" fontId="7" fillId="2" borderId="0" xfId="18" applyNumberFormat="1" applyFont="1" applyFill="1" applyBorder="1" applyAlignment="1">
      <alignment horizontal="right" vertical="center"/>
    </xf>
    <xf numFmtId="2" fontId="7" fillId="2" borderId="0" xfId="18" applyNumberFormat="1" applyFont="1" applyFill="1" applyBorder="1" applyAlignment="1" applyProtection="1">
      <alignment horizontal="right" vertical="center" wrapText="1"/>
      <protection/>
    </xf>
    <xf numFmtId="182" fontId="7" fillId="2" borderId="0" xfId="0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 applyProtection="1">
      <alignment vertical="center" wrapText="1"/>
      <protection/>
    </xf>
    <xf numFmtId="37" fontId="7" fillId="2" borderId="0" xfId="0" applyNumberFormat="1" applyFont="1" applyFill="1" applyBorder="1" applyAlignment="1" applyProtection="1">
      <alignment horizontal="left" vertical="center"/>
      <protection/>
    </xf>
    <xf numFmtId="182" fontId="7" fillId="2" borderId="2" xfId="0" applyNumberFormat="1" applyFont="1" applyFill="1" applyBorder="1" applyAlignment="1" applyProtection="1">
      <alignment horizontal="left" vertical="center"/>
      <protection/>
    </xf>
    <xf numFmtId="37" fontId="7" fillId="2" borderId="2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182" fontId="7" fillId="2" borderId="0" xfId="0" applyFont="1" applyFill="1" applyAlignment="1">
      <alignment horizontal="left" vertical="center"/>
    </xf>
    <xf numFmtId="182" fontId="7" fillId="2" borderId="0" xfId="0" applyFont="1" applyFill="1" applyAlignment="1">
      <alignment vertical="center"/>
    </xf>
    <xf numFmtId="182" fontId="7" fillId="2" borderId="0" xfId="0" applyFont="1" applyFill="1" applyBorder="1" applyAlignment="1">
      <alignment horizontal="left" vertical="center"/>
    </xf>
    <xf numFmtId="182" fontId="5" fillId="2" borderId="0" xfId="0" applyFont="1" applyFill="1" applyBorder="1" applyAlignment="1">
      <alignment horizontal="left" vertical="top"/>
    </xf>
    <xf numFmtId="182" fontId="8" fillId="2" borderId="3" xfId="0" applyFont="1" applyFill="1" applyBorder="1" applyAlignment="1">
      <alignment horizontal="center" vertical="center" wrapText="1"/>
    </xf>
    <xf numFmtId="182" fontId="8" fillId="2" borderId="4" xfId="0" applyFont="1" applyFill="1" applyBorder="1" applyAlignment="1">
      <alignment horizontal="center" vertical="center" wrapText="1"/>
    </xf>
    <xf numFmtId="182" fontId="8" fillId="2" borderId="5" xfId="0" applyFont="1" applyFill="1" applyBorder="1" applyAlignment="1">
      <alignment horizontal="center" vertical="center" wrapText="1"/>
    </xf>
    <xf numFmtId="182" fontId="8" fillId="2" borderId="6" xfId="0" applyFont="1" applyFill="1" applyBorder="1" applyAlignment="1">
      <alignment horizontal="center" vertical="center"/>
    </xf>
    <xf numFmtId="182" fontId="8" fillId="2" borderId="3" xfId="0" applyFont="1" applyFill="1" applyBorder="1" applyAlignment="1">
      <alignment horizontal="center" vertical="center"/>
    </xf>
    <xf numFmtId="182" fontId="8" fillId="2" borderId="7" xfId="0" applyFont="1" applyFill="1" applyBorder="1" applyAlignment="1">
      <alignment horizontal="center" vertical="center"/>
    </xf>
    <xf numFmtId="182" fontId="8" fillId="4" borderId="8" xfId="0" applyFont="1" applyFill="1" applyBorder="1" applyAlignment="1">
      <alignment horizontal="center" vertical="center" wrapText="1"/>
    </xf>
    <xf numFmtId="182" fontId="8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3"/>
  <sheetViews>
    <sheetView tabSelected="1" workbookViewId="0" topLeftCell="A1">
      <selection activeCell="A1" sqref="A1:M1"/>
    </sheetView>
  </sheetViews>
  <sheetFormatPr defaultColWidth="8.88671875" defaultRowHeight="15"/>
  <cols>
    <col min="1" max="1" width="12.10546875" style="22" customWidth="1"/>
    <col min="2" max="2" width="7.77734375" style="23" bestFit="1" customWidth="1"/>
    <col min="3" max="10" width="6.21484375" style="23" customWidth="1"/>
    <col min="11" max="11" width="6.3359375" style="23" customWidth="1"/>
    <col min="12" max="12" width="5.6640625" style="23" customWidth="1"/>
    <col min="13" max="13" width="4.88671875" style="23" customWidth="1"/>
    <col min="14" max="16384" width="10.88671875" style="23" customWidth="1"/>
  </cols>
  <sheetData>
    <row r="1" spans="1:13" s="1" customFormat="1" ht="1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="3" customFormat="1" ht="9">
      <c r="A2" s="2"/>
    </row>
    <row r="3" spans="1:13" s="3" customFormat="1" ht="9">
      <c r="A3" s="26" t="s">
        <v>2</v>
      </c>
      <c r="B3" s="27" t="s">
        <v>18</v>
      </c>
      <c r="C3" s="29" t="s">
        <v>21</v>
      </c>
      <c r="D3" s="30"/>
      <c r="E3" s="30"/>
      <c r="F3" s="30"/>
      <c r="G3" s="30"/>
      <c r="H3" s="30"/>
      <c r="I3" s="30"/>
      <c r="J3" s="30"/>
      <c r="K3" s="30"/>
      <c r="L3" s="31"/>
      <c r="M3" s="32" t="s">
        <v>20</v>
      </c>
    </row>
    <row r="4" spans="1:13" s="3" customFormat="1" ht="9">
      <c r="A4" s="26"/>
      <c r="B4" s="28"/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4">
        <v>2000</v>
      </c>
      <c r="J4" s="4">
        <v>2001</v>
      </c>
      <c r="K4" s="4">
        <v>2002</v>
      </c>
      <c r="L4" s="4">
        <v>2003</v>
      </c>
      <c r="M4" s="33"/>
    </row>
    <row r="5" spans="1:2" s="3" customFormat="1" ht="9">
      <c r="A5" s="5"/>
      <c r="B5" s="5"/>
    </row>
    <row r="6" spans="1:13" s="9" customFormat="1" ht="9">
      <c r="A6" s="6" t="s">
        <v>3</v>
      </c>
      <c r="B6" s="6"/>
      <c r="C6" s="7">
        <f aca="true" t="shared" si="0" ref="C6:K6">C8+C9</f>
        <v>323790.181</v>
      </c>
      <c r="D6" s="7">
        <f t="shared" si="0"/>
        <v>343130.51300000004</v>
      </c>
      <c r="E6" s="7">
        <f t="shared" si="0"/>
        <v>398372.848</v>
      </c>
      <c r="F6" s="7">
        <f t="shared" si="0"/>
        <v>435458.796</v>
      </c>
      <c r="G6" s="7">
        <f t="shared" si="0"/>
        <v>409810.649</v>
      </c>
      <c r="H6" s="7">
        <f t="shared" si="0"/>
        <v>403870.075</v>
      </c>
      <c r="I6" s="7">
        <f t="shared" si="0"/>
        <v>360782.0598983864</v>
      </c>
      <c r="J6" s="7">
        <f t="shared" si="0"/>
        <v>335262.333</v>
      </c>
      <c r="K6" s="7">
        <f t="shared" si="0"/>
        <v>353653.915</v>
      </c>
      <c r="L6" s="7">
        <f>L8+L9</f>
        <v>351615.658</v>
      </c>
      <c r="M6" s="8">
        <f>((L6/K6)-1)*100</f>
        <v>-0.5763422695320597</v>
      </c>
    </row>
    <row r="7" spans="1:13" s="3" customFormat="1" ht="9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</row>
    <row r="8" spans="1:13" s="3" customFormat="1" ht="9">
      <c r="A8" s="11" t="s">
        <v>4</v>
      </c>
      <c r="B8" s="12" t="s">
        <v>0</v>
      </c>
      <c r="C8" s="7">
        <f aca="true" t="shared" si="1" ref="C8:K8">C11+C17+C19+C22+C25+C28+C31+C34+C41</f>
        <v>149745.16</v>
      </c>
      <c r="D8" s="7">
        <f t="shared" si="1"/>
        <v>152210.663</v>
      </c>
      <c r="E8" s="7">
        <f t="shared" si="1"/>
        <v>168901.225</v>
      </c>
      <c r="F8" s="7">
        <f t="shared" si="1"/>
        <v>176827.641</v>
      </c>
      <c r="G8" s="7">
        <f t="shared" si="1"/>
        <v>157148.485</v>
      </c>
      <c r="H8" s="7">
        <f t="shared" si="1"/>
        <v>151163.931</v>
      </c>
      <c r="I8" s="7">
        <f t="shared" si="1"/>
        <v>137614.48435189808</v>
      </c>
      <c r="J8" s="7">
        <f t="shared" si="1"/>
        <v>121049.41999999998</v>
      </c>
      <c r="K8" s="7">
        <f t="shared" si="1"/>
        <v>123659.729</v>
      </c>
      <c r="L8" s="7">
        <f>L11+L17+L19+L22+L25+L28+L31+L34+L41</f>
        <v>115741.52300000003</v>
      </c>
      <c r="M8" s="8">
        <f>((L8/K8)-1)*100</f>
        <v>-6.403221213593291</v>
      </c>
    </row>
    <row r="9" spans="1:13" s="3" customFormat="1" ht="9">
      <c r="A9" s="5"/>
      <c r="B9" s="12" t="s">
        <v>1</v>
      </c>
      <c r="C9" s="7">
        <f aca="true" t="shared" si="2" ref="C9:K9">C13+C15+C20+C23+C26+C29+C32+C35+C37+C39+C42+C44</f>
        <v>174045.021</v>
      </c>
      <c r="D9" s="7">
        <f t="shared" si="2"/>
        <v>190919.85</v>
      </c>
      <c r="E9" s="7">
        <f t="shared" si="2"/>
        <v>229471.62300000002</v>
      </c>
      <c r="F9" s="7">
        <f t="shared" si="2"/>
        <v>258631.155</v>
      </c>
      <c r="G9" s="7">
        <f t="shared" si="2"/>
        <v>252662.16400000002</v>
      </c>
      <c r="H9" s="7">
        <f t="shared" si="2"/>
        <v>252706.144</v>
      </c>
      <c r="I9" s="7">
        <f t="shared" si="2"/>
        <v>223167.57554648834</v>
      </c>
      <c r="J9" s="7">
        <f t="shared" si="2"/>
        <v>214212.91300000003</v>
      </c>
      <c r="K9" s="7">
        <f t="shared" si="2"/>
        <v>229994.186</v>
      </c>
      <c r="L9" s="7">
        <f>L13+L15+L20+L23+L26+L29+L32+L35+L37+L39+L42+L44</f>
        <v>235874.13499999998</v>
      </c>
      <c r="M9" s="8">
        <f>((L9/K9)-1)*100</f>
        <v>2.556564190713928</v>
      </c>
    </row>
    <row r="10" spans="1:13" s="3" customFormat="1" ht="9">
      <c r="A10" s="5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3"/>
    </row>
    <row r="11" spans="1:13" s="3" customFormat="1" ht="9">
      <c r="A11" s="5" t="s">
        <v>5</v>
      </c>
      <c r="B11" s="5" t="s">
        <v>0</v>
      </c>
      <c r="C11" s="9">
        <v>83144.606</v>
      </c>
      <c r="D11" s="9">
        <v>83260.714</v>
      </c>
      <c r="E11" s="9">
        <v>98088.269</v>
      </c>
      <c r="F11" s="9">
        <v>108619.134</v>
      </c>
      <c r="G11" s="9">
        <v>96774.507</v>
      </c>
      <c r="H11" s="9">
        <v>91013.205</v>
      </c>
      <c r="I11" s="9">
        <v>88137.83026611805</v>
      </c>
      <c r="J11" s="9">
        <v>75324.378</v>
      </c>
      <c r="K11" s="9">
        <v>85050.703</v>
      </c>
      <c r="L11" s="9">
        <v>77986.183</v>
      </c>
      <c r="M11" s="13">
        <f>((L11/K11)-1)*100</f>
        <v>-8.30624527583269</v>
      </c>
    </row>
    <row r="12" spans="1:13" s="3" customFormat="1" ht="9">
      <c r="A12" s="5"/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13"/>
    </row>
    <row r="13" spans="1:13" s="16" customFormat="1" ht="9">
      <c r="A13" s="5" t="s">
        <v>6</v>
      </c>
      <c r="B13" s="5" t="s">
        <v>1</v>
      </c>
      <c r="C13" s="9">
        <v>9.816</v>
      </c>
      <c r="D13" s="9">
        <v>9.816</v>
      </c>
      <c r="E13" s="9">
        <v>9.816</v>
      </c>
      <c r="F13" s="9">
        <v>9.816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 t="s">
        <v>17</v>
      </c>
    </row>
    <row r="14" spans="1:13" s="16" customFormat="1" ht="9">
      <c r="A14" s="5"/>
      <c r="B14" s="5"/>
      <c r="C14" s="9"/>
      <c r="D14" s="9"/>
      <c r="E14" s="9"/>
      <c r="F14" s="9"/>
      <c r="G14" s="14"/>
      <c r="H14" s="14"/>
      <c r="I14" s="14"/>
      <c r="J14" s="14"/>
      <c r="K14" s="14"/>
      <c r="L14" s="14"/>
      <c r="M14" s="15"/>
    </row>
    <row r="15" spans="1:15" s="16" customFormat="1" ht="9">
      <c r="A15" s="5" t="s">
        <v>7</v>
      </c>
      <c r="B15" s="5" t="s">
        <v>1</v>
      </c>
      <c r="C15" s="9">
        <v>5054.89</v>
      </c>
      <c r="D15" s="9">
        <v>5054.89</v>
      </c>
      <c r="E15" s="9">
        <v>5054.89</v>
      </c>
      <c r="F15" s="9">
        <v>5054.89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 t="s">
        <v>17</v>
      </c>
      <c r="O15" s="14"/>
    </row>
    <row r="16" spans="1:13" s="16" customFormat="1" ht="9">
      <c r="A16" s="5"/>
      <c r="B16" s="5"/>
      <c r="C16" s="9"/>
      <c r="D16" s="9"/>
      <c r="E16" s="9"/>
      <c r="F16" s="9"/>
      <c r="G16" s="14"/>
      <c r="H16" s="14"/>
      <c r="I16" s="14"/>
      <c r="J16" s="14"/>
      <c r="K16" s="14"/>
      <c r="L16" s="14"/>
      <c r="M16" s="15"/>
    </row>
    <row r="17" spans="1:13" s="3" customFormat="1" ht="9">
      <c r="A17" s="5" t="s">
        <v>8</v>
      </c>
      <c r="B17" s="5" t="s">
        <v>0</v>
      </c>
      <c r="C17" s="9">
        <v>117.238</v>
      </c>
      <c r="D17" s="9">
        <v>117.238</v>
      </c>
      <c r="E17" s="9">
        <v>244.732</v>
      </c>
      <c r="F17" s="9">
        <v>244.851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 t="s">
        <v>17</v>
      </c>
    </row>
    <row r="18" spans="1:13" s="3" customFormat="1" ht="9">
      <c r="A18" s="5"/>
      <c r="B18" s="5"/>
      <c r="C18" s="9"/>
      <c r="D18" s="9"/>
      <c r="E18" s="9"/>
      <c r="F18" s="9"/>
      <c r="G18" s="14"/>
      <c r="H18" s="14"/>
      <c r="I18" s="14"/>
      <c r="J18" s="14"/>
      <c r="K18" s="14"/>
      <c r="L18" s="14"/>
      <c r="M18" s="13"/>
    </row>
    <row r="19" spans="1:13" s="3" customFormat="1" ht="9">
      <c r="A19" s="5" t="s">
        <v>9</v>
      </c>
      <c r="B19" s="5" t="s">
        <v>0</v>
      </c>
      <c r="C19" s="9">
        <v>9.974</v>
      </c>
      <c r="D19" s="9">
        <v>12.325</v>
      </c>
      <c r="E19" s="9">
        <v>15.329</v>
      </c>
      <c r="F19" s="9">
        <v>23.856</v>
      </c>
      <c r="G19" s="14">
        <v>0.857</v>
      </c>
      <c r="H19" s="14">
        <v>0.865</v>
      </c>
      <c r="I19" s="14">
        <v>0</v>
      </c>
      <c r="J19" s="14">
        <v>0</v>
      </c>
      <c r="K19" s="14">
        <v>0</v>
      </c>
      <c r="L19" s="14">
        <v>0</v>
      </c>
      <c r="M19" s="15" t="s">
        <v>17</v>
      </c>
    </row>
    <row r="20" spans="1:13" s="3" customFormat="1" ht="9">
      <c r="A20" s="5"/>
      <c r="B20" s="5" t="s">
        <v>1</v>
      </c>
      <c r="C20" s="9">
        <v>1832.239</v>
      </c>
      <c r="D20" s="9">
        <v>1840.553</v>
      </c>
      <c r="E20" s="9">
        <v>1840.508</v>
      </c>
      <c r="F20" s="9">
        <v>2168.638</v>
      </c>
      <c r="G20" s="9">
        <v>1813.993</v>
      </c>
      <c r="H20" s="9">
        <v>2520.392</v>
      </c>
      <c r="I20" s="9">
        <v>2123.7110008001328</v>
      </c>
      <c r="J20" s="9">
        <v>1238.8</v>
      </c>
      <c r="K20" s="9">
        <v>1514.546</v>
      </c>
      <c r="L20" s="9">
        <v>1211.487</v>
      </c>
      <c r="M20" s="13">
        <f>((L20/K20)-1)*100</f>
        <v>-20.00989075274042</v>
      </c>
    </row>
    <row r="21" spans="1:13" s="3" customFormat="1" ht="9">
      <c r="A21" s="5"/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17"/>
    </row>
    <row r="22" spans="1:13" s="3" customFormat="1" ht="9">
      <c r="A22" s="5" t="s">
        <v>10</v>
      </c>
      <c r="B22" s="5" t="s">
        <v>0</v>
      </c>
      <c r="C22" s="9">
        <v>4309.611</v>
      </c>
      <c r="D22" s="9">
        <v>4838.032</v>
      </c>
      <c r="E22" s="9">
        <v>4894.985</v>
      </c>
      <c r="F22" s="9">
        <v>5659.001</v>
      </c>
      <c r="G22" s="9">
        <v>4668.646</v>
      </c>
      <c r="H22" s="9">
        <v>6674.681</v>
      </c>
      <c r="I22" s="9">
        <v>4177.185998078436</v>
      </c>
      <c r="J22" s="9">
        <v>4110.132</v>
      </c>
      <c r="K22" s="9">
        <v>3844.854</v>
      </c>
      <c r="L22" s="9">
        <v>3298.402</v>
      </c>
      <c r="M22" s="13">
        <f>((L22/K22)-1)*100</f>
        <v>-14.212555275180794</v>
      </c>
    </row>
    <row r="23" spans="1:13" s="14" customFormat="1" ht="9">
      <c r="A23" s="5"/>
      <c r="B23" s="5" t="s">
        <v>1</v>
      </c>
      <c r="C23" s="9">
        <v>17310.197</v>
      </c>
      <c r="D23" s="9">
        <v>17633.219</v>
      </c>
      <c r="E23" s="9">
        <v>19024.519</v>
      </c>
      <c r="F23" s="9">
        <v>20930.942</v>
      </c>
      <c r="G23" s="9">
        <v>19686.876</v>
      </c>
      <c r="H23" s="9">
        <v>19442.359</v>
      </c>
      <c r="I23" s="9">
        <v>16891.53516316414</v>
      </c>
      <c r="J23" s="9">
        <v>15112.778</v>
      </c>
      <c r="K23" s="9">
        <v>17514.647</v>
      </c>
      <c r="L23" s="9">
        <v>22457.801</v>
      </c>
      <c r="M23" s="13">
        <f>((L23/K23)-1)*100</f>
        <v>28.222972464132432</v>
      </c>
    </row>
    <row r="24" spans="1:13" s="14" customFormat="1" ht="9">
      <c r="A24" s="5"/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</row>
    <row r="25" spans="1:13" s="14" customFormat="1" ht="9">
      <c r="A25" s="5" t="s">
        <v>11</v>
      </c>
      <c r="B25" s="5" t="s">
        <v>0</v>
      </c>
      <c r="C25" s="9">
        <v>15879.425</v>
      </c>
      <c r="D25" s="9">
        <v>15750.398</v>
      </c>
      <c r="E25" s="9">
        <v>15443.387</v>
      </c>
      <c r="F25" s="9">
        <v>14395.783</v>
      </c>
      <c r="G25" s="9">
        <v>10282.412</v>
      </c>
      <c r="H25" s="9">
        <v>10162.824</v>
      </c>
      <c r="I25" s="9">
        <v>9385.707046153257</v>
      </c>
      <c r="J25" s="9">
        <v>8875</v>
      </c>
      <c r="K25" s="9">
        <v>7629.087</v>
      </c>
      <c r="L25" s="9">
        <v>6175.721</v>
      </c>
      <c r="M25" s="13">
        <f>((L25/K25)-1)*100</f>
        <v>-19.05032672979088</v>
      </c>
    </row>
    <row r="26" spans="1:13" s="14" customFormat="1" ht="9">
      <c r="A26" s="5"/>
      <c r="B26" s="5" t="s">
        <v>1</v>
      </c>
      <c r="C26" s="9">
        <v>1608.49</v>
      </c>
      <c r="D26" s="9">
        <v>1608.49</v>
      </c>
      <c r="E26" s="9">
        <v>1652.962</v>
      </c>
      <c r="F26" s="9">
        <v>1541.573</v>
      </c>
      <c r="G26" s="9">
        <v>1297.855</v>
      </c>
      <c r="H26" s="9">
        <v>1569.129</v>
      </c>
      <c r="I26" s="9">
        <v>1472.498953125</v>
      </c>
      <c r="J26" s="9">
        <v>1280.054</v>
      </c>
      <c r="K26" s="9">
        <v>1257.601</v>
      </c>
      <c r="L26" s="9">
        <v>1105.247</v>
      </c>
      <c r="M26" s="13">
        <f>((L26/K26)-1)*100</f>
        <v>-12.114653216719773</v>
      </c>
    </row>
    <row r="27" spans="1:13" s="14" customFormat="1" ht="9">
      <c r="A27" s="5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</row>
    <row r="28" spans="1:13" s="14" customFormat="1" ht="9">
      <c r="A28" s="5" t="s">
        <v>12</v>
      </c>
      <c r="B28" s="5" t="s">
        <v>0</v>
      </c>
      <c r="C28" s="9">
        <v>1246.018</v>
      </c>
      <c r="D28" s="9">
        <v>1229.487</v>
      </c>
      <c r="E28" s="9">
        <v>1224.566</v>
      </c>
      <c r="F28" s="9">
        <v>1226.642</v>
      </c>
      <c r="G28" s="9">
        <v>1143.689</v>
      </c>
      <c r="H28" s="9">
        <v>1026.149</v>
      </c>
      <c r="I28" s="9">
        <v>904.2399832837982</v>
      </c>
      <c r="J28" s="9">
        <v>1001.08</v>
      </c>
      <c r="K28" s="9">
        <v>928.157</v>
      </c>
      <c r="L28" s="9">
        <v>994.978</v>
      </c>
      <c r="M28" s="13">
        <f>((L28/K28)-1)*100</f>
        <v>7.199320804562159</v>
      </c>
    </row>
    <row r="29" spans="1:13" s="14" customFormat="1" ht="9">
      <c r="A29" s="5"/>
      <c r="B29" s="5" t="s">
        <v>1</v>
      </c>
      <c r="C29" s="9">
        <v>5995.742</v>
      </c>
      <c r="D29" s="9">
        <v>5779.203</v>
      </c>
      <c r="E29" s="9">
        <v>6731.54</v>
      </c>
      <c r="F29" s="9">
        <v>7377.155</v>
      </c>
      <c r="G29" s="9">
        <v>6955.055</v>
      </c>
      <c r="H29" s="9">
        <v>7367.987</v>
      </c>
      <c r="I29" s="9">
        <v>7745.645348818664</v>
      </c>
      <c r="J29" s="9">
        <v>6372.978</v>
      </c>
      <c r="K29" s="9">
        <v>5089.1</v>
      </c>
      <c r="L29" s="9">
        <v>5327.815</v>
      </c>
      <c r="M29" s="13">
        <f>((L29/K29)-1)*100</f>
        <v>4.690711520701085</v>
      </c>
    </row>
    <row r="30" spans="1:13" s="14" customFormat="1" ht="9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13"/>
    </row>
    <row r="31" spans="1:13" s="14" customFormat="1" ht="9">
      <c r="A31" s="5" t="s">
        <v>13</v>
      </c>
      <c r="B31" s="5" t="s">
        <v>0</v>
      </c>
      <c r="C31" s="9">
        <v>42054.112</v>
      </c>
      <c r="D31" s="9">
        <v>44254.882</v>
      </c>
      <c r="E31" s="9">
        <v>46574.104</v>
      </c>
      <c r="F31" s="9">
        <v>43387.645</v>
      </c>
      <c r="G31" s="9">
        <v>40359.235</v>
      </c>
      <c r="H31" s="9">
        <v>38108.313</v>
      </c>
      <c r="I31" s="9">
        <v>30947.499018082977</v>
      </c>
      <c r="J31" s="9">
        <v>28395.566</v>
      </c>
      <c r="K31" s="9">
        <v>23838.249</v>
      </c>
      <c r="L31" s="9">
        <v>24035.32</v>
      </c>
      <c r="M31" s="13">
        <f>((L31/K31)-1)*100</f>
        <v>0.8267008201818804</v>
      </c>
    </row>
    <row r="32" spans="1:13" s="9" customFormat="1" ht="9">
      <c r="A32" s="5"/>
      <c r="B32" s="5" t="s">
        <v>1</v>
      </c>
      <c r="C32" s="9">
        <v>3641.67</v>
      </c>
      <c r="D32" s="9">
        <v>14152.02</v>
      </c>
      <c r="E32" s="9">
        <v>7316.322</v>
      </c>
      <c r="F32" s="9">
        <v>6545.984</v>
      </c>
      <c r="G32" s="9">
        <v>3520.85</v>
      </c>
      <c r="H32" s="9">
        <v>8768.195</v>
      </c>
      <c r="I32" s="9">
        <v>9128.885116577148</v>
      </c>
      <c r="J32" s="9">
        <v>8097</v>
      </c>
      <c r="K32" s="9">
        <v>26463.293</v>
      </c>
      <c r="L32" s="9">
        <v>30218.609</v>
      </c>
      <c r="M32" s="13">
        <f>((L32/K32)-1)*100</f>
        <v>14.19066024776281</v>
      </c>
    </row>
    <row r="33" spans="1:13" s="9" customFormat="1" ht="9">
      <c r="A33" s="5"/>
      <c r="B33" s="5"/>
      <c r="M33" s="13"/>
    </row>
    <row r="34" spans="1:13" s="9" customFormat="1" ht="9">
      <c r="A34" s="5" t="s">
        <v>14</v>
      </c>
      <c r="B34" s="5" t="s">
        <v>0</v>
      </c>
      <c r="C34" s="9">
        <v>2984.176</v>
      </c>
      <c r="D34" s="9">
        <v>2747.587</v>
      </c>
      <c r="E34" s="9">
        <v>2415.853</v>
      </c>
      <c r="F34" s="9">
        <v>2470.699</v>
      </c>
      <c r="G34" s="9">
        <v>3119.109</v>
      </c>
      <c r="H34" s="9">
        <v>3377.864</v>
      </c>
      <c r="I34" s="9">
        <v>3261.9420230917167</v>
      </c>
      <c r="J34" s="9">
        <v>2587.624</v>
      </c>
      <c r="K34" s="9">
        <v>2027.201</v>
      </c>
      <c r="L34" s="9">
        <v>2548.089</v>
      </c>
      <c r="M34" s="13">
        <f>((L34/K34)-1)*100</f>
        <v>25.694936022624294</v>
      </c>
    </row>
    <row r="35" spans="1:13" s="3" customFormat="1" ht="9">
      <c r="A35" s="5"/>
      <c r="B35" s="5" t="s">
        <v>1</v>
      </c>
      <c r="C35" s="9">
        <v>1265.573</v>
      </c>
      <c r="D35" s="9">
        <v>1252.53</v>
      </c>
      <c r="E35" s="9">
        <v>13215.024</v>
      </c>
      <c r="F35" s="9">
        <v>5673.774</v>
      </c>
      <c r="G35" s="9">
        <v>5638.169</v>
      </c>
      <c r="H35" s="9">
        <v>8315.654</v>
      </c>
      <c r="I35" s="9">
        <v>16704.87812870741</v>
      </c>
      <c r="J35" s="9">
        <v>16641.789</v>
      </c>
      <c r="K35" s="9">
        <v>22646.908</v>
      </c>
      <c r="L35" s="9">
        <v>21696.489</v>
      </c>
      <c r="M35" s="13">
        <f>((L35/K35)-1)*100</f>
        <v>-4.1966832734958714</v>
      </c>
    </row>
    <row r="36" spans="1:13" s="3" customFormat="1" ht="9">
      <c r="A36" s="5"/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13"/>
    </row>
    <row r="37" spans="1:13" s="3" customFormat="1" ht="9">
      <c r="A37" s="5" t="s">
        <v>26</v>
      </c>
      <c r="B37" s="5" t="s">
        <v>1</v>
      </c>
      <c r="C37" s="9">
        <v>119570.359</v>
      </c>
      <c r="D37" s="9">
        <v>126953.219</v>
      </c>
      <c r="E37" s="9">
        <v>163821.424</v>
      </c>
      <c r="F37" s="9">
        <v>198931.504</v>
      </c>
      <c r="G37" s="9">
        <v>205862.938</v>
      </c>
      <c r="H37" s="9">
        <v>198220.801</v>
      </c>
      <c r="I37" s="9">
        <v>162826.58993374556</v>
      </c>
      <c r="J37" s="9">
        <v>159425</v>
      </c>
      <c r="K37" s="9">
        <v>150115.508</v>
      </c>
      <c r="L37" s="9">
        <v>148796.622</v>
      </c>
      <c r="M37" s="13">
        <f>((L37/K37)-1)*100</f>
        <v>-0.8785807792756506</v>
      </c>
    </row>
    <row r="38" spans="1:13" s="3" customFormat="1" ht="9">
      <c r="A38" s="5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13"/>
    </row>
    <row r="39" spans="1:13" s="3" customFormat="1" ht="9">
      <c r="A39" s="5" t="s">
        <v>15</v>
      </c>
      <c r="B39" s="5" t="s">
        <v>1</v>
      </c>
      <c r="C39" s="9">
        <v>13215.51</v>
      </c>
      <c r="D39" s="9">
        <v>12754.28</v>
      </c>
      <c r="E39" s="9">
        <v>6606.977</v>
      </c>
      <c r="F39" s="9">
        <v>5917.097</v>
      </c>
      <c r="G39" s="9">
        <v>5664.182</v>
      </c>
      <c r="H39" s="9">
        <v>4939.58</v>
      </c>
      <c r="I39" s="9">
        <v>4668.7149658203125</v>
      </c>
      <c r="J39" s="9">
        <v>4273.42</v>
      </c>
      <c r="K39" s="9">
        <v>3875.205</v>
      </c>
      <c r="L39" s="9">
        <v>3507.647</v>
      </c>
      <c r="M39" s="13">
        <f>((L39/K39)-1)*100</f>
        <v>-9.484865961929756</v>
      </c>
    </row>
    <row r="40" spans="1:13" s="3" customFormat="1" ht="9">
      <c r="A40" s="5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13"/>
    </row>
    <row r="41" spans="1:13" s="3" customFormat="1" ht="9">
      <c r="A41" s="18" t="s">
        <v>27</v>
      </c>
      <c r="B41" s="5" t="s">
        <v>0</v>
      </c>
      <c r="C41" s="14">
        <v>0</v>
      </c>
      <c r="D41" s="14">
        <v>0</v>
      </c>
      <c r="E41" s="14">
        <v>0</v>
      </c>
      <c r="F41" s="9">
        <v>800.03</v>
      </c>
      <c r="G41" s="9">
        <v>800.03</v>
      </c>
      <c r="H41" s="9">
        <v>800.03</v>
      </c>
      <c r="I41" s="9">
        <v>800.0800170898438</v>
      </c>
      <c r="J41" s="9">
        <v>755.64</v>
      </c>
      <c r="K41" s="9">
        <v>341.478</v>
      </c>
      <c r="L41" s="9">
        <v>702.83</v>
      </c>
      <c r="M41" s="13">
        <f>((L41/K41)-1)*100</f>
        <v>105.81999426024518</v>
      </c>
    </row>
    <row r="42" spans="1:13" s="3" customFormat="1" ht="9">
      <c r="A42" s="18"/>
      <c r="B42" s="5" t="s">
        <v>1</v>
      </c>
      <c r="C42" s="9">
        <v>4470.464</v>
      </c>
      <c r="D42" s="9">
        <v>3810.033</v>
      </c>
      <c r="E42" s="9">
        <v>4126.044</v>
      </c>
      <c r="F42" s="9">
        <v>3965.39</v>
      </c>
      <c r="G42" s="9">
        <v>2222.246</v>
      </c>
      <c r="H42" s="9">
        <v>1562.047</v>
      </c>
      <c r="I42" s="9">
        <v>1605.1169357299805</v>
      </c>
      <c r="J42" s="9">
        <v>1771.094</v>
      </c>
      <c r="K42" s="9">
        <v>1517.378</v>
      </c>
      <c r="L42" s="9">
        <v>1508.618</v>
      </c>
      <c r="M42" s="13">
        <f>((L42/K42)-1)*100</f>
        <v>-0.5773116520735089</v>
      </c>
    </row>
    <row r="43" spans="1:13" s="3" customFormat="1" ht="9">
      <c r="A43" s="18"/>
      <c r="B43" s="18"/>
      <c r="C43" s="9"/>
      <c r="D43" s="9"/>
      <c r="E43" s="9"/>
      <c r="F43" s="9"/>
      <c r="G43" s="9"/>
      <c r="H43" s="9"/>
      <c r="I43" s="9"/>
      <c r="J43" s="9"/>
      <c r="K43" s="9"/>
      <c r="L43" s="9"/>
      <c r="M43" s="13"/>
    </row>
    <row r="44" spans="1:13" s="3" customFormat="1" ht="9">
      <c r="A44" s="5" t="s">
        <v>16</v>
      </c>
      <c r="B44" s="5" t="s">
        <v>1</v>
      </c>
      <c r="C44" s="9">
        <v>70.071</v>
      </c>
      <c r="D44" s="9">
        <v>71.597</v>
      </c>
      <c r="E44" s="9">
        <v>71.597</v>
      </c>
      <c r="F44" s="9">
        <v>514.392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43.8</v>
      </c>
      <c r="M44" s="15" t="s">
        <v>17</v>
      </c>
    </row>
    <row r="45" spans="1:13" s="3" customFormat="1" ht="9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s="3" customFormat="1" ht="9">
      <c r="A46" s="5" t="s">
        <v>22</v>
      </c>
      <c r="B46" s="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2" s="3" customFormat="1" ht="9">
      <c r="A47" s="3" t="s">
        <v>23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1" s="3" customFormat="1" ht="9">
      <c r="A48" s="24" t="s">
        <v>28</v>
      </c>
      <c r="F48" s="21"/>
      <c r="G48" s="21"/>
      <c r="H48" s="21"/>
      <c r="I48" s="21"/>
      <c r="J48" s="21"/>
      <c r="K48" s="21"/>
    </row>
    <row r="49" s="3" customFormat="1" ht="9">
      <c r="A49" s="2" t="s">
        <v>24</v>
      </c>
    </row>
    <row r="50" s="3" customFormat="1" ht="9">
      <c r="A50" s="2" t="s">
        <v>25</v>
      </c>
    </row>
    <row r="51" s="3" customFormat="1" ht="9"/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  <row r="569" s="3" customFormat="1" ht="9">
      <c r="A569" s="2"/>
    </row>
    <row r="570" s="3" customFormat="1" ht="9">
      <c r="A570" s="2"/>
    </row>
    <row r="571" s="3" customFormat="1" ht="9">
      <c r="A571" s="2"/>
    </row>
    <row r="572" s="3" customFormat="1" ht="9">
      <c r="A572" s="2"/>
    </row>
    <row r="573" s="3" customFormat="1" ht="9">
      <c r="A573" s="2"/>
    </row>
    <row r="574" s="3" customFormat="1" ht="9">
      <c r="A574" s="2"/>
    </row>
    <row r="575" s="3" customFormat="1" ht="9">
      <c r="A575" s="2"/>
    </row>
    <row r="576" s="3" customFormat="1" ht="9">
      <c r="A576" s="2"/>
    </row>
    <row r="577" s="3" customFormat="1" ht="9">
      <c r="A577" s="2"/>
    </row>
    <row r="578" s="3" customFormat="1" ht="9">
      <c r="A578" s="2"/>
    </row>
    <row r="579" s="3" customFormat="1" ht="9">
      <c r="A579" s="2"/>
    </row>
    <row r="580" s="3" customFormat="1" ht="9">
      <c r="A580" s="2"/>
    </row>
    <row r="581" s="3" customFormat="1" ht="9">
      <c r="A581" s="2"/>
    </row>
    <row r="582" s="3" customFormat="1" ht="9">
      <c r="A582" s="2"/>
    </row>
    <row r="583" s="3" customFormat="1" ht="9">
      <c r="A583" s="2"/>
    </row>
    <row r="584" s="3" customFormat="1" ht="9">
      <c r="A584" s="2"/>
    </row>
    <row r="585" s="3" customFormat="1" ht="9">
      <c r="A585" s="2"/>
    </row>
    <row r="586" s="3" customFormat="1" ht="9">
      <c r="A586" s="2"/>
    </row>
    <row r="587" s="3" customFormat="1" ht="9">
      <c r="A587" s="2"/>
    </row>
    <row r="588" s="3" customFormat="1" ht="9">
      <c r="A588" s="2"/>
    </row>
    <row r="589" s="3" customFormat="1" ht="9">
      <c r="A589" s="2"/>
    </row>
    <row r="590" s="3" customFormat="1" ht="9">
      <c r="A590" s="2"/>
    </row>
    <row r="591" s="3" customFormat="1" ht="9">
      <c r="A591" s="2"/>
    </row>
    <row r="592" s="3" customFormat="1" ht="9">
      <c r="A592" s="2"/>
    </row>
    <row r="593" s="3" customFormat="1" ht="9">
      <c r="A593" s="2"/>
    </row>
  </sheetData>
  <mergeCells count="5">
    <mergeCell ref="A1:M1"/>
    <mergeCell ref="A3:A4"/>
    <mergeCell ref="B3:B4"/>
    <mergeCell ref="C3:L3"/>
    <mergeCell ref="M3:M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2004-04-06T13:38:49Z</cp:lastPrinted>
  <dcterms:created xsi:type="dcterms:W3CDTF">1998-02-13T16:16:03Z</dcterms:created>
  <dcterms:modified xsi:type="dcterms:W3CDTF">2004-04-06T13:38:55Z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