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925" windowWidth="11850" windowHeight="2835" tabRatio="726" activeTab="0"/>
  </bookViews>
  <sheets>
    <sheet name="T4.1" sheetId="1" r:id="rId1"/>
  </sheets>
  <definedNames>
    <definedName name="_xlnm.Print_Area" localSheetId="0">'T4.1'!$A$1:$L$48</definedName>
  </definedNames>
  <calcPr fullCalcOnLoad="1"/>
</workbook>
</file>

<file path=xl/sharedStrings.xml><?xml version="1.0" encoding="utf-8"?>
<sst xmlns="http://schemas.openxmlformats.org/spreadsheetml/2006/main" count="54" uniqueCount="36">
  <si>
    <t>-</t>
  </si>
  <si>
    <t xml:space="preserve">Total </t>
  </si>
  <si>
    <t>Região Norte</t>
  </si>
  <si>
    <t>Amazonas</t>
  </si>
  <si>
    <t xml:space="preserve">Pará </t>
  </si>
  <si>
    <t xml:space="preserve">Tocantins </t>
  </si>
  <si>
    <t xml:space="preserve">Região Nordeste </t>
  </si>
  <si>
    <t>Maranhão</t>
  </si>
  <si>
    <t xml:space="preserve">Piauí </t>
  </si>
  <si>
    <t>Ceará</t>
  </si>
  <si>
    <t>Rio Grande do Norte</t>
  </si>
  <si>
    <t xml:space="preserve">Paraíba </t>
  </si>
  <si>
    <t xml:space="preserve">Pernambuco </t>
  </si>
  <si>
    <t>Alagoas</t>
  </si>
  <si>
    <t xml:space="preserve">Sergipe </t>
  </si>
  <si>
    <t>Bahia</t>
  </si>
  <si>
    <t>Região Sudeste</t>
  </si>
  <si>
    <t xml:space="preserve">Minas Gerais </t>
  </si>
  <si>
    <t xml:space="preserve">Rio de Janeiro  </t>
  </si>
  <si>
    <t xml:space="preserve">São Paulo </t>
  </si>
  <si>
    <t xml:space="preserve">Região Sul </t>
  </si>
  <si>
    <t xml:space="preserve">Paraná 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</si>
  <si>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</si>
  <si>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</si>
  <si>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</si>
  <si>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</si>
  <si>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 </t>
  </si>
  <si>
    <t xml:space="preserve">Goiás </t>
  </si>
  <si>
    <t>..</t>
  </si>
  <si>
    <r>
      <t>Produção de álcool etílico anidro e hidratado (mil m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)</t>
    </r>
  </si>
  <si>
    <t>Nota: Estão relacionadas apenas as Unidades da Federação onde houve produção de álcool etílico anidro e hidratado no período especificado.</t>
  </si>
  <si>
    <t>Grandes Regiões e Unidades da Federação</t>
  </si>
  <si>
    <t xml:space="preserve">Fonte: MA/SPC/DAA. </t>
  </si>
  <si>
    <t xml:space="preserve">Espírito Santo </t>
  </si>
  <si>
    <t>02/01
%</t>
  </si>
  <si>
    <t>Tabela 4.1 - Produção de álcool etílico anidro e hidratado, segundo Grandes Regiões e Unidades da Federação - 1993-2002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</si>
</sst>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&quot;R$&quot;\-#,##0"/>
    <numFmt numFmtId="171" formatCode="&quot;R$&quot;#,##0;[Red]&quot;R$&quot;\-#,##0"/>
    <numFmt numFmtId="172" formatCode="&quot;R$&quot;#,##0.00;&quot;R$&quot;\-#,##0.00"/>
    <numFmt numFmtId="173" formatCode="&quot;R$&quot;#,##0.00;[Red]&quot;R$&quot;\-#,##0.00"/>
    <numFmt numFmtId="174" formatCode="_ &quot;R$&quot;* #,##0_ ;_ &quot;R$&quot;* \-#,##0_ ;_ &quot;R$&quot;* &quot;-&quot;_ ;_ @_ "/>
    <numFmt numFmtId="175" formatCode="_ * #,##0_ ;_ * \-#,##0_ ;_ * &quot;-&quot;_ ;_ @_ "/>
    <numFmt numFmtId="176" formatCode="_ &quot;R$&quot;* #,##0.00_ ;_ &quot;R$&quot;* \-#,##0.00_ ;_ &quot;R$&quot;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,##0.0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vertAlign val="superscript"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" fontId="5" fillId="2" borderId="0" xfId="0" applyNumberFormat="1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horizontal="right" vertical="center"/>
    </xf>
    <xf numFmtId="4" fontId="6" fillId="2" borderId="0" xfId="18" applyNumberFormat="1" applyFont="1" applyFill="1" applyBorder="1" applyAlignment="1" applyProtection="1">
      <alignment horizontal="right" vertical="center" wrapText="1"/>
      <protection/>
    </xf>
    <xf numFmtId="4" fontId="5" fillId="2" borderId="0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5" fillId="2" borderId="0" xfId="18" applyNumberFormat="1" applyFont="1" applyFill="1" applyBorder="1" applyAlignment="1" applyProtection="1">
      <alignment horizontal="right" vertical="center" wrapText="1"/>
      <protection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right" vertical="center"/>
    </xf>
    <xf numFmtId="2" fontId="6" fillId="3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4" fontId="5" fillId="2" borderId="0" xfId="18" applyNumberFormat="1" applyFont="1" applyFill="1" applyBorder="1" applyAlignment="1">
      <alignment horizontal="right" vertical="center"/>
    </xf>
    <xf numFmtId="43" fontId="5" fillId="2" borderId="0" xfId="18" applyFont="1" applyFill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28125" style="1" customWidth="1"/>
    <col min="2" max="10" width="8.140625" style="2" bestFit="1" customWidth="1"/>
    <col min="11" max="11" width="9.00390625" style="2" bestFit="1" customWidth="1"/>
    <col min="12" max="12" width="6.7109375" style="2" customWidth="1"/>
    <col min="13" max="13" width="5.7109375" style="2" bestFit="1" customWidth="1"/>
    <col min="14" max="16384" width="7.7109375" style="2" customWidth="1"/>
  </cols>
  <sheetData>
    <row r="1" spans="1:13" s="7" customFormat="1" ht="12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5"/>
    </row>
    <row r="2" spans="1:13" s="7" customFormat="1" ht="1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5"/>
    </row>
    <row r="3" s="7" customFormat="1" ht="12">
      <c r="A3" s="23"/>
    </row>
    <row r="4" spans="1:12" ht="9" customHeight="1">
      <c r="A4" s="30" t="s">
        <v>31</v>
      </c>
      <c r="B4" s="33" t="s">
        <v>29</v>
      </c>
      <c r="C4" s="34"/>
      <c r="D4" s="34"/>
      <c r="E4" s="34"/>
      <c r="F4" s="34"/>
      <c r="G4" s="34"/>
      <c r="H4" s="34"/>
      <c r="I4" s="34"/>
      <c r="J4" s="34"/>
      <c r="K4" s="34"/>
      <c r="L4" s="37" t="s">
        <v>34</v>
      </c>
    </row>
    <row r="5" spans="1:18" s="6" customFormat="1" ht="4.5" customHeight="1">
      <c r="A5" s="31"/>
      <c r="B5" s="35"/>
      <c r="C5" s="36"/>
      <c r="D5" s="36"/>
      <c r="E5" s="36"/>
      <c r="F5" s="36"/>
      <c r="G5" s="36"/>
      <c r="H5" s="36"/>
      <c r="I5" s="36"/>
      <c r="J5" s="36"/>
      <c r="K5" s="36"/>
      <c r="L5" s="38"/>
      <c r="M5" s="24"/>
      <c r="N5" s="8"/>
      <c r="O5" s="8"/>
      <c r="Q5" s="9"/>
      <c r="R5" s="8"/>
    </row>
    <row r="6" spans="1:17" s="6" customFormat="1" ht="13.5" customHeight="1">
      <c r="A6" s="32"/>
      <c r="B6" s="21">
        <v>1993</v>
      </c>
      <c r="C6" s="21">
        <v>1994</v>
      </c>
      <c r="D6" s="21">
        <v>1995</v>
      </c>
      <c r="E6" s="21">
        <v>1996</v>
      </c>
      <c r="F6" s="21">
        <v>1997</v>
      </c>
      <c r="G6" s="21">
        <v>1998</v>
      </c>
      <c r="H6" s="21">
        <v>1999</v>
      </c>
      <c r="I6" s="22">
        <v>2000</v>
      </c>
      <c r="J6" s="22">
        <v>2001</v>
      </c>
      <c r="K6" s="22">
        <v>2002</v>
      </c>
      <c r="L6" s="39"/>
      <c r="M6" s="8"/>
      <c r="N6" s="8"/>
      <c r="P6" s="9"/>
      <c r="Q6" s="8"/>
    </row>
    <row r="7" spans="1:17" ht="9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"/>
      <c r="N7" s="8"/>
      <c r="P7" s="9"/>
      <c r="Q7" s="8"/>
    </row>
    <row r="8" spans="1:17" ht="9">
      <c r="A8" s="3" t="s">
        <v>1</v>
      </c>
      <c r="B8" s="19">
        <f aca="true" t="shared" si="0" ref="B8:J8">B10+B16+B28+B35+B41</f>
        <v>11314.679</v>
      </c>
      <c r="C8" s="19">
        <f t="shared" si="0"/>
        <v>12512.897</v>
      </c>
      <c r="D8" s="19">
        <f t="shared" si="0"/>
        <v>12745.554000000002</v>
      </c>
      <c r="E8" s="19">
        <f t="shared" si="0"/>
        <v>14133.319</v>
      </c>
      <c r="F8" s="19">
        <f t="shared" si="0"/>
        <v>15493.416</v>
      </c>
      <c r="G8" s="19">
        <f t="shared" si="0"/>
        <v>14122.108999999999</v>
      </c>
      <c r="H8" s="19">
        <f t="shared" si="0"/>
        <v>12981.916000000001</v>
      </c>
      <c r="I8" s="19">
        <f t="shared" si="0"/>
        <v>10700.248</v>
      </c>
      <c r="J8" s="19">
        <f t="shared" si="0"/>
        <v>11465.967</v>
      </c>
      <c r="K8" s="19">
        <f>K10+K16+K28+K35+K41</f>
        <v>12588.624</v>
      </c>
      <c r="L8" s="17">
        <f>((K8/J8)-1)*100</f>
        <v>9.791210806729156</v>
      </c>
      <c r="M8" s="11"/>
      <c r="N8" s="11"/>
      <c r="P8" s="12"/>
      <c r="Q8" s="11"/>
    </row>
    <row r="9" spans="1:17" ht="9">
      <c r="A9" s="3"/>
      <c r="B9" s="19"/>
      <c r="C9" s="19"/>
      <c r="D9" s="19"/>
      <c r="E9" s="19"/>
      <c r="F9" s="19"/>
      <c r="G9" s="19"/>
      <c r="H9" s="19"/>
      <c r="I9" s="19"/>
      <c r="J9" s="26"/>
      <c r="K9" s="26"/>
      <c r="L9" s="19"/>
      <c r="M9" s="11"/>
      <c r="N9" s="11"/>
      <c r="P9" s="12"/>
      <c r="Q9" s="11"/>
    </row>
    <row r="10" spans="1:17" ht="9">
      <c r="A10" s="3" t="s">
        <v>2</v>
      </c>
      <c r="B10" s="19">
        <f aca="true" t="shared" si="1" ref="B10:J10">SUM(B12:B14)</f>
        <v>20.408</v>
      </c>
      <c r="C10" s="19">
        <f t="shared" si="1"/>
        <v>16.764</v>
      </c>
      <c r="D10" s="19">
        <f t="shared" si="1"/>
        <v>33.347</v>
      </c>
      <c r="E10" s="19">
        <f t="shared" si="1"/>
        <v>27.207</v>
      </c>
      <c r="F10" s="19">
        <f t="shared" si="1"/>
        <v>32.913</v>
      </c>
      <c r="G10" s="19">
        <f t="shared" si="1"/>
        <v>16.808</v>
      </c>
      <c r="H10" s="19">
        <f t="shared" si="1"/>
        <v>19.829</v>
      </c>
      <c r="I10" s="19">
        <f t="shared" si="1"/>
        <v>35.814</v>
      </c>
      <c r="J10" s="19">
        <f t="shared" si="1"/>
        <v>28.793</v>
      </c>
      <c r="K10" s="19">
        <f>SUM(K12:K14)</f>
        <v>30.315</v>
      </c>
      <c r="L10" s="17">
        <f>((K10/J10)-1)*100</f>
        <v>5.286007015594074</v>
      </c>
      <c r="M10" s="13"/>
      <c r="N10" s="14"/>
      <c r="P10" s="12"/>
      <c r="Q10" s="13"/>
    </row>
    <row r="11" spans="1:17" ht="9">
      <c r="A11" s="3"/>
      <c r="B11" s="19"/>
      <c r="C11" s="19"/>
      <c r="D11" s="19"/>
      <c r="E11" s="19"/>
      <c r="F11" s="19"/>
      <c r="G11" s="19"/>
      <c r="H11" s="19"/>
      <c r="I11" s="19"/>
      <c r="J11" s="26"/>
      <c r="K11" s="26"/>
      <c r="L11" s="17"/>
      <c r="M11" s="13"/>
      <c r="N11" s="14"/>
      <c r="P11" s="12"/>
      <c r="Q11" s="13"/>
    </row>
    <row r="12" spans="1:17" ht="9">
      <c r="A12" s="1" t="s">
        <v>3</v>
      </c>
      <c r="B12" s="27" t="s">
        <v>0</v>
      </c>
      <c r="C12" s="27" t="s">
        <v>0</v>
      </c>
      <c r="D12" s="27" t="s">
        <v>0</v>
      </c>
      <c r="E12" s="27" t="s">
        <v>0</v>
      </c>
      <c r="F12" s="27" t="s">
        <v>0</v>
      </c>
      <c r="G12" s="27" t="s">
        <v>0</v>
      </c>
      <c r="H12" s="27" t="s">
        <v>0</v>
      </c>
      <c r="I12" s="27">
        <v>3.706</v>
      </c>
      <c r="J12" s="27">
        <v>2.814</v>
      </c>
      <c r="K12" s="27">
        <v>3.889</v>
      </c>
      <c r="L12" s="20">
        <f>((K12/J12)-1)*100</f>
        <v>38.20184790334042</v>
      </c>
      <c r="M12" s="13"/>
      <c r="N12" s="14"/>
      <c r="P12" s="12"/>
      <c r="Q12" s="13"/>
    </row>
    <row r="13" spans="1:17" ht="9">
      <c r="A13" s="1" t="s">
        <v>4</v>
      </c>
      <c r="B13" s="27">
        <v>8.647</v>
      </c>
      <c r="C13" s="27">
        <v>1.29</v>
      </c>
      <c r="D13" s="27">
        <v>15.256</v>
      </c>
      <c r="E13" s="27">
        <v>16.534</v>
      </c>
      <c r="F13" s="27">
        <v>16.238</v>
      </c>
      <c r="G13" s="27">
        <v>15.551</v>
      </c>
      <c r="H13" s="27">
        <v>19.829</v>
      </c>
      <c r="I13" s="27">
        <v>32.108</v>
      </c>
      <c r="J13" s="27">
        <v>25.979</v>
      </c>
      <c r="K13" s="27">
        <v>26.426000000000002</v>
      </c>
      <c r="L13" s="20">
        <f>((K13/J13)-1)*100</f>
        <v>1.7206205011740305</v>
      </c>
      <c r="M13" s="13"/>
      <c r="N13" s="14"/>
      <c r="P13" s="12"/>
      <c r="Q13" s="13"/>
    </row>
    <row r="14" spans="1:17" ht="9">
      <c r="A14" s="1" t="s">
        <v>5</v>
      </c>
      <c r="B14" s="27">
        <v>11.761</v>
      </c>
      <c r="C14" s="27">
        <v>15.474</v>
      </c>
      <c r="D14" s="27">
        <v>18.091</v>
      </c>
      <c r="E14" s="27">
        <v>10.673</v>
      </c>
      <c r="F14" s="27">
        <v>16.675</v>
      </c>
      <c r="G14" s="27">
        <v>1.257</v>
      </c>
      <c r="H14" s="27" t="s">
        <v>0</v>
      </c>
      <c r="I14" s="27" t="s">
        <v>0</v>
      </c>
      <c r="J14" s="28" t="s">
        <v>0</v>
      </c>
      <c r="K14" s="29">
        <v>0</v>
      </c>
      <c r="L14" s="18" t="s">
        <v>28</v>
      </c>
      <c r="M14" s="8"/>
      <c r="N14" s="8"/>
      <c r="P14" s="9"/>
      <c r="Q14" s="8"/>
    </row>
    <row r="15" spans="1:17" ht="9">
      <c r="A15" s="3"/>
      <c r="B15" s="19"/>
      <c r="C15" s="19"/>
      <c r="D15" s="19"/>
      <c r="E15" s="19"/>
      <c r="F15" s="19"/>
      <c r="G15" s="19"/>
      <c r="H15" s="19"/>
      <c r="I15" s="19"/>
      <c r="J15" s="26"/>
      <c r="K15" s="26"/>
      <c r="L15" s="19"/>
      <c r="M15" s="15"/>
      <c r="N15" s="16"/>
      <c r="P15" s="9"/>
      <c r="Q15" s="15"/>
    </row>
    <row r="16" spans="1:17" ht="9">
      <c r="A16" s="3" t="s">
        <v>6</v>
      </c>
      <c r="B16" s="19">
        <f aca="true" t="shared" si="2" ref="B16:J16">SUM(B18:B26)</f>
        <v>904.2750000000001</v>
      </c>
      <c r="C16" s="19">
        <f t="shared" si="2"/>
        <v>1358.4589999999998</v>
      </c>
      <c r="D16" s="19">
        <f t="shared" si="2"/>
        <v>1841.4230000000002</v>
      </c>
      <c r="E16" s="19">
        <f t="shared" si="2"/>
        <v>1922.1419999999998</v>
      </c>
      <c r="F16" s="19">
        <f t="shared" si="2"/>
        <v>2412.284</v>
      </c>
      <c r="G16" s="19">
        <f t="shared" si="2"/>
        <v>1667.0359999999998</v>
      </c>
      <c r="H16" s="19">
        <f t="shared" si="2"/>
        <v>1315.269</v>
      </c>
      <c r="I16" s="19">
        <f t="shared" si="2"/>
        <v>1528.519</v>
      </c>
      <c r="J16" s="19">
        <f t="shared" si="2"/>
        <v>1401.642</v>
      </c>
      <c r="K16" s="19">
        <f>SUM(K18:K26)</f>
        <v>1518.275</v>
      </c>
      <c r="L16" s="17">
        <f>((K16/J16)-1)*100</f>
        <v>8.321169028896103</v>
      </c>
      <c r="M16" s="13"/>
      <c r="N16" s="14"/>
      <c r="P16" s="12"/>
      <c r="Q16" s="13"/>
    </row>
    <row r="17" spans="1:17" ht="9">
      <c r="A17" s="3"/>
      <c r="B17" s="19"/>
      <c r="C17" s="19"/>
      <c r="D17" s="19"/>
      <c r="E17" s="19"/>
      <c r="F17" s="19"/>
      <c r="G17" s="19"/>
      <c r="H17" s="19"/>
      <c r="I17" s="19"/>
      <c r="J17" s="26"/>
      <c r="K17" s="26"/>
      <c r="L17" s="19"/>
      <c r="M17" s="13"/>
      <c r="N17" s="14"/>
      <c r="P17" s="12"/>
      <c r="Q17" s="13"/>
    </row>
    <row r="18" spans="1:17" ht="9">
      <c r="A18" s="1" t="s">
        <v>7</v>
      </c>
      <c r="B18" s="27">
        <v>10.438</v>
      </c>
      <c r="C18" s="27">
        <v>14.568</v>
      </c>
      <c r="D18" s="27">
        <v>39.581</v>
      </c>
      <c r="E18" s="27">
        <v>34.286</v>
      </c>
      <c r="F18" s="27">
        <v>65.942</v>
      </c>
      <c r="G18" s="27">
        <v>76.458</v>
      </c>
      <c r="H18" s="27">
        <v>54.791</v>
      </c>
      <c r="I18" s="27">
        <v>49.649</v>
      </c>
      <c r="J18" s="27">
        <v>75.097</v>
      </c>
      <c r="K18" s="27">
        <v>83.57900000000001</v>
      </c>
      <c r="L18" s="20">
        <f aca="true" t="shared" si="3" ref="L18:L26">((K18/J18)-1)*100</f>
        <v>11.294725488368407</v>
      </c>
      <c r="M18" s="13"/>
      <c r="N18" s="14"/>
      <c r="P18" s="12"/>
      <c r="Q18" s="13"/>
    </row>
    <row r="19" spans="1:17" ht="9">
      <c r="A19" s="1" t="s">
        <v>8</v>
      </c>
      <c r="B19" s="27">
        <v>18.36</v>
      </c>
      <c r="C19" s="27">
        <v>24.557</v>
      </c>
      <c r="D19" s="27">
        <v>33.316</v>
      </c>
      <c r="E19" s="27">
        <v>21.795</v>
      </c>
      <c r="F19" s="27">
        <v>24.833</v>
      </c>
      <c r="G19" s="27">
        <v>23.088</v>
      </c>
      <c r="H19" s="27">
        <v>15.44</v>
      </c>
      <c r="I19" s="27">
        <v>16.624</v>
      </c>
      <c r="J19" s="27">
        <v>18.676</v>
      </c>
      <c r="K19" s="27">
        <v>22.831</v>
      </c>
      <c r="L19" s="20">
        <f t="shared" si="3"/>
        <v>22.24780466909404</v>
      </c>
      <c r="M19" s="13"/>
      <c r="N19" s="14"/>
      <c r="P19" s="12"/>
      <c r="Q19" s="13"/>
    </row>
    <row r="20" spans="1:17" ht="9">
      <c r="A20" s="1" t="s">
        <v>9</v>
      </c>
      <c r="B20" s="27">
        <v>1.76</v>
      </c>
      <c r="C20" s="27">
        <v>2.997</v>
      </c>
      <c r="D20" s="27">
        <v>14.585</v>
      </c>
      <c r="E20" s="27">
        <v>19.33</v>
      </c>
      <c r="F20" s="27">
        <v>11.758</v>
      </c>
      <c r="G20" s="27">
        <v>18.151</v>
      </c>
      <c r="H20" s="27">
        <v>2.435</v>
      </c>
      <c r="I20" s="27">
        <v>0.783</v>
      </c>
      <c r="J20" s="27">
        <v>1.186</v>
      </c>
      <c r="K20" s="27">
        <v>0.976</v>
      </c>
      <c r="L20" s="20">
        <f t="shared" si="3"/>
        <v>-17.706576728499158</v>
      </c>
      <c r="M20" s="13"/>
      <c r="N20" s="14"/>
      <c r="P20" s="12"/>
      <c r="Q20" s="13"/>
    </row>
    <row r="21" spans="1:17" ht="9">
      <c r="A21" s="1" t="s">
        <v>10</v>
      </c>
      <c r="B21" s="27">
        <v>68.061</v>
      </c>
      <c r="C21" s="27">
        <v>79.095</v>
      </c>
      <c r="D21" s="27">
        <v>129.229</v>
      </c>
      <c r="E21" s="27">
        <v>122.549</v>
      </c>
      <c r="F21" s="27">
        <v>129.532</v>
      </c>
      <c r="G21" s="27">
        <v>114.73</v>
      </c>
      <c r="H21" s="27">
        <v>95.368</v>
      </c>
      <c r="I21" s="27">
        <v>74.025</v>
      </c>
      <c r="J21" s="27">
        <v>47.64</v>
      </c>
      <c r="K21" s="27">
        <v>133.336</v>
      </c>
      <c r="L21" s="20">
        <f t="shared" si="3"/>
        <v>179.8824517212427</v>
      </c>
      <c r="M21" s="13"/>
      <c r="N21" s="14"/>
      <c r="P21" s="12"/>
      <c r="Q21" s="13"/>
    </row>
    <row r="22" spans="1:17" ht="9">
      <c r="A22" s="1" t="s">
        <v>11</v>
      </c>
      <c r="B22" s="27">
        <v>142.661</v>
      </c>
      <c r="C22" s="27">
        <v>201.144</v>
      </c>
      <c r="D22" s="27">
        <v>330.889</v>
      </c>
      <c r="E22" s="27">
        <v>296.851</v>
      </c>
      <c r="F22" s="27">
        <v>341.063</v>
      </c>
      <c r="G22" s="27">
        <v>253.697</v>
      </c>
      <c r="H22" s="27">
        <v>230.313</v>
      </c>
      <c r="I22" s="27">
        <v>200.751</v>
      </c>
      <c r="J22" s="27">
        <v>237.944</v>
      </c>
      <c r="K22" s="27">
        <v>219.705</v>
      </c>
      <c r="L22" s="20">
        <f t="shared" si="3"/>
        <v>-7.66524896614329</v>
      </c>
      <c r="M22" s="13"/>
      <c r="N22" s="14"/>
      <c r="P22" s="12"/>
      <c r="Q22" s="13"/>
    </row>
    <row r="23" spans="1:17" ht="9">
      <c r="A23" s="1" t="s">
        <v>12</v>
      </c>
      <c r="B23" s="27">
        <v>244.125</v>
      </c>
      <c r="C23" s="27">
        <v>304.994</v>
      </c>
      <c r="D23" s="27">
        <v>479.455</v>
      </c>
      <c r="E23" s="27">
        <v>557.104</v>
      </c>
      <c r="F23" s="27">
        <v>713.106</v>
      </c>
      <c r="G23" s="27">
        <v>416.637</v>
      </c>
      <c r="H23" s="27">
        <v>358.38</v>
      </c>
      <c r="I23" s="27">
        <v>332.861</v>
      </c>
      <c r="J23" s="27">
        <v>284.871</v>
      </c>
      <c r="K23" s="27">
        <v>300.271</v>
      </c>
      <c r="L23" s="20">
        <f t="shared" si="3"/>
        <v>5.405955678184182</v>
      </c>
      <c r="M23" s="13"/>
      <c r="N23" s="14"/>
      <c r="P23" s="12"/>
      <c r="Q23" s="13"/>
    </row>
    <row r="24" spans="1:17" ht="9">
      <c r="A24" s="1" t="s">
        <v>13</v>
      </c>
      <c r="B24" s="27">
        <v>364.352</v>
      </c>
      <c r="C24" s="27">
        <v>651.669</v>
      </c>
      <c r="D24" s="27">
        <v>671.174</v>
      </c>
      <c r="E24" s="27">
        <v>717.233</v>
      </c>
      <c r="F24" s="27">
        <v>951.148</v>
      </c>
      <c r="G24" s="27">
        <v>604.796</v>
      </c>
      <c r="H24" s="27">
        <v>453.686</v>
      </c>
      <c r="I24" s="27">
        <v>732.995</v>
      </c>
      <c r="J24" s="27">
        <v>629.305</v>
      </c>
      <c r="K24" s="27">
        <v>639.2180000000001</v>
      </c>
      <c r="L24" s="20">
        <f t="shared" si="3"/>
        <v>1.575229817020385</v>
      </c>
      <c r="M24" s="13"/>
      <c r="N24" s="14"/>
      <c r="P24" s="12"/>
      <c r="Q24" s="13"/>
    </row>
    <row r="25" spans="1:17" ht="9">
      <c r="A25" s="1" t="s">
        <v>14</v>
      </c>
      <c r="B25" s="27">
        <v>31.26</v>
      </c>
      <c r="C25" s="27">
        <v>35.879</v>
      </c>
      <c r="D25" s="27">
        <v>56.803</v>
      </c>
      <c r="E25" s="27">
        <v>63.077</v>
      </c>
      <c r="F25" s="27">
        <v>75.29</v>
      </c>
      <c r="G25" s="27">
        <v>70.013</v>
      </c>
      <c r="H25" s="27">
        <v>49.186</v>
      </c>
      <c r="I25" s="27">
        <v>55.532</v>
      </c>
      <c r="J25" s="27">
        <v>52.36</v>
      </c>
      <c r="K25" s="27">
        <v>59.182</v>
      </c>
      <c r="L25" s="20">
        <f t="shared" si="3"/>
        <v>13.029029793735681</v>
      </c>
      <c r="M25" s="13"/>
      <c r="N25" s="11"/>
      <c r="P25" s="12"/>
      <c r="Q25" s="13"/>
    </row>
    <row r="26" spans="1:17" ht="9">
      <c r="A26" s="1" t="s">
        <v>15</v>
      </c>
      <c r="B26" s="27">
        <v>23.258</v>
      </c>
      <c r="C26" s="27">
        <v>43.556</v>
      </c>
      <c r="D26" s="27">
        <v>86.391</v>
      </c>
      <c r="E26" s="27">
        <v>89.917</v>
      </c>
      <c r="F26" s="27">
        <v>99.612</v>
      </c>
      <c r="G26" s="27">
        <v>89.466</v>
      </c>
      <c r="H26" s="27">
        <v>55.67</v>
      </c>
      <c r="I26" s="27">
        <v>65.299</v>
      </c>
      <c r="J26" s="27">
        <v>54.563</v>
      </c>
      <c r="K26" s="27">
        <v>59.177</v>
      </c>
      <c r="L26" s="20">
        <f t="shared" si="3"/>
        <v>8.456279896633244</v>
      </c>
      <c r="M26" s="13"/>
      <c r="N26" s="14"/>
      <c r="P26" s="12"/>
      <c r="Q26" s="13"/>
    </row>
    <row r="27" spans="1:17" ht="9">
      <c r="A27" s="3"/>
      <c r="B27" s="19"/>
      <c r="C27" s="19"/>
      <c r="D27" s="19"/>
      <c r="E27" s="19"/>
      <c r="F27" s="19"/>
      <c r="G27" s="19"/>
      <c r="H27" s="19"/>
      <c r="I27" s="19"/>
      <c r="J27" s="26"/>
      <c r="K27" s="26"/>
      <c r="L27" s="19"/>
      <c r="M27" s="15"/>
      <c r="N27" s="16"/>
      <c r="P27" s="9"/>
      <c r="Q27" s="15"/>
    </row>
    <row r="28" spans="1:17" ht="9">
      <c r="A28" s="3" t="s">
        <v>16</v>
      </c>
      <c r="B28" s="19">
        <f aca="true" t="shared" si="4" ref="B28:J28">SUM(B30:B33)</f>
        <v>8856.142</v>
      </c>
      <c r="C28" s="19">
        <f t="shared" si="4"/>
        <v>9378.514</v>
      </c>
      <c r="D28" s="19">
        <f t="shared" si="4"/>
        <v>8769.192000000001</v>
      </c>
      <c r="E28" s="19">
        <f t="shared" si="4"/>
        <v>9721.377</v>
      </c>
      <c r="F28" s="19">
        <f t="shared" si="4"/>
        <v>10363.508</v>
      </c>
      <c r="G28" s="19">
        <f t="shared" si="4"/>
        <v>9978.462</v>
      </c>
      <c r="H28" s="19">
        <f t="shared" si="4"/>
        <v>9372.233</v>
      </c>
      <c r="I28" s="19">
        <f t="shared" si="4"/>
        <v>7202.718999999999</v>
      </c>
      <c r="J28" s="19">
        <f t="shared" si="4"/>
        <v>7753.898999999999</v>
      </c>
      <c r="K28" s="19">
        <f>SUM(K30:K33)</f>
        <v>8551.818</v>
      </c>
      <c r="L28" s="17">
        <f>((K28/J28)-1)*100</f>
        <v>10.290551888798127</v>
      </c>
      <c r="M28" s="13"/>
      <c r="N28" s="14"/>
      <c r="P28" s="12"/>
      <c r="Q28" s="13"/>
    </row>
    <row r="29" spans="1:17" ht="9">
      <c r="A29" s="3"/>
      <c r="B29" s="19"/>
      <c r="C29" s="19"/>
      <c r="D29" s="19"/>
      <c r="E29" s="19"/>
      <c r="F29" s="19"/>
      <c r="G29" s="19"/>
      <c r="H29" s="19"/>
      <c r="I29" s="19"/>
      <c r="J29" s="26"/>
      <c r="K29" s="26"/>
      <c r="L29" s="17"/>
      <c r="M29" s="13"/>
      <c r="N29" s="14"/>
      <c r="P29" s="12"/>
      <c r="Q29" s="13"/>
    </row>
    <row r="30" spans="1:17" ht="9">
      <c r="A30" s="1" t="s">
        <v>17</v>
      </c>
      <c r="B30" s="27">
        <v>392.709</v>
      </c>
      <c r="C30" s="27">
        <v>470.931</v>
      </c>
      <c r="D30" s="27">
        <v>464.187</v>
      </c>
      <c r="E30" s="27">
        <v>471.345</v>
      </c>
      <c r="F30" s="27">
        <v>558.845</v>
      </c>
      <c r="G30" s="27">
        <v>719.939</v>
      </c>
      <c r="H30" s="27">
        <v>645.347</v>
      </c>
      <c r="I30" s="27">
        <v>488.274</v>
      </c>
      <c r="J30" s="27">
        <v>522.148</v>
      </c>
      <c r="K30" s="27">
        <v>558.408</v>
      </c>
      <c r="L30" s="20">
        <f>((K30/J30)-1)*100</f>
        <v>6.944391245394033</v>
      </c>
      <c r="M30" s="15"/>
      <c r="N30" s="16"/>
      <c r="P30" s="9"/>
      <c r="Q30" s="15"/>
    </row>
    <row r="31" spans="1:17" ht="9">
      <c r="A31" s="1" t="s">
        <v>33</v>
      </c>
      <c r="B31" s="27">
        <v>69.591</v>
      </c>
      <c r="C31" s="27">
        <v>93.989</v>
      </c>
      <c r="D31" s="27">
        <v>93.512</v>
      </c>
      <c r="E31" s="27">
        <v>108.573</v>
      </c>
      <c r="F31" s="27">
        <v>146.256</v>
      </c>
      <c r="G31" s="27">
        <v>143.971</v>
      </c>
      <c r="H31" s="27">
        <v>126.385</v>
      </c>
      <c r="I31" s="27">
        <v>150.902</v>
      </c>
      <c r="J31" s="27">
        <v>131.025</v>
      </c>
      <c r="K31" s="27">
        <v>152.298</v>
      </c>
      <c r="L31" s="20">
        <f>((K31/J31)-1)*100</f>
        <v>16.23583285632513</v>
      </c>
      <c r="M31" s="13"/>
      <c r="N31" s="14"/>
      <c r="P31" s="12"/>
      <c r="Q31" s="13"/>
    </row>
    <row r="32" spans="1:17" ht="9">
      <c r="A32" s="1" t="s">
        <v>18</v>
      </c>
      <c r="B32" s="27">
        <v>98.299</v>
      </c>
      <c r="C32" s="27">
        <v>109.277</v>
      </c>
      <c r="D32" s="27">
        <v>109.095</v>
      </c>
      <c r="E32" s="27">
        <v>102.85</v>
      </c>
      <c r="F32" s="27">
        <v>133.193</v>
      </c>
      <c r="G32" s="27">
        <v>106.341</v>
      </c>
      <c r="H32" s="27">
        <v>118.013</v>
      </c>
      <c r="I32" s="27">
        <v>90.973</v>
      </c>
      <c r="J32" s="27">
        <v>62.946</v>
      </c>
      <c r="K32" s="27">
        <v>106.594</v>
      </c>
      <c r="L32" s="20">
        <f>((K32/J32)-1)*100</f>
        <v>69.34197566167826</v>
      </c>
      <c r="M32" s="13"/>
      <c r="N32" s="14"/>
      <c r="P32" s="12"/>
      <c r="Q32" s="13"/>
    </row>
    <row r="33" spans="1:17" ht="9">
      <c r="A33" s="1" t="s">
        <v>19</v>
      </c>
      <c r="B33" s="27">
        <v>8295.543</v>
      </c>
      <c r="C33" s="27">
        <v>8704.317</v>
      </c>
      <c r="D33" s="27">
        <v>8102.398</v>
      </c>
      <c r="E33" s="27">
        <v>9038.609</v>
      </c>
      <c r="F33" s="27">
        <v>9525.214</v>
      </c>
      <c r="G33" s="27">
        <v>9008.211</v>
      </c>
      <c r="H33" s="27">
        <v>8482.488</v>
      </c>
      <c r="I33" s="27">
        <v>6472.57</v>
      </c>
      <c r="J33" s="27">
        <v>7037.78</v>
      </c>
      <c r="K33" s="27">
        <v>7734.518</v>
      </c>
      <c r="L33" s="20">
        <f>((K33/J33)-1)*100</f>
        <v>9.899968455961972</v>
      </c>
      <c r="M33" s="8"/>
      <c r="N33" s="8"/>
      <c r="P33" s="9"/>
      <c r="Q33" s="8"/>
    </row>
    <row r="34" spans="2:17" ht="9">
      <c r="B34" s="18"/>
      <c r="C34" s="18"/>
      <c r="D34" s="18"/>
      <c r="E34" s="18"/>
      <c r="F34" s="18"/>
      <c r="G34" s="18"/>
      <c r="H34" s="18"/>
      <c r="I34" s="18"/>
      <c r="J34" s="27"/>
      <c r="K34" s="27"/>
      <c r="L34" s="18"/>
      <c r="M34" s="15"/>
      <c r="N34" s="16"/>
      <c r="P34" s="9"/>
      <c r="Q34" s="15"/>
    </row>
    <row r="35" spans="1:17" ht="9">
      <c r="A35" s="3" t="s">
        <v>20</v>
      </c>
      <c r="B35" s="19">
        <f aca="true" t="shared" si="5" ref="B35:J35">SUM(B37:B39)</f>
        <v>738.5999999999999</v>
      </c>
      <c r="C35" s="19">
        <f t="shared" si="5"/>
        <v>889.629</v>
      </c>
      <c r="D35" s="19">
        <f t="shared" si="5"/>
        <v>1061.751</v>
      </c>
      <c r="E35" s="19">
        <f t="shared" si="5"/>
        <v>1254.6689999999999</v>
      </c>
      <c r="F35" s="19">
        <f t="shared" si="5"/>
        <v>1315.277</v>
      </c>
      <c r="G35" s="19">
        <f t="shared" si="5"/>
        <v>997.758</v>
      </c>
      <c r="H35" s="19">
        <f t="shared" si="5"/>
        <v>1049.848</v>
      </c>
      <c r="I35" s="19">
        <f t="shared" si="5"/>
        <v>829.0730000000001</v>
      </c>
      <c r="J35" s="19">
        <f t="shared" si="5"/>
        <v>937.4240000000001</v>
      </c>
      <c r="K35" s="19">
        <f>SUM(K37:K39)</f>
        <v>974.947</v>
      </c>
      <c r="L35" s="17">
        <f>((K35/J35)-1)*100</f>
        <v>4.002777825189008</v>
      </c>
      <c r="M35" s="13"/>
      <c r="N35" s="14"/>
      <c r="P35" s="12"/>
      <c r="Q35" s="13"/>
    </row>
    <row r="36" spans="1:17" ht="9">
      <c r="A36" s="3"/>
      <c r="B36" s="19"/>
      <c r="C36" s="19"/>
      <c r="D36" s="19"/>
      <c r="E36" s="19"/>
      <c r="F36" s="19"/>
      <c r="G36" s="19"/>
      <c r="H36" s="19"/>
      <c r="I36" s="19"/>
      <c r="J36" s="26"/>
      <c r="K36" s="26"/>
      <c r="L36" s="19"/>
      <c r="M36" s="13"/>
      <c r="N36" s="14"/>
      <c r="P36" s="12"/>
      <c r="Q36" s="11"/>
    </row>
    <row r="37" spans="1:17" ht="9">
      <c r="A37" s="1" t="s">
        <v>21</v>
      </c>
      <c r="B37" s="27">
        <v>730.069</v>
      </c>
      <c r="C37" s="27">
        <v>886.891</v>
      </c>
      <c r="D37" s="27">
        <v>1059.816</v>
      </c>
      <c r="E37" s="27">
        <v>1252.081</v>
      </c>
      <c r="F37" s="27">
        <v>1312.291</v>
      </c>
      <c r="G37" s="27">
        <v>995.736</v>
      </c>
      <c r="H37" s="27">
        <v>1045.816</v>
      </c>
      <c r="I37" s="27">
        <v>826.07</v>
      </c>
      <c r="J37" s="27">
        <v>932.118</v>
      </c>
      <c r="K37" s="27">
        <v>968.5360000000001</v>
      </c>
      <c r="L37" s="20">
        <f>((K37/J37)-1)*100</f>
        <v>3.907016064489688</v>
      </c>
      <c r="M37" s="13"/>
      <c r="N37" s="14"/>
      <c r="P37" s="12"/>
      <c r="Q37" s="13"/>
    </row>
    <row r="38" spans="1:17" ht="9">
      <c r="A38" s="1" t="s">
        <v>22</v>
      </c>
      <c r="B38" s="27">
        <v>4.592</v>
      </c>
      <c r="C38" s="27" t="s">
        <v>0</v>
      </c>
      <c r="D38" s="27" t="s">
        <v>0</v>
      </c>
      <c r="E38" s="27" t="s">
        <v>0</v>
      </c>
      <c r="F38" s="27" t="s">
        <v>0</v>
      </c>
      <c r="G38" s="27" t="s">
        <v>0</v>
      </c>
      <c r="H38" s="27" t="s">
        <v>0</v>
      </c>
      <c r="I38" s="27" t="s">
        <v>0</v>
      </c>
      <c r="J38" s="28" t="s">
        <v>0</v>
      </c>
      <c r="K38" s="29">
        <v>0</v>
      </c>
      <c r="L38" s="18" t="s">
        <v>28</v>
      </c>
      <c r="M38" s="13"/>
      <c r="N38" s="14"/>
      <c r="P38" s="12"/>
      <c r="Q38" s="13"/>
    </row>
    <row r="39" spans="1:17" ht="9">
      <c r="A39" s="1" t="s">
        <v>23</v>
      </c>
      <c r="B39" s="27">
        <v>3.939</v>
      </c>
      <c r="C39" s="27">
        <v>2.738</v>
      </c>
      <c r="D39" s="27">
        <v>1.935</v>
      </c>
      <c r="E39" s="27">
        <v>2.588</v>
      </c>
      <c r="F39" s="27">
        <v>2.986</v>
      </c>
      <c r="G39" s="27">
        <v>2.022</v>
      </c>
      <c r="H39" s="27">
        <v>4.032</v>
      </c>
      <c r="I39" s="27">
        <v>3.003</v>
      </c>
      <c r="J39" s="27">
        <v>5.306</v>
      </c>
      <c r="K39" s="27">
        <v>6.411</v>
      </c>
      <c r="L39" s="20">
        <f>((K39/J39)-1)*100</f>
        <v>20.82548058801357</v>
      </c>
      <c r="M39" s="8"/>
      <c r="N39" s="8"/>
      <c r="P39" s="9"/>
      <c r="Q39" s="8"/>
    </row>
    <row r="40" spans="2:17" ht="9">
      <c r="B40" s="18"/>
      <c r="C40" s="18"/>
      <c r="D40" s="18"/>
      <c r="E40" s="18"/>
      <c r="F40" s="18"/>
      <c r="G40" s="18"/>
      <c r="H40" s="18"/>
      <c r="I40" s="18"/>
      <c r="J40" s="27"/>
      <c r="K40" s="27"/>
      <c r="L40" s="18"/>
      <c r="M40" s="15"/>
      <c r="N40" s="16"/>
      <c r="P40" s="9"/>
      <c r="Q40" s="15"/>
    </row>
    <row r="41" spans="1:17" ht="9">
      <c r="A41" s="3" t="s">
        <v>24</v>
      </c>
      <c r="B41" s="19">
        <f aca="true" t="shared" si="6" ref="B41:J41">SUM(B43:B45)</f>
        <v>795.2539999999999</v>
      </c>
      <c r="C41" s="19">
        <f t="shared" si="6"/>
        <v>869.531</v>
      </c>
      <c r="D41" s="19">
        <f t="shared" si="6"/>
        <v>1039.8410000000001</v>
      </c>
      <c r="E41" s="19">
        <f t="shared" si="6"/>
        <v>1207.924</v>
      </c>
      <c r="F41" s="19">
        <f t="shared" si="6"/>
        <v>1369.434</v>
      </c>
      <c r="G41" s="19">
        <f t="shared" si="6"/>
        <v>1462.045</v>
      </c>
      <c r="H41" s="19">
        <f t="shared" si="6"/>
        <v>1224.737</v>
      </c>
      <c r="I41" s="19">
        <f t="shared" si="6"/>
        <v>1104.123</v>
      </c>
      <c r="J41" s="19">
        <f t="shared" si="6"/>
        <v>1344.209</v>
      </c>
      <c r="K41" s="19">
        <f>SUM(K43:K45)</f>
        <v>1513.2690000000002</v>
      </c>
      <c r="L41" s="17">
        <f>((K41/J41)-1)*100</f>
        <v>12.576913262744128</v>
      </c>
      <c r="M41" s="13"/>
      <c r="N41" s="14"/>
      <c r="P41" s="12"/>
      <c r="Q41" s="13"/>
    </row>
    <row r="42" spans="1:17" ht="9">
      <c r="A42" s="3"/>
      <c r="B42" s="19"/>
      <c r="C42" s="19"/>
      <c r="D42" s="19"/>
      <c r="E42" s="19"/>
      <c r="F42" s="19"/>
      <c r="G42" s="19"/>
      <c r="H42" s="19"/>
      <c r="I42" s="19"/>
      <c r="J42" s="26"/>
      <c r="K42" s="26"/>
      <c r="L42" s="19"/>
      <c r="M42" s="13"/>
      <c r="N42" s="14"/>
      <c r="P42" s="12"/>
      <c r="Q42" s="13"/>
    </row>
    <row r="43" spans="1:17" ht="9">
      <c r="A43" s="1" t="s">
        <v>25</v>
      </c>
      <c r="B43" s="27">
        <v>241.139</v>
      </c>
      <c r="C43" s="27">
        <v>227.869</v>
      </c>
      <c r="D43" s="27">
        <v>299.699</v>
      </c>
      <c r="E43" s="27">
        <v>286.983</v>
      </c>
      <c r="F43" s="27">
        <v>300.26</v>
      </c>
      <c r="G43" s="27">
        <v>439.019</v>
      </c>
      <c r="H43" s="27">
        <v>369.264</v>
      </c>
      <c r="I43" s="27">
        <v>320.809</v>
      </c>
      <c r="J43" s="27">
        <v>384.651</v>
      </c>
      <c r="K43" s="27">
        <v>422.64300000000003</v>
      </c>
      <c r="L43" s="20">
        <f>((K43/J43)-1)*100</f>
        <v>9.877005389300964</v>
      </c>
      <c r="M43" s="13"/>
      <c r="N43" s="14"/>
      <c r="P43" s="12"/>
      <c r="Q43" s="13"/>
    </row>
    <row r="44" spans="1:12" ht="9">
      <c r="A44" s="1" t="s">
        <v>26</v>
      </c>
      <c r="B44" s="27">
        <v>243.751</v>
      </c>
      <c r="C44" s="27">
        <v>277.471</v>
      </c>
      <c r="D44" s="27">
        <v>376.971</v>
      </c>
      <c r="E44" s="27">
        <v>468.214</v>
      </c>
      <c r="F44" s="27">
        <v>549.204</v>
      </c>
      <c r="G44" s="27">
        <v>575.497</v>
      </c>
      <c r="H44" s="27">
        <v>541.13</v>
      </c>
      <c r="I44" s="27">
        <v>466.377</v>
      </c>
      <c r="J44" s="27">
        <v>580.127</v>
      </c>
      <c r="K44" s="27">
        <v>657.8230000000001</v>
      </c>
      <c r="L44" s="20">
        <f>((K44/J44)-1)*100</f>
        <v>13.392929479234738</v>
      </c>
    </row>
    <row r="45" spans="1:12" ht="9">
      <c r="A45" s="1" t="s">
        <v>27</v>
      </c>
      <c r="B45" s="27">
        <v>310.364</v>
      </c>
      <c r="C45" s="27">
        <v>364.191</v>
      </c>
      <c r="D45" s="27">
        <v>363.171</v>
      </c>
      <c r="E45" s="27">
        <v>452.727</v>
      </c>
      <c r="F45" s="27">
        <v>519.97</v>
      </c>
      <c r="G45" s="27">
        <v>447.529</v>
      </c>
      <c r="H45" s="27">
        <v>314.343</v>
      </c>
      <c r="I45" s="27">
        <v>316.937</v>
      </c>
      <c r="J45" s="27">
        <v>379.431</v>
      </c>
      <c r="K45" s="27">
        <v>432.803</v>
      </c>
      <c r="L45" s="20">
        <f>((K45/J45)-1)*100</f>
        <v>14.066325629692876</v>
      </c>
    </row>
    <row r="46" spans="1:12" ht="9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ht="9">
      <c r="A47" s="1" t="s">
        <v>32</v>
      </c>
    </row>
    <row r="48" ht="9">
      <c r="A48" s="1" t="s">
        <v>30</v>
      </c>
    </row>
    <row r="49" spans="2:12" ht="9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9">
      <c r="A50" s="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9">
      <c r="A51" s="9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9">
      <c r="A52" s="9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9">
      <c r="A53" s="9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9">
      <c r="A54" s="9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9">
      <c r="A55" s="9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9">
      <c r="A56" s="9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9">
      <c r="A57" s="9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9">
      <c r="A58" s="9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9">
      <c r="A59" s="1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9">
      <c r="A60" s="1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9">
      <c r="A61" s="1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9">
      <c r="A62" s="1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9">
      <c r="A63" s="1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9">
      <c r="A64" s="1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9">
      <c r="A65" s="1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9">
      <c r="A66" s="1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9">
      <c r="A67" s="1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9">
      <c r="A68" s="1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9">
      <c r="A69" s="1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9">
      <c r="A70" s="1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9">
      <c r="A71" s="1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9">
      <c r="A72" s="1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9">
      <c r="A73" s="9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9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9">
      <c r="A75" s="12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84" ht="9">
      <c r="A84" s="3"/>
    </row>
  </sheetData>
  <mergeCells count="4">
    <mergeCell ref="A4:A6"/>
    <mergeCell ref="B4:K5"/>
    <mergeCell ref="L4:L6"/>
    <mergeCell ref="A1:L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  <colBreaks count="1" manualBreakCount="1">
    <brk id="13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Saulo Teixeira</dc:creator>
  <cp:keywords/>
  <dc:description/>
  <cp:lastModifiedBy>ANP</cp:lastModifiedBy>
  <cp:lastPrinted>2002-11-18T18:56:15Z</cp:lastPrinted>
  <dcterms:created xsi:type="dcterms:W3CDTF">1999-01-13T17:46:29Z</dcterms:created>
  <dcterms:modified xsi:type="dcterms:W3CDTF">2001-10-29T17:30:22Z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