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120" windowWidth="11835" windowHeight="2985" tabRatio="620" activeTab="0"/>
  </bookViews>
  <sheets>
    <sheet name="T2.6" sheetId="1" r:id="rId1"/>
    <sheet name="Gráfico 23" sheetId="2" state="hidden" r:id="rId2"/>
  </sheets>
  <definedNames>
    <definedName name="_Fill" hidden="1">'T2.6'!$C$4:$G$4</definedName>
    <definedName name="_xlnm.Print_Area" localSheetId="0">'T2.6'!$A$1:$M$41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<sst xmlns="http://schemas.openxmlformats.org/spreadsheetml/2006/main" count="53" uniqueCount="30">
  <si>
    <t xml:space="preserve"> </t>
  </si>
  <si>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</si>
  <si>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</si>
  <si>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</si>
  <si>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</si>
  <si>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</si>
  <si>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</si>
  <si>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</si>
  <si>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</si>
  <si>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Total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</si>
  <si>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</si>
  <si>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</si>
  <si>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</si>
  <si>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</si>
  <si>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</si>
  <si>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</si>
  <si>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</si>
  <si>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</si>
  <si>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</si>
  <si>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</si>
  <si>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Santa Catarina</t>
  </si>
  <si>
    <t>Paraná</t>
  </si>
  <si>
    <t>Produção de petróleo (mil b)</t>
  </si>
  <si>
    <t>Localização</t>
  </si>
  <si>
    <t>-</t>
  </si>
  <si>
    <t>..</t>
  </si>
  <si>
    <t xml:space="preserve">Fontes: ANP/SDP, conforme o Decreto n.º 2.705/98, a partir de 1999; Petrobras/SERPLAN, para os anos anteriores. </t>
  </si>
  <si>
    <t>Tabela 2.6 - Produção de petróleo, por localização (terra e mar), segundo Unidades da Federação - 1993-2002</t>
  </si>
  <si>
    <t>02/01
%</t>
  </si>
  <si>
    <r>
      <t>Nota: Inclui condensado, mas não inclui outras parcelas componentes do LGN (GLP e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2"/>
      </rPr>
      <t>), conforme classificação da Portaria ANP n.º 009/00.</t>
    </r>
  </si>
</sst>
</file>

<file path=xl/styles.xml><?xml version="1.0" encoding="utf-8"?>
<styleSheet xmlns="http://schemas.openxmlformats.org/spreadsheetml/2006/main">
  <numFmts count="3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0E+00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#,##0.0"/>
    <numFmt numFmtId="189" formatCode="#,##0.0_);\(#,##0.0\)"/>
    <numFmt numFmtId="190" formatCode="0.000"/>
    <numFmt numFmtId="191" formatCode="0.0"/>
  </numFmts>
  <fonts count="2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u val="single"/>
      <sz val="9"/>
      <name val="Arial"/>
      <family val="2"/>
    </font>
    <font>
      <sz val="11.75"/>
      <name val="Arial"/>
      <family val="0"/>
    </font>
    <font>
      <b/>
      <vertAlign val="superscript"/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12"/>
      <name val="Helvetica Neue"/>
      <family val="2"/>
    </font>
    <font>
      <b/>
      <sz val="7"/>
      <name val="Helvetica Neue"/>
      <family val="2"/>
    </font>
    <font>
      <b/>
      <u val="single"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2"/>
    </font>
    <font>
      <vertAlign val="subscript"/>
      <sz val="7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3" fontId="14" fillId="0" borderId="0" xfId="18" applyNumberFormat="1" applyFont="1" applyFill="1" applyBorder="1" applyAlignment="1" applyProtection="1">
      <alignment horizontal="right" vertical="center" wrapText="1"/>
      <protection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85" fontId="16" fillId="0" borderId="0" xfId="18" applyNumberFormat="1" applyFont="1" applyFill="1" applyBorder="1" applyAlignment="1" applyProtection="1">
      <alignment horizontal="right" vertical="center" wrapText="1"/>
      <protection/>
    </xf>
    <xf numFmtId="4" fontId="16" fillId="0" borderId="0" xfId="18" applyNumberFormat="1" applyFont="1" applyFill="1" applyBorder="1" applyAlignment="1" applyProtection="1">
      <alignment horizontal="right" vertical="center" wrapText="1"/>
      <protection/>
    </xf>
    <xf numFmtId="183" fontId="14" fillId="2" borderId="0" xfId="0" applyNumberFormat="1" applyFont="1" applyFill="1" applyBorder="1" applyAlignment="1" applyProtection="1">
      <alignment horizontal="left" vertical="center"/>
      <protection/>
    </xf>
    <xf numFmtId="183" fontId="16" fillId="2" borderId="0" xfId="0" applyNumberFormat="1" applyFont="1" applyFill="1" applyBorder="1" applyAlignment="1" applyProtection="1">
      <alignment horizontal="left" vertical="center"/>
      <protection/>
    </xf>
    <xf numFmtId="185" fontId="16" fillId="0" borderId="0" xfId="18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85" fontId="16" fillId="0" borderId="0" xfId="18" applyNumberFormat="1" applyFont="1" applyFill="1" applyBorder="1" applyAlignment="1">
      <alignment vertical="center" wrapText="1"/>
    </xf>
    <xf numFmtId="185" fontId="14" fillId="0" borderId="0" xfId="18" applyNumberFormat="1" applyFont="1" applyFill="1" applyBorder="1" applyAlignment="1">
      <alignment vertical="center"/>
    </xf>
    <xf numFmtId="185" fontId="14" fillId="0" borderId="0" xfId="18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85" fontId="14" fillId="0" borderId="0" xfId="18" applyNumberFormat="1" applyFont="1" applyFill="1" applyBorder="1" applyAlignment="1">
      <alignment horizontal="right" vertical="center"/>
    </xf>
    <xf numFmtId="4" fontId="14" fillId="0" borderId="0" xfId="18" applyNumberFormat="1" applyFont="1" applyFill="1" applyBorder="1" applyAlignment="1" applyProtection="1">
      <alignment horizontal="right" vertical="center" wrapText="1"/>
      <protection/>
    </xf>
    <xf numFmtId="37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" xfId="0" applyFont="1" applyFill="1" applyBorder="1" applyAlignment="1">
      <alignment horizontal="left" vertical="center"/>
    </xf>
    <xf numFmtId="37" fontId="14" fillId="0" borderId="1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37" fontId="14" fillId="0" borderId="0" xfId="0" applyNumberFormat="1" applyFont="1" applyFill="1" applyBorder="1" applyAlignment="1">
      <alignment vertical="center"/>
    </xf>
    <xf numFmtId="43" fontId="14" fillId="0" borderId="0" xfId="18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185" fontId="14" fillId="0" borderId="0" xfId="18" applyNumberFormat="1" applyFont="1" applyFill="1" applyBorder="1" applyAlignment="1">
      <alignment horizontal="right" vertical="center"/>
    </xf>
    <xf numFmtId="37" fontId="14" fillId="0" borderId="1" xfId="0" applyNumberFormat="1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85" fontId="16" fillId="2" borderId="0" xfId="18" applyNumberFormat="1" applyFont="1" applyFill="1" applyBorder="1" applyAlignment="1" applyProtection="1">
      <alignment horizontal="left" vertical="center"/>
      <protection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'T2.6'!#REF!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'T2.6'!$C$4:$K$4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'T2.6'!#REF!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'T2.6'!#REF!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'T2.6'!#REF!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29296518"/>
        <c:axId val="62342071"/>
      </c:barChart>
      <c:catAx>
        <c:axId val="292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42071"/>
        <c:crosses val="autoZero"/>
        <c:auto val="1"/>
        <c:lblOffset val="100"/>
        <c:noMultiLvlLbl val="0"/>
      </c:catAx>
      <c:valAx>
        <c:axId val="6234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96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'T2.6'!#REF!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'T2.6'!$C$4:$K$4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'T2.6'!#REF!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'T2.6'!#REF!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'T2.6'!#REF!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24207728"/>
        <c:axId val="16542961"/>
      </c:barChart>
      <c:catAx>
        <c:axId val="2420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542961"/>
        <c:crosses val="autoZero"/>
        <c:auto val="1"/>
        <c:lblOffset val="100"/>
        <c:noMultiLvlLbl val="0"/>
      </c:catAx>
      <c:valAx>
        <c:axId val="165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10</a:t>
                </a:r>
                <a:r>
                  <a:rPr lang="en-US" cap="none" sz="1000" b="1" i="0" u="none" baseline="30000"/>
                  <a:t>3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07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4"/>
  <sheetViews>
    <sheetView showGridLines="0" tabSelected="1" zoomScaleSheetLayoutView="100" workbookViewId="0" topLeftCell="A1">
      <selection activeCell="A1" sqref="A1:M2"/>
    </sheetView>
  </sheetViews>
  <sheetFormatPr defaultColWidth="7.6640625" defaultRowHeight="15"/>
  <cols>
    <col min="1" max="1" width="10.88671875" style="17" customWidth="1"/>
    <col min="2" max="2" width="7.77734375" style="17" bestFit="1" customWidth="1"/>
    <col min="3" max="12" width="5.77734375" style="3" customWidth="1"/>
    <col min="13" max="13" width="5.21484375" style="3" bestFit="1" customWidth="1"/>
    <col min="14" max="14" width="5.77734375" style="20" customWidth="1"/>
    <col min="15" max="16384" width="5.77734375" style="3" customWidth="1"/>
  </cols>
  <sheetData>
    <row r="1" spans="1:13" ht="11.25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ht="10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O2" s="4"/>
    </row>
    <row r="3" spans="1:13" ht="7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9">
      <c r="A4" s="40" t="s">
        <v>8</v>
      </c>
      <c r="B4" s="40" t="s">
        <v>23</v>
      </c>
      <c r="C4" s="42" t="s">
        <v>22</v>
      </c>
      <c r="D4" s="43"/>
      <c r="E4" s="43"/>
      <c r="F4" s="43"/>
      <c r="G4" s="43"/>
      <c r="H4" s="43"/>
      <c r="I4" s="43"/>
      <c r="J4" s="43"/>
      <c r="K4" s="43"/>
      <c r="L4" s="43"/>
      <c r="M4" s="44" t="s">
        <v>28</v>
      </c>
    </row>
    <row r="5" spans="1:13" ht="9">
      <c r="A5" s="41"/>
      <c r="B5" s="41"/>
      <c r="C5" s="8">
        <v>1993</v>
      </c>
      <c r="D5" s="8">
        <v>1994</v>
      </c>
      <c r="E5" s="8">
        <v>1995</v>
      </c>
      <c r="F5" s="8">
        <v>1996</v>
      </c>
      <c r="G5" s="8">
        <v>1997</v>
      </c>
      <c r="H5" s="8">
        <v>1998</v>
      </c>
      <c r="I5" s="8">
        <v>1999</v>
      </c>
      <c r="J5" s="9">
        <v>2000</v>
      </c>
      <c r="K5" s="9">
        <v>2001</v>
      </c>
      <c r="L5" s="9">
        <v>2002</v>
      </c>
      <c r="M5" s="45"/>
    </row>
    <row r="6" spans="1:13" ht="9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9">
      <c r="A7" s="39" t="s">
        <v>9</v>
      </c>
      <c r="B7" s="39"/>
      <c r="C7" s="12">
        <f aca="true" t="shared" si="0" ref="C7:K7">C9+C10</f>
        <v>233678.42653801886</v>
      </c>
      <c r="D7" s="12">
        <f t="shared" si="0"/>
        <v>242709.47310157437</v>
      </c>
      <c r="E7" s="12">
        <f t="shared" si="0"/>
        <v>251709.13974098512</v>
      </c>
      <c r="F7" s="12">
        <f t="shared" si="0"/>
        <v>285590.02308364835</v>
      </c>
      <c r="G7" s="12">
        <f t="shared" si="0"/>
        <v>305982.93571172486</v>
      </c>
      <c r="H7" s="12">
        <f t="shared" si="0"/>
        <v>354655.1038764176</v>
      </c>
      <c r="I7" s="12">
        <f t="shared" si="0"/>
        <v>400782.3312597886</v>
      </c>
      <c r="J7" s="12">
        <f t="shared" si="0"/>
        <v>450626.1203746219</v>
      </c>
      <c r="K7" s="12">
        <f t="shared" si="0"/>
        <v>471862.2381075182</v>
      </c>
      <c r="L7" s="12">
        <f>L9+L10</f>
        <v>530854.5118783298</v>
      </c>
      <c r="M7" s="13">
        <f>((L7/K7)-1)*100</f>
        <v>12.502012029487663</v>
      </c>
    </row>
    <row r="8" spans="1:13" ht="9">
      <c r="A8" s="14"/>
      <c r="B8" s="14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9">
      <c r="A9" s="15" t="s">
        <v>10</v>
      </c>
      <c r="B9" s="15" t="s">
        <v>1</v>
      </c>
      <c r="C9" s="16">
        <f>C12+C14+C17+C20+C23+C26+C29</f>
        <v>65511.727373936235</v>
      </c>
      <c r="D9" s="16">
        <f aca="true" t="shared" si="1" ref="D9:K9">D12+D14+D17+D20+D23+D26+D29</f>
        <v>64437.746482416806</v>
      </c>
      <c r="E9" s="16">
        <f t="shared" si="1"/>
        <v>64731.6950442489</v>
      </c>
      <c r="F9" s="16">
        <f t="shared" si="1"/>
        <v>71226.37070955486</v>
      </c>
      <c r="G9" s="16">
        <f t="shared" si="1"/>
        <v>71638.87613452673</v>
      </c>
      <c r="H9" s="16">
        <f t="shared" si="1"/>
        <v>76421.14135117966</v>
      </c>
      <c r="I9" s="16">
        <f t="shared" si="1"/>
        <v>75210.24674973424</v>
      </c>
      <c r="J9" s="16">
        <f t="shared" si="1"/>
        <v>76316.26485184324</v>
      </c>
      <c r="K9" s="16">
        <f t="shared" si="1"/>
        <v>77170.0170454188</v>
      </c>
      <c r="L9" s="16">
        <f>L12+L14+L17+L20+L23+L26+L29</f>
        <v>78952.16137168449</v>
      </c>
      <c r="M9" s="13">
        <f>((L9/K9)-1)*100</f>
        <v>2.3093740218002035</v>
      </c>
    </row>
    <row r="10" spans="2:13" ht="9">
      <c r="B10" s="18" t="s">
        <v>2</v>
      </c>
      <c r="C10" s="19">
        <f>C15+C18+C21+C24+C27+C32+C30+C34+C36+C38</f>
        <v>168166.69916408262</v>
      </c>
      <c r="D10" s="19">
        <f aca="true" t="shared" si="2" ref="D10:L10">D15+D18+D21+D24+D27+D32+D30+D34+D36+D38</f>
        <v>178271.72661915756</v>
      </c>
      <c r="E10" s="19">
        <f t="shared" si="2"/>
        <v>186977.4446967362</v>
      </c>
      <c r="F10" s="19">
        <f t="shared" si="2"/>
        <v>214363.6523740935</v>
      </c>
      <c r="G10" s="19">
        <f t="shared" si="2"/>
        <v>234344.05957719815</v>
      </c>
      <c r="H10" s="19">
        <f t="shared" si="2"/>
        <v>278233.96252523793</v>
      </c>
      <c r="I10" s="19">
        <f t="shared" si="2"/>
        <v>325572.0845100543</v>
      </c>
      <c r="J10" s="19">
        <f t="shared" si="2"/>
        <v>374309.85552277864</v>
      </c>
      <c r="K10" s="19">
        <f t="shared" si="2"/>
        <v>394692.2210620994</v>
      </c>
      <c r="L10" s="19">
        <f t="shared" si="2"/>
        <v>451902.3505066453</v>
      </c>
      <c r="M10" s="13">
        <f>((L10/K10)-1)*100</f>
        <v>14.494871292521537</v>
      </c>
    </row>
    <row r="11" spans="3:13" ht="9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1:13" ht="9">
      <c r="A12" s="14" t="s">
        <v>11</v>
      </c>
      <c r="B12" s="17" t="s">
        <v>1</v>
      </c>
      <c r="C12" s="23">
        <v>4460.93705774686</v>
      </c>
      <c r="D12" s="23">
        <v>4759.854579305227</v>
      </c>
      <c r="E12" s="23">
        <v>4564.109015202501</v>
      </c>
      <c r="F12" s="23">
        <v>6888.883996804771</v>
      </c>
      <c r="G12" s="23">
        <v>8453.4081402882</v>
      </c>
      <c r="H12" s="23">
        <v>11894.205186587584</v>
      </c>
      <c r="I12" s="23">
        <v>12422.669778032167</v>
      </c>
      <c r="J12" s="23">
        <v>15772.534861340866</v>
      </c>
      <c r="K12" s="23">
        <v>15742.802870674961</v>
      </c>
      <c r="L12" s="35">
        <v>15913.886040997064</v>
      </c>
      <c r="M12" s="24">
        <f>((L12/K12)-1)*100</f>
        <v>1.0867389481246104</v>
      </c>
    </row>
    <row r="13" spans="3:13" ht="9">
      <c r="C13" s="23"/>
      <c r="D13" s="23"/>
      <c r="E13" s="23"/>
      <c r="F13" s="23"/>
      <c r="G13" s="23"/>
      <c r="H13" s="23"/>
      <c r="I13" s="23"/>
      <c r="J13" s="23"/>
      <c r="K13" s="23"/>
      <c r="L13" s="35"/>
      <c r="M13" s="24"/>
    </row>
    <row r="14" spans="1:13" ht="9">
      <c r="A14" s="14" t="s">
        <v>12</v>
      </c>
      <c r="B14" s="17" t="s">
        <v>1</v>
      </c>
      <c r="C14" s="23">
        <v>1221.1124179964402</v>
      </c>
      <c r="D14" s="23">
        <v>1055.0485259801117</v>
      </c>
      <c r="E14" s="23">
        <v>931.7994553013768</v>
      </c>
      <c r="F14" s="23">
        <v>982.6652493600106</v>
      </c>
      <c r="G14" s="23">
        <v>1146.0433871951795</v>
      </c>
      <c r="H14" s="23">
        <v>1170.4730575455856</v>
      </c>
      <c r="I14" s="23">
        <v>1083.0948442325473</v>
      </c>
      <c r="J14" s="23">
        <v>848.8052482278426</v>
      </c>
      <c r="K14" s="23">
        <v>893.1673658852612</v>
      </c>
      <c r="L14" s="35">
        <v>827.8601395082617</v>
      </c>
      <c r="M14" s="24">
        <f>((L14/K14)-1)*100</f>
        <v>-7.311868846917669</v>
      </c>
    </row>
    <row r="15" spans="1:13" ht="9">
      <c r="A15" s="14"/>
      <c r="B15" s="17" t="s">
        <v>2</v>
      </c>
      <c r="C15" s="23">
        <v>4907.451552642669</v>
      </c>
      <c r="D15" s="23">
        <v>4761.420745092367</v>
      </c>
      <c r="E15" s="23">
        <v>4305.125576304981</v>
      </c>
      <c r="F15" s="23">
        <v>4326.202771295766</v>
      </c>
      <c r="G15" s="23">
        <v>4383.993659858982</v>
      </c>
      <c r="H15" s="23">
        <v>4179.285098781662</v>
      </c>
      <c r="I15" s="23">
        <v>4098.272185776196</v>
      </c>
      <c r="J15" s="23">
        <v>4026.794643587212</v>
      </c>
      <c r="K15" s="23">
        <v>4705.057646222647</v>
      </c>
      <c r="L15" s="35">
        <v>4207.306257744344</v>
      </c>
      <c r="M15" s="24">
        <f>((L15/K15)-1)*100</f>
        <v>-10.579070989234573</v>
      </c>
    </row>
    <row r="16" spans="1:13" ht="9">
      <c r="A16" s="14"/>
      <c r="C16" s="23"/>
      <c r="D16" s="23"/>
      <c r="E16" s="23"/>
      <c r="F16" s="23"/>
      <c r="G16" s="23"/>
      <c r="H16" s="23"/>
      <c r="I16" s="23"/>
      <c r="J16" s="23"/>
      <c r="K16" s="23"/>
      <c r="L16" s="35"/>
      <c r="M16" s="24"/>
    </row>
    <row r="17" spans="1:13" ht="9">
      <c r="A17" s="14" t="s">
        <v>13</v>
      </c>
      <c r="B17" s="17" t="s">
        <v>1</v>
      </c>
      <c r="C17" s="23">
        <v>23086.950505387234</v>
      </c>
      <c r="D17" s="23">
        <v>23645.33578217087</v>
      </c>
      <c r="E17" s="23">
        <v>25446.80382672797</v>
      </c>
      <c r="F17" s="23">
        <v>29314.509991382944</v>
      </c>
      <c r="G17" s="23">
        <v>30007.069760420665</v>
      </c>
      <c r="H17" s="23">
        <v>31520.941963808364</v>
      </c>
      <c r="I17" s="23">
        <v>30208.58938152176</v>
      </c>
      <c r="J17" s="23">
        <v>27340.348581959533</v>
      </c>
      <c r="K17" s="23">
        <v>25816.928428110474</v>
      </c>
      <c r="L17" s="35">
        <v>25037.537660311853</v>
      </c>
      <c r="M17" s="24">
        <f>((L17/K17)-1)*100</f>
        <v>-3.0189136169661013</v>
      </c>
    </row>
    <row r="18" spans="1:13" ht="9">
      <c r="A18" s="14"/>
      <c r="B18" s="17" t="s">
        <v>2</v>
      </c>
      <c r="C18" s="23">
        <v>4208.451005428116</v>
      </c>
      <c r="D18" s="23">
        <v>3974.758942555052</v>
      </c>
      <c r="E18" s="23">
        <v>3735.16702623485</v>
      </c>
      <c r="F18" s="23">
        <v>3435.7337392365416</v>
      </c>
      <c r="G18" s="23">
        <v>3038.7453062200057</v>
      </c>
      <c r="H18" s="23">
        <v>3002.9184776113775</v>
      </c>
      <c r="I18" s="23">
        <v>4239.126469459768</v>
      </c>
      <c r="J18" s="23">
        <v>4416.606389201633</v>
      </c>
      <c r="K18" s="23">
        <v>3767.6036405492277</v>
      </c>
      <c r="L18" s="35">
        <v>3810.3115349053696</v>
      </c>
      <c r="M18" s="24">
        <f>((L18/K18)-1)*100</f>
        <v>1.1335559265442274</v>
      </c>
    </row>
    <row r="19" spans="1:13" ht="9">
      <c r="A19" s="14"/>
      <c r="C19" s="23"/>
      <c r="D19" s="23"/>
      <c r="E19" s="23"/>
      <c r="F19" s="23"/>
      <c r="G19" s="23"/>
      <c r="H19" s="23"/>
      <c r="I19" s="23"/>
      <c r="J19" s="23"/>
      <c r="K19" s="23"/>
      <c r="L19" s="35"/>
      <c r="M19" s="24"/>
    </row>
    <row r="20" spans="1:13" ht="9">
      <c r="A20" s="14" t="s">
        <v>14</v>
      </c>
      <c r="B20" s="17" t="s">
        <v>1</v>
      </c>
      <c r="C20" s="23">
        <v>2052.897406706209</v>
      </c>
      <c r="D20" s="23">
        <v>1749.3946045903126</v>
      </c>
      <c r="E20" s="23">
        <v>1564.3291589878418</v>
      </c>
      <c r="F20" s="23">
        <v>1499.1665985269237</v>
      </c>
      <c r="G20" s="23">
        <v>1456.3454873668918</v>
      </c>
      <c r="H20" s="23">
        <v>1550.5481580254989</v>
      </c>
      <c r="I20" s="23">
        <v>1745.6898991741464</v>
      </c>
      <c r="J20" s="23">
        <v>2034.7638486165538</v>
      </c>
      <c r="K20" s="23">
        <v>2108.260549604685</v>
      </c>
      <c r="L20" s="35">
        <v>2446.4614716926544</v>
      </c>
      <c r="M20" s="24">
        <f>((L20/K20)-1)*100</f>
        <v>16.041704245302356</v>
      </c>
    </row>
    <row r="21" spans="1:15" ht="9">
      <c r="A21" s="14"/>
      <c r="B21" s="17" t="s">
        <v>2</v>
      </c>
      <c r="C21" s="23">
        <v>0</v>
      </c>
      <c r="D21" s="23">
        <v>0</v>
      </c>
      <c r="E21" s="23">
        <v>0</v>
      </c>
      <c r="F21" s="23">
        <v>18.492077968638945</v>
      </c>
      <c r="G21" s="23">
        <v>170.64917257385827</v>
      </c>
      <c r="H21" s="23">
        <v>217.76623245925768</v>
      </c>
      <c r="I21" s="23">
        <v>258.33558718637374</v>
      </c>
      <c r="J21" s="23">
        <v>271.87128507362235</v>
      </c>
      <c r="K21" s="23">
        <v>298.4520746979313</v>
      </c>
      <c r="L21" s="35">
        <v>277.4755168661589</v>
      </c>
      <c r="M21" s="24">
        <f>((L21/K21)-1)*100</f>
        <v>-7.028451001053748</v>
      </c>
      <c r="O21" s="33"/>
    </row>
    <row r="22" spans="1:13" ht="9">
      <c r="A22" s="14"/>
      <c r="C22" s="23"/>
      <c r="D22" s="23"/>
      <c r="E22" s="23"/>
      <c r="F22" s="23"/>
      <c r="G22" s="23"/>
      <c r="H22" s="23"/>
      <c r="I22" s="23"/>
      <c r="J22" s="23"/>
      <c r="K22" s="23"/>
      <c r="L22" s="35"/>
      <c r="M22" s="24"/>
    </row>
    <row r="23" spans="1:13" ht="9">
      <c r="A23" s="14" t="s">
        <v>15</v>
      </c>
      <c r="B23" s="17" t="s">
        <v>1</v>
      </c>
      <c r="C23" s="23">
        <v>10695.465667004222</v>
      </c>
      <c r="D23" s="23">
        <v>9894.752401139716</v>
      </c>
      <c r="E23" s="23">
        <v>9909.476875467806</v>
      </c>
      <c r="F23" s="23">
        <v>9811.808512645688</v>
      </c>
      <c r="G23" s="23">
        <v>9388.585230238952</v>
      </c>
      <c r="H23" s="23">
        <v>9006.89993521483</v>
      </c>
      <c r="I23" s="23">
        <v>8739.777466082134</v>
      </c>
      <c r="J23" s="23">
        <v>8903.5329932636</v>
      </c>
      <c r="K23" s="23">
        <v>9212.338115694994</v>
      </c>
      <c r="L23" s="35">
        <v>9681.389044387277</v>
      </c>
      <c r="M23" s="24">
        <f>((L23/K23)-1)*100</f>
        <v>5.09155138252213</v>
      </c>
    </row>
    <row r="24" spans="1:13" ht="9">
      <c r="A24" s="14"/>
      <c r="B24" s="17" t="s">
        <v>2</v>
      </c>
      <c r="C24" s="23">
        <v>3142.7852591721335</v>
      </c>
      <c r="D24" s="23">
        <v>3161.5477995056203</v>
      </c>
      <c r="E24" s="23">
        <v>3176.511287086366</v>
      </c>
      <c r="F24" s="23">
        <v>3030.3672627321735</v>
      </c>
      <c r="G24" s="23">
        <v>2691.207457213483</v>
      </c>
      <c r="H24" s="23">
        <v>3834.5588004050646</v>
      </c>
      <c r="I24" s="23">
        <v>5079.195154320794</v>
      </c>
      <c r="J24" s="23">
        <v>4563.882581594722</v>
      </c>
      <c r="K24" s="23">
        <v>3859.83225043557</v>
      </c>
      <c r="L24" s="35">
        <v>3250.573946297496</v>
      </c>
      <c r="M24" s="24">
        <f>((L24/K24)-1)*100</f>
        <v>-15.784579862747172</v>
      </c>
    </row>
    <row r="25" spans="1:13" ht="9">
      <c r="A25" s="14"/>
      <c r="C25" s="23"/>
      <c r="D25" s="23"/>
      <c r="E25" s="23"/>
      <c r="F25" s="23"/>
      <c r="G25" s="23"/>
      <c r="H25" s="23"/>
      <c r="I25" s="23"/>
      <c r="J25" s="23"/>
      <c r="K25" s="23"/>
      <c r="L25" s="35"/>
      <c r="M25" s="24"/>
    </row>
    <row r="26" spans="1:13" ht="9">
      <c r="A26" s="14" t="s">
        <v>16</v>
      </c>
      <c r="B26" s="17" t="s">
        <v>1</v>
      </c>
      <c r="C26" s="23">
        <v>20996.037411863865</v>
      </c>
      <c r="D26" s="23">
        <v>20515.98558372697</v>
      </c>
      <c r="E26" s="23">
        <v>19412.360759055773</v>
      </c>
      <c r="F26" s="23">
        <v>19748.885128972808</v>
      </c>
      <c r="G26" s="23">
        <v>18354.29940812771</v>
      </c>
      <c r="H26" s="23">
        <v>18032.902061174813</v>
      </c>
      <c r="I26" s="23">
        <v>17164.183235107274</v>
      </c>
      <c r="J26" s="23">
        <v>16848.08191864744</v>
      </c>
      <c r="K26" s="23">
        <v>16309.606948995832</v>
      </c>
      <c r="L26" s="35">
        <v>16061.443451351368</v>
      </c>
      <c r="M26" s="24">
        <f>((L26/K26)-1)*100</f>
        <v>-1.5215786525115682</v>
      </c>
    </row>
    <row r="27" spans="1:13" ht="9">
      <c r="A27" s="14"/>
      <c r="B27" s="17" t="s">
        <v>2</v>
      </c>
      <c r="C27" s="23">
        <v>702.881367658991</v>
      </c>
      <c r="D27" s="23">
        <v>557.5298609320259</v>
      </c>
      <c r="E27" s="23">
        <v>709.2026392094951</v>
      </c>
      <c r="F27" s="23">
        <v>831.3572807839635</v>
      </c>
      <c r="G27" s="23">
        <v>737.2678269292459</v>
      </c>
      <c r="H27" s="23">
        <v>608.6409580657538</v>
      </c>
      <c r="I27" s="23" t="s">
        <v>24</v>
      </c>
      <c r="J27" s="23">
        <v>11.02605873436193</v>
      </c>
      <c r="K27" s="23" t="s">
        <v>24</v>
      </c>
      <c r="L27" s="35">
        <v>0</v>
      </c>
      <c r="M27" s="24" t="s">
        <v>25</v>
      </c>
    </row>
    <row r="28" spans="1:13" ht="9">
      <c r="A28" s="14"/>
      <c r="C28" s="23"/>
      <c r="D28" s="23"/>
      <c r="E28" s="23"/>
      <c r="F28" s="23"/>
      <c r="G28" s="23"/>
      <c r="H28" s="23"/>
      <c r="I28" s="23"/>
      <c r="J28" s="23"/>
      <c r="K28" s="23"/>
      <c r="L28" s="35"/>
      <c r="M28" s="25"/>
    </row>
    <row r="29" spans="1:13" ht="9">
      <c r="A29" s="14" t="s">
        <v>17</v>
      </c>
      <c r="B29" s="17" t="s">
        <v>1</v>
      </c>
      <c r="C29" s="23">
        <v>2998.326907231409</v>
      </c>
      <c r="D29" s="23">
        <v>2817.375005503595</v>
      </c>
      <c r="E29" s="23">
        <v>2902.815953505633</v>
      </c>
      <c r="F29" s="23">
        <v>2980.4512318617244</v>
      </c>
      <c r="G29" s="23">
        <v>2833.1247208891295</v>
      </c>
      <c r="H29" s="23">
        <v>3245.1709888229857</v>
      </c>
      <c r="I29" s="23">
        <v>3846.2421455842305</v>
      </c>
      <c r="J29" s="23">
        <v>4568.197399787405</v>
      </c>
      <c r="K29" s="23">
        <v>7086.912766452604</v>
      </c>
      <c r="L29" s="35">
        <v>8983.583563436005</v>
      </c>
      <c r="M29" s="24">
        <f>((L29/K29)-1)*100</f>
        <v>26.76300470300257</v>
      </c>
    </row>
    <row r="30" spans="1:13" ht="9">
      <c r="A30" s="14"/>
      <c r="B30" s="17" t="s">
        <v>2</v>
      </c>
      <c r="C30" s="23">
        <v>919.74815550957</v>
      </c>
      <c r="D30" s="23">
        <v>737.8779397057622</v>
      </c>
      <c r="E30" s="23">
        <v>433.75244516847295</v>
      </c>
      <c r="F30" s="23">
        <v>330.55532842307866</v>
      </c>
      <c r="G30" s="23">
        <v>267.10359966538147</v>
      </c>
      <c r="H30" s="23">
        <v>201.8970104473951</v>
      </c>
      <c r="I30" s="23">
        <v>148.08757948763107</v>
      </c>
      <c r="J30" s="23">
        <v>99.44838257216</v>
      </c>
      <c r="K30" s="23">
        <v>62.33843018611585</v>
      </c>
      <c r="L30" s="35">
        <v>1137.80371980099</v>
      </c>
      <c r="M30" s="24">
        <f>((L30/K30)-1)*100</f>
        <v>1725.2043184340628</v>
      </c>
    </row>
    <row r="31" spans="1:13" ht="9">
      <c r="A31" s="14"/>
      <c r="C31" s="23"/>
      <c r="D31" s="23"/>
      <c r="E31" s="23"/>
      <c r="F31" s="23"/>
      <c r="G31" s="23"/>
      <c r="H31" s="23"/>
      <c r="I31" s="23"/>
      <c r="J31" s="23"/>
      <c r="K31" s="23"/>
      <c r="L31" s="35"/>
      <c r="M31" s="24"/>
    </row>
    <row r="32" spans="1:13" ht="9">
      <c r="A32" s="14" t="s">
        <v>18</v>
      </c>
      <c r="B32" s="17" t="s">
        <v>2</v>
      </c>
      <c r="C32" s="23">
        <v>153082.2645876707</v>
      </c>
      <c r="D32" s="23">
        <v>161183.6187864417</v>
      </c>
      <c r="E32" s="23">
        <v>170619.04432437872</v>
      </c>
      <c r="F32" s="23">
        <v>196832.50202846774</v>
      </c>
      <c r="G32" s="23">
        <v>218016.3535383396</v>
      </c>
      <c r="H32" s="23">
        <v>261953.5874002277</v>
      </c>
      <c r="I32" s="23">
        <v>308892.43145666</v>
      </c>
      <c r="J32" s="23">
        <v>358751.19978363015</v>
      </c>
      <c r="K32" s="23">
        <v>380466.3148559316</v>
      </c>
      <c r="L32" s="35">
        <v>438291.85405096016</v>
      </c>
      <c r="M32" s="24">
        <f>((L32/K32)-1)*100</f>
        <v>15.198596284910248</v>
      </c>
    </row>
    <row r="33" spans="1:13" ht="9">
      <c r="A33" s="14"/>
      <c r="C33" s="23"/>
      <c r="D33" s="23"/>
      <c r="E33" s="23"/>
      <c r="F33" s="23"/>
      <c r="G33" s="23"/>
      <c r="H33" s="23"/>
      <c r="I33" s="23"/>
      <c r="J33" s="23"/>
      <c r="K33" s="23"/>
      <c r="L33" s="35"/>
      <c r="M33" s="24"/>
    </row>
    <row r="34" spans="1:13" ht="9">
      <c r="A34" s="14" t="s">
        <v>19</v>
      </c>
      <c r="B34" s="17" t="s">
        <v>2</v>
      </c>
      <c r="C34" s="23">
        <v>655.3994980721695</v>
      </c>
      <c r="D34" s="23">
        <v>1517.4196632429068</v>
      </c>
      <c r="E34" s="23">
        <v>1409.7379030989955</v>
      </c>
      <c r="F34" s="23">
        <v>1860.1583777289968</v>
      </c>
      <c r="G34" s="23">
        <v>1501.8146137734532</v>
      </c>
      <c r="H34" s="23">
        <v>1252.240749243649</v>
      </c>
      <c r="I34" s="23">
        <v>963.0598728197904</v>
      </c>
      <c r="J34" s="23">
        <v>566.0022517564329</v>
      </c>
      <c r="K34" s="23">
        <v>558.7500864850585</v>
      </c>
      <c r="L34" s="35">
        <v>577.7516400712009</v>
      </c>
      <c r="M34" s="24">
        <f>((L34/K34)-1)*100</f>
        <v>3.400724947655198</v>
      </c>
    </row>
    <row r="35" spans="3:13" ht="9">
      <c r="C35" s="23"/>
      <c r="D35" s="23"/>
      <c r="E35" s="23"/>
      <c r="F35" s="23"/>
      <c r="G35" s="23"/>
      <c r="H35" s="23"/>
      <c r="I35" s="23"/>
      <c r="J35" s="23"/>
      <c r="K35" s="23"/>
      <c r="L35" s="35"/>
      <c r="M35" s="24"/>
    </row>
    <row r="36" spans="1:15" ht="9">
      <c r="A36" s="17" t="s">
        <v>21</v>
      </c>
      <c r="B36" s="17" t="s">
        <v>2</v>
      </c>
      <c r="C36" s="23">
        <v>547.7177379282583</v>
      </c>
      <c r="D36" s="23">
        <v>2245.026322906904</v>
      </c>
      <c r="E36" s="23">
        <v>2582.9910621623153</v>
      </c>
      <c r="F36" s="23">
        <v>3698.2835074565846</v>
      </c>
      <c r="G36" s="23">
        <v>3536.924402624114</v>
      </c>
      <c r="H36" s="23">
        <v>2983.067797996063</v>
      </c>
      <c r="I36" s="23">
        <v>1893.5762043437514</v>
      </c>
      <c r="J36" s="23">
        <v>1603.0241466283408</v>
      </c>
      <c r="K36" s="23">
        <v>973.8720775912496</v>
      </c>
      <c r="L36" s="35">
        <v>349.27383999949683</v>
      </c>
      <c r="M36" s="24">
        <f>((L36/K36)-1)*100</f>
        <v>-64.13555249849838</v>
      </c>
      <c r="O36" s="34"/>
    </row>
    <row r="37" spans="3:13" ht="9">
      <c r="C37" s="23"/>
      <c r="D37" s="23"/>
      <c r="E37" s="23"/>
      <c r="F37" s="23"/>
      <c r="G37" s="23"/>
      <c r="H37" s="23"/>
      <c r="I37" s="23"/>
      <c r="J37" s="23"/>
      <c r="K37" s="23"/>
      <c r="L37" s="35"/>
      <c r="M37" s="25"/>
    </row>
    <row r="38" spans="1:13" ht="9">
      <c r="A38" s="17" t="s">
        <v>20</v>
      </c>
      <c r="B38" s="17" t="s">
        <v>2</v>
      </c>
      <c r="C38" s="23">
        <v>0</v>
      </c>
      <c r="D38" s="23">
        <v>132.526558775246</v>
      </c>
      <c r="E38" s="23">
        <v>5.912433092013813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35">
        <v>0</v>
      </c>
      <c r="M38" s="24" t="s">
        <v>25</v>
      </c>
    </row>
    <row r="39" spans="1:13" ht="9">
      <c r="A39" s="26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36"/>
      <c r="M39" s="27"/>
    </row>
    <row r="40" spans="1:13" ht="9">
      <c r="A40" s="14" t="s">
        <v>26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9">
      <c r="A41" s="17" t="s">
        <v>29</v>
      </c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2:13" ht="9">
      <c r="B42" s="3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2:13" ht="9">
      <c r="B43" s="3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9">
      <c r="A44" s="30"/>
      <c r="B44" s="31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7:11" ht="9">
      <c r="G45" s="28"/>
      <c r="H45" s="28"/>
      <c r="I45" s="28"/>
      <c r="J45" s="28"/>
      <c r="K45" s="28"/>
    </row>
    <row r="47" spans="3:12" ht="9"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3:13" ht="9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3:12" ht="9"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3:12" ht="9"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3:12" ht="9"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3:12" ht="9"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3:12" ht="9"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ht="9">
      <c r="A54" s="17" t="s">
        <v>0</v>
      </c>
    </row>
  </sheetData>
  <mergeCells count="6">
    <mergeCell ref="A1:M2"/>
    <mergeCell ref="A7:B7"/>
    <mergeCell ref="A4:A5"/>
    <mergeCell ref="B4:B5"/>
    <mergeCell ref="C4:L4"/>
    <mergeCell ref="M4:M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47" t="s">
        <v>7</v>
      </c>
      <c r="C4" s="47"/>
      <c r="D4" s="47"/>
      <c r="E4" s="47"/>
      <c r="F4" s="47"/>
      <c r="G4" s="47"/>
      <c r="H4" s="47"/>
      <c r="I4" s="47"/>
    </row>
    <row r="6" spans="2:10" ht="20.25">
      <c r="B6" s="46" t="s">
        <v>4</v>
      </c>
      <c r="C6" s="46"/>
      <c r="D6" s="46"/>
      <c r="E6" s="46"/>
      <c r="F6" s="46"/>
      <c r="G6" s="46"/>
      <c r="H6" s="46"/>
      <c r="I6" s="46"/>
      <c r="J6" s="1"/>
    </row>
    <row r="7" spans="2:10" ht="20.25">
      <c r="B7" s="46" t="s">
        <v>5</v>
      </c>
      <c r="C7" s="46"/>
      <c r="D7" s="46"/>
      <c r="E7" s="46"/>
      <c r="F7" s="46"/>
      <c r="G7" s="46"/>
      <c r="H7" s="46"/>
      <c r="I7" s="46"/>
      <c r="J7" s="1"/>
    </row>
    <row r="8" spans="244:251" ht="20.25">
      <c r="IJ8" s="46" t="s">
        <v>4</v>
      </c>
      <c r="IK8" s="46"/>
      <c r="IL8" s="46"/>
      <c r="IM8" s="46"/>
      <c r="IN8" s="46"/>
      <c r="IO8" s="46"/>
      <c r="IP8" s="46"/>
      <c r="IQ8" s="46"/>
    </row>
    <row r="9" spans="2:251" ht="20.25">
      <c r="B9" s="46" t="s">
        <v>3</v>
      </c>
      <c r="C9" s="46"/>
      <c r="D9" s="46"/>
      <c r="E9" s="46"/>
      <c r="F9" s="46"/>
      <c r="G9" s="46"/>
      <c r="H9" s="46"/>
      <c r="I9" s="46"/>
      <c r="J9" s="1"/>
      <c r="IJ9" s="46" t="s">
        <v>5</v>
      </c>
      <c r="IK9" s="46"/>
      <c r="IL9" s="46"/>
      <c r="IM9" s="46"/>
      <c r="IN9" s="46"/>
      <c r="IO9" s="46"/>
      <c r="IP9" s="46"/>
      <c r="IQ9" s="46"/>
    </row>
    <row r="11" spans="244:251" ht="20.25">
      <c r="IJ11" s="46" t="s">
        <v>3</v>
      </c>
      <c r="IK11" s="46"/>
      <c r="IL11" s="46"/>
      <c r="IM11" s="46"/>
      <c r="IN11" s="46"/>
      <c r="IO11" s="46"/>
      <c r="IP11" s="46"/>
      <c r="IQ11" s="46"/>
    </row>
    <row r="26" ht="15">
      <c r="B26" s="2" t="s">
        <v>6</v>
      </c>
    </row>
    <row r="28" ht="15">
      <c r="IJ28" s="2" t="s">
        <v>6</v>
      </c>
    </row>
  </sheetData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5" top="1.79" bottom="1" header="0.492125985" footer="0.492125985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2003-09-04T20:22:36Z</cp:lastPrinted>
  <dcterms:created xsi:type="dcterms:W3CDTF">1998-02-13T16:43:15Z</dcterms:created>
  <dcterms:modified xsi:type="dcterms:W3CDTF">2003-10-17T13:46:04Z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