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0" windowWidth="11940" windowHeight="3375" tabRatio="601" activeTab="0"/>
  </bookViews>
  <sheets>
    <sheet name="T2.25" sheetId="1" r:id="rId1"/>
    <sheet name="Gráfico 29 e 30" sheetId="2" state="hidden" r:id="rId2"/>
  </sheets>
  <definedNames>
    <definedName name="_Fill" hidden="1">'T2.25'!$B$5:$E$5</definedName>
    <definedName name="_xlnm.Print_Area" localSheetId="0">'T2.25'!$A$1:$E$40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<sst xmlns="http://schemas.openxmlformats.org/spreadsheetml/2006/main" count="45" uniqueCount="42">
  <si>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EVOLUÇÃO DA PRODUÇÃO DE DERIVADOS </t>
  </si>
  <si>
    <r>
      <t>Fonte</t>
    </r>
    <r>
      <rPr>
        <b/>
        <sz val="9"/>
        <rFont val="Arial"/>
        <family val="2"/>
      </rPr>
      <t>: Quadro 15.</t>
    </r>
  </si>
  <si>
    <t>GRÁFICO 29</t>
  </si>
  <si>
    <t>GRÁFICO 30</t>
  </si>
  <si>
    <t xml:space="preserve">ENERGÉTICOS NAS PETROQUÍMICAS </t>
  </si>
  <si>
    <t>Refinarias</t>
  </si>
  <si>
    <t>Total</t>
  </si>
  <si>
    <t xml:space="preserve">Total </t>
  </si>
  <si>
    <t>Energéticos</t>
  </si>
  <si>
    <t>Gasolina A</t>
  </si>
  <si>
    <t>Solvente</t>
  </si>
  <si>
    <t>Parafina</t>
  </si>
  <si>
    <t>Gasolina de aviação</t>
  </si>
  <si>
    <t>Querosene iluminante</t>
  </si>
  <si>
    <t xml:space="preserve">Óleo lubrificante </t>
  </si>
  <si>
    <t>UPGNs</t>
  </si>
  <si>
    <t xml:space="preserve">Não-energéticos </t>
  </si>
  <si>
    <t>QAV</t>
  </si>
  <si>
    <t>Derivados de petróleo</t>
  </si>
  <si>
    <t>Tabela 2.25 - Produção de derivados de petróleo energéticos e não-energéticos, por tipo de unidade produtora - 2002</t>
  </si>
  <si>
    <t>Centrais
petroquímicas</t>
  </si>
  <si>
    <r>
      <t>Produção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</si>
  <si>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</si>
  <si>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t xml:space="preserve">               3. Não inclui as produções de gás combustível das refinarias e da unidade de industrialização de xisto.  </t>
  </si>
  <si>
    <r>
      <t xml:space="preserve">               4. O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produzido nas UPGNs de Catu, Candeias, REDUC I e REDUC II é incorporado à produção de derivados da RLAM e da REDUC.  </t>
    </r>
  </si>
  <si>
    <t>Notas: 1. Não inclui o consumo próprio de derivados das unidades produtoras.</t>
  </si>
  <si>
    <r>
      <t>Óleo diesel</t>
    </r>
    <r>
      <rPr>
        <vertAlign val="superscript"/>
        <sz val="7"/>
        <rFont val="Helvetica Neue"/>
        <family val="2"/>
      </rPr>
      <t>3</t>
    </r>
  </si>
  <si>
    <r>
      <t>Asfalto</t>
    </r>
    <r>
      <rPr>
        <vertAlign val="superscript"/>
        <sz val="7"/>
        <rFont val="Helvetica Neue"/>
        <family val="2"/>
      </rPr>
      <t>4</t>
    </r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</si>
  <si>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</si>
  <si>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2"/>
      </rPr>
      <t>6</t>
    </r>
  </si>
  <si>
    <r>
      <t>Outros</t>
    </r>
    <r>
      <rPr>
        <vertAlign val="superscript"/>
        <sz val="7"/>
        <rFont val="Helvetica Neue"/>
        <family val="2"/>
      </rPr>
      <t>7</t>
    </r>
  </si>
  <si>
    <r>
      <t xml:space="preserve">Óleo combustível </t>
    </r>
    <r>
      <rPr>
        <vertAlign val="superscript"/>
        <sz val="7"/>
        <rFont val="Helvetica Neue"/>
        <family val="2"/>
      </rPr>
      <t>2,3</t>
    </r>
  </si>
  <si>
    <t xml:space="preserve"> </t>
  </si>
  <si>
    <t>Negócios Gás Natural, para as UPGNs.</t>
  </si>
  <si>
    <t>Fontes: ANP/SRP, conforme a Portaria n.º 54/01, para as centrais petroquímicas; Ipiranga, Manguinhos, Petrobras/ABAST, para as refinarias;  Petrobras/Unidade de</t>
  </si>
  <si>
    <t xml:space="preserve">               2. Com a edição das Portarias ANP n.º 84/01 e n.º 317/01, as centrais petroquímicas passaram a decidir sobre o destino de sua produção de GLP, óleo </t>
  </si>
  <si>
    <t xml:space="preserve">diesel e gasolina, comercializando-os ou enviando-os como efluentes às refinarias da Petrobras, situação em que o volume transferido foi somado à produção </t>
  </si>
  <si>
    <t>destas unidades.</t>
  </si>
  <si>
    <r>
      <t>1</t>
    </r>
    <r>
      <rPr>
        <sz val="7"/>
        <rFont val="Helvetica Neue"/>
        <family val="2"/>
      </rPr>
      <t xml:space="preserve">Refere-se à mistura propano/butano, para usos doméstico e industrial.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 xml:space="preserve">Não inclui o óleo combustível produzido para consumo próprio nas refinarias. ³Inclui </t>
    </r>
  </si>
  <si>
    <r>
      <t xml:space="preserve">componentes destinados à produção de óleo combustível marítimo em alguns terminais aquaviários.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>Inclui o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produzido na UPGN de LUBNOR. </t>
    </r>
    <r>
      <rPr>
        <vertAlign val="superscript"/>
        <sz val="7"/>
        <rFont val="Helvetica Neue"/>
        <family val="2"/>
      </rPr>
      <t>5</t>
    </r>
    <r>
      <rPr>
        <sz val="7"/>
        <rFont val="Helvetica Neue"/>
        <family val="2"/>
      </rPr>
      <t xml:space="preserve">Inclui </t>
    </r>
  </si>
  <si>
    <r>
      <t xml:space="preserve">derivados da refinaria. </t>
    </r>
    <r>
      <rPr>
        <vertAlign val="superscript"/>
        <sz val="7"/>
        <rFont val="Helvetica Neue"/>
        <family val="2"/>
      </rPr>
      <t>7</t>
    </r>
    <r>
      <rPr>
        <sz val="7"/>
        <rFont val="Helvetica Neue"/>
        <family val="2"/>
      </rPr>
      <t>Inclui gasóleos, GLP não-energético (propano, propeno e butano), subprodutos, produtos intermediários e outros derivados não-energéticos.</t>
    </r>
  </si>
  <si>
    <r>
      <t xml:space="preserve">coque comercializado para uso energético.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2"/>
      </rPr>
      <t>Inclui a nafta produzida a partir da industrialização de xisto e enviada para a REPAR, onde é incorporada à produção de</t>
    </r>
  </si>
</sst>
</file>

<file path=xl/styles.xml><?xml version="1.0" encoding="utf-8"?>
<styleSheet xmlns="http://schemas.openxmlformats.org/spreadsheetml/2006/main">
  <numFmts count="3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General_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00"/>
  </numFmts>
  <fonts count="2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sz val="9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8.25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17" fillId="2" borderId="0" xfId="18" applyNumberFormat="1" applyFont="1" applyFill="1" applyBorder="1" applyAlignment="1">
      <alignment horizontal="right" vertical="center"/>
    </xf>
    <xf numFmtId="3" fontId="17" fillId="2" borderId="0" xfId="18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3" fontId="18" fillId="2" borderId="0" xfId="18" applyNumberFormat="1" applyFont="1" applyFill="1" applyBorder="1" applyAlignment="1">
      <alignment horizontal="right" vertical="center"/>
    </xf>
    <xf numFmtId="3" fontId="18" fillId="2" borderId="0" xfId="18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 applyProtection="1">
      <alignment horizontal="right" vertical="center" wrapText="1"/>
      <protection/>
    </xf>
    <xf numFmtId="43" fontId="17" fillId="2" borderId="0" xfId="18" applyFont="1" applyFill="1" applyBorder="1" applyAlignment="1" applyProtection="1">
      <alignment horizontal="right" vertical="center" wrapText="1"/>
      <protection/>
    </xf>
    <xf numFmtId="3" fontId="17" fillId="2" borderId="0" xfId="0" applyNumberFormat="1" applyFont="1" applyFill="1" applyBorder="1" applyAlignment="1">
      <alignment horizontal="right" wrapText="1"/>
    </xf>
    <xf numFmtId="190" fontId="20" fillId="2" borderId="0" xfId="18" applyNumberFormat="1" applyFont="1" applyFill="1" applyBorder="1" applyAlignment="1">
      <alignment vertical="center"/>
    </xf>
    <xf numFmtId="43" fontId="17" fillId="2" borderId="0" xfId="18" applyFont="1" applyFill="1" applyBorder="1" applyAlignment="1">
      <alignment vertical="center"/>
    </xf>
    <xf numFmtId="37" fontId="17" fillId="2" borderId="0" xfId="0" applyNumberFormat="1" applyFont="1" applyFill="1" applyBorder="1" applyAlignment="1" applyProtection="1">
      <alignment horizontal="right" vertical="center" wrapText="1"/>
      <protection/>
    </xf>
    <xf numFmtId="190" fontId="17" fillId="2" borderId="0" xfId="0" applyNumberFormat="1" applyFont="1" applyFill="1" applyBorder="1" applyAlignment="1">
      <alignment vertical="center"/>
    </xf>
    <xf numFmtId="190" fontId="18" fillId="2" borderId="0" xfId="18" applyNumberFormat="1" applyFont="1" applyFill="1" applyBorder="1" applyAlignment="1">
      <alignment horizontal="right" vertical="center" wrapText="1"/>
    </xf>
    <xf numFmtId="3" fontId="17" fillId="2" borderId="0" xfId="18" applyNumberFormat="1" applyFont="1" applyFill="1" applyAlignment="1">
      <alignment horizontal="right" vertical="center"/>
    </xf>
    <xf numFmtId="0" fontId="17" fillId="2" borderId="1" xfId="0" applyFont="1" applyFill="1" applyBorder="1" applyAlignment="1">
      <alignment/>
    </xf>
    <xf numFmtId="190" fontId="20" fillId="2" borderId="1" xfId="18" applyNumberFormat="1" applyFont="1" applyFill="1" applyBorder="1" applyAlignment="1">
      <alignment/>
    </xf>
    <xf numFmtId="190" fontId="17" fillId="2" borderId="1" xfId="18" applyNumberFormat="1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190" fontId="17" fillId="2" borderId="0" xfId="18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190" fontId="17" fillId="2" borderId="0" xfId="18" applyNumberFormat="1" applyFont="1" applyFill="1" applyAlignment="1">
      <alignment/>
    </xf>
    <xf numFmtId="3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625"/>
          <c:w val="0.715"/>
          <c:h val="0.8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'T2.25'!#REF!</c:f>
              <c:strCache>
                <c:ptCount val="1"/>
                <c:pt idx="0">
                  <c:v>Gasolina "A"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'T2.25'!$B$5:$E$5</c:f>
              <c:numCache>
                <c:ptCount val="4"/>
                <c:pt idx="0">
                  <c:v>Refinarias</c:v>
                </c:pt>
                <c:pt idx="1">
                  <c:v>Centrais petroquímicas</c:v>
                </c:pt>
                <c:pt idx="3">
                  <c:v>Total</c:v>
                </c:pt>
              </c:numCache>
            </c:numRef>
          </c:cat>
          <c:val>
            <c:numRef>
              <c:f>'T2.25'!#REF!</c:f>
              <c:numCache>
                <c:ptCount val="9"/>
                <c:pt idx="0">
                  <c:v>318</c:v>
                </c:pt>
                <c:pt idx="1">
                  <c:v>313</c:v>
                </c:pt>
                <c:pt idx="2">
                  <c:v>352</c:v>
                </c:pt>
                <c:pt idx="3">
                  <c:v>356</c:v>
                </c:pt>
                <c:pt idx="4">
                  <c:v>417</c:v>
                </c:pt>
                <c:pt idx="5">
                  <c:v>351</c:v>
                </c:pt>
                <c:pt idx="6">
                  <c:v>343.6</c:v>
                </c:pt>
                <c:pt idx="7">
                  <c:v>396.5</c:v>
                </c:pt>
                <c:pt idx="8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'T2.25'!#REF!</c:f>
              <c:strCache>
                <c:ptCount val="1"/>
                <c:pt idx="0">
                  <c:v>GLP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'T2.25'!#REF!</c:f>
              <c:numCache>
                <c:ptCount val="9"/>
                <c:pt idx="0">
                  <c:v>245</c:v>
                </c:pt>
                <c:pt idx="1">
                  <c:v>286</c:v>
                </c:pt>
                <c:pt idx="2">
                  <c:v>344</c:v>
                </c:pt>
                <c:pt idx="3">
                  <c:v>336</c:v>
                </c:pt>
                <c:pt idx="4">
                  <c:v>289</c:v>
                </c:pt>
                <c:pt idx="5">
                  <c:v>235</c:v>
                </c:pt>
                <c:pt idx="6">
                  <c:v>290.3</c:v>
                </c:pt>
                <c:pt idx="7">
                  <c:v>265.5</c:v>
                </c:pt>
                <c:pt idx="8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'T2.25'!#REF!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'T2.25'!#REF!</c:f>
              <c:numCache>
                <c:ptCount val="9"/>
                <c:pt idx="0">
                  <c:v>80</c:v>
                </c:pt>
                <c:pt idx="1">
                  <c:v>102</c:v>
                </c:pt>
                <c:pt idx="2">
                  <c:v>89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39.1</c:v>
                </c:pt>
                <c:pt idx="7">
                  <c:v>73.3</c:v>
                </c:pt>
                <c:pt idx="8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'T2.25'!#REF!</c:f>
              <c:strCache>
                <c:ptCount val="1"/>
                <c:pt idx="0">
                  <c:v>Propano Especial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'T2.25'!#REF!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8701029"/>
        <c:axId val="34091534"/>
      </c:barChart>
      <c:catAx>
        <c:axId val="1870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01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230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3775"/>
          <c:w val="0.72425"/>
          <c:h val="0.8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'T2.25'!#REF!</c:f>
              <c:strCache>
                <c:ptCount val="1"/>
                <c:pt idx="0">
                  <c:v>Gasolina "A"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'T2.25'!$B$5:$E$5</c:f>
              <c:numCache>
                <c:ptCount val="4"/>
                <c:pt idx="0">
                  <c:v>Refinarias</c:v>
                </c:pt>
                <c:pt idx="1">
                  <c:v>Centrais petroquímicas</c:v>
                </c:pt>
                <c:pt idx="3">
                  <c:v>Total</c:v>
                </c:pt>
              </c:numCache>
            </c:numRef>
          </c:cat>
          <c:val>
            <c:numRef>
              <c:f>'T2.25'!#REF!</c:f>
              <c:numCache>
                <c:ptCount val="10"/>
                <c:pt idx="0">
                  <c:v>354</c:v>
                </c:pt>
                <c:pt idx="1">
                  <c:v>318</c:v>
                </c:pt>
                <c:pt idx="2">
                  <c:v>313</c:v>
                </c:pt>
                <c:pt idx="3">
                  <c:v>352</c:v>
                </c:pt>
                <c:pt idx="4">
                  <c:v>356</c:v>
                </c:pt>
                <c:pt idx="5">
                  <c:v>417</c:v>
                </c:pt>
                <c:pt idx="6">
                  <c:v>351</c:v>
                </c:pt>
                <c:pt idx="7">
                  <c:v>343.6</c:v>
                </c:pt>
                <c:pt idx="8">
                  <c:v>396.5</c:v>
                </c:pt>
                <c:pt idx="9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'T2.25'!#REF!</c:f>
              <c:strCache>
                <c:ptCount val="1"/>
                <c:pt idx="0">
                  <c:v>GLP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'T2.25'!#REF!</c:f>
              <c:numCache>
                <c:ptCount val="10"/>
                <c:pt idx="0">
                  <c:v>497</c:v>
                </c:pt>
                <c:pt idx="1">
                  <c:v>245</c:v>
                </c:pt>
                <c:pt idx="2">
                  <c:v>286</c:v>
                </c:pt>
                <c:pt idx="3">
                  <c:v>344</c:v>
                </c:pt>
                <c:pt idx="4">
                  <c:v>336</c:v>
                </c:pt>
                <c:pt idx="5">
                  <c:v>289</c:v>
                </c:pt>
                <c:pt idx="6">
                  <c:v>235</c:v>
                </c:pt>
                <c:pt idx="7">
                  <c:v>290.3</c:v>
                </c:pt>
                <c:pt idx="8">
                  <c:v>265.5</c:v>
                </c:pt>
                <c:pt idx="9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'T2.25'!#REF!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'T2.25'!#REF!</c:f>
              <c:numCache>
                <c:ptCount val="10"/>
                <c:pt idx="0">
                  <c:v>94</c:v>
                </c:pt>
                <c:pt idx="1">
                  <c:v>80</c:v>
                </c:pt>
                <c:pt idx="2">
                  <c:v>102</c:v>
                </c:pt>
                <c:pt idx="3">
                  <c:v>89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39.1</c:v>
                </c:pt>
                <c:pt idx="8">
                  <c:v>73.3</c:v>
                </c:pt>
                <c:pt idx="9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'T2.25'!#REF!</c:f>
              <c:strCache>
                <c:ptCount val="1"/>
                <c:pt idx="0">
                  <c:v>Propano Especial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'T2.25'!#REF!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8388351"/>
        <c:axId val="9950840"/>
      </c:barChart>
      <c:catAx>
        <c:axId val="3838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388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22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752475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762000" y="2152650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752475</xdr:colOff>
      <xdr:row>53</xdr:row>
      <xdr:rowOff>180975</xdr:rowOff>
    </xdr:to>
    <xdr:graphicFrame>
      <xdr:nvGraphicFramePr>
        <xdr:cNvPr id="2" name="Chart 2"/>
        <xdr:cNvGraphicFramePr/>
      </xdr:nvGraphicFramePr>
      <xdr:xfrm>
        <a:off x="762000" y="792480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63"/>
  <sheetViews>
    <sheetView showGridLines="0" tabSelected="1" workbookViewId="0" topLeftCell="A1">
      <selection activeCell="A1" sqref="A1:E2"/>
    </sheetView>
  </sheetViews>
  <sheetFormatPr defaultColWidth="9.77734375" defaultRowHeight="15"/>
  <cols>
    <col min="1" max="1" width="28.4453125" style="6" customWidth="1"/>
    <col min="2" max="2" width="13.10546875" style="6" customWidth="1"/>
    <col min="3" max="3" width="14.10546875" style="6" customWidth="1"/>
    <col min="4" max="4" width="12.21484375" style="6" customWidth="1"/>
    <col min="5" max="5" width="10.88671875" style="6" customWidth="1"/>
    <col min="6" max="6" width="6.5546875" style="6" customWidth="1"/>
    <col min="7" max="16384" width="10.6640625" style="6" customWidth="1"/>
  </cols>
  <sheetData>
    <row r="1" spans="1:5" ht="12" customHeight="1">
      <c r="A1" s="44" t="s">
        <v>19</v>
      </c>
      <c r="B1" s="44"/>
      <c r="C1" s="44"/>
      <c r="D1" s="44"/>
      <c r="E1" s="44"/>
    </row>
    <row r="2" spans="1:5" s="7" customFormat="1" ht="10.5" customHeight="1">
      <c r="A2" s="45"/>
      <c r="B2" s="45"/>
      <c r="C2" s="45"/>
      <c r="D2" s="45"/>
      <c r="E2" s="45"/>
    </row>
    <row r="3" spans="1:6" s="7" customFormat="1" ht="9">
      <c r="A3" s="39" t="s">
        <v>18</v>
      </c>
      <c r="B3" s="42" t="s">
        <v>21</v>
      </c>
      <c r="C3" s="43"/>
      <c r="D3" s="43"/>
      <c r="E3" s="43"/>
      <c r="F3" s="8"/>
    </row>
    <row r="4" spans="1:6" s="7" customFormat="1" ht="15" customHeight="1">
      <c r="A4" s="40"/>
      <c r="B4" s="46" t="s">
        <v>5</v>
      </c>
      <c r="C4" s="48" t="s">
        <v>20</v>
      </c>
      <c r="D4" s="50" t="s">
        <v>15</v>
      </c>
      <c r="E4" s="52" t="s">
        <v>6</v>
      </c>
      <c r="F4" s="8"/>
    </row>
    <row r="5" spans="1:6" s="7" customFormat="1" ht="9">
      <c r="A5" s="41"/>
      <c r="B5" s="47"/>
      <c r="C5" s="49"/>
      <c r="D5" s="51"/>
      <c r="E5" s="49"/>
      <c r="F5" s="8"/>
    </row>
    <row r="6" s="8" customFormat="1" ht="9"/>
    <row r="7" spans="1:7" s="8" customFormat="1" ht="9">
      <c r="A7" s="9" t="s">
        <v>7</v>
      </c>
      <c r="B7" s="10">
        <f>B9+B19</f>
        <v>94446.32047569362</v>
      </c>
      <c r="C7" s="10">
        <f>C9+C19</f>
        <v>699.6534548917174</v>
      </c>
      <c r="D7" s="10">
        <f>D9+D19</f>
        <v>1968</v>
      </c>
      <c r="E7" s="10">
        <f>SUM(B7:D7)</f>
        <v>97113.97393058533</v>
      </c>
      <c r="F7" s="11"/>
      <c r="G7" s="11"/>
    </row>
    <row r="8" spans="1:5" s="8" customFormat="1" ht="9">
      <c r="A8" s="12"/>
      <c r="B8" s="13"/>
      <c r="C8" s="13"/>
      <c r="D8" s="13"/>
      <c r="E8" s="14"/>
    </row>
    <row r="9" spans="1:7" s="8" customFormat="1" ht="9">
      <c r="A9" s="15" t="s">
        <v>8</v>
      </c>
      <c r="B9" s="16">
        <f>SUM(B11:B17)</f>
        <v>79420.3925732142</v>
      </c>
      <c r="C9" s="16">
        <f>SUM(C11:C17)</f>
        <v>699.6534548917174</v>
      </c>
      <c r="D9" s="16">
        <f>SUM(D11:D17)</f>
        <v>1968</v>
      </c>
      <c r="E9" s="10">
        <f>SUM(B9:D9)</f>
        <v>82088.0460281059</v>
      </c>
      <c r="G9" s="11"/>
    </row>
    <row r="10" spans="1:7" s="8" customFormat="1" ht="9">
      <c r="A10" s="15"/>
      <c r="B10" s="16"/>
      <c r="C10" s="16"/>
      <c r="D10" s="16"/>
      <c r="E10" s="17"/>
      <c r="G10" s="11"/>
    </row>
    <row r="11" spans="1:7" s="8" customFormat="1" ht="9">
      <c r="A11" s="12" t="s">
        <v>9</v>
      </c>
      <c r="B11" s="18">
        <v>18768.917411</v>
      </c>
      <c r="C11" s="19">
        <v>637.698826412533</v>
      </c>
      <c r="D11" s="20">
        <v>0</v>
      </c>
      <c r="E11" s="21">
        <f aca="true" t="shared" si="0" ref="E11:E17">SUM(B11:D11)</f>
        <v>19406.61623741253</v>
      </c>
      <c r="F11" s="22"/>
      <c r="G11" s="23"/>
    </row>
    <row r="12" spans="1:8" s="8" customFormat="1" ht="9" customHeight="1">
      <c r="A12" s="12" t="s">
        <v>12</v>
      </c>
      <c r="B12" s="13">
        <v>71.202</v>
      </c>
      <c r="C12" s="20">
        <v>0</v>
      </c>
      <c r="D12" s="20">
        <v>0</v>
      </c>
      <c r="E12" s="21">
        <f t="shared" si="0"/>
        <v>71.202</v>
      </c>
      <c r="F12" s="22"/>
      <c r="G12" s="23"/>
      <c r="H12" s="24"/>
    </row>
    <row r="13" spans="1:7" s="8" customFormat="1" ht="9" customHeight="1">
      <c r="A13" s="12" t="s">
        <v>22</v>
      </c>
      <c r="B13" s="18">
        <v>7046.834271732678</v>
      </c>
      <c r="C13" s="19">
        <v>61.9546284791844</v>
      </c>
      <c r="D13" s="19">
        <v>1968</v>
      </c>
      <c r="E13" s="21">
        <f t="shared" si="0"/>
        <v>9076.78890021186</v>
      </c>
      <c r="F13" s="22"/>
      <c r="G13" s="23"/>
    </row>
    <row r="14" spans="1:7" s="8" customFormat="1" ht="9">
      <c r="A14" s="12" t="s">
        <v>31</v>
      </c>
      <c r="B14" s="13">
        <v>16359.59200348152</v>
      </c>
      <c r="C14" s="20">
        <v>0</v>
      </c>
      <c r="D14" s="20">
        <v>0</v>
      </c>
      <c r="E14" s="21">
        <f t="shared" si="0"/>
        <v>16359.59200348152</v>
      </c>
      <c r="F14" s="22"/>
      <c r="G14" s="23"/>
    </row>
    <row r="15" spans="1:7" s="8" customFormat="1" ht="9">
      <c r="A15" s="12" t="s">
        <v>26</v>
      </c>
      <c r="B15" s="18">
        <f>35256.30439-1934.988</f>
        <v>33321.31639</v>
      </c>
      <c r="C15" s="20">
        <v>0</v>
      </c>
      <c r="D15" s="20">
        <v>0</v>
      </c>
      <c r="E15" s="21">
        <f t="shared" si="0"/>
        <v>33321.31639</v>
      </c>
      <c r="F15" s="22"/>
      <c r="G15" s="23"/>
    </row>
    <row r="16" spans="1:7" s="8" customFormat="1" ht="9">
      <c r="A16" s="12" t="s">
        <v>17</v>
      </c>
      <c r="B16" s="13">
        <v>3625.255</v>
      </c>
      <c r="C16" s="20">
        <v>0</v>
      </c>
      <c r="D16" s="20">
        <v>0</v>
      </c>
      <c r="E16" s="21">
        <f t="shared" si="0"/>
        <v>3625.255</v>
      </c>
      <c r="F16" s="22"/>
      <c r="G16" s="23"/>
    </row>
    <row r="17" spans="1:7" s="8" customFormat="1" ht="9">
      <c r="A17" s="12" t="s">
        <v>13</v>
      </c>
      <c r="B17" s="13">
        <v>227.275497</v>
      </c>
      <c r="C17" s="20">
        <v>0</v>
      </c>
      <c r="D17" s="20">
        <v>0</v>
      </c>
      <c r="E17" s="21">
        <f t="shared" si="0"/>
        <v>227.275497</v>
      </c>
      <c r="F17" s="22"/>
      <c r="G17" s="23"/>
    </row>
    <row r="18" spans="1:7" s="8" customFormat="1" ht="9">
      <c r="A18" s="12"/>
      <c r="B18" s="13"/>
      <c r="C18" s="13"/>
      <c r="D18" s="13"/>
      <c r="E18" s="14"/>
      <c r="G18" s="25"/>
    </row>
    <row r="19" spans="1:5" s="8" customFormat="1" ht="9">
      <c r="A19" s="15" t="s">
        <v>16</v>
      </c>
      <c r="B19" s="16">
        <f>SUM(B21:B27)</f>
        <v>15025.927902479427</v>
      </c>
      <c r="C19" s="26">
        <f>SUM(C21:C27)</f>
        <v>0</v>
      </c>
      <c r="D19" s="26">
        <f>SUM(D21:D27)</f>
        <v>0</v>
      </c>
      <c r="E19" s="10">
        <f>SUM(B19:D19)</f>
        <v>15025.927902479427</v>
      </c>
    </row>
    <row r="20" spans="1:5" s="8" customFormat="1" ht="9">
      <c r="A20" s="12"/>
      <c r="B20" s="13"/>
      <c r="C20" s="13"/>
      <c r="D20" s="13"/>
      <c r="E20" s="14"/>
    </row>
    <row r="21" spans="1:7" s="8" customFormat="1" ht="9">
      <c r="A21" s="7" t="s">
        <v>27</v>
      </c>
      <c r="B21" s="27">
        <v>1664.2127582265264</v>
      </c>
      <c r="C21" s="20">
        <v>0</v>
      </c>
      <c r="D21" s="20">
        <v>0</v>
      </c>
      <c r="E21" s="21">
        <f aca="true" t="shared" si="1" ref="E21:E27">SUM(B21:D21)</f>
        <v>1664.2127582265264</v>
      </c>
      <c r="G21" s="25"/>
    </row>
    <row r="22" spans="1:5" s="8" customFormat="1" ht="9">
      <c r="A22" s="7" t="s">
        <v>28</v>
      </c>
      <c r="B22" s="27">
        <v>1817.1216166241911</v>
      </c>
      <c r="C22" s="20">
        <v>0</v>
      </c>
      <c r="D22" s="20">
        <v>0</v>
      </c>
      <c r="E22" s="21">
        <f t="shared" si="1"/>
        <v>1817.1216166241911</v>
      </c>
    </row>
    <row r="23" spans="1:5" s="7" customFormat="1" ht="9">
      <c r="A23" s="8" t="s">
        <v>29</v>
      </c>
      <c r="B23" s="13">
        <v>8793.587274</v>
      </c>
      <c r="C23" s="20">
        <v>0</v>
      </c>
      <c r="D23" s="20">
        <v>0</v>
      </c>
      <c r="E23" s="21">
        <f t="shared" si="1"/>
        <v>8793.587274</v>
      </c>
    </row>
    <row r="24" spans="1:5" s="7" customFormat="1" ht="9">
      <c r="A24" s="7" t="s">
        <v>14</v>
      </c>
      <c r="B24" s="27">
        <v>768.427</v>
      </c>
      <c r="C24" s="20">
        <v>0</v>
      </c>
      <c r="D24" s="20">
        <v>0</v>
      </c>
      <c r="E24" s="21">
        <f t="shared" si="1"/>
        <v>768.427</v>
      </c>
    </row>
    <row r="25" spans="1:5" s="7" customFormat="1" ht="9">
      <c r="A25" s="12" t="s">
        <v>11</v>
      </c>
      <c r="B25" s="13">
        <v>136.3105227710563</v>
      </c>
      <c r="C25" s="20">
        <v>0</v>
      </c>
      <c r="D25" s="20">
        <v>0</v>
      </c>
      <c r="E25" s="21">
        <f t="shared" si="1"/>
        <v>136.3105227710563</v>
      </c>
    </row>
    <row r="26" spans="1:5" s="7" customFormat="1" ht="9">
      <c r="A26" s="12" t="s">
        <v>10</v>
      </c>
      <c r="B26" s="13">
        <v>685.328534</v>
      </c>
      <c r="C26" s="20">
        <v>0</v>
      </c>
      <c r="D26" s="20">
        <v>0</v>
      </c>
      <c r="E26" s="21">
        <f t="shared" si="1"/>
        <v>685.328534</v>
      </c>
    </row>
    <row r="27" spans="1:6" s="7" customFormat="1" ht="9">
      <c r="A27" s="8" t="s">
        <v>30</v>
      </c>
      <c r="B27" s="27">
        <v>1160.9401968576528</v>
      </c>
      <c r="C27" s="20">
        <v>0</v>
      </c>
      <c r="D27" s="20">
        <v>0</v>
      </c>
      <c r="E27" s="21">
        <f t="shared" si="1"/>
        <v>1160.9401968576528</v>
      </c>
      <c r="F27" s="36"/>
    </row>
    <row r="28" spans="1:5" ht="9">
      <c r="A28" s="28"/>
      <c r="B28" s="29"/>
      <c r="C28" s="30"/>
      <c r="D28" s="30"/>
      <c r="E28" s="30"/>
    </row>
    <row r="29" spans="1:5" ht="9">
      <c r="A29" s="31" t="s">
        <v>34</v>
      </c>
      <c r="B29" s="32"/>
      <c r="C29" s="32"/>
      <c r="D29" s="32"/>
      <c r="E29" s="32"/>
    </row>
    <row r="30" spans="1:5" ht="9">
      <c r="A30" s="33" t="s">
        <v>33</v>
      </c>
      <c r="B30" s="32"/>
      <c r="C30" s="32"/>
      <c r="D30" s="32"/>
      <c r="E30" s="32"/>
    </row>
    <row r="31" spans="1:5" ht="9">
      <c r="A31" s="31" t="s">
        <v>25</v>
      </c>
      <c r="B31" s="32"/>
      <c r="C31" s="32"/>
      <c r="D31" s="32"/>
      <c r="E31" s="32"/>
    </row>
    <row r="32" ht="9.75" customHeight="1">
      <c r="A32" s="31" t="s">
        <v>35</v>
      </c>
    </row>
    <row r="33" ht="9.75" customHeight="1">
      <c r="A33" s="31" t="s">
        <v>36</v>
      </c>
    </row>
    <row r="34" ht="9.75" customHeight="1">
      <c r="A34" s="31" t="s">
        <v>37</v>
      </c>
    </row>
    <row r="35" ht="9.75" customHeight="1">
      <c r="A35" s="31" t="s">
        <v>23</v>
      </c>
    </row>
    <row r="36" ht="9.75" customHeight="1">
      <c r="A36" s="31" t="s">
        <v>24</v>
      </c>
    </row>
    <row r="37" ht="9.75" customHeight="1">
      <c r="A37" s="34" t="s">
        <v>38</v>
      </c>
    </row>
    <row r="38" ht="9.75" customHeight="1">
      <c r="A38" s="6" t="s">
        <v>39</v>
      </c>
    </row>
    <row r="39" ht="9.75" customHeight="1">
      <c r="A39" s="6" t="s">
        <v>41</v>
      </c>
    </row>
    <row r="40" ht="9.75" customHeight="1">
      <c r="A40" s="6" t="s">
        <v>40</v>
      </c>
    </row>
    <row r="41" spans="1:2" ht="9.75" customHeight="1">
      <c r="A41" s="6" t="s">
        <v>32</v>
      </c>
      <c r="B41" s="35"/>
    </row>
    <row r="42" spans="1:2" ht="9">
      <c r="A42" s="34"/>
      <c r="B42" s="35"/>
    </row>
    <row r="43" ht="9">
      <c r="B43" s="35"/>
    </row>
    <row r="44" spans="1:2" ht="9">
      <c r="A44" s="37"/>
      <c r="B44" s="35"/>
    </row>
    <row r="45" spans="1:2" ht="9">
      <c r="A45" s="37"/>
      <c r="B45" s="35"/>
    </row>
    <row r="46" spans="1:2" ht="9">
      <c r="A46" s="37"/>
      <c r="B46" s="35"/>
    </row>
    <row r="47" spans="1:2" ht="9">
      <c r="A47" s="38"/>
      <c r="B47" s="35"/>
    </row>
    <row r="48" spans="1:2" ht="9">
      <c r="A48" s="37"/>
      <c r="B48" s="35"/>
    </row>
    <row r="49" spans="1:2" ht="9">
      <c r="A49" s="37"/>
      <c r="B49" s="35"/>
    </row>
    <row r="50" spans="1:2" ht="9">
      <c r="A50" s="37"/>
      <c r="B50" s="35"/>
    </row>
    <row r="51" spans="1:2" ht="9">
      <c r="A51" s="37"/>
      <c r="B51" s="35"/>
    </row>
    <row r="52" spans="1:2" ht="9">
      <c r="A52" s="37"/>
      <c r="B52" s="35"/>
    </row>
    <row r="53" spans="1:2" ht="9">
      <c r="A53" s="37"/>
      <c r="B53" s="35"/>
    </row>
    <row r="54" spans="1:2" ht="9">
      <c r="A54" s="37"/>
      <c r="B54" s="35"/>
    </row>
    <row r="55" spans="1:2" ht="9">
      <c r="A55" s="37"/>
      <c r="B55" s="35"/>
    </row>
    <row r="56" spans="1:2" ht="9">
      <c r="A56" s="37"/>
      <c r="B56" s="35"/>
    </row>
    <row r="57" spans="1:2" ht="9">
      <c r="A57" s="37"/>
      <c r="B57" s="35"/>
    </row>
    <row r="58" spans="1:2" ht="9">
      <c r="A58" s="37"/>
      <c r="B58" s="35"/>
    </row>
    <row r="59" spans="1:2" ht="9">
      <c r="A59" s="37"/>
      <c r="B59" s="35"/>
    </row>
    <row r="60" spans="1:2" ht="9">
      <c r="A60" s="37"/>
      <c r="B60" s="35"/>
    </row>
    <row r="61" ht="9">
      <c r="A61" s="37"/>
    </row>
    <row r="62" ht="9">
      <c r="A62" s="37"/>
    </row>
    <row r="63" ht="9">
      <c r="A63" s="37"/>
    </row>
  </sheetData>
  <mergeCells count="7">
    <mergeCell ref="A3:A5"/>
    <mergeCell ref="B3:E3"/>
    <mergeCell ref="A1:E2"/>
    <mergeCell ref="B4:B5"/>
    <mergeCell ref="C4:C5"/>
    <mergeCell ref="D4:D5"/>
    <mergeCell ref="E4:E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6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4" spans="2:9" ht="18.75">
      <c r="B4" s="53" t="s">
        <v>2</v>
      </c>
      <c r="C4" s="53"/>
      <c r="D4" s="53"/>
      <c r="E4" s="53"/>
      <c r="F4" s="53"/>
      <c r="G4" s="53"/>
      <c r="H4" s="53"/>
      <c r="I4" s="53"/>
    </row>
    <row r="5" spans="8:9" ht="16.5">
      <c r="H5" s="1"/>
      <c r="I5" s="2"/>
    </row>
    <row r="6" spans="2:9" ht="20.25">
      <c r="B6" s="54" t="s">
        <v>0</v>
      </c>
      <c r="C6" s="54"/>
      <c r="D6" s="54"/>
      <c r="E6" s="54"/>
      <c r="F6" s="54"/>
      <c r="G6" s="54"/>
      <c r="H6" s="54"/>
      <c r="I6" s="54"/>
    </row>
    <row r="7" spans="2:9" ht="20.25">
      <c r="B7" s="54" t="s">
        <v>4</v>
      </c>
      <c r="C7" s="54"/>
      <c r="D7" s="54"/>
      <c r="E7" s="54"/>
      <c r="F7" s="54"/>
      <c r="G7" s="54"/>
      <c r="H7" s="54"/>
      <c r="I7" s="54"/>
    </row>
    <row r="8" spans="5:8" ht="15">
      <c r="E8" s="3"/>
      <c r="H8" s="1"/>
    </row>
    <row r="9" spans="2:9" ht="18.75">
      <c r="B9" s="53">
        <v>1999</v>
      </c>
      <c r="C9" s="53"/>
      <c r="D9" s="53"/>
      <c r="E9" s="53"/>
      <c r="F9" s="53"/>
      <c r="G9" s="53"/>
      <c r="H9" s="53"/>
      <c r="I9" s="53"/>
    </row>
    <row r="26" ht="15">
      <c r="B26" s="4" t="s">
        <v>1</v>
      </c>
    </row>
    <row r="27" ht="15">
      <c r="B27" s="5"/>
    </row>
    <row r="33" spans="2:9" ht="18.75">
      <c r="B33" s="53" t="s">
        <v>3</v>
      </c>
      <c r="C33" s="53"/>
      <c r="D33" s="53"/>
      <c r="E33" s="53"/>
      <c r="F33" s="53"/>
      <c r="G33" s="53"/>
      <c r="H33" s="53"/>
      <c r="I33" s="53"/>
    </row>
    <row r="34" spans="8:9" ht="16.5">
      <c r="H34" s="1"/>
      <c r="I34" s="2"/>
    </row>
    <row r="35" spans="2:9" ht="20.25">
      <c r="B35" s="54" t="s">
        <v>0</v>
      </c>
      <c r="C35" s="54"/>
      <c r="D35" s="54"/>
      <c r="E35" s="54"/>
      <c r="F35" s="54"/>
      <c r="G35" s="54"/>
      <c r="H35" s="54"/>
      <c r="I35" s="54"/>
    </row>
    <row r="36" spans="2:9" ht="20.25">
      <c r="B36" s="54" t="s">
        <v>4</v>
      </c>
      <c r="C36" s="54"/>
      <c r="D36" s="54"/>
      <c r="E36" s="54"/>
      <c r="F36" s="54"/>
      <c r="G36" s="54"/>
      <c r="H36" s="54"/>
      <c r="I36" s="54"/>
    </row>
    <row r="37" spans="5:8" ht="15">
      <c r="E37" s="3"/>
      <c r="H37" s="1"/>
    </row>
    <row r="38" spans="2:9" ht="18.75">
      <c r="B38" s="53">
        <v>1999</v>
      </c>
      <c r="C38" s="53"/>
      <c r="D38" s="53"/>
      <c r="E38" s="53"/>
      <c r="F38" s="53"/>
      <c r="G38" s="53"/>
      <c r="H38" s="53"/>
      <c r="I38" s="53"/>
    </row>
    <row r="55" ht="15">
      <c r="B55" s="4" t="s">
        <v>1</v>
      </c>
    </row>
    <row r="56" ht="15">
      <c r="B56" s="5"/>
    </row>
  </sheetData>
  <sheetProtection password="DABE" sheet="1" objects="1" scenarios="1"/>
  <mergeCells count="8">
    <mergeCell ref="B33:I33"/>
    <mergeCell ref="B35:I35"/>
    <mergeCell ref="B36:I36"/>
    <mergeCell ref="B38:I38"/>
    <mergeCell ref="B4:I4"/>
    <mergeCell ref="B6:I6"/>
    <mergeCell ref="B7:I7"/>
    <mergeCell ref="B9:I9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2003-10-31T12:38:08Z</cp:lastPrinted>
  <dcterms:created xsi:type="dcterms:W3CDTF">1998-02-13T16:53:22Z</dcterms:created>
  <dcterms:modified xsi:type="dcterms:W3CDTF">2003-08-25T14:55:25Z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