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6690" windowHeight="8985" activeTab="0"/>
  </bookViews>
  <sheets>
    <sheet name="T 3.3" sheetId="1" r:id="rId1"/>
    <sheet name="Gráfico 46 e 47" sheetId="2" state="hidden" r:id="rId2"/>
    <sheet name="Figura 20, 21 e 22" sheetId="3" state="hidden" r:id="rId3"/>
    <sheet name="Figura 11" sheetId="4" state="hidden" r:id="rId4"/>
  </sheets>
  <definedNames>
    <definedName name="_Fill" hidden="1">'T 3.3'!$B$5:$J$5</definedName>
    <definedName name="_xlnm.Print_Area" localSheetId="0">'T 3.3'!$A$1:$L$52</definedName>
    <definedName name="_xlnm.Print_Titles" localSheetId="0">'T 3.3'!$A:$A</definedName>
    <definedName name="Títulos_impressão_IM" localSheetId="0">'T 3.3'!$A:$A</definedName>
  </definedNames>
  <calcPr fullCalcOnLoad="1"/>
</workbook>
</file>

<file path=xl/sharedStrings.xml><?xml version="1.0" encoding="utf-8"?>
<sst xmlns="http://schemas.openxmlformats.org/spreadsheetml/2006/main" count="313" uniqueCount="281">
  <si>
    <t>Região Norte</t>
  </si>
  <si>
    <t>-</t>
  </si>
  <si>
    <t>Região Nordeste</t>
  </si>
  <si>
    <t>Região Sudeste</t>
  </si>
  <si>
    <t>Região Sul</t>
  </si>
  <si>
    <t>Região Centro-Oeste</t>
  </si>
  <si>
    <t>Goiás</t>
  </si>
  <si>
    <t>MME/SE</t>
  </si>
  <si>
    <t>DNC/COPLAN</t>
  </si>
  <si>
    <t>UNIDADES DA</t>
  </si>
  <si>
    <t>FEDERACAO E</t>
  </si>
  <si>
    <t>REGIOES</t>
  </si>
  <si>
    <t>RONDONIA</t>
  </si>
  <si>
    <t>ACRE</t>
  </si>
  <si>
    <t>AMAZONAS</t>
  </si>
  <si>
    <t>RORAIMA</t>
  </si>
  <si>
    <t>PARA</t>
  </si>
  <si>
    <t>AMAPA</t>
  </si>
  <si>
    <t>TOCANTINS</t>
  </si>
  <si>
    <t>NORTE</t>
  </si>
  <si>
    <t>MARANHAO</t>
  </si>
  <si>
    <t>PIAUI</t>
  </si>
  <si>
    <t>CEARA</t>
  </si>
  <si>
    <t>R.G.DO NORTE</t>
  </si>
  <si>
    <t>PARAIBA</t>
  </si>
  <si>
    <t>PERNAMBUCO</t>
  </si>
  <si>
    <t>ALAGOAS</t>
  </si>
  <si>
    <t>SERGIPE</t>
  </si>
  <si>
    <t>BAHIA</t>
  </si>
  <si>
    <t>NORDESTE</t>
  </si>
  <si>
    <t>MINAS GERAIS</t>
  </si>
  <si>
    <t>ESPIRITO SANTO</t>
  </si>
  <si>
    <t>RIO DE JANEIRO</t>
  </si>
  <si>
    <t>SAO PAULO</t>
  </si>
  <si>
    <t>SUDESTE</t>
  </si>
  <si>
    <t>PARANA</t>
  </si>
  <si>
    <t>SANTA CATARINA</t>
  </si>
  <si>
    <t>RIO G. DO SUL</t>
  </si>
  <si>
    <t>SUL</t>
  </si>
  <si>
    <t>MATO G. DO SUL</t>
  </si>
  <si>
    <t>MATO GROSSO</t>
  </si>
  <si>
    <t>GOIAS</t>
  </si>
  <si>
    <t>DISTRITO FEDERAL</t>
  </si>
  <si>
    <t>CENTRO-OESTE</t>
  </si>
  <si>
    <t>TOTAL BRASIL</t>
  </si>
  <si>
    <t>Fonte: Cias Distribuidoras (1978-83)</t>
  </si>
  <si>
    <t xml:space="preserve">       Cias Distribuidoras e Refinarias Nacionais (1984-88)</t>
  </si>
  <si>
    <t xml:space="preserve">       Cias Distribuidoras (1989-90)</t>
  </si>
  <si>
    <t xml:space="preserve">       (*) Dados Nao disponiveis</t>
  </si>
  <si>
    <t xml:space="preserve">       Nao estao incluidos os volumes movimentados pelas Refinarias Nacionais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</si>
  <si>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</si>
  <si>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</si>
  <si>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</si>
  <si>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</si>
  <si>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</si>
  <si>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</si>
  <si>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</si>
  <si>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</si>
  <si>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</si>
  <si>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</si>
  <si>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</si>
  <si>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</si>
  <si>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</si>
  <si>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</si>
  <si>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</si>
  <si>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</si>
  <si>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</si>
  <si>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</si>
  <si>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</si>
  <si>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</si>
  <si>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</si>
  <si>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</si>
  <si>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</si>
  <si>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</si>
  <si>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</si>
  <si>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</si>
  <si>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</si>
  <si>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</si>
  <si>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</si>
  <si>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</si>
  <si>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</si>
  <si>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</si>
  <si>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</si>
  <si>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</si>
  <si>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</si>
  <si>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</si>
  <si>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</si>
  <si>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</si>
  <si>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</si>
  <si>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</si>
  <si>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</si>
  <si>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</si>
  <si>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</si>
  <si>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</si>
  <si>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</si>
  <si>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</si>
  <si>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</si>
  <si>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</si>
  <si>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</si>
  <si>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</si>
  <si>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</si>
  <si>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</si>
  <si>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</si>
  <si>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</si>
  <si>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</si>
  <si>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</si>
  <si>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</si>
  <si>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</si>
  <si>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</si>
  <si>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</si>
  <si>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</si>
  <si>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</si>
  <si>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</si>
  <si>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</si>
  <si>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</si>
  <si>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</si>
  <si>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</si>
  <si>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</si>
  <si>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</si>
  <si>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</si>
  <si>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</si>
  <si>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</si>
  <si>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</si>
  <si>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</si>
  <si>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</si>
  <si>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</si>
  <si>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</si>
  <si>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</si>
  <si>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</si>
  <si>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</si>
  <si>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</si>
  <si>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</si>
  <si>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</si>
  <si>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</si>
  <si>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</si>
  <si>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</si>
  <si>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</si>
  <si>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</si>
  <si>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</si>
  <si>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</si>
  <si>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</si>
  <si>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</si>
  <si>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</si>
  <si>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</si>
  <si>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</si>
  <si>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</si>
  <si>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</si>
  <si>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</si>
  <si>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</si>
  <si>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</si>
  <si>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</si>
  <si>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</si>
  <si>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</si>
  <si>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</si>
  <si>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</si>
  <si>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</si>
  <si>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</si>
  <si>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</si>
  <si>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</si>
  <si>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</si>
  <si>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</si>
  <si>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</si>
  <si>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</si>
  <si>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</si>
  <si>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</si>
  <si>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</si>
  <si>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</si>
  <si>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</si>
  <si>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</si>
  <si>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</si>
  <si>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</si>
  <si>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</si>
  <si>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</si>
  <si>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</si>
  <si>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</si>
  <si>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</si>
  <si>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</si>
  <si>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</si>
  <si>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</si>
  <si>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</si>
  <si>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</si>
  <si>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</si>
  <si>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</si>
  <si>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</si>
  <si>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</si>
  <si>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</si>
  <si>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</si>
  <si>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</si>
  <si>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</si>
  <si>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</si>
  <si>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</si>
  <si>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</si>
  <si>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</si>
  <si>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</si>
  <si>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</si>
  <si>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</si>
  <si>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</si>
  <si>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</si>
  <si>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</si>
  <si>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</si>
  <si>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</si>
  <si>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</si>
  <si>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</si>
  <si>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</si>
  <si>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</si>
  <si>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</si>
  <si>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</si>
  <si>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</si>
  <si>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</si>
  <si>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</si>
  <si>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</si>
  <si>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</si>
  <si>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</si>
  <si>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</si>
  <si>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</si>
  <si>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</si>
  <si>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</si>
  <si>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</si>
  <si>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</si>
  <si>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</si>
  <si>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</si>
  <si>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</si>
  <si>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</si>
  <si>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</si>
  <si>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</si>
  <si>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</si>
  <si>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</si>
  <si>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</si>
  <si>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</si>
  <si>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</si>
  <si>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</si>
  <si>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</si>
  <si>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</si>
  <si>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</si>
  <si>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</si>
  <si>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</si>
  <si>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</si>
  <si>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</si>
  <si>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</si>
  <si>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</si>
  <si>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</si>
  <si>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</si>
  <si>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 xml:space="preserve">Fonte: ANP, conforme a Portaria CNP n.º 221, de 25/06/81. </t>
  </si>
  <si>
    <t xml:space="preserve">Total 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</si>
  <si>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</si>
  <si>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</si>
  <si>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</si>
  <si>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</si>
  <si>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</si>
  <si>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</si>
  <si>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</si>
  <si>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</si>
  <si>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</si>
  <si>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</si>
  <si>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</si>
  <si>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</si>
  <si>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</si>
  <si>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</si>
  <si>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</si>
  <si>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</si>
  <si>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</si>
  <si>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</si>
  <si>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</si>
  <si>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</si>
  <si>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</si>
  <si>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</si>
  <si>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</si>
  <si>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</si>
  <si>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</si>
  <si>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</si>
  <si>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</si>
  <si>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</si>
  <si>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</si>
  <si>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</si>
  <si>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</si>
  <si>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</si>
  <si>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</si>
  <si>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t>00/99     %</t>
  </si>
  <si>
    <t>Nota: Inclui o consumo próprio das companhias distribuidoras.</t>
  </si>
  <si>
    <t>Tabela 3.3: Vendas de óleo diesel, pelas distribuidoras, segundo Grandes Regiões e Unidades da Federação                                                                                              1991-2000</t>
  </si>
  <si>
    <r>
      <t>Vendas de óleo diesel pelas distribuidoras (mil m</t>
    </r>
    <r>
      <rPr>
        <b/>
        <vertAlign val="superscript"/>
        <sz val="7"/>
        <color indexed="10"/>
        <rFont val="Arial"/>
        <family val="2"/>
      </rPr>
      <t>3</t>
    </r>
    <r>
      <rPr>
        <b/>
        <sz val="7"/>
        <color indexed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</si>
</sst>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#,##0.0_);\(#,##0.0\)"/>
    <numFmt numFmtId="178" formatCode="#,##0.000_);\(#,##0.000\)"/>
    <numFmt numFmtId="179" formatCode="_(* #,##0.0_);_(* \(#,##0.0\);_(* &quot;-&quot;??_);_(@_)"/>
    <numFmt numFmtId="180" formatCode="#,##0.0000_);\(#,##0.0000\)"/>
    <numFmt numFmtId="181" formatCode="_(* #,##0.000_);_(* \(#,##0.000\);_(* &quot;-&quot;??_);_(@_)"/>
    <numFmt numFmtId="182" formatCode="_(* #,##0.000_);_(* \(#,##0.000\);_(* &quot;-&quot;???_);_(@_)"/>
    <numFmt numFmtId="183" formatCode="0.000"/>
    <numFmt numFmtId="184" formatCode="_(* #,##0.0000_);_(* \(#,##0.0000\);_(* &quot;-&quot;??_);_(@_)"/>
    <numFmt numFmtId="185" formatCode="_(* #,##0.0000_);_(* \(#,##0.0000\);_(* &quot;-&quot;????_);_(@_)"/>
    <numFmt numFmtId="186" formatCode="#,##0.0"/>
    <numFmt numFmtId="187" formatCode="0.0000"/>
    <numFmt numFmtId="188" formatCode="0.00000"/>
    <numFmt numFmtId="189" formatCode="0.0"/>
    <numFmt numFmtId="190" formatCode="#,##0.0000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sz val="9.25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.75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0"/>
      <color indexed="9"/>
      <name val="Arial MT"/>
      <family val="0"/>
    </font>
    <font>
      <b/>
      <sz val="10.75"/>
      <name val="Arial"/>
      <family val="2"/>
    </font>
    <font>
      <b/>
      <vertAlign val="superscript"/>
      <sz val="10.75"/>
      <name val="Arial"/>
      <family val="2"/>
    </font>
    <font>
      <sz val="9"/>
      <name val="Arial"/>
      <family val="2"/>
    </font>
    <font>
      <sz val="11.5"/>
      <name val="Arial"/>
      <family val="0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sz val="10"/>
      <name val="Arial MT"/>
      <family val="0"/>
    </font>
    <font>
      <sz val="15.75"/>
      <name val="Arial"/>
      <family val="0"/>
    </font>
    <font>
      <b/>
      <vertAlign val="superscript"/>
      <sz val="11"/>
      <name val="Arial"/>
      <family val="2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vertAlign val="superscript"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vertAlign val="superscript"/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6" fontId="7" fillId="0" borderId="0" xfId="18" applyNumberFormat="1" applyFont="1" applyAlignment="1">
      <alignment/>
    </xf>
    <xf numFmtId="176" fontId="8" fillId="0" borderId="0" xfId="18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76" fontId="16" fillId="0" borderId="0" xfId="18" applyNumberFormat="1" applyFont="1" applyAlignment="1">
      <alignment/>
    </xf>
    <xf numFmtId="176" fontId="21" fillId="0" borderId="0" xfId="18" applyNumberFormat="1" applyFont="1" applyAlignment="1">
      <alignment/>
    </xf>
    <xf numFmtId="176" fontId="22" fillId="0" borderId="0" xfId="18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76" fontId="16" fillId="0" borderId="0" xfId="18" applyNumberFormat="1" applyFont="1" applyFill="1" applyAlignment="1">
      <alignment/>
    </xf>
    <xf numFmtId="43" fontId="16" fillId="0" borderId="0" xfId="18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6" fontId="26" fillId="0" borderId="0" xfId="18" applyNumberFormat="1" applyFont="1" applyAlignment="1">
      <alignment/>
    </xf>
    <xf numFmtId="176" fontId="27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176" fontId="32" fillId="0" borderId="0" xfId="18" applyNumberFormat="1" applyFont="1" applyAlignment="1">
      <alignment/>
    </xf>
    <xf numFmtId="3" fontId="11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176" fontId="0" fillId="0" borderId="0" xfId="18" applyNumberFormat="1" applyAlignment="1">
      <alignment/>
    </xf>
    <xf numFmtId="176" fontId="40" fillId="0" borderId="0" xfId="18" applyNumberFormat="1" applyFont="1" applyAlignment="1">
      <alignment/>
    </xf>
    <xf numFmtId="176" fontId="0" fillId="0" borderId="0" xfId="0" applyNumberFormat="1" applyAlignment="1">
      <alignment/>
    </xf>
    <xf numFmtId="0" fontId="23" fillId="0" borderId="0" xfId="0" applyFont="1" applyFill="1" applyBorder="1" applyAlignment="1">
      <alignment horizontal="left" vertical="center"/>
    </xf>
    <xf numFmtId="176" fontId="43" fillId="0" borderId="0" xfId="18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0" fillId="0" borderId="0" xfId="0" applyFont="1" applyAlignment="1">
      <alignment/>
    </xf>
    <xf numFmtId="176" fontId="45" fillId="0" borderId="0" xfId="18" applyNumberFormat="1" applyFont="1" applyAlignment="1">
      <alignment/>
    </xf>
    <xf numFmtId="0" fontId="0" fillId="0" borderId="0" xfId="0" applyFont="1" applyAlignment="1">
      <alignment/>
    </xf>
    <xf numFmtId="0" fontId="18" fillId="2" borderId="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47" fillId="2" borderId="0" xfId="0" applyFont="1" applyFill="1" applyBorder="1" applyAlignment="1">
      <alignment/>
    </xf>
    <xf numFmtId="0" fontId="47" fillId="2" borderId="0" xfId="0" applyFont="1" applyFill="1" applyBorder="1" applyAlignment="1">
      <alignment horizontal="centerContinuous"/>
    </xf>
    <xf numFmtId="0" fontId="47" fillId="2" borderId="0" xfId="0" applyFont="1" applyFill="1" applyBorder="1" applyAlignment="1">
      <alignment horizontal="center"/>
    </xf>
    <xf numFmtId="0" fontId="48" fillId="2" borderId="0" xfId="0" applyFont="1" applyFill="1" applyBorder="1" applyAlignment="1">
      <alignment/>
    </xf>
    <xf numFmtId="179" fontId="47" fillId="2" borderId="0" xfId="18" applyNumberFormat="1" applyFont="1" applyFill="1" applyBorder="1" applyAlignment="1">
      <alignment/>
    </xf>
    <xf numFmtId="0" fontId="47" fillId="2" borderId="0" xfId="0" applyFont="1" applyFill="1" applyBorder="1" applyAlignment="1">
      <alignment vertical="center"/>
    </xf>
    <xf numFmtId="0" fontId="48" fillId="2" borderId="0" xfId="0" applyFont="1" applyFill="1" applyBorder="1" applyAlignment="1">
      <alignment vertical="center"/>
    </xf>
    <xf numFmtId="0" fontId="49" fillId="2" borderId="0" xfId="0" applyFont="1" applyFill="1" applyBorder="1" applyAlignment="1">
      <alignment vertical="center"/>
    </xf>
    <xf numFmtId="0" fontId="48" fillId="2" borderId="0" xfId="0" applyFont="1" applyFill="1" applyBorder="1" applyAlignment="1">
      <alignment horizontal="left" vertical="center"/>
    </xf>
    <xf numFmtId="0" fontId="47" fillId="2" borderId="0" xfId="0" applyFont="1" applyFill="1" applyBorder="1" applyAlignment="1">
      <alignment horizontal="left" vertical="center"/>
    </xf>
    <xf numFmtId="37" fontId="49" fillId="2" borderId="0" xfId="0" applyNumberFormat="1" applyFont="1" applyFill="1" applyBorder="1" applyAlignment="1" applyProtection="1">
      <alignment vertical="center"/>
      <protection/>
    </xf>
    <xf numFmtId="0" fontId="50" fillId="2" borderId="0" xfId="0" applyFont="1" applyFill="1" applyBorder="1" applyAlignment="1">
      <alignment/>
    </xf>
    <xf numFmtId="0" fontId="50" fillId="2" borderId="0" xfId="0" applyFont="1" applyFill="1" applyBorder="1" applyAlignment="1">
      <alignment horizontal="left"/>
    </xf>
    <xf numFmtId="0" fontId="50" fillId="2" borderId="0" xfId="0" applyFont="1" applyFill="1" applyBorder="1" applyAlignment="1">
      <alignment horizontal="fill"/>
    </xf>
    <xf numFmtId="0" fontId="50" fillId="2" borderId="0" xfId="0" applyFont="1" applyFill="1" applyBorder="1" applyAlignment="1">
      <alignment horizontal="center"/>
    </xf>
    <xf numFmtId="176" fontId="47" fillId="2" borderId="0" xfId="18" applyNumberFormat="1" applyFont="1" applyFill="1" applyBorder="1" applyAlignment="1">
      <alignment/>
    </xf>
    <xf numFmtId="0" fontId="47" fillId="2" borderId="1" xfId="0" applyFont="1" applyFill="1" applyBorder="1" applyAlignment="1">
      <alignment horizontal="left" vertical="center"/>
    </xf>
    <xf numFmtId="37" fontId="49" fillId="2" borderId="1" xfId="0" applyNumberFormat="1" applyFont="1" applyFill="1" applyBorder="1" applyAlignment="1" applyProtection="1">
      <alignment vertical="center"/>
      <protection/>
    </xf>
    <xf numFmtId="0" fontId="48" fillId="2" borderId="2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/>
    </xf>
    <xf numFmtId="176" fontId="51" fillId="2" borderId="0" xfId="18" applyNumberFormat="1" applyFont="1" applyFill="1" applyBorder="1" applyAlignment="1" applyProtection="1">
      <alignment horizontal="right" vertical="center" wrapText="1"/>
      <protection/>
    </xf>
    <xf numFmtId="4" fontId="51" fillId="2" borderId="0" xfId="18" applyNumberFormat="1" applyFont="1" applyFill="1" applyBorder="1" applyAlignment="1" applyProtection="1">
      <alignment horizontal="right" vertical="center"/>
      <protection/>
    </xf>
    <xf numFmtId="3" fontId="52" fillId="2" borderId="0" xfId="0" applyNumberFormat="1" applyFont="1" applyFill="1" applyBorder="1" applyAlignment="1">
      <alignment horizontal="right" vertical="center" wrapText="1"/>
    </xf>
    <xf numFmtId="3" fontId="52" fillId="2" borderId="0" xfId="0" applyNumberFormat="1" applyFont="1" applyFill="1" applyBorder="1" applyAlignment="1">
      <alignment horizontal="right" vertical="center"/>
    </xf>
    <xf numFmtId="4" fontId="52" fillId="2" borderId="0" xfId="0" applyNumberFormat="1" applyFont="1" applyFill="1" applyBorder="1" applyAlignment="1">
      <alignment horizontal="right" vertical="center"/>
    </xf>
    <xf numFmtId="3" fontId="51" fillId="2" borderId="0" xfId="0" applyNumberFormat="1" applyFont="1" applyFill="1" applyBorder="1" applyAlignment="1" applyProtection="1">
      <alignment horizontal="right" vertical="center" wrapText="1"/>
      <protection/>
    </xf>
    <xf numFmtId="3" fontId="51" fillId="2" borderId="0" xfId="0" applyNumberFormat="1" applyFont="1" applyFill="1" applyBorder="1" applyAlignment="1" applyProtection="1">
      <alignment horizontal="right" vertical="center"/>
      <protection/>
    </xf>
    <xf numFmtId="4" fontId="51" fillId="2" borderId="0" xfId="0" applyNumberFormat="1" applyFont="1" applyFill="1" applyBorder="1" applyAlignment="1" applyProtection="1">
      <alignment horizontal="right" vertical="center"/>
      <protection/>
    </xf>
    <xf numFmtId="4" fontId="52" fillId="2" borderId="0" xfId="18" applyNumberFormat="1" applyFont="1" applyFill="1" applyBorder="1" applyAlignment="1" applyProtection="1">
      <alignment horizontal="right" vertical="center"/>
      <protection/>
    </xf>
    <xf numFmtId="3" fontId="52" fillId="2" borderId="0" xfId="0" applyNumberFormat="1" applyFont="1" applyFill="1" applyBorder="1" applyAlignment="1" applyProtection="1">
      <alignment horizontal="right" vertical="center" wrapText="1"/>
      <protection/>
    </xf>
    <xf numFmtId="3" fontId="52" fillId="2" borderId="0" xfId="0" applyNumberFormat="1" applyFont="1" applyFill="1" applyBorder="1" applyAlignment="1" applyProtection="1">
      <alignment horizontal="right" vertical="center"/>
      <protection/>
    </xf>
    <xf numFmtId="4" fontId="52" fillId="2" borderId="0" xfId="0" applyNumberFormat="1" applyFont="1" applyFill="1" applyBorder="1" applyAlignment="1" applyProtection="1">
      <alignment horizontal="right" vertical="center"/>
      <protection/>
    </xf>
    <xf numFmtId="1" fontId="52" fillId="2" borderId="0" xfId="0" applyNumberFormat="1" applyFont="1" applyFill="1" applyBorder="1" applyAlignment="1">
      <alignment/>
    </xf>
    <xf numFmtId="2" fontId="52" fillId="2" borderId="0" xfId="18" applyNumberFormat="1" applyFont="1" applyFill="1" applyBorder="1" applyAlignment="1" applyProtection="1">
      <alignment horizontal="left" vertical="center"/>
      <protection/>
    </xf>
    <xf numFmtId="0" fontId="51" fillId="2" borderId="2" xfId="0" applyFont="1" applyFill="1" applyBorder="1" applyAlignment="1">
      <alignment horizontal="center"/>
    </xf>
    <xf numFmtId="0" fontId="51" fillId="2" borderId="4" xfId="0" applyFont="1" applyFill="1" applyBorder="1" applyAlignment="1">
      <alignment horizontal="center"/>
    </xf>
    <xf numFmtId="0" fontId="48" fillId="2" borderId="5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48" fillId="2" borderId="8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7"/>
          <c:w val="0.704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 3.3'!$A$31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3.3'!$B$5:$J$5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'T 3.3'!$B$31:$J$31</c:f>
              <c:numCache>
                <c:ptCount val="9"/>
                <c:pt idx="0">
                  <c:v>11919.807187</c:v>
                </c:pt>
                <c:pt idx="1">
                  <c:v>11232.389538</c:v>
                </c:pt>
                <c:pt idx="2">
                  <c:v>11745.499445</c:v>
                </c:pt>
                <c:pt idx="3">
                  <c:v>12317.292284</c:v>
                </c:pt>
                <c:pt idx="4">
                  <c:v>12832.055989</c:v>
                </c:pt>
                <c:pt idx="5">
                  <c:v>13559.101564</c:v>
                </c:pt>
                <c:pt idx="6">
                  <c:v>14516.907059999998</c:v>
                </c:pt>
                <c:pt idx="7">
                  <c:v>14917.465937</c:v>
                </c:pt>
                <c:pt idx="8">
                  <c:v>15383.949274999999</c:v>
                </c:pt>
              </c:numCache>
            </c:numRef>
          </c:val>
        </c:ser>
        <c:ser>
          <c:idx val="1"/>
          <c:order val="1"/>
          <c:tx>
            <c:strRef>
              <c:f>'T 3.3'!$A$38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 3.3'!$B$38:$J$38</c:f>
              <c:numCache>
                <c:ptCount val="9"/>
                <c:pt idx="0">
                  <c:v>5217.363066</c:v>
                </c:pt>
                <c:pt idx="1">
                  <c:v>5346.729818</c:v>
                </c:pt>
                <c:pt idx="2">
                  <c:v>5647.419760000001</c:v>
                </c:pt>
                <c:pt idx="3">
                  <c:v>5838.673457</c:v>
                </c:pt>
                <c:pt idx="4">
                  <c:v>5869.001459</c:v>
                </c:pt>
                <c:pt idx="5">
                  <c:v>6216.880349999999</c:v>
                </c:pt>
                <c:pt idx="6">
                  <c:v>6433.385754</c:v>
                </c:pt>
                <c:pt idx="7">
                  <c:v>6705.7652100000005</c:v>
                </c:pt>
                <c:pt idx="8">
                  <c:v>6947.089</c:v>
                </c:pt>
              </c:numCache>
            </c:numRef>
          </c:val>
        </c:ser>
        <c:ser>
          <c:idx val="2"/>
          <c:order val="2"/>
          <c:tx>
            <c:strRef>
              <c:f>'T 3.3'!$A$19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 3.3'!$B$19:$J$19</c:f>
              <c:numCache>
                <c:ptCount val="9"/>
                <c:pt idx="0">
                  <c:v>3671.300416</c:v>
                </c:pt>
                <c:pt idx="1">
                  <c:v>3715.514796</c:v>
                </c:pt>
                <c:pt idx="2">
                  <c:v>3725.761388</c:v>
                </c:pt>
                <c:pt idx="3">
                  <c:v>3740.14773</c:v>
                </c:pt>
                <c:pt idx="4">
                  <c:v>3881.5131009999996</c:v>
                </c:pt>
                <c:pt idx="5">
                  <c:v>4345.771951000001</c:v>
                </c:pt>
                <c:pt idx="6">
                  <c:v>4474.797565000001</c:v>
                </c:pt>
                <c:pt idx="7">
                  <c:v>4935.8599890000005</c:v>
                </c:pt>
                <c:pt idx="8">
                  <c:v>5123.957825</c:v>
                </c:pt>
              </c:numCache>
            </c:numRef>
          </c:val>
        </c:ser>
        <c:ser>
          <c:idx val="3"/>
          <c:order val="3"/>
          <c:tx>
            <c:strRef>
              <c:f>'T 3.3'!$A$44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 3.3'!$B$44:$J$44</c:f>
              <c:numCache>
                <c:ptCount val="9"/>
                <c:pt idx="0">
                  <c:v>3196.5757539999995</c:v>
                </c:pt>
                <c:pt idx="1">
                  <c:v>3150.786438</c:v>
                </c:pt>
                <c:pt idx="2">
                  <c:v>3305.485747</c:v>
                </c:pt>
                <c:pt idx="3">
                  <c:v>3496.874382</c:v>
                </c:pt>
                <c:pt idx="4">
                  <c:v>3648.4715170000004</c:v>
                </c:pt>
                <c:pt idx="5">
                  <c:v>3699.5191</c:v>
                </c:pt>
                <c:pt idx="6">
                  <c:v>3718.871791</c:v>
                </c:pt>
                <c:pt idx="7">
                  <c:v>3930.383218</c:v>
                </c:pt>
                <c:pt idx="8">
                  <c:v>4039.922376</c:v>
                </c:pt>
              </c:numCache>
            </c:numRef>
          </c:val>
        </c:ser>
        <c:ser>
          <c:idx val="4"/>
          <c:order val="4"/>
          <c:tx>
            <c:strRef>
              <c:f>'T 3.3'!$A$9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 3.3'!$B$9:$J$9</c:f>
              <c:numCache>
                <c:ptCount val="9"/>
                <c:pt idx="0">
                  <c:v>1955.942664</c:v>
                </c:pt>
                <c:pt idx="1">
                  <c:v>2070.2988649999998</c:v>
                </c:pt>
                <c:pt idx="2">
                  <c:v>2114.8533390000002</c:v>
                </c:pt>
                <c:pt idx="3">
                  <c:v>2146.2603129999998</c:v>
                </c:pt>
                <c:pt idx="4">
                  <c:v>2212.573551</c:v>
                </c:pt>
                <c:pt idx="5">
                  <c:v>2333.63074</c:v>
                </c:pt>
                <c:pt idx="6">
                  <c:v>2854.126789</c:v>
                </c:pt>
                <c:pt idx="7">
                  <c:v>3757.4377429999995</c:v>
                </c:pt>
                <c:pt idx="8">
                  <c:v>3107.612878</c:v>
                </c:pt>
              </c:numCache>
            </c:numRef>
          </c:val>
        </c:ser>
        <c:overlap val="100"/>
        <c:axId val="5708966"/>
        <c:axId val="51380695"/>
      </c:bar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8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 3.3'!$A$31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 3.3'!$B$5:$J$5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'T 3.3'!$B$31:$J$31</c:f>
              <c:numCache>
                <c:ptCount val="9"/>
                <c:pt idx="0">
                  <c:v>11919.807187</c:v>
                </c:pt>
                <c:pt idx="1">
                  <c:v>11232.389538</c:v>
                </c:pt>
                <c:pt idx="2">
                  <c:v>11745.499445</c:v>
                </c:pt>
                <c:pt idx="3">
                  <c:v>12317.292284</c:v>
                </c:pt>
                <c:pt idx="4">
                  <c:v>12832.055989</c:v>
                </c:pt>
                <c:pt idx="5">
                  <c:v>13559.101564</c:v>
                </c:pt>
                <c:pt idx="6">
                  <c:v>14516.907059999998</c:v>
                </c:pt>
                <c:pt idx="7">
                  <c:v>14917.465937</c:v>
                </c:pt>
                <c:pt idx="8">
                  <c:v>15383.949274999999</c:v>
                </c:pt>
              </c:numCache>
            </c:numRef>
          </c:val>
        </c:ser>
        <c:ser>
          <c:idx val="1"/>
          <c:order val="1"/>
          <c:tx>
            <c:strRef>
              <c:f>'T 3.3'!$A$38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 3.3'!$B$38:$J$38</c:f>
              <c:numCache>
                <c:ptCount val="9"/>
                <c:pt idx="0">
                  <c:v>5217.363066</c:v>
                </c:pt>
                <c:pt idx="1">
                  <c:v>5346.729818</c:v>
                </c:pt>
                <c:pt idx="2">
                  <c:v>5647.419760000001</c:v>
                </c:pt>
                <c:pt idx="3">
                  <c:v>5838.673457</c:v>
                </c:pt>
                <c:pt idx="4">
                  <c:v>5869.001459</c:v>
                </c:pt>
                <c:pt idx="5">
                  <c:v>6216.880349999999</c:v>
                </c:pt>
                <c:pt idx="6">
                  <c:v>6433.385754</c:v>
                </c:pt>
                <c:pt idx="7">
                  <c:v>6705.7652100000005</c:v>
                </c:pt>
                <c:pt idx="8">
                  <c:v>6947.089</c:v>
                </c:pt>
              </c:numCache>
            </c:numRef>
          </c:val>
        </c:ser>
        <c:ser>
          <c:idx val="2"/>
          <c:order val="2"/>
          <c:tx>
            <c:strRef>
              <c:f>'T 3.3'!$A$19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 3.3'!$B$19:$J$19</c:f>
              <c:numCache>
                <c:ptCount val="9"/>
                <c:pt idx="0">
                  <c:v>3671.300416</c:v>
                </c:pt>
                <c:pt idx="1">
                  <c:v>3715.514796</c:v>
                </c:pt>
                <c:pt idx="2">
                  <c:v>3725.761388</c:v>
                </c:pt>
                <c:pt idx="3">
                  <c:v>3740.14773</c:v>
                </c:pt>
                <c:pt idx="4">
                  <c:v>3881.5131009999996</c:v>
                </c:pt>
                <c:pt idx="5">
                  <c:v>4345.771951000001</c:v>
                </c:pt>
                <c:pt idx="6">
                  <c:v>4474.797565000001</c:v>
                </c:pt>
                <c:pt idx="7">
                  <c:v>4935.8599890000005</c:v>
                </c:pt>
                <c:pt idx="8">
                  <c:v>5123.957825</c:v>
                </c:pt>
              </c:numCache>
            </c:numRef>
          </c:val>
        </c:ser>
        <c:ser>
          <c:idx val="3"/>
          <c:order val="3"/>
          <c:tx>
            <c:strRef>
              <c:f>'T 3.3'!$A$44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 3.3'!$B$44:$J$44</c:f>
              <c:numCache>
                <c:ptCount val="9"/>
                <c:pt idx="0">
                  <c:v>3196.5757539999995</c:v>
                </c:pt>
                <c:pt idx="1">
                  <c:v>3150.786438</c:v>
                </c:pt>
                <c:pt idx="2">
                  <c:v>3305.485747</c:v>
                </c:pt>
                <c:pt idx="3">
                  <c:v>3496.874382</c:v>
                </c:pt>
                <c:pt idx="4">
                  <c:v>3648.4715170000004</c:v>
                </c:pt>
                <c:pt idx="5">
                  <c:v>3699.5191</c:v>
                </c:pt>
                <c:pt idx="6">
                  <c:v>3718.871791</c:v>
                </c:pt>
                <c:pt idx="7">
                  <c:v>3930.383218</c:v>
                </c:pt>
                <c:pt idx="8">
                  <c:v>4039.922376</c:v>
                </c:pt>
              </c:numCache>
            </c:numRef>
          </c:val>
        </c:ser>
        <c:ser>
          <c:idx val="4"/>
          <c:order val="4"/>
          <c:tx>
            <c:strRef>
              <c:f>'T 3.3'!$A$9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 3.3'!$B$9:$J$9</c:f>
              <c:numCache>
                <c:ptCount val="9"/>
                <c:pt idx="0">
                  <c:v>1955.942664</c:v>
                </c:pt>
                <c:pt idx="1">
                  <c:v>2070.2988649999998</c:v>
                </c:pt>
                <c:pt idx="2">
                  <c:v>2114.8533390000002</c:v>
                </c:pt>
                <c:pt idx="3">
                  <c:v>2146.2603129999998</c:v>
                </c:pt>
                <c:pt idx="4">
                  <c:v>2212.573551</c:v>
                </c:pt>
                <c:pt idx="5">
                  <c:v>2333.63074</c:v>
                </c:pt>
                <c:pt idx="6">
                  <c:v>2854.126789</c:v>
                </c:pt>
                <c:pt idx="7">
                  <c:v>3757.4377429999995</c:v>
                </c:pt>
                <c:pt idx="8">
                  <c:v>3107.612878</c:v>
                </c:pt>
              </c:numCache>
            </c:numRef>
          </c:val>
        </c:ser>
        <c:overlap val="100"/>
        <c:axId val="59773072"/>
        <c:axId val="1086737"/>
      </c:bar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73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34.485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m</a:t>
            </a:r>
            <a:r>
              <a:rPr lang="en-US" cap="none" sz="1075" b="1" i="0" u="none" baseline="30000"/>
              <a:t>3</a:t>
            </a:r>
          </a:p>
        </c:rich>
      </c:tx>
      <c:layout>
        <c:manualLayout>
          <c:xMode val="factor"/>
          <c:yMode val="factor"/>
          <c:x val="0.34325"/>
          <c:y val="0.8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3095"/>
          <c:w val="0.516"/>
          <c:h val="0.4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Ipiranga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Outras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34.485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m3</a:t>
            </a:r>
          </a:p>
        </c:rich>
      </c:tx>
      <c:layout>
        <c:manualLayout>
          <c:xMode val="factor"/>
          <c:yMode val="factor"/>
          <c:x val="0.32875"/>
          <c:y val="0.7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2275"/>
          <c:w val="0.5165"/>
          <c:h val="0.42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TRR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34.485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325"/>
          <c:y val="0.77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25"/>
          <c:y val="0.3535"/>
          <c:w val="0.473"/>
          <c:h val="0.42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/>
              <a:t>Volume total das vendas:
34.481.432 m3.</a:t>
            </a:r>
          </a:p>
        </c:rich>
      </c:tx>
      <c:layout>
        <c:manualLayout>
          <c:xMode val="factor"/>
          <c:yMode val="factor"/>
          <c:x val="0.2545"/>
          <c:y val="0.76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5"/>
          <c:y val="0.2725"/>
          <c:w val="0.669"/>
          <c:h val="0.41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TRR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621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247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752475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86700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752475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315950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943100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39"/>
  <sheetViews>
    <sheetView showGridLines="0" tabSelected="1" workbookViewId="0" topLeftCell="A1">
      <selection activeCell="A3" sqref="A3"/>
    </sheetView>
  </sheetViews>
  <sheetFormatPr defaultColWidth="9.77734375" defaultRowHeight="15"/>
  <cols>
    <col min="1" max="1" width="13.99609375" style="48" customWidth="1"/>
    <col min="2" max="11" width="5.77734375" style="48" customWidth="1"/>
    <col min="12" max="12" width="3.6640625" style="48" customWidth="1"/>
    <col min="13" max="13" width="2.77734375" style="48" customWidth="1"/>
    <col min="14" max="16384" width="10.6640625" style="48" customWidth="1"/>
  </cols>
  <sheetData>
    <row r="1" spans="1:12" ht="12" customHeight="1">
      <c r="A1" s="89" t="s">
        <v>279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2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0" ht="9">
      <c r="A3" s="49"/>
      <c r="B3" s="50"/>
      <c r="C3" s="50"/>
      <c r="D3" s="50"/>
      <c r="E3" s="50"/>
      <c r="F3" s="50"/>
      <c r="J3" s="52"/>
    </row>
    <row r="4" spans="1:25" s="51" customFormat="1" ht="9.75" customHeight="1">
      <c r="A4" s="85" t="s">
        <v>276</v>
      </c>
      <c r="B4" s="83" t="s">
        <v>280</v>
      </c>
      <c r="C4" s="84"/>
      <c r="D4" s="84"/>
      <c r="E4" s="84"/>
      <c r="F4" s="84"/>
      <c r="G4" s="84"/>
      <c r="H4" s="84"/>
      <c r="I4" s="84"/>
      <c r="J4" s="84"/>
      <c r="K4" s="84"/>
      <c r="L4" s="87" t="s">
        <v>277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12" ht="9">
      <c r="A5" s="86"/>
      <c r="B5" s="66">
        <v>1991</v>
      </c>
      <c r="C5" s="67">
        <v>1992</v>
      </c>
      <c r="D5" s="68">
        <v>1993</v>
      </c>
      <c r="E5" s="67">
        <v>1994</v>
      </c>
      <c r="F5" s="68">
        <v>1995</v>
      </c>
      <c r="G5" s="67">
        <v>1996</v>
      </c>
      <c r="H5" s="68">
        <v>1997</v>
      </c>
      <c r="I5" s="67">
        <v>1998</v>
      </c>
      <c r="J5" s="68">
        <v>1999</v>
      </c>
      <c r="K5" s="66">
        <v>2000</v>
      </c>
      <c r="L5" s="88"/>
    </row>
    <row r="6" spans="1:12" ht="9">
      <c r="A6" s="54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9">
      <c r="A7" s="56" t="s">
        <v>243</v>
      </c>
      <c r="B7" s="69">
        <f aca="true" t="shared" si="0" ref="B7:K7">B9+B19+B31+B38+B44</f>
        <v>25960.989086999994</v>
      </c>
      <c r="C7" s="69">
        <f t="shared" si="0"/>
        <v>25515.719455</v>
      </c>
      <c r="D7" s="69">
        <f t="shared" si="0"/>
        <v>26539.019679</v>
      </c>
      <c r="E7" s="69">
        <f t="shared" si="0"/>
        <v>27539.248165999998</v>
      </c>
      <c r="F7" s="69">
        <f t="shared" si="0"/>
        <v>28443.615617</v>
      </c>
      <c r="G7" s="69">
        <f t="shared" si="0"/>
        <v>30154.903705</v>
      </c>
      <c r="H7" s="69">
        <f t="shared" si="0"/>
        <v>31998.273511000003</v>
      </c>
      <c r="I7" s="69">
        <f t="shared" si="0"/>
        <v>34329.981418</v>
      </c>
      <c r="J7" s="69">
        <f t="shared" si="0"/>
        <v>34624.832616</v>
      </c>
      <c r="K7" s="69">
        <f t="shared" si="0"/>
        <v>35056.070124000005</v>
      </c>
      <c r="L7" s="70">
        <f>((K7/J7)-1)*100</f>
        <v>1.2454573074260455</v>
      </c>
    </row>
    <row r="8" spans="1:12" ht="9">
      <c r="A8" s="53"/>
      <c r="B8" s="71"/>
      <c r="C8" s="71"/>
      <c r="D8" s="71"/>
      <c r="E8" s="71"/>
      <c r="F8" s="71"/>
      <c r="G8" s="71"/>
      <c r="H8" s="71"/>
      <c r="I8" s="71"/>
      <c r="J8" s="71"/>
      <c r="K8" s="72"/>
      <c r="L8" s="73"/>
    </row>
    <row r="9" spans="1:12" ht="9">
      <c r="A9" s="56" t="s">
        <v>244</v>
      </c>
      <c r="B9" s="74">
        <f aca="true" t="shared" si="1" ref="B9:I9">SUM(B11:B17)</f>
        <v>1955.942664</v>
      </c>
      <c r="C9" s="74">
        <f t="shared" si="1"/>
        <v>2070.2988649999998</v>
      </c>
      <c r="D9" s="74">
        <f t="shared" si="1"/>
        <v>2114.8533390000002</v>
      </c>
      <c r="E9" s="74">
        <f t="shared" si="1"/>
        <v>2146.2603129999998</v>
      </c>
      <c r="F9" s="74">
        <f t="shared" si="1"/>
        <v>2212.573551</v>
      </c>
      <c r="G9" s="74">
        <f t="shared" si="1"/>
        <v>2333.63074</v>
      </c>
      <c r="H9" s="74">
        <f t="shared" si="1"/>
        <v>2854.126789</v>
      </c>
      <c r="I9" s="74">
        <f t="shared" si="1"/>
        <v>3760.6252929999996</v>
      </c>
      <c r="J9" s="74">
        <f>SUM(J11:J17)</f>
        <v>3107.612878</v>
      </c>
      <c r="K9" s="74">
        <f>SUM(K11:K17)</f>
        <v>3042.6586279999997</v>
      </c>
      <c r="L9" s="70">
        <f>((K9/J9)-1)*100</f>
        <v>-2.0901654276128334</v>
      </c>
    </row>
    <row r="10" spans="1:12" ht="9">
      <c r="A10" s="56"/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76"/>
    </row>
    <row r="11" spans="1:23" ht="9">
      <c r="A11" s="57" t="s">
        <v>245</v>
      </c>
      <c r="B11" s="81">
        <v>379.051974</v>
      </c>
      <c r="C11" s="81">
        <v>354.01226899999995</v>
      </c>
      <c r="D11" s="81">
        <v>373.127816</v>
      </c>
      <c r="E11" s="81">
        <v>419.5173</v>
      </c>
      <c r="F11" s="81">
        <v>453.639489</v>
      </c>
      <c r="G11" s="81">
        <v>530.248377</v>
      </c>
      <c r="H11" s="81">
        <v>510.267967</v>
      </c>
      <c r="I11" s="81">
        <v>597.644359</v>
      </c>
      <c r="J11" s="81">
        <v>573.989549</v>
      </c>
      <c r="K11" s="81">
        <v>657.827346</v>
      </c>
      <c r="L11" s="77">
        <f aca="true" t="shared" si="2" ref="L11:L17">((K11/J11)-1)*100</f>
        <v>14.606153917969689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:23" ht="9">
      <c r="A12" s="57" t="s">
        <v>246</v>
      </c>
      <c r="B12" s="81">
        <v>81.43308599999999</v>
      </c>
      <c r="C12" s="81">
        <v>99.52705</v>
      </c>
      <c r="D12" s="81">
        <v>118.97561</v>
      </c>
      <c r="E12" s="81">
        <v>120.316389</v>
      </c>
      <c r="F12" s="81">
        <v>124.626042</v>
      </c>
      <c r="G12" s="81">
        <v>163.466296</v>
      </c>
      <c r="H12" s="81">
        <v>200.010761</v>
      </c>
      <c r="I12" s="81">
        <v>212.400576</v>
      </c>
      <c r="J12" s="81">
        <v>200.45972700000002</v>
      </c>
      <c r="K12" s="81">
        <v>219.056256</v>
      </c>
      <c r="L12" s="77">
        <f t="shared" si="2"/>
        <v>9.276940200562066</v>
      </c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23" ht="9">
      <c r="A13" s="57" t="s">
        <v>247</v>
      </c>
      <c r="B13" s="81">
        <v>330.158192</v>
      </c>
      <c r="C13" s="81">
        <v>480.14502799999997</v>
      </c>
      <c r="D13" s="81">
        <v>365.016808</v>
      </c>
      <c r="E13" s="81">
        <v>326.902246</v>
      </c>
      <c r="F13" s="81">
        <v>539.463943</v>
      </c>
      <c r="G13" s="81">
        <v>497.61411599999997</v>
      </c>
      <c r="H13" s="81">
        <v>680.052937</v>
      </c>
      <c r="I13" s="81">
        <v>1134.8105759999999</v>
      </c>
      <c r="J13" s="81">
        <v>638.803902</v>
      </c>
      <c r="K13" s="81">
        <v>487.96061</v>
      </c>
      <c r="L13" s="77">
        <f t="shared" si="2"/>
        <v>-23.613395523686076</v>
      </c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1:23" ht="9">
      <c r="A14" s="57" t="s">
        <v>248</v>
      </c>
      <c r="B14" s="81">
        <v>94.02185899999999</v>
      </c>
      <c r="C14" s="81">
        <v>102.627784</v>
      </c>
      <c r="D14" s="81">
        <v>109.857178</v>
      </c>
      <c r="E14" s="81">
        <v>118.903004</v>
      </c>
      <c r="F14" s="81">
        <v>109.83869899999999</v>
      </c>
      <c r="G14" s="81">
        <v>136.608641</v>
      </c>
      <c r="H14" s="81">
        <v>142.146944</v>
      </c>
      <c r="I14" s="81">
        <v>168.14924299999998</v>
      </c>
      <c r="J14" s="81">
        <v>165.09231599999998</v>
      </c>
      <c r="K14" s="81">
        <v>124.888882</v>
      </c>
      <c r="L14" s="77">
        <f t="shared" si="2"/>
        <v>-24.35209280121795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</row>
    <row r="15" spans="1:23" ht="9">
      <c r="A15" s="57" t="s">
        <v>249</v>
      </c>
      <c r="B15" s="81">
        <v>782.281589</v>
      </c>
      <c r="C15" s="81">
        <v>714.625766</v>
      </c>
      <c r="D15" s="81">
        <v>791.609044</v>
      </c>
      <c r="E15" s="81">
        <v>802.064396</v>
      </c>
      <c r="F15" s="81">
        <v>668.07672</v>
      </c>
      <c r="G15" s="81">
        <v>645.65317</v>
      </c>
      <c r="H15" s="81">
        <v>859.932632</v>
      </c>
      <c r="I15" s="81">
        <v>1106.034588</v>
      </c>
      <c r="J15" s="81">
        <v>1037.670363</v>
      </c>
      <c r="K15" s="81">
        <v>1069.2565730000001</v>
      </c>
      <c r="L15" s="77">
        <f t="shared" si="2"/>
        <v>3.0439541424968075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 ht="9">
      <c r="A16" s="57" t="s">
        <v>250</v>
      </c>
      <c r="B16" s="81">
        <v>65.140885</v>
      </c>
      <c r="C16" s="81">
        <v>81.477041</v>
      </c>
      <c r="D16" s="81">
        <v>103.99754399999999</v>
      </c>
      <c r="E16" s="81">
        <v>107.85264500000001</v>
      </c>
      <c r="F16" s="81">
        <v>71.958794</v>
      </c>
      <c r="G16" s="81">
        <v>59.14916</v>
      </c>
      <c r="H16" s="81">
        <v>118.223157</v>
      </c>
      <c r="I16" s="81">
        <v>144.225584</v>
      </c>
      <c r="J16" s="81">
        <v>134.303695</v>
      </c>
      <c r="K16" s="81">
        <v>136.085067</v>
      </c>
      <c r="L16" s="77">
        <f t="shared" si="2"/>
        <v>1.3263760166836835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ht="9">
      <c r="A17" s="57" t="s">
        <v>251</v>
      </c>
      <c r="B17" s="81">
        <v>223.855079</v>
      </c>
      <c r="C17" s="81">
        <v>237.883927</v>
      </c>
      <c r="D17" s="81">
        <v>252.269339</v>
      </c>
      <c r="E17" s="81">
        <v>250.70433300000002</v>
      </c>
      <c r="F17" s="81">
        <v>244.969864</v>
      </c>
      <c r="G17" s="81">
        <v>300.89097999999996</v>
      </c>
      <c r="H17" s="81">
        <v>343.492391</v>
      </c>
      <c r="I17" s="81">
        <v>397.36036700000005</v>
      </c>
      <c r="J17" s="81">
        <v>357.293326</v>
      </c>
      <c r="K17" s="81">
        <v>347.583894</v>
      </c>
      <c r="L17" s="77">
        <f t="shared" si="2"/>
        <v>-2.71749604413265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12" ht="9">
      <c r="A18" s="53"/>
      <c r="B18" s="78"/>
      <c r="C18" s="78"/>
      <c r="D18" s="78"/>
      <c r="E18" s="78"/>
      <c r="F18" s="78"/>
      <c r="G18" s="78"/>
      <c r="H18" s="78"/>
      <c r="I18" s="78"/>
      <c r="J18" s="78"/>
      <c r="K18" s="79"/>
      <c r="L18" s="80"/>
    </row>
    <row r="19" spans="1:12" ht="9">
      <c r="A19" s="56" t="s">
        <v>252</v>
      </c>
      <c r="B19" s="74">
        <f aca="true" t="shared" si="3" ref="B19:I19">SUM(B21:B29)</f>
        <v>3671.300416</v>
      </c>
      <c r="C19" s="74">
        <f t="shared" si="3"/>
        <v>3715.514796</v>
      </c>
      <c r="D19" s="74">
        <f t="shared" si="3"/>
        <v>3725.761388</v>
      </c>
      <c r="E19" s="74">
        <f t="shared" si="3"/>
        <v>3740.14773</v>
      </c>
      <c r="F19" s="74">
        <f t="shared" si="3"/>
        <v>3881.5131009999996</v>
      </c>
      <c r="G19" s="74">
        <f t="shared" si="3"/>
        <v>4345.771951000001</v>
      </c>
      <c r="H19" s="74">
        <f t="shared" si="3"/>
        <v>4474.797565000001</v>
      </c>
      <c r="I19" s="74">
        <f t="shared" si="3"/>
        <v>4936.963589</v>
      </c>
      <c r="J19" s="74">
        <f>SUM(J21:J29)</f>
        <v>5140.518075</v>
      </c>
      <c r="K19" s="74">
        <f>SUM(K21:K29)</f>
        <v>5182.1170440000005</v>
      </c>
      <c r="L19" s="70">
        <f>((K19/J19)-1)*100</f>
        <v>0.809236897780985</v>
      </c>
    </row>
    <row r="20" spans="1:12" ht="9">
      <c r="A20" s="56"/>
      <c r="B20" s="74"/>
      <c r="C20" s="74"/>
      <c r="D20" s="74"/>
      <c r="E20" s="74"/>
      <c r="F20" s="74"/>
      <c r="G20" s="74"/>
      <c r="H20" s="74"/>
      <c r="I20" s="74"/>
      <c r="J20" s="74"/>
      <c r="K20" s="75"/>
      <c r="L20" s="76"/>
    </row>
    <row r="21" spans="1:23" ht="9">
      <c r="A21" s="57" t="s">
        <v>253</v>
      </c>
      <c r="B21" s="81">
        <v>408.660783</v>
      </c>
      <c r="C21" s="81">
        <v>443.666022</v>
      </c>
      <c r="D21" s="81">
        <v>461.49616599999996</v>
      </c>
      <c r="E21" s="81">
        <v>485.352569</v>
      </c>
      <c r="F21" s="81">
        <v>478.55021500000004</v>
      </c>
      <c r="G21" s="81">
        <v>524.111744</v>
      </c>
      <c r="H21" s="81">
        <v>523.0925520000001</v>
      </c>
      <c r="I21" s="81">
        <v>590.504794</v>
      </c>
      <c r="J21" s="81">
        <v>599.391393</v>
      </c>
      <c r="K21" s="81">
        <v>628.523721</v>
      </c>
      <c r="L21" s="77">
        <f aca="true" t="shared" si="4" ref="L21:L29">((K21/J21)-1)*100</f>
        <v>4.860318039301581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ht="9">
      <c r="A22" s="57" t="s">
        <v>254</v>
      </c>
      <c r="B22" s="81">
        <v>169.385712</v>
      </c>
      <c r="C22" s="81">
        <v>169.95413</v>
      </c>
      <c r="D22" s="81">
        <v>164.32691</v>
      </c>
      <c r="E22" s="81">
        <v>147.009913</v>
      </c>
      <c r="F22" s="81">
        <v>154.969851</v>
      </c>
      <c r="G22" s="81">
        <v>189.114744</v>
      </c>
      <c r="H22" s="81">
        <v>187.89544800000002</v>
      </c>
      <c r="I22" s="81">
        <v>200.41235999999998</v>
      </c>
      <c r="J22" s="81">
        <v>237.17340299999998</v>
      </c>
      <c r="K22" s="81">
        <v>249.983129</v>
      </c>
      <c r="L22" s="77">
        <f t="shared" si="4"/>
        <v>5.400995996165725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ht="9">
      <c r="A23" s="57" t="s">
        <v>255</v>
      </c>
      <c r="B23" s="81">
        <v>410.28472700000003</v>
      </c>
      <c r="C23" s="81">
        <v>406.647689</v>
      </c>
      <c r="D23" s="81">
        <v>413.09993099999997</v>
      </c>
      <c r="E23" s="81">
        <v>409.34212</v>
      </c>
      <c r="F23" s="81">
        <v>421.231793</v>
      </c>
      <c r="G23" s="81">
        <v>488.85067</v>
      </c>
      <c r="H23" s="81">
        <v>511.831069</v>
      </c>
      <c r="I23" s="81">
        <v>557.985048</v>
      </c>
      <c r="J23" s="81">
        <v>540.9856970000001</v>
      </c>
      <c r="K23" s="81">
        <v>541.7070570000001</v>
      </c>
      <c r="L23" s="77">
        <f t="shared" si="4"/>
        <v>0.1333417877774412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ht="9">
      <c r="A24" s="57" t="s">
        <v>256</v>
      </c>
      <c r="B24" s="81">
        <v>187.26851000000002</v>
      </c>
      <c r="C24" s="81">
        <v>193.479558</v>
      </c>
      <c r="D24" s="81">
        <v>193.10760000000002</v>
      </c>
      <c r="E24" s="81">
        <v>205.81972</v>
      </c>
      <c r="F24" s="81">
        <v>207.947259</v>
      </c>
      <c r="G24" s="81">
        <v>219.576671</v>
      </c>
      <c r="H24" s="81">
        <v>234.010332</v>
      </c>
      <c r="I24" s="81">
        <v>291.248054</v>
      </c>
      <c r="J24" s="81">
        <v>322.35706</v>
      </c>
      <c r="K24" s="81">
        <v>324.062581</v>
      </c>
      <c r="L24" s="77">
        <f t="shared" si="4"/>
        <v>0.5290782215224388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9">
      <c r="A25" s="57" t="s">
        <v>257</v>
      </c>
      <c r="B25" s="81">
        <v>189.234242</v>
      </c>
      <c r="C25" s="81">
        <v>193.659416</v>
      </c>
      <c r="D25" s="81">
        <v>193.84414</v>
      </c>
      <c r="E25" s="81">
        <v>183.65676000000002</v>
      </c>
      <c r="F25" s="81">
        <v>187.244775</v>
      </c>
      <c r="G25" s="81">
        <v>209.185474</v>
      </c>
      <c r="H25" s="81">
        <v>225.663893</v>
      </c>
      <c r="I25" s="81">
        <v>258.771007</v>
      </c>
      <c r="J25" s="81">
        <v>269.97581</v>
      </c>
      <c r="K25" s="81">
        <v>258.714236</v>
      </c>
      <c r="L25" s="77">
        <f t="shared" si="4"/>
        <v>-4.171327053338592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</row>
    <row r="26" spans="1:23" ht="9">
      <c r="A26" s="57" t="s">
        <v>258</v>
      </c>
      <c r="B26" s="81">
        <v>598.0616269999999</v>
      </c>
      <c r="C26" s="81">
        <v>597.363888</v>
      </c>
      <c r="D26" s="81">
        <v>558.97119</v>
      </c>
      <c r="E26" s="81">
        <v>520.492517</v>
      </c>
      <c r="F26" s="81">
        <v>593.405642</v>
      </c>
      <c r="G26" s="81">
        <v>702.71159</v>
      </c>
      <c r="H26" s="81">
        <v>727.7975289999999</v>
      </c>
      <c r="I26" s="81">
        <v>776.701005</v>
      </c>
      <c r="J26" s="81">
        <v>801.9452309999999</v>
      </c>
      <c r="K26" s="81">
        <v>786.4772049999999</v>
      </c>
      <c r="L26" s="77">
        <f t="shared" si="4"/>
        <v>-1.9288132658026869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1:23" ht="9">
      <c r="A27" s="57" t="s">
        <v>259</v>
      </c>
      <c r="B27" s="81">
        <v>231.555711</v>
      </c>
      <c r="C27" s="81">
        <v>225.555654</v>
      </c>
      <c r="D27" s="81">
        <v>227.48761599999997</v>
      </c>
      <c r="E27" s="81">
        <v>316.462445</v>
      </c>
      <c r="F27" s="81">
        <v>281.279043</v>
      </c>
      <c r="G27" s="81">
        <v>256.144736</v>
      </c>
      <c r="H27" s="81">
        <v>257.979114</v>
      </c>
      <c r="I27" s="81">
        <v>286.71505699999994</v>
      </c>
      <c r="J27" s="81">
        <v>279.676093</v>
      </c>
      <c r="K27" s="81">
        <v>284.15139</v>
      </c>
      <c r="L27" s="77">
        <f t="shared" si="4"/>
        <v>1.6001714526239441</v>
      </c>
      <c r="N27" s="63"/>
      <c r="O27" s="63"/>
      <c r="P27" s="63"/>
      <c r="Q27" s="63"/>
      <c r="R27" s="63"/>
      <c r="S27" s="63"/>
      <c r="T27" s="63"/>
      <c r="U27" s="63"/>
      <c r="V27" s="63"/>
      <c r="W27" s="63"/>
    </row>
    <row r="28" spans="1:23" ht="9">
      <c r="A28" s="57" t="s">
        <v>260</v>
      </c>
      <c r="B28" s="81">
        <v>192.078451</v>
      </c>
      <c r="C28" s="81">
        <v>189.282439</v>
      </c>
      <c r="D28" s="81">
        <v>177.832908</v>
      </c>
      <c r="E28" s="81">
        <v>172.117531</v>
      </c>
      <c r="F28" s="81">
        <v>171.342008</v>
      </c>
      <c r="G28" s="81">
        <v>203.63537</v>
      </c>
      <c r="H28" s="81">
        <v>210.781589</v>
      </c>
      <c r="I28" s="81">
        <v>225.00952299999997</v>
      </c>
      <c r="J28" s="81">
        <v>214.50365599999998</v>
      </c>
      <c r="K28" s="81">
        <v>215.89779199999998</v>
      </c>
      <c r="L28" s="77">
        <f t="shared" si="4"/>
        <v>0.6499357754536472</v>
      </c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1:23" ht="9">
      <c r="A29" s="57" t="s">
        <v>261</v>
      </c>
      <c r="B29" s="81">
        <v>1284.770653</v>
      </c>
      <c r="C29" s="81">
        <v>1295.906</v>
      </c>
      <c r="D29" s="81">
        <v>1335.594927</v>
      </c>
      <c r="E29" s="81">
        <v>1299.894155</v>
      </c>
      <c r="F29" s="81">
        <v>1385.5425149999999</v>
      </c>
      <c r="G29" s="81">
        <v>1552.4409520000002</v>
      </c>
      <c r="H29" s="81">
        <v>1595.746039</v>
      </c>
      <c r="I29" s="81">
        <v>1749.6167409999998</v>
      </c>
      <c r="J29" s="81">
        <v>1874.509732</v>
      </c>
      <c r="K29" s="81">
        <v>1892.599933</v>
      </c>
      <c r="L29" s="77">
        <f t="shared" si="4"/>
        <v>0.965063061086302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</row>
    <row r="30" spans="1:12" ht="9">
      <c r="A30" s="57"/>
      <c r="B30" s="78"/>
      <c r="C30" s="78"/>
      <c r="D30" s="78"/>
      <c r="E30" s="78"/>
      <c r="F30" s="78"/>
      <c r="G30" s="78"/>
      <c r="H30" s="78"/>
      <c r="I30" s="78"/>
      <c r="J30" s="78"/>
      <c r="K30" s="79"/>
      <c r="L30" s="80"/>
    </row>
    <row r="31" spans="1:12" ht="9">
      <c r="A31" s="56" t="s">
        <v>262</v>
      </c>
      <c r="B31" s="74">
        <f>SUM(B33:B36)</f>
        <v>11919.807187</v>
      </c>
      <c r="C31" s="74">
        <f aca="true" t="shared" si="5" ref="C31:J31">SUM(C33:C36)</f>
        <v>11232.389538</v>
      </c>
      <c r="D31" s="74">
        <f t="shared" si="5"/>
        <v>11745.499445000001</v>
      </c>
      <c r="E31" s="74">
        <f t="shared" si="5"/>
        <v>12317.292284</v>
      </c>
      <c r="F31" s="74">
        <f t="shared" si="5"/>
        <v>12832.055989</v>
      </c>
      <c r="G31" s="74">
        <f t="shared" si="5"/>
        <v>13559.101564</v>
      </c>
      <c r="H31" s="74">
        <f t="shared" si="5"/>
        <v>14516.466712</v>
      </c>
      <c r="I31" s="74">
        <f t="shared" si="5"/>
        <v>14966.271938</v>
      </c>
      <c r="J31" s="74">
        <f t="shared" si="5"/>
        <v>15388.710274000001</v>
      </c>
      <c r="K31" s="74">
        <f>SUM(K33:K36)</f>
        <v>15543.722978</v>
      </c>
      <c r="L31" s="70">
        <f>((K31/J31)-1)*100</f>
        <v>1.0073144613158336</v>
      </c>
    </row>
    <row r="32" spans="1:12" ht="9">
      <c r="A32" s="56"/>
      <c r="B32" s="74"/>
      <c r="C32" s="74"/>
      <c r="D32" s="74"/>
      <c r="E32" s="74"/>
      <c r="F32" s="74"/>
      <c r="G32" s="74"/>
      <c r="H32" s="74"/>
      <c r="I32" s="74"/>
      <c r="J32" s="74"/>
      <c r="K32" s="75"/>
      <c r="L32" s="76"/>
    </row>
    <row r="33" spans="1:12" ht="9">
      <c r="A33" s="57" t="s">
        <v>263</v>
      </c>
      <c r="B33" s="81">
        <v>3203.1407000000004</v>
      </c>
      <c r="C33" s="81">
        <v>3122.004072</v>
      </c>
      <c r="D33" s="81">
        <v>3337.6618679999997</v>
      </c>
      <c r="E33" s="81">
        <v>3347.512395</v>
      </c>
      <c r="F33" s="81">
        <v>3630.6305780000002</v>
      </c>
      <c r="G33" s="81">
        <v>3880.406457</v>
      </c>
      <c r="H33" s="81">
        <v>4180.973088</v>
      </c>
      <c r="I33" s="81">
        <v>4199.411032999999</v>
      </c>
      <c r="J33" s="81">
        <v>4247.145998</v>
      </c>
      <c r="K33" s="81">
        <v>4371.502494</v>
      </c>
      <c r="L33" s="77">
        <f>((K33/J33)-1)*100</f>
        <v>2.9280014404628574</v>
      </c>
    </row>
    <row r="34" spans="1:23" ht="9">
      <c r="A34" s="57" t="s">
        <v>264</v>
      </c>
      <c r="B34" s="81">
        <v>570.6705509999999</v>
      </c>
      <c r="C34" s="81">
        <v>476.66465000000005</v>
      </c>
      <c r="D34" s="81">
        <v>489.66284</v>
      </c>
      <c r="E34" s="81">
        <v>648.359178</v>
      </c>
      <c r="F34" s="81">
        <v>559.1350110000001</v>
      </c>
      <c r="G34" s="81">
        <v>605.905007</v>
      </c>
      <c r="H34" s="81">
        <v>618.017675</v>
      </c>
      <c r="I34" s="81">
        <v>623.282595</v>
      </c>
      <c r="J34" s="81">
        <v>637.867655</v>
      </c>
      <c r="K34" s="81">
        <v>688.042587</v>
      </c>
      <c r="L34" s="77">
        <f>((K34/J34)-1)*100</f>
        <v>7.86604111475131</v>
      </c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ht="9">
      <c r="A35" s="57" t="s">
        <v>265</v>
      </c>
      <c r="B35" s="81">
        <v>1590.4704909999998</v>
      </c>
      <c r="C35" s="81">
        <v>1459.9358160000002</v>
      </c>
      <c r="D35" s="81">
        <v>1489.445737</v>
      </c>
      <c r="E35" s="81">
        <v>1620.550711</v>
      </c>
      <c r="F35" s="81">
        <v>1655.4774069999999</v>
      </c>
      <c r="G35" s="81">
        <v>1720.2917</v>
      </c>
      <c r="H35" s="81">
        <v>1883.172587</v>
      </c>
      <c r="I35" s="81">
        <v>1961.167803</v>
      </c>
      <c r="J35" s="81">
        <v>2102.161373</v>
      </c>
      <c r="K35" s="81">
        <v>2032.5108759999998</v>
      </c>
      <c r="L35" s="77">
        <f>((K35/J35)-1)*100</f>
        <v>-3.31328022170827</v>
      </c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 ht="9">
      <c r="A36" s="57" t="s">
        <v>266</v>
      </c>
      <c r="B36" s="81">
        <v>6555.525445</v>
      </c>
      <c r="C36" s="81">
        <v>6173.785</v>
      </c>
      <c r="D36" s="81">
        <v>6428.729</v>
      </c>
      <c r="E36" s="81">
        <v>6700.87</v>
      </c>
      <c r="F36" s="81">
        <v>6986.812993</v>
      </c>
      <c r="G36" s="81">
        <v>7352.4984</v>
      </c>
      <c r="H36" s="81">
        <v>7834.303362</v>
      </c>
      <c r="I36" s="81">
        <v>8182.4105070000005</v>
      </c>
      <c r="J36" s="81">
        <v>8401.535248</v>
      </c>
      <c r="K36" s="81">
        <v>8451.667021</v>
      </c>
      <c r="L36" s="77">
        <f>((K36/J36)-1)*100</f>
        <v>0.5966977643988791</v>
      </c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1:12" ht="9">
      <c r="A37" s="57"/>
      <c r="B37" s="78"/>
      <c r="C37" s="78"/>
      <c r="D37" s="78"/>
      <c r="E37" s="78"/>
      <c r="F37" s="78"/>
      <c r="G37" s="78"/>
      <c r="H37" s="78"/>
      <c r="I37" s="78"/>
      <c r="J37" s="78"/>
      <c r="K37" s="79"/>
      <c r="L37" s="80"/>
    </row>
    <row r="38" spans="1:12" ht="9">
      <c r="A38" s="56" t="s">
        <v>267</v>
      </c>
      <c r="B38" s="74">
        <f aca="true" t="shared" si="6" ref="B38:I38">SUM(B40:B42)</f>
        <v>5217.363066</v>
      </c>
      <c r="C38" s="74">
        <f t="shared" si="6"/>
        <v>5346.729818</v>
      </c>
      <c r="D38" s="74">
        <f t="shared" si="6"/>
        <v>5647.419760000001</v>
      </c>
      <c r="E38" s="74">
        <f t="shared" si="6"/>
        <v>5838.673457</v>
      </c>
      <c r="F38" s="74">
        <f t="shared" si="6"/>
        <v>5869.001459</v>
      </c>
      <c r="G38" s="74">
        <f t="shared" si="6"/>
        <v>6216.880349999999</v>
      </c>
      <c r="H38" s="74">
        <f t="shared" si="6"/>
        <v>6434.010654000001</v>
      </c>
      <c r="I38" s="74">
        <f t="shared" si="6"/>
        <v>6734.113780000001</v>
      </c>
      <c r="J38" s="74">
        <f>SUM(J40:J42)</f>
        <v>6948.069013</v>
      </c>
      <c r="K38" s="74">
        <f>SUM(K40:K42)</f>
        <v>7083.081189</v>
      </c>
      <c r="L38" s="70">
        <f>((K38/J38)-1)*100</f>
        <v>1.9431611250174674</v>
      </c>
    </row>
    <row r="39" spans="1:12" ht="9">
      <c r="A39" s="56"/>
      <c r="B39" s="74"/>
      <c r="C39" s="74"/>
      <c r="D39" s="74"/>
      <c r="E39" s="74"/>
      <c r="F39" s="74"/>
      <c r="G39" s="74"/>
      <c r="H39" s="74"/>
      <c r="I39" s="74"/>
      <c r="J39" s="74"/>
      <c r="K39" s="75"/>
      <c r="L39" s="76"/>
    </row>
    <row r="40" spans="1:23" ht="9">
      <c r="A40" s="57" t="s">
        <v>268</v>
      </c>
      <c r="B40" s="81">
        <v>2252.300949</v>
      </c>
      <c r="C40" s="81">
        <v>2230.271</v>
      </c>
      <c r="D40" s="81">
        <v>2386.079</v>
      </c>
      <c r="E40" s="81">
        <v>2603.068659</v>
      </c>
      <c r="F40" s="81">
        <v>2605.003842</v>
      </c>
      <c r="G40" s="81">
        <v>2792.381472</v>
      </c>
      <c r="H40" s="81">
        <v>2909.165487</v>
      </c>
      <c r="I40" s="81">
        <v>3001.812918</v>
      </c>
      <c r="J40" s="81">
        <v>2941.91529</v>
      </c>
      <c r="K40" s="81">
        <v>3005.174057</v>
      </c>
      <c r="L40" s="77">
        <f>((K40/J40)-1)*100</f>
        <v>2.150257936216793</v>
      </c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 ht="9">
      <c r="A41" s="57" t="s">
        <v>269</v>
      </c>
      <c r="B41" s="81">
        <v>985.040085</v>
      </c>
      <c r="C41" s="81">
        <v>967.544608</v>
      </c>
      <c r="D41" s="81">
        <v>1129.9714450000001</v>
      </c>
      <c r="E41" s="81">
        <v>1100.054612</v>
      </c>
      <c r="F41" s="81">
        <v>1140.8345060000001</v>
      </c>
      <c r="G41" s="81">
        <v>1229.212181</v>
      </c>
      <c r="H41" s="81">
        <v>1267.121729</v>
      </c>
      <c r="I41" s="81">
        <v>1339.0684720000002</v>
      </c>
      <c r="J41" s="81">
        <v>1479.4454520000002</v>
      </c>
      <c r="K41" s="81">
        <v>1502.7784080000001</v>
      </c>
      <c r="L41" s="77">
        <f>((K41/J41)-1)*100</f>
        <v>1.5771420276737613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 ht="9">
      <c r="A42" s="57" t="s">
        <v>270</v>
      </c>
      <c r="B42" s="81">
        <v>1980.0220319999999</v>
      </c>
      <c r="C42" s="81">
        <v>2148.91421</v>
      </c>
      <c r="D42" s="81">
        <v>2131.369315</v>
      </c>
      <c r="E42" s="81">
        <v>2135.550186</v>
      </c>
      <c r="F42" s="81">
        <v>2123.163111</v>
      </c>
      <c r="G42" s="81">
        <v>2195.286697</v>
      </c>
      <c r="H42" s="81">
        <v>2257.723438</v>
      </c>
      <c r="I42" s="81">
        <v>2393.23239</v>
      </c>
      <c r="J42" s="81">
        <v>2526.708271</v>
      </c>
      <c r="K42" s="81">
        <v>2575.128724</v>
      </c>
      <c r="L42" s="77">
        <f>((K42/J42)-1)*100</f>
        <v>1.9163452130877223</v>
      </c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12" ht="9">
      <c r="A43" s="57"/>
      <c r="B43" s="78"/>
      <c r="C43" s="78"/>
      <c r="D43" s="78"/>
      <c r="E43" s="78"/>
      <c r="F43" s="78"/>
      <c r="G43" s="78"/>
      <c r="H43" s="78"/>
      <c r="I43" s="78"/>
      <c r="J43" s="78"/>
      <c r="K43" s="79"/>
      <c r="L43" s="80"/>
    </row>
    <row r="44" spans="1:12" ht="9">
      <c r="A44" s="56" t="s">
        <v>271</v>
      </c>
      <c r="B44" s="74">
        <f aca="true" t="shared" si="7" ref="B44:I44">SUM(B46:B49)</f>
        <v>3196.5757539999995</v>
      </c>
      <c r="C44" s="74">
        <f t="shared" si="7"/>
        <v>3150.786438</v>
      </c>
      <c r="D44" s="74">
        <f t="shared" si="7"/>
        <v>3305.485747</v>
      </c>
      <c r="E44" s="74">
        <f t="shared" si="7"/>
        <v>3496.874382</v>
      </c>
      <c r="F44" s="74">
        <f t="shared" si="7"/>
        <v>3648.4715170000004</v>
      </c>
      <c r="G44" s="74">
        <f t="shared" si="7"/>
        <v>3699.5191</v>
      </c>
      <c r="H44" s="74">
        <f t="shared" si="7"/>
        <v>3718.871791</v>
      </c>
      <c r="I44" s="74">
        <f t="shared" si="7"/>
        <v>3932.006818</v>
      </c>
      <c r="J44" s="74">
        <f>SUM(J46:J49)</f>
        <v>4039.922376</v>
      </c>
      <c r="K44" s="74">
        <f>SUM(K46:K49)</f>
        <v>4204.490285</v>
      </c>
      <c r="L44" s="70">
        <f>((K44/J44)-1)*100</f>
        <v>4.073541362518496</v>
      </c>
    </row>
    <row r="45" spans="1:12" ht="9">
      <c r="A45" s="56"/>
      <c r="B45" s="74"/>
      <c r="C45" s="74"/>
      <c r="D45" s="74"/>
      <c r="E45" s="74"/>
      <c r="F45" s="74"/>
      <c r="G45" s="74"/>
      <c r="H45" s="74"/>
      <c r="I45" s="74"/>
      <c r="J45" s="74"/>
      <c r="K45" s="75"/>
      <c r="L45" s="76"/>
    </row>
    <row r="46" spans="1:23" ht="9">
      <c r="A46" s="57" t="s">
        <v>272</v>
      </c>
      <c r="B46" s="81">
        <v>880.556076</v>
      </c>
      <c r="C46" s="81">
        <v>822.972431</v>
      </c>
      <c r="D46" s="81">
        <v>812.354417</v>
      </c>
      <c r="E46" s="81">
        <v>809.568039</v>
      </c>
      <c r="F46" s="81">
        <v>842.198475</v>
      </c>
      <c r="G46" s="81">
        <v>874.054628</v>
      </c>
      <c r="H46" s="81">
        <v>894.864493</v>
      </c>
      <c r="I46" s="81">
        <v>932.739188</v>
      </c>
      <c r="J46" s="81">
        <v>929.205973</v>
      </c>
      <c r="K46" s="81">
        <v>940.486096</v>
      </c>
      <c r="L46" s="77">
        <f>((K46/J46)-1)*100</f>
        <v>1.2139529154748585</v>
      </c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 ht="9">
      <c r="A47" s="57" t="s">
        <v>273</v>
      </c>
      <c r="B47" s="81">
        <v>1084.3350930000001</v>
      </c>
      <c r="C47" s="81">
        <v>1096.907158</v>
      </c>
      <c r="D47" s="81">
        <v>1164.889767</v>
      </c>
      <c r="E47" s="81">
        <v>1350.5121550000001</v>
      </c>
      <c r="F47" s="81">
        <v>1425.706518</v>
      </c>
      <c r="G47" s="81">
        <v>1335.472119</v>
      </c>
      <c r="H47" s="81">
        <v>1332.260133</v>
      </c>
      <c r="I47" s="81">
        <v>1438.63525</v>
      </c>
      <c r="J47" s="81">
        <v>1507.108764</v>
      </c>
      <c r="K47" s="81">
        <v>1592.5936920000001</v>
      </c>
      <c r="L47" s="77">
        <f>((K47/J47)-1)*100</f>
        <v>5.672114053209776</v>
      </c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 ht="9">
      <c r="A48" s="57" t="s">
        <v>274</v>
      </c>
      <c r="B48" s="81">
        <v>1028.532669</v>
      </c>
      <c r="C48" s="81">
        <v>1017.881436</v>
      </c>
      <c r="D48" s="81">
        <v>1095.750631</v>
      </c>
      <c r="E48" s="81">
        <v>1113.237141</v>
      </c>
      <c r="F48" s="81">
        <v>1155.849997</v>
      </c>
      <c r="G48" s="81">
        <v>1231.824712</v>
      </c>
      <c r="H48" s="81">
        <v>1229.1251240000001</v>
      </c>
      <c r="I48" s="81">
        <v>1262.596162</v>
      </c>
      <c r="J48" s="81">
        <v>1287.662943</v>
      </c>
      <c r="K48" s="81">
        <v>1329.5434779999998</v>
      </c>
      <c r="L48" s="77">
        <f>((K48/J48)-1)*100</f>
        <v>3.2524454654590196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 ht="9">
      <c r="A49" s="57" t="s">
        <v>275</v>
      </c>
      <c r="B49" s="81">
        <v>203.151916</v>
      </c>
      <c r="C49" s="81">
        <v>213.02541300000001</v>
      </c>
      <c r="D49" s="81">
        <v>232.490932</v>
      </c>
      <c r="E49" s="81">
        <v>223.55704699999998</v>
      </c>
      <c r="F49" s="81">
        <v>224.716527</v>
      </c>
      <c r="G49" s="81">
        <v>258.167641</v>
      </c>
      <c r="H49" s="81">
        <v>262.622041</v>
      </c>
      <c r="I49" s="81">
        <v>298.036218</v>
      </c>
      <c r="J49" s="81">
        <v>315.944696</v>
      </c>
      <c r="K49" s="81">
        <v>341.86701899999997</v>
      </c>
      <c r="L49" s="77">
        <f>((K49/J49)-1)*100</f>
        <v>8.204702698981192</v>
      </c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12" ht="9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9">
      <c r="A51" s="57" t="s">
        <v>242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9">
      <c r="A52" s="82" t="s">
        <v>278</v>
      </c>
      <c r="B52" s="55"/>
      <c r="C52" s="58"/>
      <c r="D52" s="55"/>
      <c r="E52" s="58"/>
      <c r="F52" s="58"/>
      <c r="G52" s="53"/>
      <c r="H52" s="53"/>
      <c r="I52" s="53"/>
      <c r="J52" s="53"/>
      <c r="K52" s="53"/>
      <c r="L52" s="53"/>
    </row>
    <row r="53" spans="2:10" ht="9">
      <c r="B53" s="55"/>
      <c r="C53" s="55"/>
      <c r="D53" s="58"/>
      <c r="E53" s="55"/>
      <c r="F53" s="55"/>
      <c r="G53" s="53"/>
      <c r="H53" s="53"/>
      <c r="I53" s="53"/>
      <c r="J53" s="53"/>
    </row>
    <row r="54" spans="1:10" ht="9">
      <c r="A54" s="56"/>
      <c r="B54" s="53"/>
      <c r="C54" s="53"/>
      <c r="D54" s="53"/>
      <c r="E54" s="53"/>
      <c r="F54" s="53"/>
      <c r="G54" s="53"/>
      <c r="H54" s="53"/>
      <c r="I54" s="53"/>
      <c r="J54" s="53"/>
    </row>
    <row r="61" spans="1:4" ht="9">
      <c r="A61" s="60" t="s">
        <v>7</v>
      </c>
      <c r="B61" s="59"/>
      <c r="C61" s="59"/>
      <c r="D61" s="59"/>
    </row>
    <row r="62" spans="1:4" ht="9">
      <c r="A62" s="60" t="s">
        <v>8</v>
      </c>
      <c r="B62" s="59"/>
      <c r="C62" s="59"/>
      <c r="D62" s="59"/>
    </row>
    <row r="63" spans="1:4" ht="9">
      <c r="A63" s="59"/>
      <c r="B63" s="59"/>
      <c r="C63" s="59"/>
      <c r="D63" s="59"/>
    </row>
    <row r="64" spans="1:4" ht="9">
      <c r="A64" s="59"/>
      <c r="B64" s="59"/>
      <c r="C64" s="59"/>
      <c r="D64" s="59"/>
    </row>
    <row r="65" spans="1:4" ht="9">
      <c r="A65" s="59"/>
      <c r="B65" s="59"/>
      <c r="C65" s="59"/>
      <c r="D65" s="59"/>
    </row>
    <row r="66" spans="1:4" ht="9">
      <c r="A66" s="59"/>
      <c r="B66" s="59"/>
      <c r="C66" s="59"/>
      <c r="D66" s="59"/>
    </row>
    <row r="67" spans="1:4" ht="9">
      <c r="A67" s="59"/>
      <c r="B67" s="59"/>
      <c r="C67" s="59"/>
      <c r="D67" s="59"/>
    </row>
    <row r="68" spans="1:4" ht="9">
      <c r="A68" s="59"/>
      <c r="B68" s="59"/>
      <c r="C68" s="59"/>
      <c r="D68" s="59"/>
    </row>
    <row r="69" spans="1:4" ht="9">
      <c r="A69" s="61" t="s">
        <v>1</v>
      </c>
      <c r="B69" s="59"/>
      <c r="C69" s="59"/>
      <c r="D69" s="59"/>
    </row>
    <row r="70" spans="1:4" ht="9">
      <c r="A70" s="60" t="s">
        <v>9</v>
      </c>
      <c r="B70" s="59"/>
      <c r="C70" s="59"/>
      <c r="D70" s="59"/>
    </row>
    <row r="71" spans="1:4" ht="9">
      <c r="A71" s="60" t="s">
        <v>10</v>
      </c>
      <c r="B71" s="59"/>
      <c r="C71" s="59"/>
      <c r="D71" s="59"/>
    </row>
    <row r="72" spans="1:4" ht="9">
      <c r="A72" s="60" t="s">
        <v>11</v>
      </c>
      <c r="B72" s="59"/>
      <c r="C72" s="59"/>
      <c r="D72" s="59"/>
    </row>
    <row r="73" spans="1:4" ht="9">
      <c r="A73" s="61" t="s">
        <v>1</v>
      </c>
      <c r="B73" s="59"/>
      <c r="C73" s="59"/>
      <c r="D73" s="59"/>
    </row>
    <row r="74" spans="1:4" ht="9">
      <c r="A74" s="60" t="s">
        <v>12</v>
      </c>
      <c r="B74" s="59"/>
      <c r="C74" s="59"/>
      <c r="D74" s="59"/>
    </row>
    <row r="75" spans="1:4" ht="9">
      <c r="A75" s="60" t="s">
        <v>13</v>
      </c>
      <c r="B75" s="59"/>
      <c r="C75" s="59"/>
      <c r="D75" s="59"/>
    </row>
    <row r="76" spans="1:4" ht="9">
      <c r="A76" s="60" t="s">
        <v>14</v>
      </c>
      <c r="B76" s="59"/>
      <c r="C76" s="59"/>
      <c r="D76" s="59"/>
    </row>
    <row r="77" spans="1:4" ht="9">
      <c r="A77" s="60" t="s">
        <v>15</v>
      </c>
      <c r="B77" s="59"/>
      <c r="C77" s="59"/>
      <c r="D77" s="59"/>
    </row>
    <row r="78" spans="1:4" ht="9">
      <c r="A78" s="60" t="s">
        <v>16</v>
      </c>
      <c r="B78" s="59"/>
      <c r="C78" s="59"/>
      <c r="D78" s="59"/>
    </row>
    <row r="79" spans="1:4" ht="9">
      <c r="A79" s="60" t="s">
        <v>17</v>
      </c>
      <c r="B79" s="59"/>
      <c r="C79" s="59"/>
      <c r="D79" s="59"/>
    </row>
    <row r="80" spans="1:4" ht="9">
      <c r="A80" s="60" t="s">
        <v>18</v>
      </c>
      <c r="B80" s="59"/>
      <c r="C80" s="59"/>
      <c r="D80" s="59"/>
    </row>
    <row r="81" spans="1:4" ht="9">
      <c r="A81" s="62" t="s">
        <v>19</v>
      </c>
      <c r="B81" s="59"/>
      <c r="C81" s="59"/>
      <c r="D81" s="59"/>
    </row>
    <row r="82" spans="1:4" ht="9">
      <c r="A82" s="59"/>
      <c r="B82" s="59"/>
      <c r="C82" s="59"/>
      <c r="D82" s="59"/>
    </row>
    <row r="83" spans="1:4" ht="9">
      <c r="A83" s="60" t="s">
        <v>20</v>
      </c>
      <c r="B83" s="59"/>
      <c r="C83" s="59"/>
      <c r="D83" s="59"/>
    </row>
    <row r="84" spans="1:4" ht="9">
      <c r="A84" s="60" t="s">
        <v>21</v>
      </c>
      <c r="B84" s="59"/>
      <c r="C84" s="59"/>
      <c r="D84" s="59"/>
    </row>
    <row r="85" spans="1:4" ht="9">
      <c r="A85" s="60" t="s">
        <v>22</v>
      </c>
      <c r="B85" s="59"/>
      <c r="C85" s="59"/>
      <c r="D85" s="59"/>
    </row>
    <row r="86" spans="1:4" ht="9">
      <c r="A86" s="60" t="s">
        <v>23</v>
      </c>
      <c r="B86" s="59"/>
      <c r="C86" s="59"/>
      <c r="D86" s="59"/>
    </row>
    <row r="87" spans="1:4" ht="9">
      <c r="A87" s="60" t="s">
        <v>24</v>
      </c>
      <c r="B87" s="59"/>
      <c r="C87" s="59"/>
      <c r="D87" s="59"/>
    </row>
    <row r="88" spans="1:4" ht="9">
      <c r="A88" s="60" t="s">
        <v>25</v>
      </c>
      <c r="B88" s="59"/>
      <c r="C88" s="59"/>
      <c r="D88" s="59"/>
    </row>
    <row r="89" spans="1:4" ht="9">
      <c r="A89" s="60" t="s">
        <v>26</v>
      </c>
      <c r="B89" s="59"/>
      <c r="C89" s="59"/>
      <c r="D89" s="59"/>
    </row>
    <row r="90" spans="1:4" ht="9">
      <c r="A90" s="60" t="s">
        <v>27</v>
      </c>
      <c r="B90" s="59"/>
      <c r="C90" s="59"/>
      <c r="D90" s="59"/>
    </row>
    <row r="91" spans="1:4" ht="9">
      <c r="A91" s="60" t="s">
        <v>28</v>
      </c>
      <c r="B91" s="59"/>
      <c r="C91" s="59"/>
      <c r="D91" s="59"/>
    </row>
    <row r="92" spans="1:4" ht="9">
      <c r="A92" s="62" t="s">
        <v>29</v>
      </c>
      <c r="B92" s="59"/>
      <c r="C92" s="59"/>
      <c r="D92" s="59"/>
    </row>
    <row r="93" spans="1:4" ht="9">
      <c r="A93" s="59"/>
      <c r="B93" s="59"/>
      <c r="C93" s="59"/>
      <c r="D93" s="59"/>
    </row>
    <row r="94" spans="1:4" ht="9">
      <c r="A94" s="60" t="s">
        <v>30</v>
      </c>
      <c r="B94" s="59"/>
      <c r="C94" s="59"/>
      <c r="D94" s="59"/>
    </row>
    <row r="95" spans="1:4" ht="9">
      <c r="A95" s="60" t="s">
        <v>31</v>
      </c>
      <c r="B95" s="59"/>
      <c r="C95" s="59"/>
      <c r="D95" s="59"/>
    </row>
    <row r="96" spans="1:4" ht="9">
      <c r="A96" s="60" t="s">
        <v>32</v>
      </c>
      <c r="B96" s="59"/>
      <c r="C96" s="59"/>
      <c r="D96" s="59"/>
    </row>
    <row r="97" spans="1:4" ht="9">
      <c r="A97" s="59"/>
      <c r="B97" s="59"/>
      <c r="C97" s="59"/>
      <c r="D97" s="59"/>
    </row>
    <row r="98" spans="1:4" ht="9">
      <c r="A98" s="60" t="s">
        <v>33</v>
      </c>
      <c r="B98" s="59"/>
      <c r="C98" s="59"/>
      <c r="D98" s="59"/>
    </row>
    <row r="99" spans="1:4" ht="9">
      <c r="A99" s="62" t="s">
        <v>34</v>
      </c>
      <c r="B99" s="59"/>
      <c r="C99" s="59"/>
      <c r="D99" s="59"/>
    </row>
    <row r="100" spans="1:4" ht="9">
      <c r="A100" s="59"/>
      <c r="B100" s="59"/>
      <c r="C100" s="59"/>
      <c r="D100" s="59"/>
    </row>
    <row r="101" spans="1:4" ht="9">
      <c r="A101" s="60" t="s">
        <v>35</v>
      </c>
      <c r="B101" s="59"/>
      <c r="C101" s="59"/>
      <c r="D101" s="59"/>
    </row>
    <row r="102" spans="1:4" ht="9">
      <c r="A102" s="60" t="s">
        <v>36</v>
      </c>
      <c r="B102" s="59"/>
      <c r="C102" s="59"/>
      <c r="D102" s="59"/>
    </row>
    <row r="103" spans="1:4" ht="9">
      <c r="A103" s="60" t="s">
        <v>37</v>
      </c>
      <c r="B103" s="59"/>
      <c r="C103" s="59"/>
      <c r="D103" s="59"/>
    </row>
    <row r="104" spans="1:4" ht="9">
      <c r="A104" s="62" t="s">
        <v>38</v>
      </c>
      <c r="B104" s="59"/>
      <c r="C104" s="59"/>
      <c r="D104" s="59"/>
    </row>
    <row r="105" spans="1:4" ht="9">
      <c r="A105" s="59"/>
      <c r="B105" s="59"/>
      <c r="C105" s="59"/>
      <c r="D105" s="59"/>
    </row>
    <row r="106" spans="1:4" ht="9">
      <c r="A106" s="60" t="s">
        <v>39</v>
      </c>
      <c r="B106" s="59"/>
      <c r="C106" s="59"/>
      <c r="D106" s="59"/>
    </row>
    <row r="107" spans="1:4" ht="9">
      <c r="A107" s="60" t="s">
        <v>40</v>
      </c>
      <c r="B107" s="59"/>
      <c r="C107" s="59"/>
      <c r="D107" s="59"/>
    </row>
    <row r="108" spans="1:4" ht="9">
      <c r="A108" s="60" t="s">
        <v>41</v>
      </c>
      <c r="B108" s="59"/>
      <c r="C108" s="59"/>
      <c r="D108" s="59"/>
    </row>
    <row r="109" spans="1:4" ht="9">
      <c r="A109" s="60" t="s">
        <v>42</v>
      </c>
      <c r="B109" s="59"/>
      <c r="C109" s="59"/>
      <c r="D109" s="59"/>
    </row>
    <row r="110" spans="1:4" ht="9">
      <c r="A110" s="62" t="s">
        <v>43</v>
      </c>
      <c r="B110" s="59"/>
      <c r="C110" s="59"/>
      <c r="D110" s="59"/>
    </row>
    <row r="111" spans="1:4" ht="9">
      <c r="A111" s="61" t="s">
        <v>1</v>
      </c>
      <c r="B111" s="59"/>
      <c r="C111" s="59"/>
      <c r="D111" s="59"/>
    </row>
    <row r="112" spans="1:4" ht="9">
      <c r="A112" s="60" t="s">
        <v>44</v>
      </c>
      <c r="B112" s="59"/>
      <c r="C112" s="59"/>
      <c r="D112" s="59"/>
    </row>
    <row r="113" spans="1:4" ht="9">
      <c r="A113" s="61" t="s">
        <v>1</v>
      </c>
      <c r="B113" s="59"/>
      <c r="C113" s="59"/>
      <c r="D113" s="59"/>
    </row>
    <row r="114" spans="1:4" ht="9">
      <c r="A114" s="60" t="s">
        <v>45</v>
      </c>
      <c r="B114" s="59"/>
      <c r="C114" s="59"/>
      <c r="D114" s="59"/>
    </row>
    <row r="115" spans="1:4" ht="9">
      <c r="A115" s="60" t="s">
        <v>46</v>
      </c>
      <c r="B115" s="59"/>
      <c r="C115" s="59"/>
      <c r="D115" s="59"/>
    </row>
    <row r="116" spans="1:4" ht="9">
      <c r="A116" s="60" t="s">
        <v>47</v>
      </c>
      <c r="B116" s="59"/>
      <c r="C116" s="59"/>
      <c r="D116" s="59"/>
    </row>
    <row r="117" spans="1:4" ht="9">
      <c r="A117" s="60" t="s">
        <v>48</v>
      </c>
      <c r="B117" s="59"/>
      <c r="C117" s="59"/>
      <c r="D117" s="59"/>
    </row>
    <row r="118" spans="1:4" ht="9">
      <c r="A118" s="60" t="s">
        <v>49</v>
      </c>
      <c r="B118" s="59"/>
      <c r="C118" s="59"/>
      <c r="D118" s="59"/>
    </row>
    <row r="119" spans="1:4" ht="9">
      <c r="A119" s="59"/>
      <c r="B119" s="59"/>
      <c r="C119" s="59"/>
      <c r="D119" s="59"/>
    </row>
    <row r="120" spans="1:4" ht="9">
      <c r="A120" s="59"/>
      <c r="B120" s="59"/>
      <c r="C120" s="59"/>
      <c r="D120" s="59"/>
    </row>
    <row r="121" spans="1:4" ht="9">
      <c r="A121" s="59"/>
      <c r="B121" s="59"/>
      <c r="C121" s="59"/>
      <c r="D121" s="59"/>
    </row>
    <row r="122" spans="1:4" ht="9">
      <c r="A122" s="59"/>
      <c r="B122" s="59"/>
      <c r="C122" s="59"/>
      <c r="D122" s="59"/>
    </row>
    <row r="123" spans="1:4" ht="9">
      <c r="A123" s="59"/>
      <c r="B123" s="59"/>
      <c r="C123" s="59"/>
      <c r="D123" s="59"/>
    </row>
    <row r="124" spans="1:4" ht="9">
      <c r="A124" s="59"/>
      <c r="B124" s="59"/>
      <c r="C124" s="59"/>
      <c r="D124" s="59"/>
    </row>
    <row r="125" spans="1:4" ht="9">
      <c r="A125" s="59"/>
      <c r="B125" s="59"/>
      <c r="C125" s="59"/>
      <c r="D125" s="59"/>
    </row>
    <row r="126" spans="1:4" ht="9">
      <c r="A126" s="59"/>
      <c r="B126" s="59"/>
      <c r="C126" s="59"/>
      <c r="D126" s="59"/>
    </row>
    <row r="127" spans="1:4" ht="9">
      <c r="A127" s="59"/>
      <c r="B127" s="59"/>
      <c r="C127" s="59"/>
      <c r="D127" s="59"/>
    </row>
    <row r="128" spans="1:4" ht="9">
      <c r="A128" s="59"/>
      <c r="B128" s="59"/>
      <c r="C128" s="59"/>
      <c r="D128" s="59"/>
    </row>
    <row r="129" spans="1:4" ht="9">
      <c r="A129" s="59"/>
      <c r="B129" s="59"/>
      <c r="C129" s="59"/>
      <c r="D129" s="59"/>
    </row>
    <row r="130" spans="1:4" ht="9">
      <c r="A130" s="59"/>
      <c r="B130" s="59"/>
      <c r="C130" s="59"/>
      <c r="D130" s="59"/>
    </row>
    <row r="131" spans="1:4" ht="9">
      <c r="A131" s="59"/>
      <c r="B131" s="59"/>
      <c r="C131" s="59"/>
      <c r="D131" s="59"/>
    </row>
    <row r="132" spans="1:4" ht="9">
      <c r="A132" s="59"/>
      <c r="B132" s="59"/>
      <c r="C132" s="59"/>
      <c r="D132" s="59"/>
    </row>
    <row r="133" spans="1:4" ht="9">
      <c r="A133" s="59"/>
      <c r="B133" s="59"/>
      <c r="C133" s="59"/>
      <c r="D133" s="59"/>
    </row>
    <row r="134" spans="1:4" ht="9">
      <c r="A134" s="59"/>
      <c r="B134" s="59"/>
      <c r="C134" s="59"/>
      <c r="D134" s="59"/>
    </row>
    <row r="135" spans="1:4" ht="9">
      <c r="A135" s="59"/>
      <c r="B135" s="59"/>
      <c r="C135" s="59"/>
      <c r="D135" s="59"/>
    </row>
    <row r="136" spans="1:4" ht="9">
      <c r="A136" s="59"/>
      <c r="B136" s="59"/>
      <c r="C136" s="59"/>
      <c r="D136" s="59"/>
    </row>
    <row r="137" spans="1:4" ht="9">
      <c r="A137" s="59"/>
      <c r="B137" s="59"/>
      <c r="C137" s="59"/>
      <c r="D137" s="59"/>
    </row>
    <row r="138" spans="1:4" ht="9">
      <c r="A138" s="59"/>
      <c r="B138" s="59"/>
      <c r="C138" s="59"/>
      <c r="D138" s="59"/>
    </row>
    <row r="139" spans="1:4" ht="9">
      <c r="A139" s="59"/>
      <c r="B139" s="59"/>
      <c r="C139" s="59"/>
      <c r="D139" s="59"/>
    </row>
  </sheetData>
  <mergeCells count="4">
    <mergeCell ref="B4:K4"/>
    <mergeCell ref="A4:A5"/>
    <mergeCell ref="L4:L5"/>
    <mergeCell ref="A1:L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workbookViewId="0" topLeftCell="A1">
      <selection activeCell="A1" sqref="A1"/>
    </sheetView>
  </sheetViews>
  <sheetFormatPr defaultColWidth="8.88671875" defaultRowHeight="15"/>
  <sheetData>
    <row r="2" spans="2:9" ht="18.75">
      <c r="B2" s="91" t="s">
        <v>233</v>
      </c>
      <c r="C2" s="91"/>
      <c r="D2" s="91"/>
      <c r="E2" s="91"/>
      <c r="F2" s="91"/>
      <c r="G2" s="91"/>
      <c r="H2" s="91"/>
      <c r="I2" s="91"/>
    </row>
    <row r="4" spans="2:9" ht="20.25">
      <c r="B4" s="90" t="s">
        <v>230</v>
      </c>
      <c r="C4" s="90"/>
      <c r="D4" s="90"/>
      <c r="E4" s="90"/>
      <c r="F4" s="90"/>
      <c r="G4" s="90"/>
      <c r="H4" s="90"/>
      <c r="I4" s="90"/>
    </row>
    <row r="5" spans="2:9" ht="20.25">
      <c r="B5" s="90" t="s">
        <v>235</v>
      </c>
      <c r="C5" s="90"/>
      <c r="D5" s="90"/>
      <c r="E5" s="90"/>
      <c r="F5" s="90"/>
      <c r="G5" s="90"/>
      <c r="H5" s="90"/>
      <c r="I5" s="90"/>
    </row>
    <row r="7" spans="2:9" ht="18.75">
      <c r="B7" s="91" t="s">
        <v>165</v>
      </c>
      <c r="C7" s="91"/>
      <c r="D7" s="91"/>
      <c r="E7" s="91"/>
      <c r="F7" s="91"/>
      <c r="G7" s="91"/>
      <c r="H7" s="91"/>
      <c r="I7" s="91"/>
    </row>
    <row r="24" ht="15">
      <c r="B24" s="34" t="s">
        <v>232</v>
      </c>
    </row>
    <row r="26" ht="15">
      <c r="G26" s="35"/>
    </row>
    <row r="27" ht="15">
      <c r="G27" s="35"/>
    </row>
    <row r="30" spans="2:9" ht="18.75">
      <c r="B30" s="91" t="s">
        <v>234</v>
      </c>
      <c r="C30" s="91"/>
      <c r="D30" s="91"/>
      <c r="E30" s="91"/>
      <c r="F30" s="91"/>
      <c r="G30" s="91"/>
      <c r="H30" s="91"/>
      <c r="I30" s="91"/>
    </row>
    <row r="32" spans="2:9" ht="20.25">
      <c r="B32" s="90" t="s">
        <v>230</v>
      </c>
      <c r="C32" s="90"/>
      <c r="D32" s="90"/>
      <c r="E32" s="90"/>
      <c r="F32" s="90"/>
      <c r="G32" s="90"/>
      <c r="H32" s="90"/>
      <c r="I32" s="90"/>
    </row>
    <row r="33" spans="2:9" ht="20.25">
      <c r="B33" s="90" t="s">
        <v>235</v>
      </c>
      <c r="C33" s="90"/>
      <c r="D33" s="90"/>
      <c r="E33" s="90"/>
      <c r="F33" s="90"/>
      <c r="G33" s="90"/>
      <c r="H33" s="90"/>
      <c r="I33" s="90"/>
    </row>
    <row r="35" spans="2:9" ht="18.75">
      <c r="B35" s="91" t="s">
        <v>165</v>
      </c>
      <c r="C35" s="91"/>
      <c r="D35" s="91"/>
      <c r="E35" s="91"/>
      <c r="F35" s="91"/>
      <c r="G35" s="91"/>
      <c r="H35" s="91"/>
      <c r="I35" s="91"/>
    </row>
    <row r="52" ht="15">
      <c r="B52" s="34" t="s">
        <v>232</v>
      </c>
    </row>
  </sheetData>
  <sheetProtection password="DABE" sheet="1" objects="1" scenarios="1"/>
  <mergeCells count="8">
    <mergeCell ref="B30:I30"/>
    <mergeCell ref="B32:I32"/>
    <mergeCell ref="B33:I33"/>
    <mergeCell ref="B35:I35"/>
    <mergeCell ref="B4:I4"/>
    <mergeCell ref="B5:I5"/>
    <mergeCell ref="B7:I7"/>
    <mergeCell ref="B2:I2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10" max="10" width="3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7" max="17" width="12.664062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172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91" t="s">
        <v>236</v>
      </c>
      <c r="C3" s="91"/>
      <c r="D3" s="91"/>
      <c r="E3" s="91"/>
      <c r="F3" s="91"/>
      <c r="G3" s="91"/>
      <c r="H3" s="91"/>
      <c r="I3" s="91"/>
      <c r="II3" s="27"/>
      <c r="IJ3" s="17"/>
      <c r="IM3" s="16" t="s">
        <v>50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173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90" t="s">
        <v>159</v>
      </c>
      <c r="C5" s="90"/>
      <c r="D5" s="90"/>
      <c r="E5" s="90"/>
      <c r="F5" s="90"/>
      <c r="G5" s="90"/>
      <c r="H5" s="90"/>
      <c r="I5" s="90"/>
      <c r="II5" s="27"/>
      <c r="IJ5" s="17"/>
      <c r="IM5" s="16" t="s">
        <v>174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90" t="s">
        <v>160</v>
      </c>
      <c r="C6" s="90"/>
      <c r="D6" s="90"/>
      <c r="E6" s="90"/>
      <c r="F6" s="90"/>
      <c r="G6" s="90"/>
      <c r="H6" s="90"/>
      <c r="I6" s="90"/>
      <c r="II6" s="27"/>
      <c r="IJ6" s="17"/>
      <c r="IM6" s="16" t="s">
        <v>203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51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91">
        <v>1999</v>
      </c>
      <c r="C8" s="91"/>
      <c r="D8" s="91"/>
      <c r="E8" s="91"/>
      <c r="F8" s="91"/>
      <c r="G8" s="91"/>
      <c r="H8" s="91"/>
      <c r="I8" s="91"/>
      <c r="II8" s="27"/>
      <c r="IJ8" s="17"/>
      <c r="IM8" s="16" t="s">
        <v>52</v>
      </c>
      <c r="IN8" s="17">
        <v>14649543</v>
      </c>
      <c r="IO8" s="4"/>
      <c r="IP8" s="4"/>
      <c r="IQ8" s="11" t="s">
        <v>201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53</v>
      </c>
      <c r="IN9" s="17">
        <v>16993416</v>
      </c>
      <c r="IO9" s="4"/>
      <c r="IP9" s="4"/>
      <c r="IQ9" s="16" t="s">
        <v>59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54</v>
      </c>
      <c r="IN10" s="17">
        <v>20711155</v>
      </c>
      <c r="IO10" s="14"/>
      <c r="IP10" s="4"/>
      <c r="IQ10" s="11" t="s">
        <v>170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55</v>
      </c>
      <c r="IN11" s="17">
        <v>37382850</v>
      </c>
      <c r="IO11" s="14"/>
      <c r="IP11" s="4"/>
      <c r="IQ11" s="16" t="s">
        <v>169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56</v>
      </c>
      <c r="IN12" s="17">
        <v>153304610</v>
      </c>
      <c r="IO12" s="14"/>
      <c r="IP12" s="4"/>
      <c r="IQ12" s="16" t="s">
        <v>207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57</v>
      </c>
      <c r="IN13" s="17">
        <v>31467475</v>
      </c>
      <c r="IO13" s="14"/>
      <c r="IP13" s="4"/>
      <c r="IQ13" s="16" t="s">
        <v>80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58</v>
      </c>
      <c r="IN14" s="17">
        <v>124533020</v>
      </c>
      <c r="IO14" s="14"/>
      <c r="IP14" s="4"/>
      <c r="IQ14" s="11" t="s">
        <v>202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60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175</v>
      </c>
      <c r="IN16" s="17">
        <v>82553930</v>
      </c>
      <c r="IO16" s="14"/>
      <c r="IP16" s="4"/>
      <c r="IQ16" s="11" t="s">
        <v>167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61</v>
      </c>
      <c r="IN17" s="17">
        <v>10915600</v>
      </c>
      <c r="IO17" s="15"/>
      <c r="IP17" s="4"/>
      <c r="IQ17" s="16" t="s">
        <v>204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62</v>
      </c>
      <c r="IN18" s="17">
        <v>3826000</v>
      </c>
      <c r="IO18" s="4"/>
      <c r="IP18" s="4"/>
      <c r="IQ18" s="16" t="s">
        <v>205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176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177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63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178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64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65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240</v>
      </c>
      <c r="M25" s="8"/>
      <c r="N25" s="8"/>
      <c r="O25" s="8"/>
      <c r="II25" s="27"/>
      <c r="IJ25" s="17"/>
      <c r="IM25" s="16" t="s">
        <v>179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241</v>
      </c>
      <c r="M26" s="8"/>
      <c r="N26" s="8"/>
      <c r="O26" s="1"/>
      <c r="II26" s="27"/>
      <c r="IJ26" s="17"/>
      <c r="IM26" s="16" t="s">
        <v>67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239</v>
      </c>
      <c r="M27" s="8"/>
      <c r="N27" s="8"/>
      <c r="O27" s="8"/>
      <c r="II27" s="27"/>
      <c r="IJ27" s="17"/>
      <c r="IM27" s="16" t="s">
        <v>206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162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68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69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70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91" t="s">
        <v>237</v>
      </c>
      <c r="C33" s="91"/>
      <c r="D33" s="91"/>
      <c r="E33" s="91"/>
      <c r="F33" s="91"/>
      <c r="G33" s="91"/>
      <c r="H33" s="91"/>
      <c r="I33" s="91"/>
      <c r="L33" s="7"/>
      <c r="M33" s="8"/>
      <c r="N33" s="8"/>
      <c r="O33" s="8"/>
      <c r="Z33" s="21" t="s">
        <v>148</v>
      </c>
      <c r="AA33" s="6">
        <v>1576159842</v>
      </c>
      <c r="AB33" s="7"/>
      <c r="II33" s="27"/>
      <c r="IJ33" s="17"/>
      <c r="IM33" s="16" t="s">
        <v>71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166</v>
      </c>
      <c r="AA34" s="6">
        <v>257666043</v>
      </c>
      <c r="AB34" s="7"/>
      <c r="II34" s="27"/>
      <c r="IJ34" s="17"/>
      <c r="IM34" s="16" t="s">
        <v>208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90" t="s">
        <v>159</v>
      </c>
      <c r="C35" s="90"/>
      <c r="D35" s="90"/>
      <c r="E35" s="90"/>
      <c r="F35" s="90"/>
      <c r="G35" s="90"/>
      <c r="H35" s="90"/>
      <c r="I35" s="90"/>
      <c r="L35" s="7"/>
      <c r="M35" s="8"/>
      <c r="N35" s="8"/>
      <c r="O35" s="8"/>
      <c r="Z35" s="21" t="s">
        <v>155</v>
      </c>
      <c r="AA35" s="6">
        <v>1280043400</v>
      </c>
      <c r="AB35" s="7"/>
      <c r="II35" s="27"/>
      <c r="IJ35" s="17"/>
      <c r="IM35" s="16" t="s">
        <v>72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90" t="s">
        <v>161</v>
      </c>
      <c r="C36" s="90"/>
      <c r="D36" s="90"/>
      <c r="E36" s="90"/>
      <c r="F36" s="90"/>
      <c r="G36" s="90"/>
      <c r="H36" s="90"/>
      <c r="I36" s="90"/>
      <c r="L36" s="7"/>
      <c r="M36" s="8"/>
      <c r="N36" s="8"/>
      <c r="O36" s="8"/>
      <c r="Z36" s="21" t="s">
        <v>157</v>
      </c>
      <c r="AA36" s="6">
        <v>4596418801</v>
      </c>
      <c r="AB36" s="7"/>
      <c r="II36" s="27"/>
      <c r="IJ36" s="17"/>
      <c r="IM36" s="16" t="s">
        <v>73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221</v>
      </c>
      <c r="AA37" s="22">
        <v>415314460</v>
      </c>
      <c r="AB37" s="7"/>
      <c r="II37" s="27"/>
      <c r="IJ37" s="17"/>
      <c r="IM37" s="16" t="s">
        <v>74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91">
        <v>1999</v>
      </c>
      <c r="C38" s="91"/>
      <c r="D38" s="91"/>
      <c r="E38" s="91"/>
      <c r="F38" s="91"/>
      <c r="G38" s="91"/>
      <c r="H38" s="91"/>
      <c r="I38" s="91"/>
      <c r="L38" s="7"/>
      <c r="M38" s="8"/>
      <c r="N38" s="8"/>
      <c r="O38" s="8"/>
      <c r="Z38" s="21" t="s">
        <v>222</v>
      </c>
      <c r="AA38" s="22">
        <v>26342745516</v>
      </c>
      <c r="AB38" s="7"/>
      <c r="II38" s="27"/>
      <c r="IJ38" s="17"/>
      <c r="IM38" s="16" t="s">
        <v>75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76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224</v>
      </c>
      <c r="AA40" s="21"/>
      <c r="AB40" s="7"/>
      <c r="II40" s="27"/>
      <c r="IJ40" s="17"/>
      <c r="IM40" s="16" t="s">
        <v>77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153</v>
      </c>
      <c r="AA41" s="6">
        <v>157410937</v>
      </c>
      <c r="AB41" s="7"/>
      <c r="II41" s="27"/>
      <c r="IJ41" s="17"/>
      <c r="IM41" s="16" t="s">
        <v>78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156</v>
      </c>
      <c r="AA42" s="6">
        <v>257903523</v>
      </c>
      <c r="AB42" s="7"/>
      <c r="II42" s="27"/>
      <c r="IJ42" s="17"/>
      <c r="IM42" s="16" t="s">
        <v>180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79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223</v>
      </c>
      <c r="AA44" s="21"/>
      <c r="AB44" s="7"/>
      <c r="II44" s="27"/>
      <c r="IJ44" s="17"/>
      <c r="IM44" s="16" t="s">
        <v>81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149</v>
      </c>
      <c r="AA45" s="6">
        <v>4133790994</v>
      </c>
      <c r="AB45" s="7"/>
      <c r="II45" s="27"/>
      <c r="IJ45" s="17"/>
      <c r="IM45" s="16" t="s">
        <v>82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150</v>
      </c>
      <c r="AA46" s="6">
        <v>21815695241</v>
      </c>
      <c r="AB46" s="7"/>
      <c r="II46" s="27"/>
      <c r="IJ46" s="17"/>
      <c r="IM46" s="16" t="s">
        <v>83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151</v>
      </c>
      <c r="AA47" s="6">
        <v>3506400</v>
      </c>
      <c r="AB47" s="7"/>
      <c r="II47" s="27"/>
      <c r="IJ47" s="17"/>
      <c r="IM47" s="16" t="s">
        <v>84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152</v>
      </c>
      <c r="AA48" s="6">
        <v>228703804</v>
      </c>
      <c r="AB48" s="7"/>
      <c r="II48" s="27"/>
      <c r="IJ48" s="17"/>
      <c r="IM48" s="16" t="s">
        <v>209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154</v>
      </c>
      <c r="AA49" s="6">
        <v>27629020</v>
      </c>
      <c r="AB49" s="7"/>
      <c r="II49" s="27"/>
      <c r="IJ49" s="17"/>
      <c r="IM49" s="16" t="s">
        <v>181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158</v>
      </c>
      <c r="AA50" s="6">
        <v>125888116</v>
      </c>
      <c r="AB50" s="7"/>
      <c r="II50" s="27"/>
      <c r="IJ50" s="17"/>
      <c r="IM50" s="16" t="s">
        <v>85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168</v>
      </c>
      <c r="AA51" s="6">
        <v>560617</v>
      </c>
      <c r="AB51" s="7"/>
      <c r="II51" s="27"/>
      <c r="IJ51" s="17"/>
      <c r="IM51" s="16" t="s">
        <v>210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225</v>
      </c>
      <c r="AA52" s="6">
        <v>6971324</v>
      </c>
      <c r="AB52" s="23"/>
      <c r="II52" s="27"/>
      <c r="IJ52" s="17"/>
      <c r="IM52" s="16" t="s">
        <v>86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87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88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240</v>
      </c>
      <c r="M55" s="8"/>
      <c r="N55" s="8"/>
      <c r="O55" s="8"/>
      <c r="II55" s="27"/>
      <c r="IJ55" s="17"/>
      <c r="IM55" s="16" t="s">
        <v>89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226</v>
      </c>
      <c r="M56" s="8"/>
      <c r="N56" s="8"/>
      <c r="O56" s="8"/>
      <c r="II56" s="27"/>
      <c r="IJ56" s="17"/>
      <c r="IM56" s="16" t="s">
        <v>182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90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91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92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91" t="s">
        <v>238</v>
      </c>
      <c r="C60" s="91"/>
      <c r="D60" s="91"/>
      <c r="E60" s="91"/>
      <c r="F60" s="91"/>
      <c r="G60" s="91"/>
      <c r="H60" s="91"/>
      <c r="I60" s="91"/>
      <c r="M60" s="8"/>
      <c r="N60" s="8"/>
      <c r="O60" s="8"/>
      <c r="II60" s="27"/>
      <c r="IJ60" s="17"/>
      <c r="IM60" s="16" t="s">
        <v>211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93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90" t="s">
        <v>159</v>
      </c>
      <c r="C62" s="90"/>
      <c r="D62" s="90"/>
      <c r="E62" s="90"/>
      <c r="F62" s="90"/>
      <c r="G62" s="90"/>
      <c r="H62" s="90"/>
      <c r="I62" s="90"/>
      <c r="M62" s="8"/>
      <c r="N62" s="8"/>
      <c r="O62" s="8"/>
      <c r="II62" s="27"/>
      <c r="IJ62" s="17"/>
      <c r="IM62" s="16" t="s">
        <v>94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90" t="s">
        <v>231</v>
      </c>
      <c r="C63" s="90"/>
      <c r="D63" s="90"/>
      <c r="E63" s="90"/>
      <c r="F63" s="90"/>
      <c r="G63" s="90"/>
      <c r="H63" s="90"/>
      <c r="I63" s="90"/>
      <c r="M63" s="8"/>
      <c r="N63" s="8"/>
      <c r="O63" s="8"/>
      <c r="II63" s="27"/>
      <c r="IJ63" s="17"/>
      <c r="IM63" s="16" t="s">
        <v>183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95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91">
        <v>1999</v>
      </c>
      <c r="C65" s="91"/>
      <c r="D65" s="91"/>
      <c r="E65" s="91"/>
      <c r="F65" s="91"/>
      <c r="G65" s="91"/>
      <c r="H65" s="91"/>
      <c r="I65" s="91"/>
      <c r="M65" s="8"/>
      <c r="N65" s="8"/>
      <c r="O65" s="8"/>
      <c r="II65" s="27"/>
      <c r="IJ65" s="17"/>
      <c r="IM65" s="16" t="s">
        <v>96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97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98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2</v>
      </c>
      <c r="L68" s="29">
        <v>5117513.472000001</v>
      </c>
      <c r="M68" s="8"/>
      <c r="N68" s="8"/>
      <c r="O68" s="8"/>
      <c r="II68" s="27"/>
      <c r="IJ68" s="17"/>
      <c r="IM68" s="16" t="s">
        <v>212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3</v>
      </c>
      <c r="L69" s="29">
        <v>15358936.114</v>
      </c>
      <c r="M69" s="8"/>
      <c r="N69" s="8"/>
      <c r="O69" s="8"/>
      <c r="II69" s="27"/>
      <c r="IJ69" s="17"/>
      <c r="IM69" s="16" t="s">
        <v>99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4</v>
      </c>
      <c r="L70" s="29">
        <v>6861526.842</v>
      </c>
      <c r="M70" s="8"/>
      <c r="N70" s="8"/>
      <c r="O70" s="8"/>
      <c r="II70" s="27"/>
      <c r="IJ70" s="17"/>
      <c r="IM70" s="16" t="s">
        <v>100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5</v>
      </c>
      <c r="L71" s="29">
        <v>4039423.8859999995</v>
      </c>
      <c r="M71" s="8"/>
      <c r="N71" s="8"/>
      <c r="O71" s="8"/>
      <c r="II71" s="27"/>
      <c r="IJ71" s="17"/>
      <c r="IM71" s="16" t="s">
        <v>213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184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164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101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214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102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103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104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105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106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107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232</v>
      </c>
      <c r="M82" s="8"/>
      <c r="N82" s="8"/>
      <c r="O82" s="8"/>
      <c r="II82" s="27"/>
      <c r="IJ82" s="17"/>
      <c r="IM82" s="16" t="s">
        <v>108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109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110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111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215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112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113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114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115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116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117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216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118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217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119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120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121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122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185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66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123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124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125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186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126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127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187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128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129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130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131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188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132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133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134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135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136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137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218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138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139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140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163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141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142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189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143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144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190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145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146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191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192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219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6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147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193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194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195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196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197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220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198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199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200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171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60:I60"/>
    <mergeCell ref="B62:I62"/>
    <mergeCell ref="B63:I63"/>
    <mergeCell ref="B65:I65"/>
    <mergeCell ref="B33:I33"/>
    <mergeCell ref="B35:I35"/>
    <mergeCell ref="B36:I36"/>
    <mergeCell ref="B38:I38"/>
    <mergeCell ref="B3:I3"/>
    <mergeCell ref="B5:I5"/>
    <mergeCell ref="B6:I6"/>
    <mergeCell ref="B8:I8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91" t="s">
        <v>228</v>
      </c>
      <c r="C3" s="91"/>
      <c r="D3" s="91"/>
      <c r="E3" s="91"/>
      <c r="F3" s="91"/>
      <c r="G3" s="91"/>
    </row>
    <row r="5" spans="2:7" ht="20.25">
      <c r="B5" s="90" t="s">
        <v>159</v>
      </c>
      <c r="C5" s="90"/>
      <c r="D5" s="90"/>
      <c r="E5" s="90"/>
      <c r="F5" s="90"/>
      <c r="G5" s="90"/>
    </row>
    <row r="6" spans="2:253" ht="20.25">
      <c r="B6" s="90" t="s">
        <v>161</v>
      </c>
      <c r="C6" s="90"/>
      <c r="D6" s="90"/>
      <c r="E6" s="90"/>
      <c r="F6" s="90"/>
      <c r="IP6" s="21" t="s">
        <v>148</v>
      </c>
      <c r="IQ6" s="6">
        <v>1576159842</v>
      </c>
      <c r="IS6" s="20"/>
    </row>
    <row r="7" spans="250:253" ht="15">
      <c r="IP7" s="21" t="s">
        <v>166</v>
      </c>
      <c r="IQ7" s="6">
        <v>257666043</v>
      </c>
      <c r="IS7" s="20"/>
    </row>
    <row r="8" spans="2:253" ht="18.75">
      <c r="B8" s="91">
        <v>1999</v>
      </c>
      <c r="C8" s="91"/>
      <c r="D8" s="91"/>
      <c r="E8" s="91"/>
      <c r="F8" s="91"/>
      <c r="G8" s="91"/>
      <c r="IP8" s="21" t="s">
        <v>155</v>
      </c>
      <c r="IQ8" s="6">
        <v>1280043400</v>
      </c>
      <c r="IS8" s="20"/>
    </row>
    <row r="9" spans="250:253" ht="15">
      <c r="IP9" s="21" t="s">
        <v>157</v>
      </c>
      <c r="IQ9" s="6">
        <v>4596418801</v>
      </c>
      <c r="IS9" s="6"/>
    </row>
    <row r="10" spans="14:251" ht="15">
      <c r="N10" s="7"/>
      <c r="IP10" s="21" t="s">
        <v>221</v>
      </c>
      <c r="IQ10" s="22">
        <v>415314460</v>
      </c>
    </row>
    <row r="11" spans="14:253" ht="15.75">
      <c r="N11" s="7"/>
      <c r="IP11" s="21" t="s">
        <v>222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224</v>
      </c>
      <c r="IQ13" s="21"/>
      <c r="IS13" s="23"/>
    </row>
    <row r="14" spans="4:253" ht="15" customHeight="1">
      <c r="D14" s="3"/>
      <c r="E14" s="1"/>
      <c r="N14" s="7"/>
      <c r="IP14" s="21" t="s">
        <v>153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156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223</v>
      </c>
      <c r="IQ17" s="21"/>
    </row>
    <row r="18" spans="14:251" ht="15" customHeight="1">
      <c r="N18" s="7"/>
      <c r="IP18" s="21" t="s">
        <v>149</v>
      </c>
      <c r="IQ18" s="6">
        <v>4133790994</v>
      </c>
    </row>
    <row r="19" spans="14:253" ht="15" customHeight="1">
      <c r="N19" s="7"/>
      <c r="IP19" s="21" t="s">
        <v>150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151</v>
      </c>
      <c r="IQ20" s="6">
        <v>3506400</v>
      </c>
      <c r="IS20" s="23"/>
    </row>
    <row r="21" spans="250:253" ht="15" customHeight="1">
      <c r="IP21" s="21" t="s">
        <v>152</v>
      </c>
      <c r="IQ21" s="6">
        <v>228703804</v>
      </c>
      <c r="IS21" s="23"/>
    </row>
    <row r="22" spans="250:253" ht="15" customHeight="1">
      <c r="IP22" s="21" t="s">
        <v>154</v>
      </c>
      <c r="IQ22" s="6">
        <v>27629020</v>
      </c>
      <c r="IS22" s="23"/>
    </row>
    <row r="23" spans="250:253" ht="15" customHeight="1">
      <c r="IP23" s="21" t="s">
        <v>158</v>
      </c>
      <c r="IQ23" s="6">
        <v>125888116</v>
      </c>
      <c r="IS23" s="23"/>
    </row>
    <row r="24" spans="2:253" ht="15" customHeight="1">
      <c r="B24" s="31" t="s">
        <v>229</v>
      </c>
      <c r="IP24" s="21" t="s">
        <v>168</v>
      </c>
      <c r="IQ24" s="6">
        <v>560617</v>
      </c>
      <c r="IS24" s="23"/>
    </row>
    <row r="25" spans="2:253" ht="15" customHeight="1">
      <c r="B25" s="32" t="s">
        <v>227</v>
      </c>
      <c r="IP25" s="21" t="s">
        <v>225</v>
      </c>
      <c r="IQ25" s="6">
        <v>6971324</v>
      </c>
      <c r="IR25" s="23"/>
      <c r="IS25" s="23"/>
    </row>
    <row r="26" spans="2:253" ht="15" customHeight="1">
      <c r="B26" s="26" t="s">
        <v>226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mergeCells count="4">
    <mergeCell ref="B6:F6"/>
    <mergeCell ref="B3:G3"/>
    <mergeCell ref="B5:G5"/>
    <mergeCell ref="B8:G8"/>
  </mergeCells>
  <printOptions/>
  <pageMargins left="1.58" right="0.75" top="1.93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2001-10-22T17:08:49Z</cp:lastPrinted>
  <dcterms:created xsi:type="dcterms:W3CDTF">1998-03-11T13:37:19Z</dcterms:created>
  <dcterms:modified xsi:type="dcterms:W3CDTF">2001-10-10T15:16:19Z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