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540" windowWidth="6645" windowHeight="5775" activeTab="0"/>
  </bookViews>
  <sheets>
    <sheet name="T 2.12" sheetId="1" r:id="rId1"/>
  </sheets>
  <definedNames>
    <definedName name="_xlnm.Print_Area" localSheetId="0">'T 2.12'!$A$1:$I$49</definedName>
  </definedNames>
  <calcPr fullCalcOnLoad="1"/>
</workbook>
</file>

<file path=xl/sharedStrings.xml><?xml version="1.0" encoding="utf-8"?>
<sst xmlns="http://schemas.openxmlformats.org/spreadsheetml/2006/main" count="47" uniqueCount="30">
  <si>
    <t>-</t>
  </si>
  <si>
    <t>Beneficiários</t>
  </si>
  <si>
    <t>Municípios pertencentes às</t>
  </si>
  <si>
    <t>Total</t>
  </si>
  <si>
    <t>Unidades da Federação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</si>
  <si>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</si>
  <si>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</si>
  <si>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</si>
  <si>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</si>
  <si>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</si>
  <si>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</si>
  <si>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</si>
  <si>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</si>
  <si>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</si>
  <si>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</si>
  <si>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Santa Catarina</t>
  </si>
  <si>
    <t>Paraíba</t>
  </si>
  <si>
    <t>Pernambuco</t>
  </si>
  <si>
    <t>Minas Gerais</t>
  </si>
  <si>
    <t>Rio Grande do Sul</t>
  </si>
  <si>
    <t>União</t>
  </si>
  <si>
    <t>Ministério da Ciência e Tecnologia</t>
  </si>
  <si>
    <t>Comando da Marinha</t>
  </si>
  <si>
    <t>Fundo Especial</t>
  </si>
  <si>
    <t>00/99                %</t>
  </si>
  <si>
    <t>Fonte: ANP, conforme as Leis n.º 7.990, de 28/12/89, e n.º 9.478, de 06/08/97, e o Decreto nº 2.705, de 03/08/98.</t>
  </si>
  <si>
    <r>
      <t xml:space="preserve">Royalties </t>
    </r>
    <r>
      <rPr>
        <b/>
        <sz val="7"/>
        <rFont val="Arial"/>
        <family val="2"/>
      </rPr>
      <t>distribuídos (mil R$)</t>
    </r>
  </si>
  <si>
    <t>..</t>
  </si>
  <si>
    <t>Nota: Foi utilizado regime de caixa na elaboração da tabela.</t>
  </si>
  <si>
    <r>
      <t xml:space="preserve">Tabela 2.11: Distribuição de </t>
    </r>
    <r>
      <rPr>
        <b/>
        <i/>
        <sz val="9"/>
        <color indexed="10"/>
        <rFont val="Arial"/>
        <family val="2"/>
      </rPr>
      <t>royalties</t>
    </r>
    <r>
      <rPr>
        <b/>
        <sz val="9"/>
        <color indexed="10"/>
        <rFont val="Arial"/>
        <family val="2"/>
      </rPr>
      <t xml:space="preserve"> sobre a produção de petróleo e de gás natural, segundo beneficiários - 1994-2000</t>
    </r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</si>
</sst>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</numFmts>
  <fonts count="8">
    <font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i/>
      <sz val="7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43" fontId="2" fillId="2" borderId="1" xfId="18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 applyProtection="1">
      <alignment horizontal="left" vertical="center"/>
      <protection/>
    </xf>
    <xf numFmtId="3" fontId="2" fillId="2" borderId="0" xfId="18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center"/>
    </xf>
    <xf numFmtId="3" fontId="3" fillId="2" borderId="0" xfId="18" applyNumberFormat="1" applyFont="1" applyFill="1" applyBorder="1" applyAlignment="1">
      <alignment horizontal="right" vertical="center"/>
    </xf>
    <xf numFmtId="3" fontId="3" fillId="2" borderId="0" xfId="18" applyNumberFormat="1" applyFont="1" applyFill="1" applyBorder="1" applyAlignment="1">
      <alignment vertical="center"/>
    </xf>
    <xf numFmtId="4" fontId="2" fillId="2" borderId="0" xfId="18" applyNumberFormat="1" applyFont="1" applyFill="1" applyBorder="1" applyAlignment="1">
      <alignment vertical="center"/>
    </xf>
    <xf numFmtId="4" fontId="3" fillId="2" borderId="0" xfId="18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 applyProtection="1">
      <alignment horizontal="center" vertical="center"/>
      <protection/>
    </xf>
    <xf numFmtId="164" fontId="2" fillId="2" borderId="7" xfId="0" applyNumberFormat="1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workbookViewId="0" topLeftCell="A1">
      <selection activeCell="A1" sqref="A1:I2"/>
    </sheetView>
  </sheetViews>
  <sheetFormatPr defaultColWidth="9.140625" defaultRowHeight="12.75"/>
  <cols>
    <col min="1" max="1" width="22.140625" style="6" customWidth="1"/>
    <col min="2" max="8" width="7.7109375" style="6" customWidth="1"/>
    <col min="9" max="9" width="7.421875" style="6" customWidth="1"/>
    <col min="10" max="10" width="10.00390625" style="6" customWidth="1"/>
    <col min="11" max="11" width="9.57421875" style="6" customWidth="1"/>
    <col min="12" max="12" width="8.8515625" style="6" customWidth="1"/>
    <col min="13" max="13" width="9.8515625" style="6" customWidth="1"/>
    <col min="14" max="23" width="9.57421875" style="6" customWidth="1"/>
    <col min="24" max="24" width="2.7109375" style="6" customWidth="1"/>
    <col min="25" max="16384" width="9.140625" style="6" customWidth="1"/>
  </cols>
  <sheetData>
    <row r="1" spans="1:22" s="4" customFormat="1" ht="12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4" customFormat="1" ht="12">
      <c r="A2" s="39"/>
      <c r="B2" s="39"/>
      <c r="C2" s="39"/>
      <c r="D2" s="39"/>
      <c r="E2" s="39"/>
      <c r="F2" s="39"/>
      <c r="G2" s="39"/>
      <c r="H2" s="39"/>
      <c r="I2" s="39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19" ht="9">
      <c r="A3" s="2"/>
      <c r="B3" s="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9" ht="9">
      <c r="A4" s="34" t="s">
        <v>1</v>
      </c>
      <c r="B4" s="31" t="s">
        <v>26</v>
      </c>
      <c r="C4" s="32"/>
      <c r="D4" s="32"/>
      <c r="E4" s="32"/>
      <c r="F4" s="32"/>
      <c r="G4" s="32"/>
      <c r="H4" s="33"/>
      <c r="I4" s="36" t="s">
        <v>24</v>
      </c>
    </row>
    <row r="5" spans="1:9" ht="9">
      <c r="A5" s="35"/>
      <c r="B5" s="30">
        <v>1994</v>
      </c>
      <c r="C5" s="30">
        <v>1995</v>
      </c>
      <c r="D5" s="30">
        <v>1996</v>
      </c>
      <c r="E5" s="30">
        <v>1997</v>
      </c>
      <c r="F5" s="30">
        <v>1998</v>
      </c>
      <c r="G5" s="30">
        <v>1999</v>
      </c>
      <c r="H5" s="30">
        <v>2000</v>
      </c>
      <c r="I5" s="37"/>
    </row>
    <row r="6" spans="1:12" s="7" customFormat="1" ht="9">
      <c r="A6" s="3"/>
      <c r="B6" s="1"/>
      <c r="C6" s="1"/>
      <c r="D6" s="1"/>
      <c r="E6" s="1"/>
      <c r="F6" s="1"/>
      <c r="G6" s="1"/>
      <c r="H6" s="1"/>
      <c r="J6" s="1"/>
      <c r="K6" s="1"/>
      <c r="L6" s="1"/>
    </row>
    <row r="7" spans="1:11" s="7" customFormat="1" ht="9">
      <c r="A7" s="22" t="s">
        <v>3</v>
      </c>
      <c r="B7" s="24">
        <f aca="true" t="shared" si="0" ref="B7:H7">B9+B23+B42</f>
        <v>80240.35710100002</v>
      </c>
      <c r="C7" s="24">
        <f t="shared" si="0"/>
        <v>122706.77676000001</v>
      </c>
      <c r="D7" s="24">
        <f t="shared" si="0"/>
        <v>154092.7957</v>
      </c>
      <c r="E7" s="24">
        <f t="shared" si="0"/>
        <v>190289.18746</v>
      </c>
      <c r="F7" s="24">
        <f t="shared" si="0"/>
        <v>283703.71556000004</v>
      </c>
      <c r="G7" s="24">
        <f t="shared" si="0"/>
        <v>983599.5825017965</v>
      </c>
      <c r="H7" s="24">
        <f t="shared" si="0"/>
        <v>1867752.59648</v>
      </c>
      <c r="I7" s="28">
        <f>((H7/G7)-1)*100</f>
        <v>89.88952717215987</v>
      </c>
      <c r="J7" s="8"/>
      <c r="K7" s="8"/>
    </row>
    <row r="8" spans="1:21" s="8" customFormat="1" ht="9">
      <c r="A8" s="3"/>
      <c r="B8" s="24"/>
      <c r="C8" s="24"/>
      <c r="D8" s="24"/>
      <c r="E8" s="24"/>
      <c r="F8" s="25"/>
      <c r="G8" s="25"/>
      <c r="H8" s="25"/>
      <c r="I8" s="29"/>
      <c r="M8" s="1"/>
      <c r="N8" s="1"/>
      <c r="O8" s="1"/>
      <c r="P8" s="1"/>
      <c r="Q8" s="1"/>
      <c r="R8" s="1"/>
      <c r="S8" s="1"/>
      <c r="T8" s="1"/>
      <c r="U8" s="1"/>
    </row>
    <row r="9" spans="1:9" s="8" customFormat="1" ht="9">
      <c r="A9" s="22" t="s">
        <v>4</v>
      </c>
      <c r="B9" s="24">
        <f>SUM(B11:B21)</f>
        <v>34195.19481538911</v>
      </c>
      <c r="C9" s="24">
        <f aca="true" t="shared" si="1" ref="C9:H9">SUM(C11:C21)</f>
        <v>51603.08019000001</v>
      </c>
      <c r="D9" s="24">
        <f t="shared" si="1"/>
        <v>63710.631109999995</v>
      </c>
      <c r="E9" s="24">
        <f t="shared" si="1"/>
        <v>76094.53121999999</v>
      </c>
      <c r="F9" s="24">
        <f t="shared" si="1"/>
        <v>106885.11964</v>
      </c>
      <c r="G9" s="24">
        <f t="shared" si="1"/>
        <v>330443.82386999996</v>
      </c>
      <c r="H9" s="24">
        <f t="shared" si="1"/>
        <v>623287.1398300001</v>
      </c>
      <c r="I9" s="28">
        <f>((H9/G9)-1)*100</f>
        <v>88.62121026513958</v>
      </c>
    </row>
    <row r="10" spans="1:9" s="8" customFormat="1" ht="9">
      <c r="A10" s="3"/>
      <c r="B10" s="24"/>
      <c r="C10" s="24"/>
      <c r="D10" s="24"/>
      <c r="E10" s="24"/>
      <c r="F10" s="25"/>
      <c r="G10" s="25"/>
      <c r="H10" s="25"/>
      <c r="I10" s="29"/>
    </row>
    <row r="11" spans="1:9" s="8" customFormat="1" ht="9">
      <c r="A11" s="9" t="s">
        <v>5</v>
      </c>
      <c r="B11" s="26">
        <v>1216.13181718909</v>
      </c>
      <c r="C11" s="26">
        <v>1666.09275</v>
      </c>
      <c r="D11" s="26">
        <v>2583.23496</v>
      </c>
      <c r="E11" s="26">
        <v>3742.11025</v>
      </c>
      <c r="F11" s="26">
        <v>6586.518480000001</v>
      </c>
      <c r="G11" s="26">
        <v>20274.205899999997</v>
      </c>
      <c r="H11" s="26">
        <v>48561.01507</v>
      </c>
      <c r="I11" s="29">
        <f>((H11/G11)-1)*100</f>
        <v>139.52116945798605</v>
      </c>
    </row>
    <row r="12" spans="1:9" s="8" customFormat="1" ht="9">
      <c r="A12" s="9" t="s">
        <v>6</v>
      </c>
      <c r="B12" s="26">
        <v>689.921029585455</v>
      </c>
      <c r="C12" s="26">
        <v>915.5588399999999</v>
      </c>
      <c r="D12" s="26">
        <v>1046.03339</v>
      </c>
      <c r="E12" s="26">
        <v>1298.0283200000001</v>
      </c>
      <c r="F12" s="26">
        <v>1600.38435</v>
      </c>
      <c r="G12" s="26">
        <v>4266.561309999999</v>
      </c>
      <c r="H12" s="26">
        <v>6688.09106</v>
      </c>
      <c r="I12" s="29">
        <f>((H12/G12)-1)*100</f>
        <v>56.756004989882626</v>
      </c>
    </row>
    <row r="13" spans="1:9" s="8" customFormat="1" ht="9">
      <c r="A13" s="9" t="s">
        <v>7</v>
      </c>
      <c r="B13" s="26">
        <v>6466.19198042909</v>
      </c>
      <c r="C13" s="26">
        <v>9630.631300000001</v>
      </c>
      <c r="D13" s="26">
        <v>12450.11949</v>
      </c>
      <c r="E13" s="26">
        <v>13924.29163</v>
      </c>
      <c r="F13" s="26">
        <v>18622.856770000002</v>
      </c>
      <c r="G13" s="26">
        <v>49697.962980000004</v>
      </c>
      <c r="H13" s="26">
        <v>85150.38532</v>
      </c>
      <c r="I13" s="29">
        <f>((H13/G13)-1)*100</f>
        <v>71.3357655207461</v>
      </c>
    </row>
    <row r="14" spans="1:9" s="8" customFormat="1" ht="9">
      <c r="A14" s="9" t="s">
        <v>8</v>
      </c>
      <c r="B14" s="26">
        <v>704.239551094545</v>
      </c>
      <c r="C14" s="26">
        <v>1267.85952</v>
      </c>
      <c r="D14" s="26">
        <v>1124.3458799999999</v>
      </c>
      <c r="E14" s="26">
        <v>1082.83368</v>
      </c>
      <c r="F14" s="26">
        <v>1655.98622</v>
      </c>
      <c r="G14" s="26">
        <v>5206.24641</v>
      </c>
      <c r="H14" s="26">
        <v>9462.99285</v>
      </c>
      <c r="I14" s="29">
        <f>((H14/G14)-1)*100</f>
        <v>81.76229292228219</v>
      </c>
    </row>
    <row r="15" spans="1:9" s="8" customFormat="1" ht="9">
      <c r="A15" s="9" t="s">
        <v>9</v>
      </c>
      <c r="B15" s="26">
        <v>2952.88464647273</v>
      </c>
      <c r="C15" s="26">
        <v>4358.7024</v>
      </c>
      <c r="D15" s="26">
        <v>4918.285309999999</v>
      </c>
      <c r="E15" s="26">
        <v>4934.83202</v>
      </c>
      <c r="F15" s="26">
        <v>6223.278649999999</v>
      </c>
      <c r="G15" s="26">
        <v>16446.29465</v>
      </c>
      <c r="H15" s="26">
        <v>28799.73475</v>
      </c>
      <c r="I15" s="29">
        <f aca="true" t="shared" si="2" ref="I15:I46">((H15/G15)-1)*100</f>
        <v>75.11381963474673</v>
      </c>
    </row>
    <row r="16" spans="1:9" s="8" customFormat="1" ht="9">
      <c r="A16" s="9" t="s">
        <v>10</v>
      </c>
      <c r="B16" s="26">
        <v>5985.85729932727</v>
      </c>
      <c r="C16" s="26">
        <v>8502.13715</v>
      </c>
      <c r="D16" s="26">
        <v>9180.75884</v>
      </c>
      <c r="E16" s="26">
        <v>9180.53622</v>
      </c>
      <c r="F16" s="26">
        <v>12432.930859999999</v>
      </c>
      <c r="G16" s="26">
        <v>33953.91154</v>
      </c>
      <c r="H16" s="26">
        <v>58856.59261</v>
      </c>
      <c r="I16" s="29">
        <f t="shared" si="2"/>
        <v>73.34259865954753</v>
      </c>
    </row>
    <row r="17" spans="1:9" s="8" customFormat="1" ht="9">
      <c r="A17" s="9" t="s">
        <v>11</v>
      </c>
      <c r="B17" s="26">
        <v>914.384110734545</v>
      </c>
      <c r="C17" s="26">
        <v>1337.01959</v>
      </c>
      <c r="D17" s="26">
        <v>1464.16279</v>
      </c>
      <c r="E17" s="26">
        <v>1488.9046799999999</v>
      </c>
      <c r="F17" s="26">
        <v>2166.19048</v>
      </c>
      <c r="G17" s="26">
        <v>7446.4905</v>
      </c>
      <c r="H17" s="26">
        <v>13918.80849</v>
      </c>
      <c r="I17" s="29">
        <f t="shared" si="2"/>
        <v>86.9176961952748</v>
      </c>
    </row>
    <row r="18" spans="1:9" s="8" customFormat="1" ht="9">
      <c r="A18" s="9" t="s">
        <v>12</v>
      </c>
      <c r="B18" s="26">
        <v>14449.5107662764</v>
      </c>
      <c r="C18" s="26">
        <v>22625.826450000004</v>
      </c>
      <c r="D18" s="26">
        <v>29175.52039</v>
      </c>
      <c r="E18" s="26">
        <v>38617.94696</v>
      </c>
      <c r="F18" s="26">
        <v>55942.23327999999</v>
      </c>
      <c r="G18" s="26">
        <v>190040.68735</v>
      </c>
      <c r="H18" s="26">
        <v>367806.30517</v>
      </c>
      <c r="I18" s="29">
        <f t="shared" si="2"/>
        <v>93.54082028371491</v>
      </c>
    </row>
    <row r="19" spans="1:9" s="8" customFormat="1" ht="9">
      <c r="A19" s="9" t="s">
        <v>13</v>
      </c>
      <c r="B19" s="26">
        <v>397.128710967273</v>
      </c>
      <c r="C19" s="26">
        <v>560.95484</v>
      </c>
      <c r="D19" s="26">
        <v>844.6383000000001</v>
      </c>
      <c r="E19" s="26">
        <v>859.45618</v>
      </c>
      <c r="F19" s="26">
        <v>999.54597</v>
      </c>
      <c r="G19" s="26">
        <v>2088.37463</v>
      </c>
      <c r="H19" s="26">
        <v>1839.49359</v>
      </c>
      <c r="I19" s="29">
        <f t="shared" si="2"/>
        <v>-11.91745180317575</v>
      </c>
    </row>
    <row r="20" spans="1:9" s="8" customFormat="1" ht="9">
      <c r="A20" s="9" t="s">
        <v>14</v>
      </c>
      <c r="B20" s="26">
        <v>418.944903312727</v>
      </c>
      <c r="C20" s="26">
        <v>720.95457</v>
      </c>
      <c r="D20" s="26">
        <v>923.53176</v>
      </c>
      <c r="E20" s="26">
        <v>965.59128</v>
      </c>
      <c r="F20" s="26">
        <v>616.64258</v>
      </c>
      <c r="G20" s="26">
        <v>1019.24161</v>
      </c>
      <c r="H20" s="26">
        <v>2150.76155</v>
      </c>
      <c r="I20" s="29">
        <f t="shared" si="2"/>
        <v>111.01586992705292</v>
      </c>
    </row>
    <row r="21" spans="1:9" s="8" customFormat="1" ht="9">
      <c r="A21" s="9" t="s">
        <v>15</v>
      </c>
      <c r="B21" s="26" t="s">
        <v>0</v>
      </c>
      <c r="C21" s="26">
        <v>17.342779999999998</v>
      </c>
      <c r="D21" s="26" t="s">
        <v>0</v>
      </c>
      <c r="E21" s="26" t="s">
        <v>0</v>
      </c>
      <c r="F21" s="26">
        <v>38.552</v>
      </c>
      <c r="G21" s="26">
        <v>3.84699</v>
      </c>
      <c r="H21" s="26">
        <v>52.95937</v>
      </c>
      <c r="I21" s="29">
        <f t="shared" si="2"/>
        <v>1276.6443375210229</v>
      </c>
    </row>
    <row r="22" spans="1:9" s="8" customFormat="1" ht="9">
      <c r="A22" s="9"/>
      <c r="B22" s="10"/>
      <c r="C22" s="11"/>
      <c r="D22" s="11"/>
      <c r="E22" s="11"/>
      <c r="F22" s="11"/>
      <c r="G22" s="11"/>
      <c r="H22" s="11"/>
      <c r="I22" s="29"/>
    </row>
    <row r="23" spans="1:12" s="8" customFormat="1" ht="9">
      <c r="A23" s="18" t="s">
        <v>2</v>
      </c>
      <c r="B23" s="24">
        <f>SUM(B26:B40)</f>
        <v>29565.376950312733</v>
      </c>
      <c r="C23" s="24">
        <f aca="true" t="shared" si="3" ref="C23:H23">SUM(C26:C40)</f>
        <v>45384.949120000005</v>
      </c>
      <c r="D23" s="24">
        <f t="shared" si="3"/>
        <v>57266.42032999999</v>
      </c>
      <c r="E23" s="24">
        <f t="shared" si="3"/>
        <v>71363.73148</v>
      </c>
      <c r="F23" s="24">
        <f t="shared" si="3"/>
        <v>101355.46177000001</v>
      </c>
      <c r="G23" s="24">
        <f t="shared" si="3"/>
        <v>327439.93370000017</v>
      </c>
      <c r="H23" s="24">
        <f t="shared" si="3"/>
        <v>622860.2603699999</v>
      </c>
      <c r="I23" s="28">
        <f>((H23/G23)-1)*100</f>
        <v>90.22122724367006</v>
      </c>
      <c r="J23" s="11"/>
      <c r="K23" s="11"/>
      <c r="L23" s="11"/>
    </row>
    <row r="24" spans="1:12" s="8" customFormat="1" ht="9">
      <c r="A24" s="18" t="s">
        <v>4</v>
      </c>
      <c r="B24" s="24"/>
      <c r="C24" s="24"/>
      <c r="D24" s="24"/>
      <c r="E24" s="24"/>
      <c r="F24" s="24"/>
      <c r="G24" s="24"/>
      <c r="H24" s="24"/>
      <c r="I24" s="28"/>
      <c r="J24" s="11"/>
      <c r="K24" s="11"/>
      <c r="L24" s="11"/>
    </row>
    <row r="25" spans="1:12" s="8" customFormat="1" ht="9">
      <c r="A25" s="9"/>
      <c r="B25" s="10"/>
      <c r="C25" s="11"/>
      <c r="D25" s="11"/>
      <c r="E25" s="11"/>
      <c r="F25" s="11"/>
      <c r="G25" s="11"/>
      <c r="H25" s="11"/>
      <c r="I25" s="29"/>
      <c r="J25" s="11"/>
      <c r="K25" s="11"/>
      <c r="L25" s="11"/>
    </row>
    <row r="26" spans="1:13" s="8" customFormat="1" ht="9">
      <c r="A26" s="9" t="s">
        <v>5</v>
      </c>
      <c r="B26" s="27">
        <v>398.59296539636364</v>
      </c>
      <c r="C26" s="27">
        <v>587.2488199999999</v>
      </c>
      <c r="D26" s="27">
        <v>877.0938199999999</v>
      </c>
      <c r="E26" s="27">
        <v>1220.15555</v>
      </c>
      <c r="F26" s="27">
        <v>2160.0139900000004</v>
      </c>
      <c r="G26" s="27">
        <v>7513.9699</v>
      </c>
      <c r="H26" s="27">
        <v>16577.09156</v>
      </c>
      <c r="I26" s="29">
        <f t="shared" si="2"/>
        <v>120.61695456086406</v>
      </c>
      <c r="M26" s="11"/>
    </row>
    <row r="27" spans="1:13" s="8" customFormat="1" ht="9">
      <c r="A27" s="9" t="s">
        <v>6</v>
      </c>
      <c r="B27" s="27">
        <v>930.8713632145455</v>
      </c>
      <c r="C27" s="27">
        <v>1405.60903</v>
      </c>
      <c r="D27" s="27">
        <v>1475.48453</v>
      </c>
      <c r="E27" s="27">
        <v>1334.68041</v>
      </c>
      <c r="F27" s="27">
        <v>1684.08551</v>
      </c>
      <c r="G27" s="27">
        <v>4831.38554</v>
      </c>
      <c r="H27" s="27">
        <v>9098.05476</v>
      </c>
      <c r="I27" s="29">
        <f t="shared" si="2"/>
        <v>88.3115037016897</v>
      </c>
      <c r="M27" s="11"/>
    </row>
    <row r="28" spans="1:9" s="8" customFormat="1" ht="9">
      <c r="A28" s="9" t="s">
        <v>7</v>
      </c>
      <c r="B28" s="27">
        <v>3194.4310261490914</v>
      </c>
      <c r="C28" s="27">
        <v>4911.98258</v>
      </c>
      <c r="D28" s="27">
        <v>6000.65942</v>
      </c>
      <c r="E28" s="27">
        <v>6551.92342</v>
      </c>
      <c r="F28" s="27">
        <v>8936.511960000003</v>
      </c>
      <c r="G28" s="27">
        <v>26429.176550000044</v>
      </c>
      <c r="H28" s="27">
        <v>43778.43485</v>
      </c>
      <c r="I28" s="29">
        <f t="shared" si="2"/>
        <v>65.64433919149073</v>
      </c>
    </row>
    <row r="29" spans="1:9" s="8" customFormat="1" ht="9">
      <c r="A29" s="9" t="s">
        <v>16</v>
      </c>
      <c r="B29" s="27">
        <v>120.27477241090908</v>
      </c>
      <c r="C29" s="27">
        <v>201.37688</v>
      </c>
      <c r="D29" s="27">
        <v>257.85595</v>
      </c>
      <c r="E29" s="27">
        <v>341.3743</v>
      </c>
      <c r="F29" s="27">
        <v>424.93672</v>
      </c>
      <c r="G29" s="27">
        <v>939.94923</v>
      </c>
      <c r="H29" s="27">
        <v>1792.63493</v>
      </c>
      <c r="I29" s="29">
        <f t="shared" si="2"/>
        <v>90.71614431770958</v>
      </c>
    </row>
    <row r="30" spans="1:9" s="8" customFormat="1" ht="9">
      <c r="A30" s="9" t="s">
        <v>17</v>
      </c>
      <c r="B30" s="27">
        <v>1082.4729517854548</v>
      </c>
      <c r="C30" s="27">
        <v>1120.0108899999998</v>
      </c>
      <c r="D30" s="27">
        <v>1289.27975</v>
      </c>
      <c r="E30" s="27">
        <v>1828.8136000000002</v>
      </c>
      <c r="F30" s="27">
        <v>2549.62032</v>
      </c>
      <c r="G30" s="27">
        <v>5639.695380000001</v>
      </c>
      <c r="H30" s="27">
        <v>10755.80958</v>
      </c>
      <c r="I30" s="29">
        <f t="shared" si="2"/>
        <v>90.71614431770954</v>
      </c>
    </row>
    <row r="31" spans="1:9" s="8" customFormat="1" ht="9">
      <c r="A31" s="9" t="s">
        <v>8</v>
      </c>
      <c r="B31" s="27">
        <v>456.84498988363634</v>
      </c>
      <c r="C31" s="27">
        <v>705.7500799999999</v>
      </c>
      <c r="D31" s="27">
        <v>738.32184</v>
      </c>
      <c r="E31" s="27">
        <v>825.71809</v>
      </c>
      <c r="F31" s="27">
        <v>1104.20138</v>
      </c>
      <c r="G31" s="27">
        <v>2934.10875</v>
      </c>
      <c r="H31" s="27">
        <v>4989.07248</v>
      </c>
      <c r="I31" s="29">
        <f t="shared" si="2"/>
        <v>70.03706764447637</v>
      </c>
    </row>
    <row r="32" spans="1:9" s="8" customFormat="1" ht="9">
      <c r="A32" s="9" t="s">
        <v>9</v>
      </c>
      <c r="B32" s="27">
        <v>1964.776507850909</v>
      </c>
      <c r="C32" s="27">
        <v>2866.56918</v>
      </c>
      <c r="D32" s="27">
        <v>3498.1638599999997</v>
      </c>
      <c r="E32" s="27">
        <v>3614.53323</v>
      </c>
      <c r="F32" s="27">
        <v>4587.67983</v>
      </c>
      <c r="G32" s="27">
        <v>13590.386689999998</v>
      </c>
      <c r="H32" s="27">
        <v>20995.02789</v>
      </c>
      <c r="I32" s="29">
        <f t="shared" si="2"/>
        <v>54.48440407842439</v>
      </c>
    </row>
    <row r="33" spans="1:9" s="8" customFormat="1" ht="9">
      <c r="A33" s="9" t="s">
        <v>10</v>
      </c>
      <c r="B33" s="27">
        <v>2681.4917837490916</v>
      </c>
      <c r="C33" s="27">
        <v>3954.67184</v>
      </c>
      <c r="D33" s="27">
        <v>4436.54858</v>
      </c>
      <c r="E33" s="27">
        <v>4797.6312</v>
      </c>
      <c r="F33" s="27">
        <v>6679.180760000001</v>
      </c>
      <c r="G33" s="27">
        <v>18720.145059999984</v>
      </c>
      <c r="H33" s="27">
        <v>31334.33835</v>
      </c>
      <c r="I33" s="29">
        <f t="shared" si="2"/>
        <v>67.38298901835556</v>
      </c>
    </row>
    <row r="34" spans="1:9" s="8" customFormat="1" ht="9">
      <c r="A34" s="9" t="s">
        <v>18</v>
      </c>
      <c r="B34" s="27">
        <v>120.27477241090908</v>
      </c>
      <c r="C34" s="27">
        <v>201.37688</v>
      </c>
      <c r="D34" s="27">
        <v>453.88775</v>
      </c>
      <c r="E34" s="27">
        <v>632.4215300000001</v>
      </c>
      <c r="F34" s="27">
        <v>790.98135</v>
      </c>
      <c r="G34" s="27">
        <v>1764.02092</v>
      </c>
      <c r="H34" s="27">
        <v>3365.34986</v>
      </c>
      <c r="I34" s="29">
        <f>((H34/G34)-1)*100</f>
        <v>90.77720801633123</v>
      </c>
    </row>
    <row r="35" spans="1:9" s="8" customFormat="1" ht="9">
      <c r="A35" s="9" t="s">
        <v>11</v>
      </c>
      <c r="B35" s="27">
        <v>942.9689535054546</v>
      </c>
      <c r="C35" s="27">
        <v>1301.76753</v>
      </c>
      <c r="D35" s="27">
        <v>1791.3447800000001</v>
      </c>
      <c r="E35" s="27">
        <v>2219.24218</v>
      </c>
      <c r="F35" s="27">
        <v>2883.44334</v>
      </c>
      <c r="G35" s="27">
        <v>7617.66419</v>
      </c>
      <c r="H35" s="27">
        <v>14132.35524</v>
      </c>
      <c r="I35" s="29">
        <f t="shared" si="2"/>
        <v>85.52084848465866</v>
      </c>
    </row>
    <row r="36" spans="1:9" s="8" customFormat="1" ht="9">
      <c r="A36" s="9" t="s">
        <v>12</v>
      </c>
      <c r="B36" s="27">
        <v>15473.315208890912</v>
      </c>
      <c r="C36" s="27">
        <v>24506.36226</v>
      </c>
      <c r="D36" s="27">
        <v>31641.198210000002</v>
      </c>
      <c r="E36" s="27">
        <v>41986.10865</v>
      </c>
      <c r="F36" s="27">
        <v>60651.58091</v>
      </c>
      <c r="G36" s="27">
        <v>206707.72591000012</v>
      </c>
      <c r="H36" s="27">
        <v>397059.00281</v>
      </c>
      <c r="I36" s="29">
        <f t="shared" si="2"/>
        <v>92.08716126211856</v>
      </c>
    </row>
    <row r="37" spans="1:9" s="8" customFormat="1" ht="9">
      <c r="A37" s="9" t="s">
        <v>13</v>
      </c>
      <c r="B37" s="27">
        <v>1213.4887504581818</v>
      </c>
      <c r="C37" s="27">
        <v>1931.57177</v>
      </c>
      <c r="D37" s="27">
        <v>2603.28729</v>
      </c>
      <c r="E37" s="27">
        <v>3198.7494300000003</v>
      </c>
      <c r="F37" s="27">
        <v>5153.72976</v>
      </c>
      <c r="G37" s="27">
        <v>20375.68627</v>
      </c>
      <c r="H37" s="27">
        <v>49910.243</v>
      </c>
      <c r="I37" s="29">
        <f t="shared" si="2"/>
        <v>144.94999745596303</v>
      </c>
    </row>
    <row r="38" spans="1:9" s="8" customFormat="1" ht="9">
      <c r="A38" s="9" t="s">
        <v>14</v>
      </c>
      <c r="B38" s="27">
        <v>384.1990425527273</v>
      </c>
      <c r="C38" s="27">
        <v>666.4241999999999</v>
      </c>
      <c r="D38" s="27">
        <v>914.0148</v>
      </c>
      <c r="E38" s="27">
        <v>1105.50881</v>
      </c>
      <c r="F38" s="27">
        <v>1065.28827</v>
      </c>
      <c r="G38" s="27">
        <v>1939.17871</v>
      </c>
      <c r="H38" s="27">
        <v>3943.39398</v>
      </c>
      <c r="I38" s="29">
        <f t="shared" si="2"/>
        <v>103.35381982406355</v>
      </c>
    </row>
    <row r="39" spans="1:9" s="8" customFormat="1" ht="9">
      <c r="A39" s="9" t="s">
        <v>15</v>
      </c>
      <c r="B39" s="27">
        <v>120.27477241090908</v>
      </c>
      <c r="C39" s="27">
        <v>218.71966</v>
      </c>
      <c r="D39" s="27">
        <v>257.85595</v>
      </c>
      <c r="E39" s="27">
        <v>341.3743</v>
      </c>
      <c r="F39" s="27">
        <v>775.94022</v>
      </c>
      <c r="G39" s="27">
        <v>3815.79123</v>
      </c>
      <c r="H39" s="27">
        <v>6272.67722</v>
      </c>
      <c r="I39" s="29">
        <f t="shared" si="2"/>
        <v>64.38732734337773</v>
      </c>
    </row>
    <row r="40" spans="1:9" s="8" customFormat="1" ht="9">
      <c r="A40" s="9" t="s">
        <v>19</v>
      </c>
      <c r="B40" s="27">
        <v>481.0990896436363</v>
      </c>
      <c r="C40" s="27">
        <v>805.50752</v>
      </c>
      <c r="D40" s="27">
        <v>1031.4238</v>
      </c>
      <c r="E40" s="27">
        <v>1365.49678</v>
      </c>
      <c r="F40" s="27">
        <v>1908.26745</v>
      </c>
      <c r="G40" s="27">
        <v>4621.04937</v>
      </c>
      <c r="H40" s="27">
        <v>8856.77386</v>
      </c>
      <c r="I40" s="29">
        <f t="shared" si="2"/>
        <v>91.66152860210623</v>
      </c>
    </row>
    <row r="41" spans="1:10" s="8" customFormat="1" ht="9">
      <c r="A41" s="9"/>
      <c r="B41" s="10"/>
      <c r="C41" s="11"/>
      <c r="D41" s="11"/>
      <c r="E41" s="11"/>
      <c r="F41" s="11"/>
      <c r="G41" s="11"/>
      <c r="H41" s="11"/>
      <c r="I41" s="29"/>
      <c r="J41" s="11"/>
    </row>
    <row r="42" spans="1:12" s="8" customFormat="1" ht="9">
      <c r="A42" s="18" t="s">
        <v>20</v>
      </c>
      <c r="B42" s="24">
        <f>SUM(B44:B46)</f>
        <v>16479.78533529817</v>
      </c>
      <c r="C42" s="24">
        <f aca="true" t="shared" si="4" ref="C42:H42">SUM(C44:C46)</f>
        <v>25718.747450000003</v>
      </c>
      <c r="D42" s="24">
        <f t="shared" si="4"/>
        <v>33115.74426</v>
      </c>
      <c r="E42" s="24">
        <f t="shared" si="4"/>
        <v>42830.92476</v>
      </c>
      <c r="F42" s="24">
        <f t="shared" si="4"/>
        <v>75463.13415</v>
      </c>
      <c r="G42" s="24">
        <f t="shared" si="4"/>
        <v>325715.8249317964</v>
      </c>
      <c r="H42" s="24">
        <f t="shared" si="4"/>
        <v>621605.19628</v>
      </c>
      <c r="I42" s="28">
        <f>((H42/G42)-1)*100</f>
        <v>90.84279875261254</v>
      </c>
      <c r="J42" s="11"/>
      <c r="K42" s="11"/>
      <c r="L42" s="11"/>
    </row>
    <row r="43" spans="1:12" s="8" customFormat="1" ht="9">
      <c r="A43" s="9"/>
      <c r="B43" s="10"/>
      <c r="C43" s="11"/>
      <c r="D43" s="11"/>
      <c r="E43" s="11"/>
      <c r="F43" s="11"/>
      <c r="G43" s="11"/>
      <c r="H43" s="11"/>
      <c r="I43" s="29"/>
      <c r="J43" s="11"/>
      <c r="K43" s="11"/>
      <c r="L43" s="11"/>
    </row>
    <row r="44" spans="1:13" s="8" customFormat="1" ht="9">
      <c r="A44" s="13" t="s">
        <v>21</v>
      </c>
      <c r="B44" s="26" t="s">
        <v>27</v>
      </c>
      <c r="C44" s="26" t="s">
        <v>27</v>
      </c>
      <c r="D44" s="26" t="s">
        <v>27</v>
      </c>
      <c r="E44" s="26" t="s">
        <v>27</v>
      </c>
      <c r="F44" s="26">
        <v>14070.29027</v>
      </c>
      <c r="G44" s="26">
        <v>120240.04498179638</v>
      </c>
      <c r="H44" s="26">
        <v>228429.93187125</v>
      </c>
      <c r="I44" s="29">
        <f t="shared" si="2"/>
        <v>89.9782488486535</v>
      </c>
      <c r="J44" s="12"/>
      <c r="K44" s="12"/>
      <c r="L44" s="12"/>
      <c r="M44" s="11"/>
    </row>
    <row r="45" spans="1:13" s="8" customFormat="1" ht="9">
      <c r="A45" s="13" t="s">
        <v>22</v>
      </c>
      <c r="B45" s="26">
        <v>10986.5235535309</v>
      </c>
      <c r="C45" s="26">
        <v>17145.83162</v>
      </c>
      <c r="D45" s="26">
        <v>22077.162829999997</v>
      </c>
      <c r="E45" s="26">
        <v>28553.949819999998</v>
      </c>
      <c r="F45" s="26">
        <v>40943.915290000004</v>
      </c>
      <c r="G45" s="26">
        <v>137006.62669</v>
      </c>
      <c r="H45" s="26">
        <v>262117.30131875</v>
      </c>
      <c r="I45" s="29">
        <f t="shared" si="2"/>
        <v>91.31724329789787</v>
      </c>
      <c r="J45" s="12"/>
      <c r="K45" s="12"/>
      <c r="L45" s="12"/>
      <c r="M45" s="11"/>
    </row>
    <row r="46" spans="1:9" s="12" customFormat="1" ht="9">
      <c r="A46" s="13" t="s">
        <v>23</v>
      </c>
      <c r="B46" s="26">
        <v>5493.26178176727</v>
      </c>
      <c r="C46" s="26">
        <v>8572.91583</v>
      </c>
      <c r="D46" s="26">
        <v>11038.58143</v>
      </c>
      <c r="E46" s="26">
        <v>14276.974940000002</v>
      </c>
      <c r="F46" s="26">
        <v>20448.92859</v>
      </c>
      <c r="G46" s="26">
        <v>68469.15326</v>
      </c>
      <c r="H46" s="26">
        <v>131057.96309</v>
      </c>
      <c r="I46" s="29">
        <f t="shared" si="2"/>
        <v>91.41168957111184</v>
      </c>
    </row>
    <row r="47" spans="1:9" s="12" customFormat="1" ht="9">
      <c r="A47" s="19"/>
      <c r="B47" s="20"/>
      <c r="C47" s="20"/>
      <c r="D47" s="20"/>
      <c r="E47" s="20"/>
      <c r="F47" s="16"/>
      <c r="G47" s="16"/>
      <c r="H47" s="16"/>
      <c r="I47" s="21"/>
    </row>
    <row r="48" ht="9">
      <c r="A48" s="23" t="s">
        <v>25</v>
      </c>
    </row>
    <row r="49" ht="9">
      <c r="A49" s="14" t="s">
        <v>28</v>
      </c>
    </row>
    <row r="50" ht="9">
      <c r="A50" s="8"/>
    </row>
    <row r="51" ht="9">
      <c r="A51" s="14"/>
    </row>
    <row r="52" ht="9">
      <c r="A52" s="14"/>
    </row>
    <row r="53" ht="9">
      <c r="A53" s="14"/>
    </row>
    <row r="54" ht="9">
      <c r="A54" s="14"/>
    </row>
    <row r="55" ht="9">
      <c r="A55" s="14"/>
    </row>
    <row r="56" ht="9">
      <c r="A56" s="14"/>
    </row>
    <row r="57" ht="9">
      <c r="A57" s="14"/>
    </row>
    <row r="58" ht="9">
      <c r="A58" s="14"/>
    </row>
    <row r="59" ht="9">
      <c r="A59" s="15"/>
    </row>
    <row r="60" ht="9">
      <c r="A60" s="15"/>
    </row>
    <row r="61" ht="9">
      <c r="A61" s="15"/>
    </row>
    <row r="62" ht="9">
      <c r="A62" s="15"/>
    </row>
    <row r="63" ht="9">
      <c r="A63" s="15"/>
    </row>
    <row r="64" ht="9">
      <c r="A64" s="15"/>
    </row>
    <row r="65" ht="9">
      <c r="A65" s="15"/>
    </row>
    <row r="66" ht="9">
      <c r="A66" s="15"/>
    </row>
    <row r="67" ht="9">
      <c r="A67" s="15"/>
    </row>
    <row r="68" ht="9">
      <c r="A68" s="15"/>
    </row>
    <row r="69" ht="9">
      <c r="A69" s="15"/>
    </row>
    <row r="70" ht="9">
      <c r="A70" s="15"/>
    </row>
    <row r="71" ht="9">
      <c r="A71" s="15"/>
    </row>
    <row r="72" ht="9">
      <c r="A72" s="15"/>
    </row>
    <row r="73" ht="9">
      <c r="A73" s="15"/>
    </row>
    <row r="74" ht="9">
      <c r="A74" s="15"/>
    </row>
    <row r="75" ht="9">
      <c r="A75" s="15"/>
    </row>
    <row r="76" ht="9">
      <c r="A76" s="15"/>
    </row>
    <row r="77" ht="9">
      <c r="A77" s="15"/>
    </row>
    <row r="78" ht="9">
      <c r="A78" s="15"/>
    </row>
    <row r="79" ht="9">
      <c r="A79" s="15"/>
    </row>
    <row r="80" ht="9">
      <c r="A80" s="15"/>
    </row>
    <row r="81" ht="9">
      <c r="A81" s="15"/>
    </row>
    <row r="82" ht="9">
      <c r="A82" s="15"/>
    </row>
    <row r="83" ht="9">
      <c r="A83" s="15"/>
    </row>
    <row r="84" ht="9">
      <c r="A84" s="15"/>
    </row>
  </sheetData>
  <mergeCells count="4">
    <mergeCell ref="B4:H4"/>
    <mergeCell ref="A4:A5"/>
    <mergeCell ref="I4:I5"/>
    <mergeCell ref="A1:I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lrosas</cp:lastModifiedBy>
  <cp:lastPrinted>2001-10-22T16:44:59Z</cp:lastPrinted>
  <dcterms:created xsi:type="dcterms:W3CDTF">2000-07-03T16:32:29Z</dcterms:created>
  <dcterms:modified xsi:type="dcterms:W3CDTF">2001-10-22T16:45:15Z</dcterms:modified>
  <cp:category/>
  <cp:version/>
  <cp:contentType/>
  <cp:contentStatus/>
</cp:coreProperties>
</file>