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87700358-B733-4CFC-B03F-4A77EDDBA19D}" xr6:coauthVersionLast="47" xr6:coauthVersionMax="47" xr10:uidLastSave="{00000000-0000-0000-0000-000000000000}"/>
  <bookViews>
    <workbookView xWindow="-120" yWindow="-120" windowWidth="24240" windowHeight="13140" tabRatio="601" xr2:uid="{00000000-000D-0000-FFFF-FFFF00000000}"/>
  </bookViews>
  <sheets>
    <sheet name="T1.10" sheetId="1" r:id="rId1"/>
    <sheet name="Gráfico 25 e 26" sheetId="3" state="hidden" r:id="rId2"/>
    <sheet name="Figura 07" sheetId="2" state="hidden" r:id="rId3"/>
  </sheets>
  <definedNames>
    <definedName name="_Fill" hidden="1">'T1.10'!$B$4:$B$4</definedName>
    <definedName name="_xlnm.Print_Area" localSheetId="0">'T1.10'!$A$1:$L$30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18" i="1"/>
  <c r="L10" i="1"/>
  <c r="IU13" i="2"/>
  <c r="IV7" i="2"/>
  <c r="IV8" i="2"/>
  <c r="IS27" i="2"/>
  <c r="U15" i="3"/>
  <c r="V15" i="3"/>
  <c r="W15" i="3"/>
  <c r="X15" i="3"/>
  <c r="Y15" i="3"/>
  <c r="Z15" i="3"/>
  <c r="AA15" i="3"/>
  <c r="AB15" i="3"/>
  <c r="AC15" i="3"/>
  <c r="AD15" i="3"/>
  <c r="AE15" i="3"/>
  <c r="L8" i="1"/>
  <c r="L9" i="1"/>
  <c r="L11" i="1"/>
  <c r="L12" i="1"/>
  <c r="L13" i="1"/>
  <c r="L14" i="1"/>
  <c r="L15" i="1"/>
  <c r="L19" i="1"/>
  <c r="L20" i="1"/>
  <c r="L21" i="1"/>
  <c r="L22" i="1"/>
  <c r="L23" i="1"/>
  <c r="L24" i="1"/>
  <c r="L25" i="1"/>
  <c r="IV11" i="2"/>
  <c r="IV10" i="2"/>
  <c r="IV9" i="2"/>
  <c r="IV12" i="2"/>
  <c r="IV6" i="2"/>
  <c r="IV13" i="2"/>
</calcChain>
</file>

<file path=xl/sharedStrings.xml><?xml version="1.0" encoding="utf-8"?>
<sst xmlns="http://schemas.openxmlformats.org/spreadsheetml/2006/main" count="93" uniqueCount="63">
  <si>
    <t>Oil products</t>
  </si>
  <si>
    <t>Production (m³)</t>
  </si>
  <si>
    <t>Total</t>
  </si>
  <si>
    <t>Energy</t>
  </si>
  <si>
    <t>Aviation gasoline</t>
  </si>
  <si>
    <t>LPG</t>
  </si>
  <si>
    <t>Fuel oil</t>
  </si>
  <si>
    <t>Diesel oil</t>
  </si>
  <si>
    <t>Jet fuel</t>
  </si>
  <si>
    <t>Ligthning kerosene</t>
  </si>
  <si>
    <t>..</t>
  </si>
  <si>
    <t>Non-energy</t>
  </si>
  <si>
    <t>Asphalt</t>
  </si>
  <si>
    <t>Naphtha</t>
  </si>
  <si>
    <t xml:space="preserve">Lubricating oil </t>
  </si>
  <si>
    <t>Paraffin</t>
  </si>
  <si>
    <t>Solvent</t>
  </si>
  <si>
    <t>-</t>
  </si>
  <si>
    <t>m3</t>
  </si>
  <si>
    <t>t</t>
  </si>
  <si>
    <t>GRÁFICO 25</t>
  </si>
  <si>
    <t xml:space="preserve">EVOLUÇÃO DA PRODUÇÃO DE </t>
  </si>
  <si>
    <t xml:space="preserve">DERIVADOS DE PETRÓLEO </t>
  </si>
  <si>
    <t>1990 - 2000</t>
  </si>
  <si>
    <t>Óleo Diesel</t>
  </si>
  <si>
    <t xml:space="preserve">Gasolina Automotiva </t>
  </si>
  <si>
    <t>Óleo Combustível</t>
  </si>
  <si>
    <t xml:space="preserve">Nafta </t>
  </si>
  <si>
    <t xml:space="preserve">GLP </t>
  </si>
  <si>
    <t>Querosene de Aviação</t>
  </si>
  <si>
    <t>Outros1</t>
  </si>
  <si>
    <t>Asfalto</t>
  </si>
  <si>
    <t>Coque</t>
  </si>
  <si>
    <t>Óleo Lubrificante</t>
  </si>
  <si>
    <t>Solvente</t>
  </si>
  <si>
    <t>Parafina</t>
  </si>
  <si>
    <r>
      <t>Outros</t>
    </r>
    <r>
      <rPr>
        <vertAlign val="superscript"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>Não Energéticos</t>
    </r>
  </si>
  <si>
    <t>Gasolina de Aviação</t>
  </si>
  <si>
    <t>Querosene Iluminante</t>
  </si>
  <si>
    <r>
      <t>Fonte</t>
    </r>
    <r>
      <rPr>
        <b/>
        <sz val="9"/>
        <rFont val="Arial"/>
        <family val="2"/>
      </rPr>
      <t>: Quadro 13.</t>
    </r>
  </si>
  <si>
    <r>
      <t>1</t>
    </r>
    <r>
      <rPr>
        <b/>
        <sz val="9"/>
        <rFont val="Arial"/>
        <family val="2"/>
      </rPr>
      <t xml:space="preserve"> Inclui gasolina de aviação, querosene iluminante, óleo lubrificante, solvente, parafina, </t>
    </r>
  </si>
  <si>
    <r>
      <t xml:space="preserve">  </t>
    </r>
    <r>
      <rPr>
        <b/>
        <sz val="9"/>
        <rFont val="Arial"/>
        <family val="2"/>
      </rPr>
      <t xml:space="preserve">  asfalto, coque e outros não energéticos.</t>
    </r>
  </si>
  <si>
    <t>GRÁFICO 26</t>
  </si>
  <si>
    <t>FIGURA 07</t>
  </si>
  <si>
    <t>PRODUÇÃO DE DERIVADOS DE PETRÓLEO</t>
  </si>
  <si>
    <t>Ano 2000</t>
  </si>
  <si>
    <t>%</t>
  </si>
  <si>
    <t>NAS REFINARIAS NACIONAIS</t>
  </si>
  <si>
    <t>Gasolinas Automotivas</t>
  </si>
  <si>
    <t>Naftas</t>
  </si>
  <si>
    <t>Óleos Combustíveis</t>
  </si>
  <si>
    <r>
      <t>Gás Liquefeito de Petróleo</t>
    </r>
    <r>
      <rPr>
        <vertAlign val="superscript"/>
        <sz val="10"/>
        <color indexed="10"/>
        <rFont val="Arial"/>
        <family val="2"/>
      </rPr>
      <t>1</t>
    </r>
  </si>
  <si>
    <t>Outros</t>
  </si>
  <si>
    <t>Outros:</t>
  </si>
  <si>
    <r>
      <t>Outros</t>
    </r>
    <r>
      <rPr>
        <vertAlign val="superscript"/>
        <sz val="10"/>
        <rFont val="Arial"/>
        <family val="2"/>
      </rPr>
      <t>5</t>
    </r>
  </si>
  <si>
    <r>
      <t>Gasoline A</t>
    </r>
    <r>
      <rPr>
        <vertAlign val="superscript"/>
        <sz val="7"/>
        <color theme="1"/>
        <rFont val="Helvetica Neue"/>
      </rPr>
      <t xml:space="preserve"> </t>
    </r>
  </si>
  <si>
    <r>
      <t>Others</t>
    </r>
    <r>
      <rPr>
        <vertAlign val="superscript"/>
        <sz val="7"/>
        <color theme="1"/>
        <rFont val="Helvetica Neue"/>
      </rPr>
      <t>1</t>
    </r>
  </si>
  <si>
    <r>
      <t>Coke</t>
    </r>
    <r>
      <rPr>
        <vertAlign val="superscript"/>
        <sz val="7"/>
        <color theme="1"/>
        <rFont val="Helvetica Neue"/>
      </rPr>
      <t>5</t>
    </r>
  </si>
  <si>
    <r>
      <t>Others</t>
    </r>
    <r>
      <rPr>
        <vertAlign val="superscript"/>
        <sz val="7"/>
        <color theme="1"/>
        <rFont val="Helvetica Neue"/>
      </rPr>
      <t>2</t>
    </r>
  </si>
  <si>
    <t>Sources: ANP, according to ANP Resolution No. 729/2018.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</si>
  <si>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 xml:space="preserve">Includes oil for electric turbine.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Includes non-energy LPG and other non-energy products.</t>
    </r>
  </si>
  <si>
    <t>24/23
%</t>
  </si>
  <si>
    <t>Table 1.10 – Production of energy and non-energy oil products –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</si>
</sst>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000"/>
    <numFmt numFmtId="169" formatCode="0.000"/>
  </numFmts>
  <fonts count="38">
    <font>
      <sz val="12"/>
      <name val="Arial MT"/>
    </font>
    <font>
      <sz val="10"/>
      <name val="Arial"/>
      <family val="2"/>
    </font>
    <font>
      <sz val="1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10"/>
      <name val="Arial MT"/>
    </font>
    <font>
      <sz val="10"/>
      <color indexed="10"/>
      <name val="Arial"/>
      <family val="2"/>
    </font>
    <font>
      <sz val="12"/>
      <name val="Arial MT"/>
    </font>
    <font>
      <vertAlign val="superscript"/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12"/>
      <color indexed="9"/>
      <name val="Arial MT"/>
    </font>
    <font>
      <sz val="10"/>
      <color indexed="10"/>
      <name val="Arial MT"/>
    </font>
    <font>
      <sz val="9"/>
      <color indexed="10"/>
      <name val="Arial MT"/>
    </font>
    <font>
      <sz val="9"/>
      <color indexed="10"/>
      <name val="Arial"/>
      <family val="2"/>
    </font>
    <font>
      <sz val="10"/>
      <name val="Arial MT"/>
    </font>
    <font>
      <sz val="12"/>
      <name val="Arial MT"/>
    </font>
    <font>
      <b/>
      <sz val="10"/>
      <color indexed="10"/>
      <name val="Arial MT"/>
    </font>
    <font>
      <b/>
      <u/>
      <sz val="10"/>
      <name val="Arial MT"/>
    </font>
    <font>
      <sz val="10"/>
      <name val="Helvetica Neue"/>
      <family val="2"/>
    </font>
    <font>
      <sz val="12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9"/>
      <name val="Helvetica Neue"/>
      <family val="2"/>
    </font>
    <font>
      <sz val="7"/>
      <color indexed="10"/>
      <name val="Helvetica Neue"/>
    </font>
    <font>
      <sz val="7"/>
      <name val="Helvetica Neue"/>
    </font>
    <font>
      <sz val="10"/>
      <color indexed="10"/>
      <name val="Helvetica Neue"/>
    </font>
    <font>
      <b/>
      <sz val="12"/>
      <color rgb="FFFF0000"/>
      <name val="Helvetica Neue"/>
    </font>
    <font>
      <sz val="7"/>
      <color rgb="FFFF0000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vertAlign val="superscript"/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4" fillId="0" borderId="0" xfId="0" applyFont="1"/>
    <xf numFmtId="0" fontId="15" fillId="0" borderId="0" xfId="0" applyFont="1"/>
    <xf numFmtId="166" fontId="0" fillId="0" borderId="0" xfId="2" applyNumberFormat="1" applyFont="1"/>
    <xf numFmtId="0" fontId="16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6" fontId="17" fillId="0" borderId="0" xfId="2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37" fontId="10" fillId="0" borderId="0" xfId="0" applyNumberFormat="1" applyFont="1" applyAlignment="1">
      <alignment horizontal="right"/>
    </xf>
    <xf numFmtId="166" fontId="18" fillId="0" borderId="0" xfId="2" applyNumberFormat="1" applyFont="1"/>
    <xf numFmtId="37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4" fontId="10" fillId="0" borderId="0" xfId="2" applyNumberFormat="1" applyFont="1" applyFill="1" applyBorder="1" applyAlignment="1" applyProtection="1">
      <alignment horizontal="right" wrapText="1"/>
    </xf>
    <xf numFmtId="166" fontId="10" fillId="0" borderId="0" xfId="2" applyNumberFormat="1" applyFont="1" applyFill="1" applyBorder="1" applyAlignment="1">
      <alignment horizontal="left"/>
    </xf>
    <xf numFmtId="3" fontId="10" fillId="0" borderId="0" xfId="0" applyNumberFormat="1" applyFont="1" applyAlignment="1">
      <alignment horizontal="right" wrapText="1"/>
    </xf>
    <xf numFmtId="166" fontId="10" fillId="0" borderId="0" xfId="2" applyNumberFormat="1" applyFont="1" applyFill="1" applyBorder="1" applyAlignment="1">
      <alignment horizontal="right" wrapText="1"/>
    </xf>
    <xf numFmtId="166" fontId="10" fillId="0" borderId="0" xfId="0" applyNumberFormat="1" applyFont="1" applyAlignment="1">
      <alignment horizontal="right" wrapText="1"/>
    </xf>
    <xf numFmtId="166" fontId="9" fillId="0" borderId="0" xfId="0" applyNumberFormat="1" applyFont="1"/>
    <xf numFmtId="166" fontId="10" fillId="0" borderId="0" xfId="2" applyNumberFormat="1" applyFont="1" applyFill="1"/>
    <xf numFmtId="166" fontId="9" fillId="0" borderId="0" xfId="2" applyNumberFormat="1" applyFont="1" applyFill="1"/>
    <xf numFmtId="166" fontId="17" fillId="0" borderId="0" xfId="2" applyNumberFormat="1" applyFont="1" applyFill="1"/>
    <xf numFmtId="37" fontId="5" fillId="0" borderId="0" xfId="0" applyNumberFormat="1" applyFont="1" applyAlignment="1">
      <alignment horizontal="center"/>
    </xf>
    <xf numFmtId="37" fontId="9" fillId="0" borderId="0" xfId="0" applyNumberFormat="1" applyFont="1"/>
    <xf numFmtId="0" fontId="19" fillId="0" borderId="0" xfId="0" applyFont="1" applyAlignment="1">
      <alignment horizontal="left"/>
    </xf>
    <xf numFmtId="166" fontId="18" fillId="0" borderId="0" xfId="2" applyNumberFormat="1" applyFont="1" applyFill="1"/>
    <xf numFmtId="166" fontId="0" fillId="0" borderId="0" xfId="0" applyNumberFormat="1"/>
    <xf numFmtId="166" fontId="9" fillId="0" borderId="0" xfId="2" applyNumberFormat="1" applyFont="1"/>
    <xf numFmtId="166" fontId="20" fillId="0" borderId="0" xfId="2" applyNumberFormat="1" applyFont="1" applyFill="1"/>
    <xf numFmtId="0" fontId="21" fillId="0" borderId="0" xfId="0" applyFont="1"/>
    <xf numFmtId="166" fontId="22" fillId="0" borderId="0" xfId="0" applyNumberFormat="1" applyFont="1"/>
    <xf numFmtId="0" fontId="23" fillId="0" borderId="0" xfId="0" applyFont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center"/>
    </xf>
    <xf numFmtId="37" fontId="26" fillId="2" borderId="0" xfId="0" applyNumberFormat="1" applyFont="1" applyFill="1"/>
    <xf numFmtId="0" fontId="28" fillId="2" borderId="0" xfId="0" applyFont="1" applyFill="1"/>
    <xf numFmtId="0" fontId="27" fillId="2" borderId="0" xfId="0" applyFont="1" applyFill="1" applyAlignment="1">
      <alignment vertical="center"/>
    </xf>
    <xf numFmtId="0" fontId="24" fillId="2" borderId="0" xfId="0" applyFont="1" applyFill="1" applyAlignment="1">
      <alignment horizontal="left"/>
    </xf>
    <xf numFmtId="166" fontId="29" fillId="2" borderId="0" xfId="2" applyNumberFormat="1" applyFont="1" applyFill="1" applyBorder="1"/>
    <xf numFmtId="165" fontId="29" fillId="2" borderId="0" xfId="2" applyNumberFormat="1" applyFont="1" applyFill="1" applyBorder="1"/>
    <xf numFmtId="166" fontId="31" fillId="2" borderId="0" xfId="2" applyNumberFormat="1" applyFont="1" applyFill="1"/>
    <xf numFmtId="166" fontId="29" fillId="2" borderId="0" xfId="2" applyNumberFormat="1" applyFont="1" applyFill="1"/>
    <xf numFmtId="166" fontId="31" fillId="2" borderId="0" xfId="2" applyNumberFormat="1" applyFont="1" applyFill="1" applyBorder="1"/>
    <xf numFmtId="166" fontId="26" fillId="2" borderId="0" xfId="0" applyNumberFormat="1" applyFont="1" applyFill="1"/>
    <xf numFmtId="0" fontId="29" fillId="2" borderId="0" xfId="0" applyFont="1" applyFill="1" applyAlignment="1">
      <alignment horizontal="right"/>
    </xf>
    <xf numFmtId="167" fontId="29" fillId="2" borderId="0" xfId="0" applyNumberFormat="1" applyFont="1" applyFill="1"/>
    <xf numFmtId="168" fontId="29" fillId="2" borderId="0" xfId="2" applyNumberFormat="1" applyFont="1" applyFill="1" applyBorder="1"/>
    <xf numFmtId="169" fontId="29" fillId="2" borderId="0" xfId="0" applyNumberFormat="1" applyFont="1" applyFill="1" applyAlignment="1">
      <alignment horizontal="right"/>
    </xf>
    <xf numFmtId="166" fontId="26" fillId="2" borderId="0" xfId="2" applyNumberFormat="1" applyFont="1" applyFill="1" applyBorder="1"/>
    <xf numFmtId="0" fontId="32" fillId="2" borderId="0" xfId="0" applyFont="1" applyFill="1" applyAlignment="1">
      <alignment vertical="center"/>
    </xf>
    <xf numFmtId="167" fontId="26" fillId="2" borderId="0" xfId="1" applyNumberFormat="1" applyFont="1" applyFill="1" applyBorder="1"/>
    <xf numFmtId="166" fontId="33" fillId="2" borderId="0" xfId="0" applyNumberFormat="1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1" fillId="0" borderId="0" xfId="0" applyFont="1" applyAlignment="1">
      <alignment horizontal="left"/>
    </xf>
    <xf numFmtId="37" fontId="1" fillId="0" borderId="0" xfId="0" applyNumberFormat="1" applyFont="1" applyAlignment="1">
      <alignment horizontal="right"/>
    </xf>
    <xf numFmtId="166" fontId="1" fillId="0" borderId="0" xfId="2" applyNumberFormat="1" applyFont="1" applyFill="1" applyBorder="1" applyAlignment="1">
      <alignment horizontal="left"/>
    </xf>
    <xf numFmtId="166" fontId="1" fillId="0" borderId="0" xfId="2" applyNumberFormat="1" applyFont="1" applyFill="1" applyBorder="1" applyAlignment="1">
      <alignment horizontal="right" wrapText="1"/>
    </xf>
    <xf numFmtId="166" fontId="1" fillId="0" borderId="0" xfId="2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>
      <alignment horizontal="left"/>
    </xf>
    <xf numFmtId="166" fontId="1" fillId="0" borderId="0" xfId="2" applyNumberFormat="1" applyFont="1" applyFill="1" applyBorder="1" applyAlignment="1" applyProtection="1">
      <alignment horizontal="right"/>
    </xf>
    <xf numFmtId="3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166" fontId="1" fillId="0" borderId="1" xfId="2" applyNumberFormat="1" applyFont="1" applyBorder="1" applyAlignment="1">
      <alignment horizontal="right" wrapText="1"/>
    </xf>
    <xf numFmtId="0" fontId="35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/>
    </xf>
    <xf numFmtId="0" fontId="36" fillId="2" borderId="2" xfId="0" applyFont="1" applyFill="1" applyBorder="1" applyAlignment="1">
      <alignment horizontal="center" vertical="center"/>
    </xf>
    <xf numFmtId="166" fontId="35" fillId="2" borderId="0" xfId="2" applyNumberFormat="1" applyFont="1" applyFill="1" applyBorder="1"/>
    <xf numFmtId="0" fontId="35" fillId="2" borderId="0" xfId="0" applyFont="1" applyFill="1"/>
    <xf numFmtId="0" fontId="36" fillId="2" borderId="0" xfId="0" applyFont="1" applyFill="1" applyAlignment="1">
      <alignment horizontal="left"/>
    </xf>
    <xf numFmtId="166" fontId="36" fillId="2" borderId="0" xfId="2" applyNumberFormat="1" applyFont="1" applyFill="1" applyBorder="1" applyAlignment="1">
      <alignment horizontal="right" wrapText="1"/>
    </xf>
    <xf numFmtId="4" fontId="36" fillId="2" borderId="0" xfId="2" applyNumberFormat="1" applyFont="1" applyFill="1" applyBorder="1" applyAlignment="1" applyProtection="1">
      <alignment horizontal="right" wrapText="1"/>
    </xf>
    <xf numFmtId="166" fontId="35" fillId="2" borderId="0" xfId="2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center"/>
    </xf>
    <xf numFmtId="3" fontId="36" fillId="2" borderId="0" xfId="0" applyNumberFormat="1" applyFont="1" applyFill="1" applyAlignment="1">
      <alignment horizontal="right" vertical="center" wrapText="1"/>
    </xf>
    <xf numFmtId="0" fontId="35" fillId="2" borderId="0" xfId="0" applyFont="1" applyFill="1" applyAlignment="1">
      <alignment vertical="center"/>
    </xf>
    <xf numFmtId="166" fontId="35" fillId="2" borderId="0" xfId="2" applyNumberFormat="1" applyFont="1" applyFill="1" applyBorder="1" applyAlignment="1">
      <alignment horizontal="right" vertical="center" wrapText="1"/>
    </xf>
    <xf numFmtId="4" fontId="35" fillId="2" borderId="0" xfId="2" applyNumberFormat="1" applyFont="1" applyFill="1" applyBorder="1" applyAlignment="1" applyProtection="1">
      <alignment horizontal="right" wrapText="1"/>
    </xf>
    <xf numFmtId="3" fontId="35" fillId="2" borderId="0" xfId="2" applyNumberFormat="1" applyFont="1" applyFill="1" applyBorder="1" applyAlignment="1">
      <alignment horizontal="right" wrapText="1"/>
    </xf>
    <xf numFmtId="164" fontId="35" fillId="2" borderId="0" xfId="2" applyFont="1" applyFill="1" applyBorder="1" applyAlignment="1">
      <alignment horizontal="right" wrapText="1"/>
    </xf>
    <xf numFmtId="3" fontId="35" fillId="0" borderId="0" xfId="0" applyNumberFormat="1" applyFont="1" applyAlignment="1">
      <alignment horizontal="right" vertical="center" wrapText="1"/>
    </xf>
    <xf numFmtId="4" fontId="35" fillId="2" borderId="0" xfId="0" applyNumberFormat="1" applyFont="1" applyFill="1" applyAlignment="1">
      <alignment horizontal="right" vertical="center" wrapText="1"/>
    </xf>
    <xf numFmtId="166" fontId="35" fillId="2" borderId="0" xfId="2" applyNumberFormat="1" applyFont="1" applyFill="1" applyBorder="1" applyAlignment="1" applyProtection="1">
      <alignment horizontal="right" wrapText="1"/>
    </xf>
    <xf numFmtId="4" fontId="35" fillId="2" borderId="0" xfId="2" applyNumberFormat="1" applyFont="1" applyFill="1" applyBorder="1" applyAlignment="1">
      <alignment horizontal="right" wrapText="1"/>
    </xf>
    <xf numFmtId="3" fontId="35" fillId="2" borderId="0" xfId="0" applyNumberFormat="1" applyFont="1" applyFill="1" applyAlignment="1">
      <alignment horizontal="right"/>
    </xf>
    <xf numFmtId="3" fontId="35" fillId="2" borderId="0" xfId="0" applyNumberFormat="1" applyFont="1" applyFill="1" applyAlignment="1">
      <alignment horizontal="right" vertical="center" wrapText="1"/>
    </xf>
    <xf numFmtId="0" fontId="35" fillId="2" borderId="3" xfId="0" applyFont="1" applyFill="1" applyBorder="1" applyAlignment="1">
      <alignment horizontal="left"/>
    </xf>
    <xf numFmtId="166" fontId="35" fillId="2" borderId="3" xfId="2" applyNumberFormat="1" applyFont="1" applyFill="1" applyBorder="1" applyAlignment="1">
      <alignment horizontal="right"/>
    </xf>
    <xf numFmtId="167" fontId="35" fillId="2" borderId="3" xfId="0" applyNumberFormat="1" applyFont="1" applyFill="1" applyBorder="1"/>
    <xf numFmtId="0" fontId="35" fillId="2" borderId="0" xfId="0" applyFont="1" applyFill="1" applyAlignment="1">
      <alignment horizontal="right"/>
    </xf>
    <xf numFmtId="167" fontId="35" fillId="2" borderId="0" xfId="0" applyNumberFormat="1" applyFont="1" applyFill="1"/>
    <xf numFmtId="169" fontId="35" fillId="2" borderId="0" xfId="0" applyNumberFormat="1" applyFont="1" applyFill="1" applyAlignment="1">
      <alignment horizontal="right"/>
    </xf>
    <xf numFmtId="0" fontId="36" fillId="2" borderId="4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36" fillId="2" borderId="8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5" fillId="2" borderId="0" xfId="0" applyNumberFormat="1" applyFont="1" applyFill="1" applyAlignment="1">
      <alignment horizont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8391032484368"/>
          <c:y val="0.10577905308464849"/>
          <c:w val="0.54971480860149458"/>
          <c:h val="0.56415494978479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25 e 26'!$T$9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26'!$U$9:$AE$9</c:f>
              <c:numCache>
                <c:formatCode>_(* #,##0_);_(* \(#,##0\);_(* "-"??_);_(@_)</c:formatCode>
                <c:ptCount val="11"/>
                <c:pt idx="0">
                  <c:v>23995.859</c:v>
                </c:pt>
                <c:pt idx="1">
                  <c:v>23632.616999999998</c:v>
                </c:pt>
                <c:pt idx="2">
                  <c:v>24330.807000000001</c:v>
                </c:pt>
                <c:pt idx="3">
                  <c:v>25199.348000000002</c:v>
                </c:pt>
                <c:pt idx="4">
                  <c:v>27625.224999999999</c:v>
                </c:pt>
                <c:pt idx="5">
                  <c:v>27558.105673000002</c:v>
                </c:pt>
                <c:pt idx="6">
                  <c:v>27605.201278</c:v>
                </c:pt>
                <c:pt idx="7">
                  <c:v>28003.116675999998</c:v>
                </c:pt>
                <c:pt idx="8">
                  <c:v>30132.074031999997</c:v>
                </c:pt>
                <c:pt idx="9">
                  <c:v>32211.043769</c:v>
                </c:pt>
                <c:pt idx="10">
                  <c:v>32431.797999999999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F-421E-9579-3C7A0533DBB5}"/>
            </c:ext>
          </c:extLst>
        </c:ser>
        <c:ser>
          <c:idx val="1"/>
          <c:order val="1"/>
          <c:tx>
            <c:strRef>
              <c:f>'Gráfico 25 e 26'!$T$10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26'!$U$10:$AE$10</c:f>
              <c:numCache>
                <c:formatCode>_(* #,##0_);_(* \(#,##0\);_(* "-"??_);_(@_)</c:formatCode>
                <c:ptCount val="11"/>
                <c:pt idx="0">
                  <c:v>11477.362999999999</c:v>
                </c:pt>
                <c:pt idx="1">
                  <c:v>11913.755999999999</c:v>
                </c:pt>
                <c:pt idx="2">
                  <c:v>12282.257</c:v>
                </c:pt>
                <c:pt idx="3">
                  <c:v>13870.406000000001</c:v>
                </c:pt>
                <c:pt idx="4">
                  <c:v>14055.982</c:v>
                </c:pt>
                <c:pt idx="5">
                  <c:v>14139.044085000001</c:v>
                </c:pt>
                <c:pt idx="6">
                  <c:v>16323.311639999998</c:v>
                </c:pt>
                <c:pt idx="7">
                  <c:v>17928.755131999998</c:v>
                </c:pt>
                <c:pt idx="8">
                  <c:v>19775.953387000001</c:v>
                </c:pt>
                <c:pt idx="9">
                  <c:v>18470.134693</c:v>
                </c:pt>
                <c:pt idx="10">
                  <c:v>18602.871999999999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F-421E-9579-3C7A0533DBB5}"/>
            </c:ext>
          </c:extLst>
        </c:ser>
        <c:ser>
          <c:idx val="2"/>
          <c:order val="2"/>
          <c:tx>
            <c:strRef>
              <c:f>'Gráfico 25 e 26'!$T$11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26'!$U$11:$AE$11</c:f>
              <c:numCache>
                <c:formatCode>_(* #,##0_);_(* \(#,##0\);_(* "-"??_);_(@_)</c:formatCode>
                <c:ptCount val="11"/>
                <c:pt idx="0">
                  <c:v>12010.974489795919</c:v>
                </c:pt>
                <c:pt idx="1">
                  <c:v>12043.93367346939</c:v>
                </c:pt>
                <c:pt idx="2">
                  <c:v>12671.95</c:v>
                </c:pt>
                <c:pt idx="3">
                  <c:v>12359.065306122448</c:v>
                </c:pt>
                <c:pt idx="4">
                  <c:v>12369.810204081632</c:v>
                </c:pt>
                <c:pt idx="5">
                  <c:v>12341.059741644338</c:v>
                </c:pt>
                <c:pt idx="6">
                  <c:v>12992.256400419457</c:v>
                </c:pt>
                <c:pt idx="7">
                  <c:v>13981.103127409859</c:v>
                </c:pt>
                <c:pt idx="8">
                  <c:v>16091.828880797773</c:v>
                </c:pt>
                <c:pt idx="9">
                  <c:v>16325.238133298601</c:v>
                </c:pt>
                <c:pt idx="10">
                  <c:v>16698.4356627587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2F-421E-9579-3C7A0533DBB5}"/>
            </c:ext>
          </c:extLst>
        </c:ser>
        <c:ser>
          <c:idx val="3"/>
          <c:order val="3"/>
          <c:tx>
            <c:strRef>
              <c:f>'Gráfico 25 e 26'!$T$12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26'!$U$12:$AE$12</c:f>
              <c:numCache>
                <c:formatCode>_(* #,##0_);_(* \(#,##0\);_(* "-"??_);_(@_)</c:formatCode>
                <c:ptCount val="11"/>
                <c:pt idx="0">
                  <c:v>8237.9938774590701</c:v>
                </c:pt>
                <c:pt idx="1">
                  <c:v>7336.9539760407515</c:v>
                </c:pt>
                <c:pt idx="2">
                  <c:v>7210.742079029611</c:v>
                </c:pt>
                <c:pt idx="3">
                  <c:v>6865.9796924037746</c:v>
                </c:pt>
                <c:pt idx="4">
                  <c:v>7232.127221957423</c:v>
                </c:pt>
                <c:pt idx="5">
                  <c:v>6934.906317111614</c:v>
                </c:pt>
                <c:pt idx="6">
                  <c:v>6638.4325488250788</c:v>
                </c:pt>
                <c:pt idx="7">
                  <c:v>7105.5465256792049</c:v>
                </c:pt>
                <c:pt idx="8">
                  <c:v>8076.6843146988331</c:v>
                </c:pt>
                <c:pt idx="9">
                  <c:v>9984.7384831236723</c:v>
                </c:pt>
                <c:pt idx="10">
                  <c:v>10259.8367391759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2F-421E-9579-3C7A0533DBB5}"/>
            </c:ext>
          </c:extLst>
        </c:ser>
        <c:ser>
          <c:idx val="4"/>
          <c:order val="4"/>
          <c:tx>
            <c:strRef>
              <c:f>'Gráfico 25 e 26'!$T$13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26'!$U$13:$AE$13</c:f>
              <c:numCache>
                <c:formatCode>_(* #,##0_);_(* \(#,##0\);_(* "-"??_);_(@_)</c:formatCode>
                <c:ptCount val="11"/>
                <c:pt idx="0">
                  <c:v>6401.347826086956</c:v>
                </c:pt>
                <c:pt idx="1">
                  <c:v>6056.4619565217381</c:v>
                </c:pt>
                <c:pt idx="2">
                  <c:v>6150.4710144927531</c:v>
                </c:pt>
                <c:pt idx="3">
                  <c:v>6427.425724637681</c:v>
                </c:pt>
                <c:pt idx="4">
                  <c:v>6466.222826086956</c:v>
                </c:pt>
                <c:pt idx="5">
                  <c:v>6191.1512137681166</c:v>
                </c:pt>
                <c:pt idx="6">
                  <c:v>6323.8379492753611</c:v>
                </c:pt>
                <c:pt idx="7">
                  <c:v>6494.2901666666658</c:v>
                </c:pt>
                <c:pt idx="8">
                  <c:v>6418.7819673913036</c:v>
                </c:pt>
                <c:pt idx="9">
                  <c:v>6767.8945965552002</c:v>
                </c:pt>
                <c:pt idx="10">
                  <c:v>6997.9686550550696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2F-421E-9579-3C7A0533DBB5}"/>
            </c:ext>
          </c:extLst>
        </c:ser>
        <c:ser>
          <c:idx val="5"/>
          <c:order val="5"/>
          <c:tx>
            <c:strRef>
              <c:f>'Gráfico 25 e 26'!$T$14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26'!$U$14:$AE$14</c:f>
              <c:numCache>
                <c:formatCode>_(* #,##0_);_(* \(#,##0\);_(* "-"??_);_(@_)</c:formatCode>
                <c:ptCount val="11"/>
                <c:pt idx="0">
                  <c:v>3032.9059999999999</c:v>
                </c:pt>
                <c:pt idx="1">
                  <c:v>3035.893</c:v>
                </c:pt>
                <c:pt idx="2">
                  <c:v>2927.835</c:v>
                </c:pt>
                <c:pt idx="3">
                  <c:v>2841.6370000000002</c:v>
                </c:pt>
                <c:pt idx="4">
                  <c:v>2845.1680000000001</c:v>
                </c:pt>
                <c:pt idx="5">
                  <c:v>3155.9009999999998</c:v>
                </c:pt>
                <c:pt idx="6">
                  <c:v>3511.5129999999999</c:v>
                </c:pt>
                <c:pt idx="7">
                  <c:v>3448.6170000000002</c:v>
                </c:pt>
                <c:pt idx="8">
                  <c:v>3768.5569999999998</c:v>
                </c:pt>
                <c:pt idx="9">
                  <c:v>3722.1529999999998</c:v>
                </c:pt>
                <c:pt idx="10">
                  <c:v>3746.5239999999999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2F-421E-9579-3C7A0533DBB5}"/>
            </c:ext>
          </c:extLst>
        </c:ser>
        <c:ser>
          <c:idx val="6"/>
          <c:order val="6"/>
          <c:tx>
            <c:strRef>
              <c:f>'Gráfico 25 e 26'!$T$15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26'!$U$15:$AE$15</c:f>
              <c:numCache>
                <c:formatCode>_(* #,##0_);_(* \(#,##0\);_(* "-"??_);_(@_)</c:formatCode>
                <c:ptCount val="11"/>
                <c:pt idx="0">
                  <c:v>3825.8770670370241</c:v>
                </c:pt>
                <c:pt idx="1">
                  <c:v>3475.451023992397</c:v>
                </c:pt>
                <c:pt idx="2">
                  <c:v>3870.5937088223391</c:v>
                </c:pt>
                <c:pt idx="3">
                  <c:v>3821.0959051989521</c:v>
                </c:pt>
                <c:pt idx="4">
                  <c:v>4552.3094380523289</c:v>
                </c:pt>
                <c:pt idx="5">
                  <c:v>4373.0467501255407</c:v>
                </c:pt>
                <c:pt idx="6">
                  <c:v>4972.7286643924799</c:v>
                </c:pt>
                <c:pt idx="7">
                  <c:v>4983.9439511284727</c:v>
                </c:pt>
                <c:pt idx="8">
                  <c:v>5411.1359239341591</c:v>
                </c:pt>
                <c:pt idx="9">
                  <c:v>5563.6519123951875</c:v>
                </c:pt>
                <c:pt idx="10">
                  <c:v>6490.4611318660409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2F-421E-9579-3C7A0533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1041968"/>
        <c:axId val="1"/>
      </c:barChart>
      <c:catAx>
        <c:axId val="193104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291601049868764"/>
              <c:y val="0.8256644643557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083989501312335E-3"/>
              <c:y val="0.33790478776359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31041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3595789850615159"/>
          <c:y val="1.4706382196469032E-2"/>
          <c:w val="0.35469887705379954"/>
          <c:h val="0.70884762186980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673478725026"/>
          <c:y val="0.10284074605451937"/>
          <c:w val="0.58251029434192469"/>
          <c:h val="0.625859397417503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25 e 26'!$T$9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26'!$U$9:$AE$9</c:f>
              <c:numCache>
                <c:formatCode>_(* #,##0_);_(* \(#,##0\);_(* "-"??_);_(@_)</c:formatCode>
                <c:ptCount val="11"/>
                <c:pt idx="0">
                  <c:v>23995.859</c:v>
                </c:pt>
                <c:pt idx="1">
                  <c:v>23632.616999999998</c:v>
                </c:pt>
                <c:pt idx="2">
                  <c:v>24330.807000000001</c:v>
                </c:pt>
                <c:pt idx="3">
                  <c:v>25199.348000000002</c:v>
                </c:pt>
                <c:pt idx="4">
                  <c:v>27625.224999999999</c:v>
                </c:pt>
                <c:pt idx="5">
                  <c:v>27558.105673000002</c:v>
                </c:pt>
                <c:pt idx="6">
                  <c:v>27605.201278</c:v>
                </c:pt>
                <c:pt idx="7">
                  <c:v>28003.116675999998</c:v>
                </c:pt>
                <c:pt idx="8">
                  <c:v>30132.074031999997</c:v>
                </c:pt>
                <c:pt idx="9">
                  <c:v>32211.043769</c:v>
                </c:pt>
                <c:pt idx="10">
                  <c:v>32431.797999999999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B-4891-AADE-3A68E578780A}"/>
            </c:ext>
          </c:extLst>
        </c:ser>
        <c:ser>
          <c:idx val="1"/>
          <c:order val="1"/>
          <c:tx>
            <c:strRef>
              <c:f>'Gráfico 25 e 26'!$T$10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26'!$U$10:$AE$10</c:f>
              <c:numCache>
                <c:formatCode>_(* #,##0_);_(* \(#,##0\);_(* "-"??_);_(@_)</c:formatCode>
                <c:ptCount val="11"/>
                <c:pt idx="0">
                  <c:v>11477.362999999999</c:v>
                </c:pt>
                <c:pt idx="1">
                  <c:v>11913.755999999999</c:v>
                </c:pt>
                <c:pt idx="2">
                  <c:v>12282.257</c:v>
                </c:pt>
                <c:pt idx="3">
                  <c:v>13870.406000000001</c:v>
                </c:pt>
                <c:pt idx="4">
                  <c:v>14055.982</c:v>
                </c:pt>
                <c:pt idx="5">
                  <c:v>14139.044085000001</c:v>
                </c:pt>
                <c:pt idx="6">
                  <c:v>16323.311639999998</c:v>
                </c:pt>
                <c:pt idx="7">
                  <c:v>17928.755131999998</c:v>
                </c:pt>
                <c:pt idx="8">
                  <c:v>19775.953387000001</c:v>
                </c:pt>
                <c:pt idx="9">
                  <c:v>18470.134693</c:v>
                </c:pt>
                <c:pt idx="10">
                  <c:v>18602.871999999999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B-4891-AADE-3A68E578780A}"/>
            </c:ext>
          </c:extLst>
        </c:ser>
        <c:ser>
          <c:idx val="2"/>
          <c:order val="2"/>
          <c:tx>
            <c:strRef>
              <c:f>'Gráfico 25 e 26'!$T$11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26'!$U$11:$AE$11</c:f>
              <c:numCache>
                <c:formatCode>_(* #,##0_);_(* \(#,##0\);_(* "-"??_);_(@_)</c:formatCode>
                <c:ptCount val="11"/>
                <c:pt idx="0">
                  <c:v>12010.974489795919</c:v>
                </c:pt>
                <c:pt idx="1">
                  <c:v>12043.93367346939</c:v>
                </c:pt>
                <c:pt idx="2">
                  <c:v>12671.95</c:v>
                </c:pt>
                <c:pt idx="3">
                  <c:v>12359.065306122448</c:v>
                </c:pt>
                <c:pt idx="4">
                  <c:v>12369.810204081632</c:v>
                </c:pt>
                <c:pt idx="5">
                  <c:v>12341.059741644338</c:v>
                </c:pt>
                <c:pt idx="6">
                  <c:v>12992.256400419457</c:v>
                </c:pt>
                <c:pt idx="7">
                  <c:v>13981.103127409859</c:v>
                </c:pt>
                <c:pt idx="8">
                  <c:v>16091.828880797773</c:v>
                </c:pt>
                <c:pt idx="9">
                  <c:v>16325.238133298601</c:v>
                </c:pt>
                <c:pt idx="10">
                  <c:v>16698.4356627587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B-4891-AADE-3A68E578780A}"/>
            </c:ext>
          </c:extLst>
        </c:ser>
        <c:ser>
          <c:idx val="3"/>
          <c:order val="3"/>
          <c:tx>
            <c:strRef>
              <c:f>'Gráfico 25 e 26'!$T$12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26'!$U$12:$AE$12</c:f>
              <c:numCache>
                <c:formatCode>_(* #,##0_);_(* \(#,##0\);_(* "-"??_);_(@_)</c:formatCode>
                <c:ptCount val="11"/>
                <c:pt idx="0">
                  <c:v>8237.9938774590701</c:v>
                </c:pt>
                <c:pt idx="1">
                  <c:v>7336.9539760407515</c:v>
                </c:pt>
                <c:pt idx="2">
                  <c:v>7210.742079029611</c:v>
                </c:pt>
                <c:pt idx="3">
                  <c:v>6865.9796924037746</c:v>
                </c:pt>
                <c:pt idx="4">
                  <c:v>7232.127221957423</c:v>
                </c:pt>
                <c:pt idx="5">
                  <c:v>6934.906317111614</c:v>
                </c:pt>
                <c:pt idx="6">
                  <c:v>6638.4325488250788</c:v>
                </c:pt>
                <c:pt idx="7">
                  <c:v>7105.5465256792049</c:v>
                </c:pt>
                <c:pt idx="8">
                  <c:v>8076.6843146988331</c:v>
                </c:pt>
                <c:pt idx="9">
                  <c:v>9984.7384831236723</c:v>
                </c:pt>
                <c:pt idx="10">
                  <c:v>10259.8367391759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B-4891-AADE-3A68E578780A}"/>
            </c:ext>
          </c:extLst>
        </c:ser>
        <c:ser>
          <c:idx val="4"/>
          <c:order val="4"/>
          <c:tx>
            <c:strRef>
              <c:f>'Gráfico 25 e 26'!$T$13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26'!$U$13:$AE$13</c:f>
              <c:numCache>
                <c:formatCode>_(* #,##0_);_(* \(#,##0\);_(* "-"??_);_(@_)</c:formatCode>
                <c:ptCount val="11"/>
                <c:pt idx="0">
                  <c:v>6401.347826086956</c:v>
                </c:pt>
                <c:pt idx="1">
                  <c:v>6056.4619565217381</c:v>
                </c:pt>
                <c:pt idx="2">
                  <c:v>6150.4710144927531</c:v>
                </c:pt>
                <c:pt idx="3">
                  <c:v>6427.425724637681</c:v>
                </c:pt>
                <c:pt idx="4">
                  <c:v>6466.222826086956</c:v>
                </c:pt>
                <c:pt idx="5">
                  <c:v>6191.1512137681166</c:v>
                </c:pt>
                <c:pt idx="6">
                  <c:v>6323.8379492753611</c:v>
                </c:pt>
                <c:pt idx="7">
                  <c:v>6494.2901666666658</c:v>
                </c:pt>
                <c:pt idx="8">
                  <c:v>6418.7819673913036</c:v>
                </c:pt>
                <c:pt idx="9">
                  <c:v>6767.8945965552002</c:v>
                </c:pt>
                <c:pt idx="10">
                  <c:v>6997.9686550550696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B-4891-AADE-3A68E578780A}"/>
            </c:ext>
          </c:extLst>
        </c:ser>
        <c:ser>
          <c:idx val="5"/>
          <c:order val="5"/>
          <c:tx>
            <c:strRef>
              <c:f>'Gráfico 25 e 26'!$T$14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26'!$U$14:$AE$14</c:f>
              <c:numCache>
                <c:formatCode>_(* #,##0_);_(* \(#,##0\);_(* "-"??_);_(@_)</c:formatCode>
                <c:ptCount val="11"/>
                <c:pt idx="0">
                  <c:v>3032.9059999999999</c:v>
                </c:pt>
                <c:pt idx="1">
                  <c:v>3035.893</c:v>
                </c:pt>
                <c:pt idx="2">
                  <c:v>2927.835</c:v>
                </c:pt>
                <c:pt idx="3">
                  <c:v>2841.6370000000002</c:v>
                </c:pt>
                <c:pt idx="4">
                  <c:v>2845.1680000000001</c:v>
                </c:pt>
                <c:pt idx="5">
                  <c:v>3155.9009999999998</c:v>
                </c:pt>
                <c:pt idx="6">
                  <c:v>3511.5129999999999</c:v>
                </c:pt>
                <c:pt idx="7">
                  <c:v>3448.6170000000002</c:v>
                </c:pt>
                <c:pt idx="8">
                  <c:v>3768.5569999999998</c:v>
                </c:pt>
                <c:pt idx="9">
                  <c:v>3722.1529999999998</c:v>
                </c:pt>
                <c:pt idx="10">
                  <c:v>3746.5239999999999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B-4891-AADE-3A68E578780A}"/>
            </c:ext>
          </c:extLst>
        </c:ser>
        <c:ser>
          <c:idx val="6"/>
          <c:order val="6"/>
          <c:tx>
            <c:strRef>
              <c:f>'Gráfico 25 e 26'!$T$15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26'!$U$15:$AE$15</c:f>
              <c:numCache>
                <c:formatCode>_(* #,##0_);_(* \(#,##0\);_(* "-"??_);_(@_)</c:formatCode>
                <c:ptCount val="11"/>
                <c:pt idx="0">
                  <c:v>3825.8770670370241</c:v>
                </c:pt>
                <c:pt idx="1">
                  <c:v>3475.451023992397</c:v>
                </c:pt>
                <c:pt idx="2">
                  <c:v>3870.5937088223391</c:v>
                </c:pt>
                <c:pt idx="3">
                  <c:v>3821.0959051989521</c:v>
                </c:pt>
                <c:pt idx="4">
                  <c:v>4552.3094380523289</c:v>
                </c:pt>
                <c:pt idx="5">
                  <c:v>4373.0467501255407</c:v>
                </c:pt>
                <c:pt idx="6">
                  <c:v>4972.7286643924799</c:v>
                </c:pt>
                <c:pt idx="7">
                  <c:v>4983.9439511284727</c:v>
                </c:pt>
                <c:pt idx="8">
                  <c:v>5411.1359239341591</c:v>
                </c:pt>
                <c:pt idx="9">
                  <c:v>5563.6519123951875</c:v>
                </c:pt>
                <c:pt idx="10">
                  <c:v>6490.4611318660409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1B-4891-AADE-3A68E578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2233360"/>
        <c:axId val="1"/>
      </c:barChart>
      <c:catAx>
        <c:axId val="193223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38417568897637794"/>
              <c:y val="0.83154071258334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</a:t>
                </a:r>
              </a:p>
            </c:rich>
          </c:tx>
          <c:layout>
            <c:manualLayout>
              <c:xMode val="edge"/>
              <c:yMode val="edge"/>
              <c:x val="7.8083989501312335E-3"/>
              <c:y val="0.3173370139077443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32233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3595789850615159"/>
          <c:y val="1.4706382196469032E-2"/>
          <c:w val="0.35469887705379954"/>
          <c:h val="0.71178889830910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Volume total produzido:</a:t>
            </a:r>
          </a:p>
          <a:p>
            <a:pPr algn="l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95.228 x 10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67621161417322828"/>
          <c:y val="0.81576377952755907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392557572060393"/>
          <c:y val="0.3163165767054692"/>
          <c:w val="0.4528900411773677"/>
          <c:h val="0.37957989204656306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E9-4011-AE7D-58BDF0E6375E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9-4011-AE7D-58BDF0E6375E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E9-4011-AE7D-58BDF0E6375E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9-4011-AE7D-58BDF0E6375E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E9-4011-AE7D-58BDF0E637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E9-4011-AE7D-58BDF0E6375E}"/>
              </c:ext>
            </c:extLst>
          </c:dPt>
          <c:dPt>
            <c:idx val="6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E9-4011-AE7D-58BDF0E6375E}"/>
              </c:ext>
            </c:extLst>
          </c:dPt>
          <c:dLbls>
            <c:dLbl>
              <c:idx val="0"/>
              <c:layout>
                <c:manualLayout>
                  <c:x val="1.2277858994034529E-2"/>
                  <c:y val="-8.146242552093031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Gasolina Automotiva
20%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7E9-4011-AE7D-58BDF0E6375E}"/>
                </c:ext>
              </c:extLst>
            </c:dLbl>
            <c:dLbl>
              <c:idx val="1"/>
              <c:layout>
                <c:manualLayout>
                  <c:x val="7.7357684750763893E-3"/>
                  <c:y val="5.07693084244680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9-4011-AE7D-58BDF0E6375E}"/>
                </c:ext>
              </c:extLst>
            </c:dLbl>
            <c:dLbl>
              <c:idx val="2"/>
              <c:layout>
                <c:manualLayout>
                  <c:x val="-0.11038173422785123"/>
                  <c:y val="0.1087530554973793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Óleo Diesel
34%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7E9-4011-AE7D-58BDF0E6375E}"/>
                </c:ext>
              </c:extLst>
            </c:dLbl>
            <c:dLbl>
              <c:idx val="3"/>
              <c:layout>
                <c:manualLayout>
                  <c:x val="5.8135850738746699E-3"/>
                  <c:y val="8.318278605302456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Nafta
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7E9-4011-AE7D-58BDF0E6375E}"/>
                </c:ext>
              </c:extLst>
            </c:dLbl>
            <c:dLbl>
              <c:idx val="4"/>
              <c:layout>
                <c:manualLayout>
                  <c:x val="-1.2346426296234477E-2"/>
                  <c:y val="-2.903065421758221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Óleo 
Combustível
18%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7E9-4011-AE7D-58BDF0E6375E}"/>
                </c:ext>
              </c:extLst>
            </c:dLbl>
            <c:dLbl>
              <c:idx val="5"/>
              <c:layout>
                <c:manualLayout>
                  <c:x val="3.5911217930628112E-2"/>
                  <c:y val="-0.1187537373624615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Gás Liquefeito de Petróleo
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7E9-4011-AE7D-58BDF0E6375E}"/>
                </c:ext>
              </c:extLst>
            </c:dLbl>
            <c:dLbl>
              <c:idx val="6"/>
              <c:layout>
                <c:manualLayout>
                  <c:x val="4.9565325940460786E-2"/>
                  <c:y val="-8.785208568705202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7E9-4011-AE7D-58BDF0E6375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07'!$IS$6:$IS$12</c:f>
              <c:strCache>
                <c:ptCount val="7"/>
                <c:pt idx="0">
                  <c:v>Gasolinas Automotivas</c:v>
                </c:pt>
                <c:pt idx="1">
                  <c:v>Querosene de Aviação</c:v>
                </c:pt>
                <c:pt idx="2">
                  <c:v>Óleo Diesel</c:v>
                </c:pt>
                <c:pt idx="3">
                  <c:v>Naftas</c:v>
                </c:pt>
                <c:pt idx="4">
                  <c:v>Óleos Combustíveis</c:v>
                </c:pt>
                <c:pt idx="5">
                  <c:v>Gás Liquefeito de Petróleo1</c:v>
                </c:pt>
                <c:pt idx="6">
                  <c:v>Outros</c:v>
                </c:pt>
              </c:strCache>
            </c:strRef>
          </c:cat>
          <c:val>
            <c:numRef>
              <c:f>'Figura 07'!$IU$6:$IU$12</c:f>
              <c:numCache>
                <c:formatCode>_(* #,##0_);_(* \(#,##0\);_(* "-"??_);_(@_)</c:formatCode>
                <c:ptCount val="7"/>
                <c:pt idx="0">
                  <c:v>18602872</c:v>
                </c:pt>
                <c:pt idx="1">
                  <c:v>3746524</c:v>
                </c:pt>
                <c:pt idx="2">
                  <c:v>32431798</c:v>
                </c:pt>
                <c:pt idx="3">
                  <c:v>10259836.739175949</c:v>
                </c:pt>
                <c:pt idx="4">
                  <c:v>16698435.662758695</c:v>
                </c:pt>
                <c:pt idx="5">
                  <c:v>6997968.6550550656</c:v>
                </c:pt>
                <c:pt idx="6">
                  <c:v>6490464.1318660406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E9-4011-AE7D-58BDF0E6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2411" name="Chart 4">
          <a:extLst>
            <a:ext uri="{FF2B5EF4-FFF2-40B4-BE49-F238E27FC236}">
              <a16:creationId xmlns:a16="http://schemas.microsoft.com/office/drawing/2014/main" id="{85E9190C-C55A-BE41-9B9B-4F5A0BC6C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9</xdr:col>
      <xdr:colOff>0</xdr:colOff>
      <xdr:row>55</xdr:row>
      <xdr:rowOff>0</xdr:rowOff>
    </xdr:to>
    <xdr:graphicFrame macro="">
      <xdr:nvGraphicFramePr>
        <xdr:cNvPr id="2412" name="Chart 6">
          <a:extLst>
            <a:ext uri="{FF2B5EF4-FFF2-40B4-BE49-F238E27FC236}">
              <a16:creationId xmlns:a16="http://schemas.microsoft.com/office/drawing/2014/main" id="{E2609162-08C9-9FD3-CB9F-29836A78F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1213" name="Chart 10">
          <a:extLst>
            <a:ext uri="{FF2B5EF4-FFF2-40B4-BE49-F238E27FC236}">
              <a16:creationId xmlns:a16="http://schemas.microsoft.com/office/drawing/2014/main" id="{17CE0633-AEAA-47FB-C41F-E995DA9DB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1">
    <pageSetUpPr fitToPage="1"/>
  </sheetPr>
  <dimension ref="A1:BR80"/>
  <sheetViews>
    <sheetView showGridLines="0" tabSelected="1" zoomScaleNormal="100" workbookViewId="0">
      <selection activeCell="P12" sqref="P12"/>
    </sheetView>
  </sheetViews>
  <sheetFormatPr defaultColWidth="11.5546875" defaultRowHeight="15"/>
  <cols>
    <col min="1" max="1" width="19.6640625" style="47" customWidth="1"/>
    <col min="2" max="2" width="8.109375" style="40" customWidth="1"/>
    <col min="3" max="3" width="8.33203125" style="40" customWidth="1"/>
    <col min="4" max="4" width="8.109375" style="40" customWidth="1"/>
    <col min="5" max="5" width="7.88671875" style="40" customWidth="1"/>
    <col min="6" max="7" width="8.109375" style="40" customWidth="1"/>
    <col min="8" max="8" width="8.109375" style="40" bestFit="1" customWidth="1"/>
    <col min="9" max="9" width="8" style="40" customWidth="1"/>
    <col min="10" max="10" width="8.44140625" style="40" customWidth="1"/>
    <col min="11" max="11" width="8.109375" style="40" customWidth="1"/>
    <col min="12" max="12" width="6.88671875" style="40" customWidth="1"/>
    <col min="13" max="13" width="3.5546875" style="50" customWidth="1"/>
    <col min="14" max="18" width="7.88671875" style="40" customWidth="1"/>
    <col min="19" max="70" width="10.6640625" style="40" customWidth="1"/>
    <col min="71" max="16384" width="11.5546875" style="41"/>
  </cols>
  <sheetData>
    <row r="1" spans="1:18" ht="12.75" customHeight="1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8" s="42" customFormat="1" ht="9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51"/>
    </row>
    <row r="3" spans="1:18" s="42" customFormat="1" ht="11.25" customHeight="1">
      <c r="A3" s="103" t="s">
        <v>0</v>
      </c>
      <c r="B3" s="108" t="s">
        <v>1</v>
      </c>
      <c r="C3" s="109"/>
      <c r="D3" s="109"/>
      <c r="E3" s="109"/>
      <c r="F3" s="109"/>
      <c r="G3" s="109"/>
      <c r="H3" s="109"/>
      <c r="I3" s="109"/>
      <c r="J3" s="109"/>
      <c r="K3" s="110"/>
      <c r="L3" s="105" t="s">
        <v>61</v>
      </c>
      <c r="M3" s="48"/>
    </row>
    <row r="4" spans="1:18" s="42" customFormat="1" ht="11.25" customHeight="1">
      <c r="A4" s="104"/>
      <c r="B4" s="77">
        <v>2015</v>
      </c>
      <c r="C4" s="77">
        <v>2016</v>
      </c>
      <c r="D4" s="77">
        <v>2017</v>
      </c>
      <c r="E4" s="77">
        <v>2018</v>
      </c>
      <c r="F4" s="77">
        <v>2019</v>
      </c>
      <c r="G4" s="77">
        <v>2020</v>
      </c>
      <c r="H4" s="77">
        <v>2021</v>
      </c>
      <c r="I4" s="77">
        <v>2022</v>
      </c>
      <c r="J4" s="77">
        <v>2023</v>
      </c>
      <c r="K4" s="77">
        <v>2024</v>
      </c>
      <c r="L4" s="106"/>
      <c r="M4" s="51"/>
    </row>
    <row r="5" spans="1:18" s="42" customFormat="1" ht="9">
      <c r="A5" s="75"/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48"/>
    </row>
    <row r="6" spans="1:18" s="42" customFormat="1" ht="9">
      <c r="A6" s="80" t="s">
        <v>2</v>
      </c>
      <c r="B6" s="81">
        <v>122120792.98694435</v>
      </c>
      <c r="C6" s="81">
        <v>114418186.93838474</v>
      </c>
      <c r="D6" s="81">
        <v>110358365.6140607</v>
      </c>
      <c r="E6" s="81">
        <v>108309562.14757012</v>
      </c>
      <c r="F6" s="81">
        <v>108335341.21362218</v>
      </c>
      <c r="G6" s="81">
        <v>112692020.0924509</v>
      </c>
      <c r="H6" s="81">
        <v>115842391.86254829</v>
      </c>
      <c r="I6" s="81">
        <v>123539187.3524804</v>
      </c>
      <c r="J6" s="81">
        <v>128868299.42512237</v>
      </c>
      <c r="K6" s="81">
        <v>130409062.92115429</v>
      </c>
      <c r="L6" s="82">
        <f>100*(K6-J6)/J6</f>
        <v>1.1956109476925085</v>
      </c>
      <c r="M6" s="48"/>
      <c r="O6" s="53"/>
    </row>
    <row r="7" spans="1:18" s="42" customFormat="1" ht="9">
      <c r="A7" s="75"/>
      <c r="B7" s="83"/>
      <c r="C7" s="83"/>
      <c r="D7" s="83"/>
      <c r="E7" s="83"/>
      <c r="F7" s="83"/>
      <c r="G7" s="83"/>
      <c r="H7" s="83"/>
      <c r="I7" s="83"/>
      <c r="J7" s="83"/>
      <c r="K7" s="83"/>
      <c r="L7" s="82"/>
      <c r="M7" s="48"/>
      <c r="O7" s="53"/>
    </row>
    <row r="8" spans="1:18" s="42" customFormat="1" ht="9">
      <c r="A8" s="84" t="s">
        <v>3</v>
      </c>
      <c r="B8" s="85">
        <v>106717844.36256763</v>
      </c>
      <c r="C8" s="85">
        <v>100230490.12855165</v>
      </c>
      <c r="D8" s="85">
        <v>96725330.852911696</v>
      </c>
      <c r="E8" s="85">
        <v>94285615.55686523</v>
      </c>
      <c r="F8" s="85">
        <v>94009496.054179326</v>
      </c>
      <c r="G8" s="85">
        <v>96444505.398045734</v>
      </c>
      <c r="H8" s="85">
        <v>101494402.88931796</v>
      </c>
      <c r="I8" s="85">
        <v>107456045.23586544</v>
      </c>
      <c r="J8" s="85">
        <v>112607370.68570645</v>
      </c>
      <c r="K8" s="85">
        <v>114427938.05495742</v>
      </c>
      <c r="L8" s="82">
        <f t="shared" ref="L8:L25" si="0">100*(K8-J8)/J8</f>
        <v>1.61673908036826</v>
      </c>
      <c r="M8" s="56"/>
      <c r="N8" s="60"/>
      <c r="O8" s="53"/>
    </row>
    <row r="9" spans="1:18" s="42" customFormat="1" ht="9" customHeight="1">
      <c r="A9" s="86" t="s">
        <v>55</v>
      </c>
      <c r="B9" s="87">
        <v>26923072.346000001</v>
      </c>
      <c r="C9" s="87">
        <v>27719573.383999996</v>
      </c>
      <c r="D9" s="87">
        <v>27774986.783999998</v>
      </c>
      <c r="E9" s="87">
        <v>25169471.884</v>
      </c>
      <c r="F9" s="87">
        <v>25257430.902000006</v>
      </c>
      <c r="G9" s="87">
        <v>23869082.686000004</v>
      </c>
      <c r="H9" s="87">
        <v>27903802.972876292</v>
      </c>
      <c r="I9" s="87">
        <v>28626386.32</v>
      </c>
      <c r="J9" s="87">
        <v>30627379.003000002</v>
      </c>
      <c r="K9" s="87">
        <v>31932125.318</v>
      </c>
      <c r="L9" s="88">
        <f t="shared" si="0"/>
        <v>4.2600652013748732</v>
      </c>
      <c r="M9" s="56"/>
      <c r="N9" s="60"/>
      <c r="O9" s="61"/>
      <c r="P9" s="58"/>
      <c r="Q9" s="58"/>
      <c r="R9" s="58"/>
    </row>
    <row r="10" spans="1:18" s="42" customFormat="1" ht="9" customHeight="1">
      <c r="A10" s="86" t="s">
        <v>4</v>
      </c>
      <c r="B10" s="89">
        <v>72486</v>
      </c>
      <c r="C10" s="89">
        <v>53902</v>
      </c>
      <c r="D10" s="89">
        <v>59662</v>
      </c>
      <c r="E10" s="89">
        <v>46220</v>
      </c>
      <c r="F10" s="89">
        <v>0</v>
      </c>
      <c r="G10" s="90">
        <v>2216</v>
      </c>
      <c r="H10" s="91">
        <v>55899.385999999999</v>
      </c>
      <c r="I10" s="91">
        <v>54650.520000000004</v>
      </c>
      <c r="J10" s="91">
        <v>39129.994999999995</v>
      </c>
      <c r="K10" s="91">
        <v>46606.332000000009</v>
      </c>
      <c r="L10" s="88">
        <f t="shared" si="0"/>
        <v>19.106409290366674</v>
      </c>
      <c r="M10" s="56"/>
      <c r="N10" s="60"/>
      <c r="O10" s="53"/>
      <c r="P10" s="58"/>
      <c r="Q10" s="58"/>
      <c r="R10" s="58"/>
    </row>
    <row r="11" spans="1:18" s="42" customFormat="1" ht="9" customHeight="1">
      <c r="A11" s="86" t="s">
        <v>5</v>
      </c>
      <c r="B11" s="91">
        <v>9897466.5092822779</v>
      </c>
      <c r="C11" s="91">
        <v>9663121.744021425</v>
      </c>
      <c r="D11" s="91">
        <v>10336423.346968368</v>
      </c>
      <c r="E11" s="91">
        <v>9979416.7135890517</v>
      </c>
      <c r="F11" s="91">
        <v>9815071.3356465138</v>
      </c>
      <c r="G11" s="91">
        <v>9812823.9558115937</v>
      </c>
      <c r="H11" s="91">
        <v>9600855.3884622678</v>
      </c>
      <c r="I11" s="91">
        <v>10017270.570504611</v>
      </c>
      <c r="J11" s="91">
        <v>10673846.747811593</v>
      </c>
      <c r="K11" s="91">
        <v>10428141.068173913</v>
      </c>
      <c r="L11" s="88">
        <f t="shared" si="0"/>
        <v>-2.3019412348978654</v>
      </c>
      <c r="M11" s="56"/>
      <c r="N11" s="60"/>
      <c r="O11" s="53"/>
      <c r="P11" s="58"/>
      <c r="Q11" s="58"/>
      <c r="R11" s="58"/>
    </row>
    <row r="12" spans="1:18" s="42" customFormat="1" ht="9" customHeight="1">
      <c r="A12" s="86" t="s">
        <v>6</v>
      </c>
      <c r="B12" s="89">
        <v>14339295.268156586</v>
      </c>
      <c r="C12" s="89">
        <v>11506737.877785454</v>
      </c>
      <c r="D12" s="89">
        <v>11691290.529733792</v>
      </c>
      <c r="E12" s="89">
        <v>10751047.870773254</v>
      </c>
      <c r="F12" s="89">
        <v>11866978.795969889</v>
      </c>
      <c r="G12" s="89">
        <v>17253461.027835049</v>
      </c>
      <c r="H12" s="89">
        <v>16962202.63597938</v>
      </c>
      <c r="I12" s="89">
        <v>18365512.779360823</v>
      </c>
      <c r="J12" s="89">
        <v>18466254.410894848</v>
      </c>
      <c r="K12" s="89">
        <v>17234872.312783506</v>
      </c>
      <c r="L12" s="88">
        <f t="shared" si="0"/>
        <v>-6.6682829701774464</v>
      </c>
      <c r="M12" s="56"/>
      <c r="N12" s="60"/>
      <c r="O12" s="53"/>
      <c r="P12" s="58"/>
      <c r="Q12" s="58"/>
      <c r="R12" s="58"/>
    </row>
    <row r="13" spans="1:18" s="42" customFormat="1" ht="9" customHeight="1">
      <c r="A13" s="86" t="s">
        <v>7</v>
      </c>
      <c r="B13" s="89">
        <v>49457609.068128772</v>
      </c>
      <c r="C13" s="89">
        <v>45369806.605744772</v>
      </c>
      <c r="D13" s="89">
        <v>40625829.532209545</v>
      </c>
      <c r="E13" s="89">
        <v>41957390.115502909</v>
      </c>
      <c r="F13" s="89">
        <v>40998506.91056291</v>
      </c>
      <c r="G13" s="89">
        <v>42231858.482399076</v>
      </c>
      <c r="H13" s="89">
        <v>42852983.202000007</v>
      </c>
      <c r="I13" s="89">
        <v>45529431.370000005</v>
      </c>
      <c r="J13" s="89">
        <v>47355831</v>
      </c>
      <c r="K13" s="89">
        <v>48918257.140000008</v>
      </c>
      <c r="L13" s="88">
        <f t="shared" si="0"/>
        <v>3.2993321139270222</v>
      </c>
      <c r="M13" s="56"/>
      <c r="N13" s="60"/>
      <c r="O13" s="61"/>
      <c r="P13" s="58"/>
      <c r="Q13" s="58"/>
      <c r="R13" s="58"/>
    </row>
    <row r="14" spans="1:18" s="42" customFormat="1" ht="9" customHeight="1">
      <c r="A14" s="86" t="s">
        <v>8</v>
      </c>
      <c r="B14" s="89">
        <v>5656859</v>
      </c>
      <c r="C14" s="89">
        <v>5789278</v>
      </c>
      <c r="D14" s="89">
        <v>6168600</v>
      </c>
      <c r="E14" s="89">
        <v>6376333</v>
      </c>
      <c r="F14" s="89">
        <v>6066674</v>
      </c>
      <c r="G14" s="89">
        <v>3269104.9649999999</v>
      </c>
      <c r="H14" s="89">
        <v>4113105.699</v>
      </c>
      <c r="I14" s="89">
        <v>4854282.75</v>
      </c>
      <c r="J14" s="89">
        <v>5437988.3130000001</v>
      </c>
      <c r="K14" s="89">
        <v>5861463.8619999997</v>
      </c>
      <c r="L14" s="88">
        <f t="shared" si="0"/>
        <v>7.7873567324086235</v>
      </c>
      <c r="M14" s="56"/>
      <c r="N14" s="60"/>
      <c r="O14" s="53"/>
      <c r="P14" s="58"/>
      <c r="Q14" s="58"/>
      <c r="R14" s="58"/>
    </row>
    <row r="15" spans="1:18" s="42" customFormat="1" ht="9" customHeight="1">
      <c r="A15" s="86" t="s">
        <v>9</v>
      </c>
      <c r="B15" s="89">
        <v>7396.1710000000003</v>
      </c>
      <c r="C15" s="89">
        <v>7667.5169999999998</v>
      </c>
      <c r="D15" s="89">
        <v>5829.66</v>
      </c>
      <c r="E15" s="89">
        <v>5735.973</v>
      </c>
      <c r="F15" s="89">
        <v>4834.1100000000006</v>
      </c>
      <c r="G15" s="89">
        <v>5958.2809999999999</v>
      </c>
      <c r="H15" s="89">
        <v>5553.6050000000005</v>
      </c>
      <c r="I15" s="89">
        <v>8510.9259999999995</v>
      </c>
      <c r="J15" s="89">
        <v>6941.2160000000003</v>
      </c>
      <c r="K15" s="89">
        <v>6472.0220000000008</v>
      </c>
      <c r="L15" s="88">
        <f t="shared" si="0"/>
        <v>-6.7595360812860381</v>
      </c>
      <c r="M15" s="56"/>
      <c r="N15" s="60"/>
      <c r="O15" s="53"/>
      <c r="P15" s="58"/>
      <c r="Q15" s="58"/>
      <c r="R15" s="58"/>
    </row>
    <row r="16" spans="1:18" s="42" customFormat="1" ht="9" customHeight="1">
      <c r="A16" s="86" t="s">
        <v>56</v>
      </c>
      <c r="B16" s="89">
        <v>363660</v>
      </c>
      <c r="C16" s="89">
        <v>120403</v>
      </c>
      <c r="D16" s="89">
        <v>62709</v>
      </c>
      <c r="E16" s="89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2" t="s">
        <v>10</v>
      </c>
      <c r="M16" s="56"/>
      <c r="N16" s="60"/>
      <c r="O16" s="53"/>
    </row>
    <row r="17" spans="1:18" s="42" customFormat="1" ht="9">
      <c r="A17" s="75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4"/>
      <c r="M17" s="56"/>
      <c r="N17" s="60"/>
      <c r="O17" s="53"/>
    </row>
    <row r="18" spans="1:18" s="42" customFormat="1" ht="9">
      <c r="A18" s="84" t="s">
        <v>11</v>
      </c>
      <c r="B18" s="85">
        <v>15402948.624376716</v>
      </c>
      <c r="C18" s="85">
        <v>14187696.809833093</v>
      </c>
      <c r="D18" s="85">
        <v>13633034.761148999</v>
      </c>
      <c r="E18" s="85">
        <v>14023946.590704886</v>
      </c>
      <c r="F18" s="85">
        <v>14325845.159442849</v>
      </c>
      <c r="G18" s="85">
        <v>16247514.694405174</v>
      </c>
      <c r="H18" s="85">
        <v>14347988.973230327</v>
      </c>
      <c r="I18" s="85">
        <v>16083142.116614958</v>
      </c>
      <c r="J18" s="85">
        <v>16260928.739415919</v>
      </c>
      <c r="K18" s="85">
        <v>15981124.866196876</v>
      </c>
      <c r="L18" s="82">
        <f t="shared" si="0"/>
        <v>-1.7207127446589705</v>
      </c>
      <c r="M18" s="56"/>
      <c r="N18" s="60"/>
      <c r="O18" s="53"/>
      <c r="P18" s="53"/>
      <c r="Q18" s="53"/>
      <c r="R18" s="53"/>
    </row>
    <row r="19" spans="1:18" s="42" customFormat="1" ht="9.6" customHeight="1">
      <c r="A19" s="86" t="s">
        <v>12</v>
      </c>
      <c r="B19" s="89">
        <v>2015366.2394146065</v>
      </c>
      <c r="C19" s="89">
        <v>2152075.0896703228</v>
      </c>
      <c r="D19" s="89">
        <v>1955427.4116352054</v>
      </c>
      <c r="E19" s="89">
        <v>1899816.0931001999</v>
      </c>
      <c r="F19" s="89">
        <v>1721536.6572252552</v>
      </c>
      <c r="G19" s="89">
        <v>2290834.4215686275</v>
      </c>
      <c r="H19" s="89">
        <v>1857379.7950980391</v>
      </c>
      <c r="I19" s="89">
        <v>2399521.2983137257</v>
      </c>
      <c r="J19" s="89">
        <v>2660039.8490196075</v>
      </c>
      <c r="K19" s="89">
        <v>2707364.6674901959</v>
      </c>
      <c r="L19" s="88">
        <f t="shared" si="0"/>
        <v>1.7791018615014584</v>
      </c>
      <c r="M19" s="56"/>
      <c r="N19" s="60"/>
      <c r="O19" s="53"/>
      <c r="P19" s="58"/>
      <c r="Q19" s="58"/>
      <c r="R19" s="58"/>
    </row>
    <row r="20" spans="1:18" s="42" customFormat="1" ht="9.6" customHeight="1">
      <c r="A20" s="86" t="s">
        <v>57</v>
      </c>
      <c r="B20" s="95">
        <v>4958620.4272800162</v>
      </c>
      <c r="C20" s="95">
        <v>5076585.8017402049</v>
      </c>
      <c r="D20" s="95">
        <v>4928529.2418740708</v>
      </c>
      <c r="E20" s="95">
        <v>4468571.8293047659</v>
      </c>
      <c r="F20" s="95">
        <v>4411888.580385467</v>
      </c>
      <c r="G20" s="95">
        <v>4504981.4135593222</v>
      </c>
      <c r="H20" s="95">
        <v>4367407.9339491529</v>
      </c>
      <c r="I20" s="95">
        <v>4502608.1510605915</v>
      </c>
      <c r="J20" s="95">
        <v>4558219.1389830504</v>
      </c>
      <c r="K20" s="95">
        <v>4526685.7096045194</v>
      </c>
      <c r="L20" s="88">
        <f t="shared" si="0"/>
        <v>-0.69179274662003476</v>
      </c>
      <c r="M20" s="56"/>
      <c r="N20" s="60"/>
      <c r="O20" s="53"/>
      <c r="P20" s="58"/>
      <c r="Q20" s="58"/>
      <c r="R20" s="58"/>
    </row>
    <row r="21" spans="1:18" s="42" customFormat="1" ht="9.6" customHeight="1">
      <c r="A21" s="86" t="s">
        <v>13</v>
      </c>
      <c r="B21" s="96">
        <v>4608815.5620098086</v>
      </c>
      <c r="C21" s="96">
        <v>3175690.6193069122</v>
      </c>
      <c r="D21" s="96">
        <v>3086304.6340546492</v>
      </c>
      <c r="E21" s="96">
        <v>4046483.4744959008</v>
      </c>
      <c r="F21" s="96">
        <v>4480133.3223922858</v>
      </c>
      <c r="G21" s="96">
        <v>6234682.1647417163</v>
      </c>
      <c r="H21" s="96">
        <v>4657212.6400000006</v>
      </c>
      <c r="I21" s="96">
        <v>5809086.4959999993</v>
      </c>
      <c r="J21" s="96">
        <v>5671972.4139999999</v>
      </c>
      <c r="K21" s="96">
        <v>5292823.7819999997</v>
      </c>
      <c r="L21" s="88">
        <f t="shared" si="0"/>
        <v>-6.6845993655426863</v>
      </c>
      <c r="M21" s="56"/>
      <c r="N21" s="60"/>
      <c r="O21" s="53"/>
      <c r="P21" s="58"/>
      <c r="Q21" s="58"/>
      <c r="R21" s="58"/>
    </row>
    <row r="22" spans="1:18" s="42" customFormat="1" ht="9.6" customHeight="1">
      <c r="A22" s="86" t="s">
        <v>14</v>
      </c>
      <c r="B22" s="89">
        <v>640489.59119106084</v>
      </c>
      <c r="C22" s="89">
        <v>616528.55319354637</v>
      </c>
      <c r="D22" s="89">
        <v>593536.17148570844</v>
      </c>
      <c r="E22" s="89">
        <v>602881</v>
      </c>
      <c r="F22" s="89">
        <v>566063</v>
      </c>
      <c r="G22" s="89">
        <v>495301.13299999997</v>
      </c>
      <c r="H22" s="89">
        <v>621662.14399999997</v>
      </c>
      <c r="I22" s="89">
        <v>576438.21603960404</v>
      </c>
      <c r="J22" s="89">
        <v>513433.67999999993</v>
      </c>
      <c r="K22" s="89">
        <v>646423.39300000004</v>
      </c>
      <c r="L22" s="88">
        <f t="shared" si="0"/>
        <v>25.902023607021675</v>
      </c>
      <c r="M22" s="56"/>
      <c r="N22" s="60"/>
      <c r="O22" s="53"/>
      <c r="P22" s="58"/>
      <c r="Q22" s="58"/>
      <c r="R22" s="58"/>
    </row>
    <row r="23" spans="1:18" s="42" customFormat="1" ht="9.6" customHeight="1">
      <c r="A23" s="86" t="s">
        <v>15</v>
      </c>
      <c r="B23" s="89">
        <v>136934.44110858667</v>
      </c>
      <c r="C23" s="89">
        <v>162365.863749482</v>
      </c>
      <c r="D23" s="89">
        <v>120051.11108893811</v>
      </c>
      <c r="E23" s="89">
        <v>126196.82233679753</v>
      </c>
      <c r="F23" s="89">
        <v>124131.47499349994</v>
      </c>
      <c r="G23" s="89">
        <v>71376.38562874253</v>
      </c>
      <c r="H23" s="89">
        <v>57115.317646706593</v>
      </c>
      <c r="I23" s="89">
        <v>84135.606910179646</v>
      </c>
      <c r="J23" s="89">
        <v>82461.87544910179</v>
      </c>
      <c r="K23" s="89">
        <v>114472.13892215569</v>
      </c>
      <c r="L23" s="88">
        <f t="shared" si="0"/>
        <v>38.818257890352854</v>
      </c>
      <c r="M23" s="56"/>
      <c r="N23" s="60"/>
      <c r="O23" s="53"/>
      <c r="P23" s="58"/>
      <c r="Q23" s="58"/>
      <c r="R23" s="58"/>
    </row>
    <row r="24" spans="1:18" s="42" customFormat="1" ht="10.5" customHeight="1">
      <c r="A24" s="86" t="s">
        <v>16</v>
      </c>
      <c r="B24" s="89">
        <v>358133.82216996048</v>
      </c>
      <c r="C24" s="89">
        <v>336157.95383433712</v>
      </c>
      <c r="D24" s="89">
        <v>326117.25433882233</v>
      </c>
      <c r="E24" s="89">
        <v>330009.38220962853</v>
      </c>
      <c r="F24" s="89">
        <v>312789.65405679494</v>
      </c>
      <c r="G24" s="89">
        <v>364726.81599999999</v>
      </c>
      <c r="H24" s="89">
        <v>411407.77800000005</v>
      </c>
      <c r="I24" s="89">
        <v>376668.77299009898</v>
      </c>
      <c r="J24" s="89">
        <v>467651.13900000008</v>
      </c>
      <c r="K24" s="89">
        <v>418410.62100000004</v>
      </c>
      <c r="L24" s="88">
        <f t="shared" si="0"/>
        <v>-10.529327076010828</v>
      </c>
      <c r="M24" s="56"/>
      <c r="N24" s="60"/>
      <c r="O24" s="53"/>
      <c r="P24" s="58"/>
      <c r="Q24" s="58"/>
      <c r="R24" s="58"/>
    </row>
    <row r="25" spans="1:18" s="42" customFormat="1" ht="10.5" customHeight="1">
      <c r="A25" s="86" t="s">
        <v>58</v>
      </c>
      <c r="B25" s="95">
        <v>2684588.5412026779</v>
      </c>
      <c r="C25" s="95">
        <v>2668292.9283382869</v>
      </c>
      <c r="D25" s="95">
        <v>2623068.9366716011</v>
      </c>
      <c r="E25" s="95">
        <v>2549987.9892575946</v>
      </c>
      <c r="F25" s="95">
        <v>2709302.4703895459</v>
      </c>
      <c r="G25" s="95">
        <v>2285612.3599067652</v>
      </c>
      <c r="H25" s="95">
        <v>2375803.3645364265</v>
      </c>
      <c r="I25" s="95">
        <v>2334683.5753007592</v>
      </c>
      <c r="J25" s="95">
        <v>2307150.6429641577</v>
      </c>
      <c r="K25" s="95">
        <v>2274944.5541800074</v>
      </c>
      <c r="L25" s="88">
        <f t="shared" si="0"/>
        <v>-1.3959248340530075</v>
      </c>
      <c r="M25" s="56"/>
      <c r="N25" s="60"/>
      <c r="O25" s="53"/>
      <c r="P25" s="58"/>
      <c r="Q25" s="58"/>
      <c r="R25" s="58"/>
    </row>
    <row r="26" spans="1:18" s="42" customFormat="1" ht="9.9499999999999993" customHeight="1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9"/>
      <c r="M26" s="53"/>
      <c r="N26" s="40"/>
    </row>
    <row r="27" spans="1:18" s="42" customFormat="1" ht="10.5" customHeight="1">
      <c r="A27" s="75" t="s">
        <v>59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1"/>
      <c r="M27" s="49"/>
      <c r="N27" s="40"/>
    </row>
    <row r="28" spans="1:18" s="42" customFormat="1" ht="10.5" customHeight="1">
      <c r="A28" s="75" t="s">
        <v>60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2"/>
      <c r="L28" s="101"/>
      <c r="M28" s="48"/>
      <c r="N28" s="40"/>
      <c r="O28" s="40"/>
    </row>
    <row r="29" spans="1:18" s="42" customFormat="1" ht="10.5" customHeight="1">
      <c r="A29" s="63"/>
      <c r="B29" s="54"/>
      <c r="C29" s="54"/>
      <c r="D29" s="54"/>
      <c r="E29" s="54"/>
      <c r="F29" s="54"/>
      <c r="G29" s="54"/>
      <c r="H29" s="54"/>
      <c r="I29" s="54"/>
      <c r="J29" s="54"/>
      <c r="K29" s="57"/>
      <c r="L29" s="55"/>
      <c r="M29" s="48"/>
      <c r="N29" s="40"/>
      <c r="O29" s="40"/>
    </row>
    <row r="30" spans="1:18" s="42" customFormat="1" ht="10.5" customHeight="1">
      <c r="A30" s="62"/>
      <c r="B30" s="54"/>
      <c r="C30" s="54"/>
      <c r="D30" s="54"/>
      <c r="E30" s="54"/>
      <c r="F30" s="54"/>
      <c r="G30" s="54"/>
      <c r="H30" s="54"/>
      <c r="I30" s="54"/>
      <c r="J30" s="54"/>
      <c r="K30" s="57"/>
      <c r="L30" s="55"/>
      <c r="M30" s="48"/>
      <c r="N30" s="40"/>
      <c r="O30" s="40"/>
    </row>
    <row r="31" spans="1:18" s="42" customFormat="1" ht="12.75">
      <c r="A31" s="43"/>
      <c r="B31" s="58"/>
      <c r="C31" s="58"/>
      <c r="D31" s="58"/>
      <c r="E31" s="58"/>
      <c r="F31" s="58"/>
      <c r="G31" s="58"/>
      <c r="H31" s="58"/>
      <c r="I31" s="58"/>
      <c r="J31" s="58"/>
      <c r="K31" s="44"/>
      <c r="L31" s="44"/>
      <c r="M31" s="48"/>
      <c r="N31" s="40"/>
      <c r="O31" s="40"/>
    </row>
    <row r="32" spans="1:18" s="42" customFormat="1" ht="15.75">
      <c r="A32" s="59"/>
      <c r="B32" s="58"/>
      <c r="C32" s="58"/>
      <c r="D32" s="58"/>
      <c r="E32" s="58"/>
      <c r="F32" s="58"/>
      <c r="G32" s="58"/>
      <c r="H32" s="58"/>
      <c r="I32" s="58"/>
      <c r="J32" s="58"/>
      <c r="K32" s="44"/>
      <c r="M32" s="48"/>
      <c r="N32" s="40"/>
      <c r="O32" s="40"/>
    </row>
    <row r="33" spans="1:15" s="42" customFormat="1" ht="12.75">
      <c r="A33" s="43"/>
      <c r="B33" s="58"/>
      <c r="C33" s="58"/>
      <c r="D33" s="58"/>
      <c r="E33" s="58"/>
      <c r="F33" s="58"/>
      <c r="G33" s="58"/>
      <c r="H33" s="58"/>
      <c r="I33" s="58"/>
      <c r="J33" s="58"/>
      <c r="M33" s="48"/>
      <c r="N33" s="40"/>
      <c r="O33" s="40"/>
    </row>
    <row r="34" spans="1:15" s="42" customFormat="1" ht="12.75">
      <c r="A34" s="43"/>
      <c r="B34" s="58"/>
      <c r="C34" s="58"/>
      <c r="D34" s="58"/>
      <c r="E34" s="58"/>
      <c r="F34" s="58"/>
      <c r="G34" s="58"/>
      <c r="H34" s="58"/>
      <c r="I34" s="58"/>
      <c r="J34" s="58"/>
      <c r="M34" s="48"/>
      <c r="N34" s="40"/>
      <c r="O34" s="40"/>
    </row>
    <row r="35" spans="1:15" s="42" customFormat="1" ht="12.75">
      <c r="A35" s="43"/>
      <c r="B35" s="58"/>
      <c r="C35" s="58"/>
      <c r="D35" s="58"/>
      <c r="E35" s="58"/>
      <c r="F35" s="58"/>
      <c r="G35" s="58"/>
      <c r="H35" s="58"/>
      <c r="I35" s="58"/>
      <c r="J35" s="58"/>
      <c r="M35" s="48"/>
      <c r="N35" s="40"/>
      <c r="O35" s="40"/>
    </row>
    <row r="36" spans="1:15">
      <c r="A36" s="43"/>
      <c r="B36" s="58"/>
      <c r="C36" s="58"/>
      <c r="D36" s="58"/>
      <c r="E36" s="58"/>
      <c r="F36" s="58"/>
      <c r="G36" s="58"/>
      <c r="H36" s="58"/>
      <c r="I36" s="58"/>
      <c r="J36" s="58"/>
      <c r="K36" s="45"/>
      <c r="L36" s="45"/>
      <c r="M36" s="52"/>
    </row>
    <row r="37" spans="1:15">
      <c r="A37" s="43"/>
      <c r="B37" s="58"/>
      <c r="C37" s="58"/>
      <c r="D37" s="58"/>
      <c r="E37" s="58"/>
      <c r="F37" s="58"/>
      <c r="G37" s="58"/>
      <c r="H37" s="58"/>
      <c r="I37" s="58"/>
      <c r="J37" s="58"/>
      <c r="K37" s="45"/>
      <c r="L37" s="45"/>
      <c r="M37" s="52"/>
    </row>
    <row r="38" spans="1:15">
      <c r="A38" s="43"/>
      <c r="B38" s="58"/>
      <c r="C38" s="58"/>
      <c r="D38" s="58"/>
      <c r="E38" s="58"/>
      <c r="F38" s="58"/>
      <c r="G38" s="58"/>
      <c r="H38" s="58"/>
      <c r="I38" s="58"/>
      <c r="J38" s="58"/>
    </row>
    <row r="39" spans="1:15">
      <c r="A39" s="43"/>
    </row>
    <row r="40" spans="1:15">
      <c r="A40" s="43"/>
      <c r="B40" s="58"/>
      <c r="C40" s="58"/>
      <c r="D40" s="58"/>
      <c r="E40" s="58"/>
      <c r="F40" s="58"/>
      <c r="G40" s="58"/>
      <c r="H40" s="58"/>
      <c r="I40" s="58"/>
      <c r="J40" s="58"/>
    </row>
    <row r="41" spans="1:15">
      <c r="A41" s="43"/>
      <c r="B41" s="58"/>
      <c r="C41" s="58"/>
      <c r="D41" s="58"/>
      <c r="E41" s="58"/>
      <c r="F41" s="58"/>
      <c r="G41" s="58"/>
      <c r="H41" s="58"/>
      <c r="I41" s="58"/>
      <c r="J41" s="58"/>
    </row>
    <row r="42" spans="1:15">
      <c r="A42" s="43"/>
      <c r="B42" s="58"/>
      <c r="C42" s="58"/>
      <c r="D42" s="58"/>
      <c r="E42" s="58"/>
      <c r="F42" s="58"/>
      <c r="G42" s="58"/>
      <c r="H42" s="58"/>
      <c r="I42" s="58"/>
      <c r="J42" s="58"/>
    </row>
    <row r="43" spans="1:15">
      <c r="A43" s="46"/>
      <c r="B43" s="58"/>
      <c r="C43" s="58"/>
      <c r="D43" s="58"/>
      <c r="E43" s="58"/>
      <c r="F43" s="58"/>
      <c r="G43" s="58"/>
      <c r="H43" s="58"/>
      <c r="I43" s="58"/>
      <c r="J43" s="58"/>
    </row>
    <row r="44" spans="1:15">
      <c r="A44" s="43"/>
      <c r="B44" s="58"/>
      <c r="C44" s="58"/>
      <c r="D44" s="58"/>
      <c r="E44" s="58"/>
      <c r="F44" s="58"/>
      <c r="G44" s="58"/>
      <c r="H44" s="58"/>
      <c r="I44" s="58"/>
      <c r="J44" s="58"/>
    </row>
    <row r="45" spans="1:15">
      <c r="B45" s="58"/>
      <c r="C45" s="58"/>
      <c r="D45" s="58"/>
      <c r="E45" s="58"/>
      <c r="F45" s="58"/>
      <c r="G45" s="58"/>
      <c r="H45" s="58"/>
      <c r="I45" s="58"/>
      <c r="J45" s="58"/>
    </row>
    <row r="46" spans="1:15">
      <c r="F46" s="58"/>
      <c r="G46" s="58"/>
      <c r="H46" s="58"/>
      <c r="I46" s="58"/>
      <c r="J46" s="58"/>
    </row>
    <row r="66" spans="1:1">
      <c r="A66" s="47" t="s">
        <v>17</v>
      </c>
    </row>
    <row r="67" spans="1:1">
      <c r="A67" s="47" t="s">
        <v>18</v>
      </c>
    </row>
    <row r="68" spans="1:1">
      <c r="A68" s="47" t="s">
        <v>18</v>
      </c>
    </row>
    <row r="69" spans="1:1">
      <c r="A69" s="47" t="s">
        <v>18</v>
      </c>
    </row>
    <row r="70" spans="1:1">
      <c r="A70" s="47" t="s">
        <v>18</v>
      </c>
    </row>
    <row r="71" spans="1:1">
      <c r="A71" s="47" t="s">
        <v>18</v>
      </c>
    </row>
    <row r="72" spans="1:1">
      <c r="A72" s="47" t="s">
        <v>18</v>
      </c>
    </row>
    <row r="73" spans="1:1">
      <c r="A73" s="47" t="s">
        <v>18</v>
      </c>
    </row>
    <row r="74" spans="1:1">
      <c r="A74" s="47" t="s">
        <v>18</v>
      </c>
    </row>
    <row r="75" spans="1:1">
      <c r="A75" s="47" t="s">
        <v>19</v>
      </c>
    </row>
    <row r="76" spans="1:1">
      <c r="A76" s="47" t="s">
        <v>19</v>
      </c>
    </row>
    <row r="77" spans="1:1">
      <c r="A77" s="47" t="s">
        <v>19</v>
      </c>
    </row>
    <row r="78" spans="1:1">
      <c r="A78" s="47" t="s">
        <v>19</v>
      </c>
    </row>
    <row r="79" spans="1:1">
      <c r="A79" s="47" t="s">
        <v>19</v>
      </c>
    </row>
    <row r="80" spans="1:1">
      <c r="A80" s="47" t="s">
        <v>17</v>
      </c>
    </row>
  </sheetData>
  <mergeCells count="4">
    <mergeCell ref="A3:A4"/>
    <mergeCell ref="L3:L4"/>
    <mergeCell ref="A1:L1"/>
    <mergeCell ref="B3:K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3:CD61"/>
  <sheetViews>
    <sheetView zoomScale="75" workbookViewId="0"/>
  </sheetViews>
  <sheetFormatPr defaultRowHeight="15"/>
  <cols>
    <col min="11" max="11" width="8.88671875" style="4" customWidth="1"/>
    <col min="12" max="12" width="22.5546875" style="4" bestFit="1" customWidth="1"/>
    <col min="13" max="13" width="10.33203125" style="4" bestFit="1" customWidth="1"/>
    <col min="14" max="19" width="8.88671875" style="4" customWidth="1"/>
    <col min="20" max="20" width="14.33203125" style="4" customWidth="1"/>
    <col min="21" max="21" width="10.88671875" style="4" bestFit="1" customWidth="1"/>
    <col min="22" max="33" width="8.88671875" style="4" customWidth="1"/>
    <col min="34" max="35" width="13.88671875" style="4" bestFit="1" customWidth="1"/>
    <col min="36" max="46" width="8.88671875" style="4" customWidth="1"/>
    <col min="47" max="82" width="8.88671875" style="10" customWidth="1"/>
  </cols>
  <sheetData>
    <row r="3" spans="2:35" ht="18.75">
      <c r="B3" s="111" t="s">
        <v>20</v>
      </c>
      <c r="C3" s="111"/>
      <c r="D3" s="111"/>
      <c r="E3" s="111"/>
      <c r="F3" s="111"/>
      <c r="G3" s="111"/>
      <c r="H3" s="111"/>
      <c r="I3" s="111"/>
    </row>
    <row r="4" spans="2:35">
      <c r="U4" s="18"/>
      <c r="V4" s="18"/>
      <c r="W4" s="18"/>
      <c r="X4" s="18"/>
      <c r="Y4" s="18"/>
      <c r="Z4" s="18"/>
      <c r="AA4" s="18"/>
      <c r="AB4" s="18"/>
      <c r="AC4" s="19"/>
      <c r="AD4" s="19"/>
      <c r="AE4" s="10"/>
      <c r="AF4" s="10"/>
    </row>
    <row r="5" spans="2:35" ht="20.25">
      <c r="B5" s="112" t="s">
        <v>21</v>
      </c>
      <c r="C5" s="112"/>
      <c r="D5" s="112"/>
      <c r="E5" s="112"/>
      <c r="F5" s="112"/>
      <c r="G5" s="112"/>
      <c r="H5" s="112"/>
      <c r="I5" s="112"/>
      <c r="L5" s="64"/>
      <c r="M5" s="65"/>
      <c r="N5" s="65"/>
      <c r="O5" s="65"/>
      <c r="P5" s="65"/>
      <c r="Q5" s="65"/>
      <c r="R5" s="65"/>
      <c r="S5" s="16"/>
      <c r="T5" s="16"/>
      <c r="U5" s="20"/>
      <c r="V5" s="20"/>
      <c r="W5" s="21"/>
      <c r="AE5" s="10"/>
      <c r="AF5" s="10"/>
    </row>
    <row r="6" spans="2:35" ht="20.25">
      <c r="B6" s="112" t="s">
        <v>22</v>
      </c>
      <c r="C6" s="112"/>
      <c r="D6" s="112"/>
      <c r="E6" s="112"/>
      <c r="F6" s="112"/>
      <c r="G6" s="112"/>
      <c r="H6" s="112"/>
      <c r="I6" s="112"/>
      <c r="L6" s="64"/>
      <c r="M6" s="65"/>
      <c r="N6" s="65"/>
      <c r="O6" s="65"/>
      <c r="P6" s="65"/>
      <c r="Q6" s="65"/>
      <c r="R6" s="65"/>
      <c r="S6" s="16"/>
      <c r="T6" s="16"/>
      <c r="U6" s="20"/>
      <c r="V6" s="20"/>
      <c r="W6" s="21"/>
      <c r="AE6" s="10"/>
      <c r="AF6" s="10"/>
    </row>
    <row r="7" spans="2:35">
      <c r="AE7" s="10"/>
      <c r="AF7" s="10"/>
    </row>
    <row r="8" spans="2:35" ht="18.75">
      <c r="B8" s="111" t="s">
        <v>23</v>
      </c>
      <c r="C8" s="111"/>
      <c r="D8" s="111"/>
      <c r="E8" s="111"/>
      <c r="F8" s="111"/>
      <c r="G8" s="111"/>
      <c r="H8" s="111"/>
      <c r="I8" s="111"/>
      <c r="U8" s="4">
        <v>1990</v>
      </c>
      <c r="V8" s="4">
        <v>1991</v>
      </c>
      <c r="W8" s="4">
        <v>1992</v>
      </c>
      <c r="X8" s="4">
        <v>1993</v>
      </c>
      <c r="Y8" s="4">
        <v>1994</v>
      </c>
      <c r="Z8" s="4">
        <v>1995</v>
      </c>
      <c r="AA8" s="4">
        <v>1996</v>
      </c>
      <c r="AB8" s="4">
        <v>1997</v>
      </c>
      <c r="AC8" s="4">
        <v>1998</v>
      </c>
      <c r="AD8" s="4">
        <v>1999</v>
      </c>
      <c r="AE8" s="4">
        <v>2000</v>
      </c>
      <c r="AF8" s="10"/>
    </row>
    <row r="9" spans="2:35">
      <c r="T9" s="5" t="s">
        <v>24</v>
      </c>
      <c r="U9" s="17">
        <v>23995.859</v>
      </c>
      <c r="V9" s="17">
        <v>23632.616999999998</v>
      </c>
      <c r="W9" s="17">
        <v>24330.807000000001</v>
      </c>
      <c r="X9" s="17">
        <v>25199.348000000002</v>
      </c>
      <c r="Y9" s="17">
        <v>27625.224999999999</v>
      </c>
      <c r="Z9" s="17">
        <v>27558.105673000002</v>
      </c>
      <c r="AA9" s="17">
        <v>27605.201278</v>
      </c>
      <c r="AB9" s="17">
        <v>28003.116675999998</v>
      </c>
      <c r="AC9" s="17">
        <v>30132.074031999997</v>
      </c>
      <c r="AD9" s="17">
        <v>32211.043769</v>
      </c>
      <c r="AE9" s="17">
        <v>32431.797999999999</v>
      </c>
      <c r="AF9" s="10"/>
      <c r="AH9" s="35"/>
      <c r="AI9" s="35"/>
    </row>
    <row r="10" spans="2:35">
      <c r="T10" s="5" t="s">
        <v>25</v>
      </c>
      <c r="U10" s="17">
        <v>11477.362999999999</v>
      </c>
      <c r="V10" s="17">
        <v>11913.755999999999</v>
      </c>
      <c r="W10" s="17">
        <v>12282.257</v>
      </c>
      <c r="X10" s="17">
        <v>13870.406000000001</v>
      </c>
      <c r="Y10" s="17">
        <v>14055.982</v>
      </c>
      <c r="Z10" s="17">
        <v>14139.044085000001</v>
      </c>
      <c r="AA10" s="17">
        <v>16323.311639999998</v>
      </c>
      <c r="AB10" s="17">
        <v>17928.755131999998</v>
      </c>
      <c r="AC10" s="17">
        <v>19775.953387000001</v>
      </c>
      <c r="AD10" s="17">
        <v>18470.134693</v>
      </c>
      <c r="AE10" s="17">
        <v>18602.871999999999</v>
      </c>
      <c r="AF10" s="10"/>
      <c r="AH10" s="35"/>
      <c r="AI10" s="35"/>
    </row>
    <row r="11" spans="2:35">
      <c r="T11" s="5" t="s">
        <v>26</v>
      </c>
      <c r="U11" s="17">
        <v>12010.974489795919</v>
      </c>
      <c r="V11" s="17">
        <v>12043.93367346939</v>
      </c>
      <c r="W11" s="17">
        <v>12671.95</v>
      </c>
      <c r="X11" s="17">
        <v>12359.065306122448</v>
      </c>
      <c r="Y11" s="17">
        <v>12369.810204081632</v>
      </c>
      <c r="Z11" s="17">
        <v>12341.059741644338</v>
      </c>
      <c r="AA11" s="17">
        <v>12992.256400419457</v>
      </c>
      <c r="AB11" s="17">
        <v>13981.103127409859</v>
      </c>
      <c r="AC11" s="17">
        <v>16091.828880797773</v>
      </c>
      <c r="AD11" s="17">
        <v>16325.238133298601</v>
      </c>
      <c r="AE11" s="17">
        <v>16698.4356627587</v>
      </c>
      <c r="AF11" s="10"/>
      <c r="AH11" s="35"/>
      <c r="AI11" s="35"/>
    </row>
    <row r="12" spans="2:35">
      <c r="T12" s="5" t="s">
        <v>27</v>
      </c>
      <c r="U12" s="17">
        <v>8237.9938774590701</v>
      </c>
      <c r="V12" s="17">
        <v>7336.9539760407515</v>
      </c>
      <c r="W12" s="17">
        <v>7210.742079029611</v>
      </c>
      <c r="X12" s="17">
        <v>6865.9796924037746</v>
      </c>
      <c r="Y12" s="17">
        <v>7232.127221957423</v>
      </c>
      <c r="Z12" s="17">
        <v>6934.906317111614</v>
      </c>
      <c r="AA12" s="17">
        <v>6638.4325488250788</v>
      </c>
      <c r="AB12" s="17">
        <v>7105.5465256792049</v>
      </c>
      <c r="AC12" s="17">
        <v>8076.6843146988331</v>
      </c>
      <c r="AD12" s="17">
        <v>9984.7384831236723</v>
      </c>
      <c r="AE12" s="17">
        <v>10259.8367391759</v>
      </c>
      <c r="AF12" s="10"/>
      <c r="AH12" s="35"/>
      <c r="AI12" s="35"/>
    </row>
    <row r="13" spans="2:35">
      <c r="T13" s="5" t="s">
        <v>28</v>
      </c>
      <c r="U13" s="17">
        <v>6401.347826086956</v>
      </c>
      <c r="V13" s="17">
        <v>6056.4619565217381</v>
      </c>
      <c r="W13" s="17">
        <v>6150.4710144927531</v>
      </c>
      <c r="X13" s="17">
        <v>6427.425724637681</v>
      </c>
      <c r="Y13" s="17">
        <v>6466.222826086956</v>
      </c>
      <c r="Z13" s="17">
        <v>6191.1512137681166</v>
      </c>
      <c r="AA13" s="17">
        <v>6323.8379492753611</v>
      </c>
      <c r="AB13" s="17">
        <v>6494.2901666666658</v>
      </c>
      <c r="AC13" s="17">
        <v>6418.7819673913036</v>
      </c>
      <c r="AD13" s="17">
        <v>6767.8945965552002</v>
      </c>
      <c r="AE13" s="17">
        <v>6997.9686550550696</v>
      </c>
      <c r="AF13" s="10"/>
      <c r="AH13" s="35"/>
      <c r="AI13" s="35"/>
    </row>
    <row r="14" spans="2:35">
      <c r="T14" s="5" t="s">
        <v>29</v>
      </c>
      <c r="U14" s="17">
        <v>3032.9059999999999</v>
      </c>
      <c r="V14" s="17">
        <v>3035.893</v>
      </c>
      <c r="W14" s="17">
        <v>2927.835</v>
      </c>
      <c r="X14" s="17">
        <v>2841.6370000000002</v>
      </c>
      <c r="Y14" s="17">
        <v>2845.1680000000001</v>
      </c>
      <c r="Z14" s="17">
        <v>3155.9009999999998</v>
      </c>
      <c r="AA14" s="17">
        <v>3511.5129999999999</v>
      </c>
      <c r="AB14" s="17">
        <v>3448.6170000000002</v>
      </c>
      <c r="AC14" s="17">
        <v>3768.5569999999998</v>
      </c>
      <c r="AD14" s="17">
        <v>3722.1529999999998</v>
      </c>
      <c r="AE14" s="13">
        <v>3746.5239999999999</v>
      </c>
      <c r="AF14" s="10"/>
      <c r="AH14" s="35"/>
      <c r="AI14" s="35"/>
    </row>
    <row r="15" spans="2:35">
      <c r="T15" s="5" t="s">
        <v>30</v>
      </c>
      <c r="U15" s="17">
        <f>SUM(U17:U24)</f>
        <v>3825.8770670370241</v>
      </c>
      <c r="V15" s="17">
        <f t="shared" ref="V15:AD15" si="0">SUM(V17:V24)</f>
        <v>3475.451023992397</v>
      </c>
      <c r="W15" s="17">
        <f t="shared" si="0"/>
        <v>3870.5937088223391</v>
      </c>
      <c r="X15" s="17">
        <f t="shared" si="0"/>
        <v>3821.0959051989521</v>
      </c>
      <c r="Y15" s="17">
        <f t="shared" si="0"/>
        <v>4552.3094380523289</v>
      </c>
      <c r="Z15" s="17">
        <f t="shared" si="0"/>
        <v>4373.0467501255407</v>
      </c>
      <c r="AA15" s="17">
        <f t="shared" si="0"/>
        <v>4972.7286643924799</v>
      </c>
      <c r="AB15" s="17">
        <f t="shared" si="0"/>
        <v>4983.9439511284727</v>
      </c>
      <c r="AC15" s="17">
        <f t="shared" si="0"/>
        <v>5411.1359239341591</v>
      </c>
      <c r="AD15" s="17">
        <f t="shared" si="0"/>
        <v>5563.6519123951875</v>
      </c>
      <c r="AE15" s="17">
        <f>SUM(AE17:AE24)</f>
        <v>6490.4611318660409</v>
      </c>
      <c r="AF15" s="10"/>
      <c r="AH15" s="35"/>
      <c r="AI15" s="35"/>
    </row>
    <row r="16" spans="2:35">
      <c r="T16" s="5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0"/>
      <c r="AF16" s="10"/>
      <c r="AH16" s="35"/>
      <c r="AI16" s="35"/>
    </row>
    <row r="17" spans="2:35">
      <c r="T17" s="5" t="s">
        <v>31</v>
      </c>
      <c r="U17" s="17">
        <v>1233.6173076923078</v>
      </c>
      <c r="V17" s="17">
        <v>968.45192307692298</v>
      </c>
      <c r="W17" s="17">
        <v>1200.023076923077</v>
      </c>
      <c r="X17" s="17">
        <v>1085.8971153846153</v>
      </c>
      <c r="Y17" s="17">
        <v>1284.8423076923077</v>
      </c>
      <c r="Z17" s="17">
        <v>1219.376923076923</v>
      </c>
      <c r="AA17" s="17">
        <v>1423.8990384615386</v>
      </c>
      <c r="AB17" s="17">
        <v>1484.575</v>
      </c>
      <c r="AC17" s="17">
        <v>1918.7695692307691</v>
      </c>
      <c r="AD17" s="17">
        <v>1557.8735119001301</v>
      </c>
      <c r="AE17" s="13">
        <v>1772.8202333064801</v>
      </c>
      <c r="AF17" s="10"/>
      <c r="AH17" s="35"/>
      <c r="AI17" s="35"/>
    </row>
    <row r="18" spans="2:35">
      <c r="T18" s="5" t="s">
        <v>32</v>
      </c>
      <c r="U18" s="17">
        <v>475.42196432039867</v>
      </c>
      <c r="V18" s="17">
        <v>438.66042691832132</v>
      </c>
      <c r="W18" s="17">
        <v>507.36042493839932</v>
      </c>
      <c r="X18" s="17">
        <v>457.74833845612312</v>
      </c>
      <c r="Y18" s="17">
        <v>637.26958089782488</v>
      </c>
      <c r="Z18" s="17">
        <v>738.23492456059228</v>
      </c>
      <c r="AA18" s="17">
        <v>884.44281421179016</v>
      </c>
      <c r="AB18" s="17">
        <v>970.22067932599623</v>
      </c>
      <c r="AC18" s="17">
        <v>877.11692206458963</v>
      </c>
      <c r="AD18" s="17">
        <v>1359.308</v>
      </c>
      <c r="AE18" s="13">
        <v>1957.64878793966</v>
      </c>
      <c r="AF18" s="10"/>
      <c r="AH18" s="35"/>
      <c r="AI18" s="35"/>
    </row>
    <row r="19" spans="2:35">
      <c r="T19" s="5" t="s">
        <v>33</v>
      </c>
      <c r="U19" s="17">
        <v>803.33100000000002</v>
      </c>
      <c r="V19" s="17">
        <v>721.99099999999999</v>
      </c>
      <c r="W19" s="17">
        <v>823.63699999999994</v>
      </c>
      <c r="X19" s="17">
        <v>753.48699999999997</v>
      </c>
      <c r="Y19" s="17">
        <v>803.69600000000003</v>
      </c>
      <c r="Z19" s="17">
        <v>702.77952800000003</v>
      </c>
      <c r="AA19" s="17">
        <v>785.14291299999991</v>
      </c>
      <c r="AB19" s="17">
        <v>773.96265200000005</v>
      </c>
      <c r="AC19" s="17">
        <v>804.39026000000001</v>
      </c>
      <c r="AD19" s="17">
        <v>794.44191499999999</v>
      </c>
      <c r="AE19" s="17">
        <v>949.09799999999996</v>
      </c>
      <c r="AF19" s="10"/>
      <c r="AH19" s="35"/>
      <c r="AI19" s="35"/>
    </row>
    <row r="20" spans="2:35">
      <c r="T20" s="5" t="s">
        <v>34</v>
      </c>
      <c r="U20" s="17">
        <v>282.90699999999998</v>
      </c>
      <c r="V20" s="17">
        <v>332.92099999999999</v>
      </c>
      <c r="W20" s="17">
        <v>386.55599999999998</v>
      </c>
      <c r="X20" s="17">
        <v>365.839</v>
      </c>
      <c r="Y20" s="17">
        <v>370.95499999999998</v>
      </c>
      <c r="Z20" s="17">
        <v>394.95225899999997</v>
      </c>
      <c r="AA20" s="17">
        <v>420.40157099999999</v>
      </c>
      <c r="AB20" s="17">
        <v>435.77756599999998</v>
      </c>
      <c r="AC20" s="17">
        <v>438.39192200000002</v>
      </c>
      <c r="AD20" s="17">
        <v>492.50866500000001</v>
      </c>
      <c r="AE20" s="17">
        <v>556.55999999999995</v>
      </c>
      <c r="AF20" s="10"/>
      <c r="AH20" s="35"/>
      <c r="AI20" s="35"/>
    </row>
    <row r="21" spans="2:35">
      <c r="T21" s="5" t="s">
        <v>35</v>
      </c>
      <c r="U21" s="17">
        <v>272.54634325277289</v>
      </c>
      <c r="V21" s="17">
        <v>238.80259871413762</v>
      </c>
      <c r="W21" s="17">
        <v>279.65264132768738</v>
      </c>
      <c r="X21" s="17">
        <v>275.52919399969738</v>
      </c>
      <c r="Y21" s="17">
        <v>270.73180193397985</v>
      </c>
      <c r="Z21" s="17">
        <v>227.36403368877296</v>
      </c>
      <c r="AA21" s="17">
        <v>238.50867666993693</v>
      </c>
      <c r="AB21" s="17">
        <v>212.93795001031646</v>
      </c>
      <c r="AC21" s="17">
        <v>240.55161661564071</v>
      </c>
      <c r="AD21" s="17">
        <v>298.07583699707106</v>
      </c>
      <c r="AE21" s="13">
        <v>251.28294575318901</v>
      </c>
      <c r="AF21" s="10"/>
      <c r="AH21" s="35"/>
      <c r="AI21" s="35"/>
    </row>
    <row r="22" spans="2:35">
      <c r="T22" s="5" t="s">
        <v>36</v>
      </c>
      <c r="U22" s="17">
        <v>428.33145177154398</v>
      </c>
      <c r="V22" s="17">
        <v>458.96107528301502</v>
      </c>
      <c r="W22" s="17">
        <v>419.53456563317502</v>
      </c>
      <c r="X22" s="17">
        <v>543.21525735851606</v>
      </c>
      <c r="Y22" s="17">
        <v>874.94674752821595</v>
      </c>
      <c r="Z22" s="17">
        <v>833.04708179925206</v>
      </c>
      <c r="AA22" s="17">
        <v>996.08725104921496</v>
      </c>
      <c r="AB22" s="17">
        <v>932.65710379216</v>
      </c>
      <c r="AC22" s="17">
        <v>945.61658502316004</v>
      </c>
      <c r="AD22" s="17">
        <v>874.361176497987</v>
      </c>
      <c r="AE22" s="13">
        <v>709.33116486671202</v>
      </c>
      <c r="AF22" s="10"/>
      <c r="AH22" s="35"/>
      <c r="AI22" s="35"/>
    </row>
    <row r="23" spans="2:35">
      <c r="T23" s="5" t="s">
        <v>37</v>
      </c>
      <c r="U23" s="17">
        <v>75.545000000000002</v>
      </c>
      <c r="V23" s="17">
        <v>65.814999999999998</v>
      </c>
      <c r="W23" s="17">
        <v>40.598999999999997</v>
      </c>
      <c r="X23" s="17">
        <v>89.81</v>
      </c>
      <c r="Y23" s="17">
        <v>104.077</v>
      </c>
      <c r="Z23" s="17">
        <v>90.866</v>
      </c>
      <c r="AA23" s="17">
        <v>84.802000000000007</v>
      </c>
      <c r="AB23" s="17">
        <v>76.218000000000004</v>
      </c>
      <c r="AC23" s="17">
        <v>108.871</v>
      </c>
      <c r="AD23" s="17">
        <v>96.227999999999994</v>
      </c>
      <c r="AE23" s="13">
        <v>85.48</v>
      </c>
      <c r="AF23" s="10"/>
      <c r="AH23" s="35"/>
      <c r="AI23" s="35"/>
    </row>
    <row r="24" spans="2:35">
      <c r="T24" s="5" t="s">
        <v>38</v>
      </c>
      <c r="U24" s="17">
        <v>254.17699999999999</v>
      </c>
      <c r="V24" s="17">
        <v>249.84800000000001</v>
      </c>
      <c r="W24" s="17">
        <v>213.23099999999999</v>
      </c>
      <c r="X24" s="17">
        <v>249.57</v>
      </c>
      <c r="Y24" s="17">
        <v>205.791</v>
      </c>
      <c r="Z24" s="17">
        <v>166.42599999999999</v>
      </c>
      <c r="AA24" s="17">
        <v>139.4444</v>
      </c>
      <c r="AB24" s="17">
        <v>97.594999999999999</v>
      </c>
      <c r="AC24" s="17">
        <v>77.428049000000001</v>
      </c>
      <c r="AD24" s="17">
        <v>90.854806999999994</v>
      </c>
      <c r="AE24" s="13">
        <v>208.24</v>
      </c>
      <c r="AF24" s="10"/>
      <c r="AH24" s="35"/>
      <c r="AI24" s="35"/>
    </row>
    <row r="25" spans="2:35">
      <c r="K25" s="5"/>
      <c r="L25" s="5"/>
      <c r="M25" s="13"/>
      <c r="N25" s="13"/>
      <c r="O25" s="13"/>
      <c r="P25" s="13"/>
      <c r="Q25" s="13"/>
      <c r="R25" s="13"/>
      <c r="S25" s="13"/>
      <c r="T25" s="13"/>
      <c r="U25" s="13"/>
      <c r="V25" s="13"/>
      <c r="AH25" s="35"/>
      <c r="AI25" s="35"/>
    </row>
    <row r="26" spans="2:35">
      <c r="K26" s="5"/>
      <c r="L26" s="14"/>
      <c r="T26" s="22"/>
      <c r="U26" s="13"/>
      <c r="AH26" s="35"/>
      <c r="AI26" s="35"/>
    </row>
    <row r="27" spans="2:35">
      <c r="B27" s="7" t="s">
        <v>39</v>
      </c>
      <c r="K27" s="5"/>
      <c r="L27" s="15"/>
      <c r="T27" s="13"/>
      <c r="V27" s="17"/>
      <c r="W27" s="17"/>
      <c r="X27" s="17"/>
      <c r="Y27" s="17"/>
      <c r="Z27" s="17"/>
      <c r="AA27" s="17"/>
      <c r="AB27" s="17"/>
      <c r="AC27" s="17"/>
      <c r="AD27" s="17"/>
    </row>
    <row r="28" spans="2:35">
      <c r="B28" s="8" t="s">
        <v>40</v>
      </c>
      <c r="K28" s="8"/>
      <c r="L28" s="15"/>
      <c r="T28" s="22"/>
      <c r="V28" s="17"/>
      <c r="W28" s="17"/>
      <c r="X28" s="17"/>
      <c r="Y28" s="17"/>
      <c r="Z28" s="17"/>
      <c r="AA28" s="17"/>
      <c r="AB28" s="17"/>
      <c r="AC28" s="17"/>
      <c r="AD28" s="17"/>
    </row>
    <row r="29" spans="2:35">
      <c r="B29" s="3" t="s">
        <v>41</v>
      </c>
      <c r="K29" s="3"/>
      <c r="L29" s="15"/>
      <c r="T29" s="22"/>
      <c r="V29" s="17"/>
      <c r="W29" s="17"/>
      <c r="X29" s="17"/>
      <c r="Y29" s="17"/>
      <c r="Z29" s="17"/>
      <c r="AA29" s="17"/>
      <c r="AB29" s="17"/>
      <c r="AC29" s="17"/>
      <c r="AD29" s="17"/>
    </row>
    <row r="30" spans="2:35">
      <c r="K30" s="5"/>
      <c r="T30" s="22"/>
      <c r="V30" s="17"/>
      <c r="W30" s="17"/>
      <c r="X30" s="17"/>
      <c r="Y30" s="17"/>
      <c r="Z30" s="17"/>
      <c r="AA30" s="17"/>
      <c r="AB30" s="17"/>
      <c r="AC30" s="17"/>
      <c r="AD30" s="17"/>
    </row>
    <row r="31" spans="2:35">
      <c r="K31" s="5"/>
      <c r="T31" s="22"/>
      <c r="V31" s="17"/>
      <c r="W31" s="17"/>
      <c r="X31" s="17"/>
      <c r="Y31" s="17"/>
      <c r="Z31" s="17"/>
      <c r="AA31" s="17"/>
      <c r="AB31" s="17"/>
      <c r="AC31" s="17"/>
      <c r="AD31" s="17"/>
    </row>
    <row r="32" spans="2:35" ht="18.75">
      <c r="B32" s="111" t="s">
        <v>42</v>
      </c>
      <c r="C32" s="111"/>
      <c r="D32" s="111"/>
      <c r="E32" s="111"/>
      <c r="F32" s="111"/>
      <c r="G32" s="111"/>
      <c r="H32" s="111"/>
      <c r="I32" s="111"/>
      <c r="K32" s="5"/>
      <c r="T32" s="22"/>
      <c r="V32" s="17"/>
      <c r="W32" s="17"/>
      <c r="X32" s="17"/>
      <c r="Y32" s="17"/>
      <c r="Z32" s="17"/>
      <c r="AA32" s="17"/>
      <c r="AB32" s="17"/>
      <c r="AC32" s="17"/>
      <c r="AD32" s="17"/>
    </row>
    <row r="33" spans="2:30">
      <c r="T33" s="22"/>
      <c r="V33" s="17"/>
      <c r="W33" s="17"/>
      <c r="X33" s="17"/>
      <c r="Y33" s="17"/>
      <c r="Z33" s="17"/>
      <c r="AA33" s="17"/>
      <c r="AB33" s="17"/>
      <c r="AC33" s="17"/>
      <c r="AD33" s="17"/>
    </row>
    <row r="34" spans="2:30" ht="20.25">
      <c r="B34" s="112" t="s">
        <v>21</v>
      </c>
      <c r="C34" s="112"/>
      <c r="D34" s="112"/>
      <c r="E34" s="112"/>
      <c r="F34" s="112"/>
      <c r="G34" s="112"/>
      <c r="H34" s="112"/>
      <c r="I34" s="112"/>
      <c r="T34" s="22"/>
      <c r="U34" s="13"/>
      <c r="V34" s="17"/>
      <c r="W34" s="17"/>
      <c r="X34" s="17"/>
      <c r="Y34" s="17"/>
      <c r="Z34" s="17"/>
      <c r="AA34" s="17"/>
      <c r="AB34" s="17"/>
      <c r="AC34" s="17"/>
      <c r="AD34" s="17"/>
    </row>
    <row r="35" spans="2:30" ht="20.25">
      <c r="B35" s="112" t="s">
        <v>22</v>
      </c>
      <c r="C35" s="112"/>
      <c r="D35" s="112"/>
      <c r="E35" s="112"/>
      <c r="F35" s="112"/>
      <c r="G35" s="112"/>
      <c r="H35" s="112"/>
      <c r="I35" s="112"/>
      <c r="V35" s="17"/>
      <c r="W35" s="17"/>
      <c r="X35" s="17"/>
      <c r="Y35" s="17"/>
      <c r="Z35" s="17"/>
      <c r="AA35" s="17"/>
      <c r="AB35" s="17"/>
      <c r="AC35" s="17"/>
      <c r="AD35" s="17"/>
    </row>
    <row r="36" spans="2:30">
      <c r="T36" s="22"/>
      <c r="U36" s="13"/>
      <c r="V36" s="17"/>
      <c r="W36" s="17"/>
      <c r="X36" s="17"/>
      <c r="Y36" s="17"/>
      <c r="Z36" s="17"/>
      <c r="AA36" s="17"/>
      <c r="AB36" s="17"/>
      <c r="AC36" s="17"/>
      <c r="AD36" s="17"/>
    </row>
    <row r="37" spans="2:30" ht="18.75">
      <c r="B37" s="111" t="s">
        <v>23</v>
      </c>
      <c r="C37" s="111"/>
      <c r="D37" s="111"/>
      <c r="E37" s="111"/>
      <c r="F37" s="111"/>
      <c r="G37" s="111"/>
      <c r="H37" s="111"/>
      <c r="I37" s="111"/>
      <c r="T37" s="22"/>
      <c r="V37" s="17"/>
      <c r="W37" s="17"/>
      <c r="X37" s="17"/>
      <c r="Y37" s="17"/>
      <c r="Z37" s="17"/>
      <c r="AA37" s="17"/>
      <c r="AB37" s="17"/>
      <c r="AC37" s="17"/>
      <c r="AD37" s="17"/>
    </row>
    <row r="38" spans="2:30">
      <c r="T38" s="22"/>
      <c r="V38" s="17"/>
      <c r="W38" s="17"/>
      <c r="X38" s="17"/>
      <c r="Y38" s="17"/>
      <c r="Z38" s="17"/>
      <c r="AA38" s="17"/>
      <c r="AB38" s="17"/>
      <c r="AC38" s="17"/>
      <c r="AD38" s="17"/>
    </row>
    <row r="39" spans="2:30">
      <c r="T39" s="22"/>
      <c r="V39" s="17"/>
      <c r="W39" s="17"/>
      <c r="X39" s="17"/>
      <c r="Y39" s="17"/>
      <c r="Z39" s="17"/>
      <c r="AA39" s="17"/>
      <c r="AB39" s="17"/>
      <c r="AC39" s="17"/>
      <c r="AD39" s="17"/>
    </row>
    <row r="40" spans="2:30">
      <c r="T40" s="22"/>
      <c r="V40" s="17"/>
      <c r="W40" s="17"/>
      <c r="X40" s="17"/>
      <c r="Y40" s="17"/>
      <c r="Z40" s="17"/>
      <c r="AA40" s="17"/>
      <c r="AB40" s="17"/>
      <c r="AC40" s="17"/>
      <c r="AD40" s="17"/>
    </row>
    <row r="41" spans="2:30">
      <c r="T41" s="13"/>
      <c r="U41" s="13"/>
    </row>
    <row r="44" spans="2:30" ht="15" customHeight="1"/>
    <row r="51" spans="2:30">
      <c r="M51" s="13"/>
    </row>
    <row r="56" spans="2:30">
      <c r="B56" s="7" t="s">
        <v>39</v>
      </c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2:30">
      <c r="B57" s="8" t="s">
        <v>40</v>
      </c>
    </row>
    <row r="58" spans="2:30">
      <c r="B58" s="3" t="s">
        <v>41</v>
      </c>
    </row>
    <row r="59" spans="2:30">
      <c r="B59" s="11"/>
    </row>
    <row r="60" spans="2:30">
      <c r="B60" s="12"/>
    </row>
    <row r="61" spans="2:30">
      <c r="B61" s="12"/>
    </row>
  </sheetData>
  <mergeCells count="8">
    <mergeCell ref="B37:I37"/>
    <mergeCell ref="B5:I5"/>
    <mergeCell ref="B8:I8"/>
    <mergeCell ref="B3:I3"/>
    <mergeCell ref="B6:I6"/>
    <mergeCell ref="B32:I32"/>
    <mergeCell ref="B34:I34"/>
    <mergeCell ref="B35:I35"/>
  </mergeCells>
  <phoneticPr fontId="0" type="noConversion"/>
  <printOptions horizontalCentered="1" verticalCentered="1"/>
  <pageMargins left="0" right="0" top="0.59055118110236227" bottom="0.59055118110236227" header="0" footer="0"/>
  <pageSetup paperSize="9" scale="2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IV36"/>
  <sheetViews>
    <sheetView zoomScale="75" workbookViewId="0"/>
  </sheetViews>
  <sheetFormatPr defaultColWidth="8.88671875" defaultRowHeight="15"/>
  <cols>
    <col min="1" max="1" width="2.88671875" customWidth="1"/>
    <col min="2" max="9" width="9.109375" customWidth="1"/>
    <col min="10" max="10" width="5.109375" customWidth="1"/>
    <col min="11" max="11" width="13.88671875" bestFit="1" customWidth="1"/>
    <col min="12" max="12" width="9.33203125" bestFit="1" customWidth="1"/>
    <col min="13" max="247" width="9.109375" customWidth="1"/>
    <col min="248" max="248" width="18.33203125" style="37" bestFit="1" customWidth="1"/>
    <col min="249" max="250" width="13.88671875" style="37" bestFit="1" customWidth="1"/>
    <col min="251" max="251" width="23.6640625" style="37" bestFit="1" customWidth="1"/>
    <col min="252" max="252" width="13.88671875" style="4" bestFit="1" customWidth="1"/>
    <col min="253" max="253" width="18.33203125" style="4" bestFit="1" customWidth="1"/>
    <col min="254" max="254" width="13.88671875" style="4" bestFit="1" customWidth="1"/>
    <col min="255" max="255" width="12.44140625" style="4" bestFit="1" customWidth="1"/>
    <col min="256" max="16384" width="8.88671875" style="4"/>
  </cols>
  <sheetData>
    <row r="1" spans="2:256" ht="15" customHeight="1">
      <c r="I1" s="2"/>
      <c r="IN1" s="6"/>
      <c r="IO1" s="6"/>
      <c r="IP1" s="6"/>
      <c r="IQ1" s="6"/>
    </row>
    <row r="2" spans="2:256" ht="15" customHeight="1">
      <c r="I2" s="2"/>
      <c r="IN2" s="6"/>
      <c r="IO2" s="6"/>
      <c r="IP2" s="6"/>
      <c r="IQ2" s="6"/>
    </row>
    <row r="3" spans="2:256" ht="18.75">
      <c r="B3" s="111" t="s">
        <v>43</v>
      </c>
      <c r="C3" s="111"/>
      <c r="D3" s="111"/>
      <c r="E3" s="111"/>
      <c r="F3" s="111"/>
      <c r="G3" s="111"/>
      <c r="H3" s="111"/>
      <c r="I3" s="111"/>
      <c r="IN3" s="6"/>
      <c r="IO3" s="6"/>
      <c r="IP3" s="6"/>
      <c r="IQ3" s="6"/>
    </row>
    <row r="4" spans="2:256" ht="15" customHeight="1">
      <c r="I4" s="2"/>
      <c r="IN4" s="6"/>
      <c r="IO4" s="6"/>
      <c r="IP4" s="6"/>
      <c r="IQ4" s="6"/>
    </row>
    <row r="5" spans="2:256" ht="20.25">
      <c r="B5" s="112" t="s">
        <v>44</v>
      </c>
      <c r="C5" s="112"/>
      <c r="D5" s="112"/>
      <c r="E5" s="112"/>
      <c r="F5" s="112"/>
      <c r="G5" s="112"/>
      <c r="H5" s="112"/>
      <c r="I5" s="112"/>
      <c r="J5" s="6"/>
      <c r="K5" s="6"/>
      <c r="L5" s="6"/>
      <c r="M5" s="6"/>
      <c r="IN5" s="6"/>
      <c r="IO5" s="6"/>
      <c r="IP5" s="36"/>
      <c r="IQ5" s="36"/>
      <c r="IU5" s="39" t="s">
        <v>45</v>
      </c>
      <c r="IV5" s="39" t="s">
        <v>46</v>
      </c>
    </row>
    <row r="6" spans="2:256" ht="20.25">
      <c r="B6" s="112" t="s">
        <v>47</v>
      </c>
      <c r="C6" s="112"/>
      <c r="D6" s="112"/>
      <c r="E6" s="112"/>
      <c r="F6" s="112"/>
      <c r="G6" s="112"/>
      <c r="H6" s="112"/>
      <c r="I6" s="112"/>
      <c r="M6" s="6"/>
      <c r="IN6" s="64"/>
      <c r="IO6" s="6"/>
      <c r="IP6" s="66"/>
      <c r="IQ6" s="67"/>
      <c r="IS6" s="5" t="s">
        <v>48</v>
      </c>
      <c r="IT6" s="23"/>
      <c r="IU6" s="24">
        <v>18602872</v>
      </c>
      <c r="IV6" s="30">
        <f>(IU6*100)/IU13</f>
        <v>19.5351069995851</v>
      </c>
    </row>
    <row r="7" spans="2:256" ht="15" customHeight="1">
      <c r="E7" s="1"/>
      <c r="M7" s="6"/>
      <c r="IN7" s="64"/>
      <c r="IO7" s="6"/>
      <c r="IP7" s="66"/>
      <c r="IQ7" s="68"/>
      <c r="IS7" s="5" t="s">
        <v>29</v>
      </c>
      <c r="IT7" s="24"/>
      <c r="IU7" s="22">
        <v>3746524</v>
      </c>
      <c r="IV7" s="30">
        <f>(IU7*100)/IU13</f>
        <v>3.9342713972613246</v>
      </c>
    </row>
    <row r="8" spans="2:256" ht="18.75">
      <c r="B8" s="111">
        <v>2000</v>
      </c>
      <c r="C8" s="111"/>
      <c r="D8" s="111"/>
      <c r="E8" s="111"/>
      <c r="F8" s="111"/>
      <c r="G8" s="111"/>
      <c r="H8" s="111"/>
      <c r="I8" s="111"/>
      <c r="M8" s="6"/>
      <c r="IN8" s="64"/>
      <c r="IO8" s="6"/>
      <c r="IP8" s="36"/>
      <c r="IQ8" s="36"/>
      <c r="IS8" s="5" t="s">
        <v>24</v>
      </c>
      <c r="IT8" s="24"/>
      <c r="IU8" s="24">
        <v>32431798</v>
      </c>
      <c r="IV8" s="30">
        <f>(IU8*100)/IU13</f>
        <v>34.057033995553482</v>
      </c>
    </row>
    <row r="9" spans="2:256" ht="15" customHeight="1">
      <c r="M9" s="6"/>
      <c r="IN9" s="64"/>
      <c r="IO9" s="6"/>
      <c r="IP9" s="66"/>
      <c r="IQ9" s="67"/>
      <c r="IS9" s="5" t="s">
        <v>49</v>
      </c>
      <c r="IT9" s="24"/>
      <c r="IU9" s="36">
        <v>10259836.739175949</v>
      </c>
      <c r="IV9" s="30">
        <f>(IU9*100)/IU13</f>
        <v>10.773982022672438</v>
      </c>
    </row>
    <row r="10" spans="2:256" ht="15" customHeight="1">
      <c r="K10" s="32"/>
      <c r="L10" s="33"/>
      <c r="M10" s="6"/>
      <c r="IN10" s="64"/>
      <c r="IO10" s="6"/>
      <c r="IP10" s="66"/>
      <c r="IQ10" s="67"/>
      <c r="IS10" s="5" t="s">
        <v>50</v>
      </c>
      <c r="IT10" s="24"/>
      <c r="IU10" s="24">
        <v>16698435.662758695</v>
      </c>
      <c r="IV10" s="30">
        <f>(IU10*100)/IU13</f>
        <v>17.535234742123627</v>
      </c>
    </row>
    <row r="11" spans="2:256" ht="15" customHeight="1">
      <c r="K11" s="32"/>
      <c r="L11" s="33"/>
      <c r="M11" s="6"/>
      <c r="IN11" s="64"/>
      <c r="IO11" s="6"/>
      <c r="IP11" s="66"/>
      <c r="IQ11" s="67"/>
      <c r="IS11" s="5" t="s">
        <v>51</v>
      </c>
      <c r="IT11" s="25"/>
      <c r="IU11" s="29">
        <v>6997968.6550550656</v>
      </c>
      <c r="IV11" s="30">
        <f>(IU11*100)/IU13</f>
        <v>7.3486538237882479</v>
      </c>
    </row>
    <row r="12" spans="2:256" ht="15" customHeight="1">
      <c r="K12" s="32"/>
      <c r="L12" s="33"/>
      <c r="M12" s="6"/>
      <c r="IN12" s="64"/>
      <c r="IO12" s="6"/>
      <c r="IP12" s="66"/>
      <c r="IQ12" s="67"/>
      <c r="IS12" s="5" t="s">
        <v>52</v>
      </c>
      <c r="IT12" s="22"/>
      <c r="IU12" s="29">
        <v>6490464.1318660406</v>
      </c>
      <c r="IV12" s="30">
        <f>(IU12*100)/IU13</f>
        <v>6.8157170190157901</v>
      </c>
    </row>
    <row r="13" spans="2:256" ht="15" customHeight="1">
      <c r="J13" s="69"/>
      <c r="K13" s="32"/>
      <c r="L13" s="33"/>
      <c r="M13" s="6"/>
      <c r="IN13" s="64"/>
      <c r="IO13" s="6"/>
      <c r="IP13" s="66"/>
      <c r="IQ13" s="67"/>
      <c r="IT13" s="26"/>
      <c r="IU13" s="38">
        <f>SUM(IU6:IU12)</f>
        <v>95227899.188855737</v>
      </c>
      <c r="IV13" s="31">
        <f>SUM(IV6:IV12)</f>
        <v>100.00000000000001</v>
      </c>
    </row>
    <row r="14" spans="2:256" ht="15" customHeight="1">
      <c r="J14" s="64"/>
      <c r="K14" s="32"/>
      <c r="L14" s="33"/>
      <c r="M14" s="6"/>
      <c r="IN14" s="64"/>
      <c r="IO14" s="6"/>
      <c r="IP14" s="66"/>
      <c r="IQ14" s="67"/>
    </row>
    <row r="15" spans="2:256" ht="15" customHeight="1">
      <c r="J15" s="64"/>
      <c r="K15" s="32"/>
      <c r="L15" s="33"/>
      <c r="M15" s="6"/>
      <c r="IN15" s="64"/>
      <c r="IO15" s="6"/>
      <c r="IP15" s="66"/>
      <c r="IQ15" s="70"/>
    </row>
    <row r="16" spans="2:256" ht="15" customHeight="1">
      <c r="I16" s="64"/>
      <c r="J16" s="66"/>
      <c r="K16" s="32"/>
      <c r="L16" s="33"/>
      <c r="IN16" s="64"/>
      <c r="IO16" s="6"/>
      <c r="IP16" s="66"/>
      <c r="IQ16" s="70"/>
    </row>
    <row r="17" spans="2:254" ht="15" customHeight="1">
      <c r="I17" s="64"/>
      <c r="J17" s="66"/>
      <c r="K17" s="71"/>
      <c r="L17" s="34"/>
      <c r="IN17" s="64"/>
      <c r="IO17" s="6"/>
      <c r="IP17" s="36"/>
      <c r="IQ17" s="36"/>
      <c r="IR17" s="72"/>
      <c r="IS17" s="72"/>
    </row>
    <row r="18" spans="2:254" ht="15" customHeight="1">
      <c r="I18" s="64"/>
      <c r="J18" s="66"/>
      <c r="K18" s="71"/>
      <c r="IN18" s="6"/>
      <c r="IO18" s="6"/>
      <c r="IP18" s="36"/>
      <c r="IQ18" s="36"/>
      <c r="IR18" s="113" t="s">
        <v>53</v>
      </c>
      <c r="IS18" s="113"/>
      <c r="IT18" s="27"/>
    </row>
    <row r="19" spans="2:254" ht="15" customHeight="1">
      <c r="I19" s="64"/>
      <c r="K19" s="71"/>
      <c r="IN19" s="6"/>
      <c r="IO19" s="6"/>
      <c r="IP19" s="36"/>
      <c r="IQ19" s="36"/>
      <c r="IR19" s="73" t="s">
        <v>37</v>
      </c>
      <c r="IS19" s="74">
        <v>85480</v>
      </c>
      <c r="IT19" s="28"/>
    </row>
    <row r="20" spans="2:254" ht="15" customHeight="1">
      <c r="I20" s="64"/>
      <c r="K20" s="71"/>
      <c r="IN20" s="6"/>
      <c r="IO20" s="6"/>
      <c r="IP20" s="36"/>
      <c r="IQ20" s="36"/>
      <c r="IR20" s="73" t="s">
        <v>38</v>
      </c>
      <c r="IS20" s="74">
        <v>208240</v>
      </c>
    </row>
    <row r="21" spans="2:254" ht="15" customHeight="1">
      <c r="I21" s="66"/>
      <c r="J21" s="66"/>
      <c r="K21" s="71"/>
      <c r="IN21" s="6"/>
      <c r="IO21" s="6"/>
      <c r="IP21" s="66"/>
      <c r="IQ21" s="36"/>
      <c r="IR21" s="73" t="s">
        <v>34</v>
      </c>
      <c r="IS21" s="70">
        <v>556560</v>
      </c>
    </row>
    <row r="22" spans="2:254" ht="15" customHeight="1">
      <c r="I22" s="64"/>
      <c r="J22" s="66"/>
      <c r="IN22" s="6"/>
      <c r="IO22" s="6"/>
      <c r="IP22" s="36"/>
      <c r="IQ22" s="36"/>
      <c r="IR22" s="73" t="s">
        <v>35</v>
      </c>
      <c r="IS22" s="29">
        <v>251285.94575318869</v>
      </c>
    </row>
    <row r="23" spans="2:254" ht="15" customHeight="1">
      <c r="I23" s="64"/>
      <c r="J23" s="66"/>
      <c r="K23" s="9"/>
      <c r="IN23" s="6"/>
      <c r="IO23" s="36"/>
      <c r="IP23" s="36"/>
      <c r="IQ23" s="6"/>
      <c r="IR23" s="73" t="s">
        <v>33</v>
      </c>
      <c r="IS23" s="29">
        <v>949098</v>
      </c>
    </row>
    <row r="24" spans="2:254" ht="15" customHeight="1">
      <c r="I24" s="64"/>
      <c r="J24" s="66"/>
      <c r="K24" s="9"/>
      <c r="IN24" s="6"/>
      <c r="IO24" s="36"/>
      <c r="IP24" s="36"/>
      <c r="IQ24" s="6"/>
      <c r="IR24" s="73" t="s">
        <v>31</v>
      </c>
      <c r="IS24" s="29">
        <v>1772820.2333064827</v>
      </c>
    </row>
    <row r="25" spans="2:254" ht="15" customHeight="1">
      <c r="B25" s="7" t="s">
        <v>39</v>
      </c>
      <c r="I25" s="64"/>
      <c r="J25" s="66"/>
      <c r="IN25" s="6"/>
      <c r="IO25" s="36"/>
      <c r="IP25" s="36"/>
      <c r="IQ25" s="6"/>
      <c r="IR25" s="73" t="s">
        <v>32</v>
      </c>
      <c r="IS25" s="29">
        <v>1957648.7879396575</v>
      </c>
    </row>
    <row r="26" spans="2:254" ht="15" customHeight="1">
      <c r="B26" s="8" t="s">
        <v>40</v>
      </c>
      <c r="I26" s="64"/>
      <c r="J26" s="66"/>
      <c r="K26" s="4"/>
      <c r="IN26" s="6"/>
      <c r="IO26" s="6"/>
      <c r="IP26" s="6"/>
      <c r="IQ26" s="6"/>
      <c r="IR26" s="73" t="s">
        <v>54</v>
      </c>
      <c r="IS26" s="36">
        <v>709331.16486671206</v>
      </c>
    </row>
    <row r="27" spans="2:254" ht="15" customHeight="1">
      <c r="B27" s="3" t="s">
        <v>41</v>
      </c>
      <c r="I27" s="64"/>
      <c r="J27" s="66"/>
      <c r="IN27" s="6"/>
      <c r="IO27" s="6"/>
      <c r="IP27" s="6"/>
      <c r="IQ27" s="6"/>
      <c r="IR27" s="26"/>
      <c r="IS27" s="26">
        <f>SUM(IS19:IS26)</f>
        <v>6490464.1318660406</v>
      </c>
    </row>
    <row r="28" spans="2:254">
      <c r="IN28" s="6"/>
      <c r="IO28" s="6"/>
      <c r="IP28" s="6"/>
      <c r="IQ28" s="6"/>
    </row>
    <row r="29" spans="2:254">
      <c r="B29" s="64"/>
      <c r="IN29" s="6"/>
      <c r="IO29" s="6"/>
      <c r="IP29" s="6"/>
      <c r="IQ29" s="6"/>
    </row>
    <row r="30" spans="2:254">
      <c r="B30" s="64"/>
      <c r="IN30" s="6"/>
      <c r="IO30" s="6"/>
      <c r="IP30" s="6"/>
      <c r="IQ30" s="6"/>
    </row>
    <row r="31" spans="2:254">
      <c r="B31" s="64"/>
      <c r="IN31" s="6"/>
      <c r="IO31" s="6"/>
      <c r="IP31" s="6"/>
      <c r="IQ31" s="6"/>
    </row>
    <row r="32" spans="2:254">
      <c r="B32" s="64"/>
      <c r="IN32" s="6"/>
      <c r="IO32" s="6"/>
      <c r="IP32" s="6"/>
      <c r="IQ32" s="6"/>
    </row>
    <row r="33" spans="2:2">
      <c r="B33" s="64"/>
    </row>
    <row r="34" spans="2:2">
      <c r="B34" s="64"/>
    </row>
    <row r="35" spans="2:2">
      <c r="B35" s="64"/>
    </row>
    <row r="36" spans="2:2">
      <c r="B36" s="64"/>
    </row>
  </sheetData>
  <mergeCells count="5">
    <mergeCell ref="IR18:IS18"/>
    <mergeCell ref="B3:I3"/>
    <mergeCell ref="B5:I5"/>
    <mergeCell ref="B6:I6"/>
    <mergeCell ref="B8:I8"/>
  </mergeCells>
  <phoneticPr fontId="0" type="noConversion"/>
  <pageMargins left="0.61" right="0.32" top="1.89" bottom="2.16" header="0.25" footer="0.49212598499999999"/>
  <pageSetup paperSize="9" scale="1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7E9C2-37FA-42B1-BAB7-04E210E95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D2286C-44FA-4B6E-B114-1726C763D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T1.10</vt:lpstr>
      <vt:lpstr>Gráfico 25 e 26</vt:lpstr>
      <vt:lpstr>Figura 07</vt:lpstr>
      <vt:lpstr>T1.10!Area_de_impressao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1998-02-13T16:51:04Z</dcterms:created>
  <dcterms:modified xsi:type="dcterms:W3CDTF">2025-05-21T13:20:08Z</dcterms:modified>
  <cp:category/>
  <cp:contentStatus/>
</cp:coreProperties>
</file>