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4842A944-5288-45C6-B3B1-5907A7B4DB9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6" sheetId="2" r:id="rId1"/>
    <sheet name="F1.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  <c r="J6" i="1"/>
  <c r="G6" i="1"/>
  <c r="D6" i="1"/>
  <c r="K4" i="1"/>
  <c r="K7" i="1" s="1"/>
  <c r="J4" i="1"/>
  <c r="I4" i="1"/>
  <c r="I6" i="1" s="1"/>
  <c r="H4" i="1"/>
  <c r="H7" i="1" s="1"/>
  <c r="G4" i="1"/>
  <c r="F4" i="1"/>
  <c r="F6" i="1" s="1"/>
  <c r="E4" i="1"/>
  <c r="E7" i="1" s="1"/>
  <c r="D4" i="1"/>
  <c r="C4" i="1"/>
  <c r="C6" i="1" s="1"/>
  <c r="B4" i="1"/>
  <c r="B7" i="1" s="1"/>
  <c r="B6" i="1" l="1"/>
  <c r="E6" i="1"/>
  <c r="H6" i="1"/>
  <c r="K6" i="1"/>
</calcChain>
</file>

<file path=xl/sharedStrings.xml><?xml version="1.0" encoding="utf-8"?>
<sst xmlns="http://schemas.openxmlformats.org/spreadsheetml/2006/main" count="6" uniqueCount="4">
  <si>
    <t>milhão b/d</t>
  </si>
  <si>
    <t>Domestic</t>
  </si>
  <si>
    <t>Imported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</si>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</sst>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10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3" applyNumberFormat="1" applyFont="1"/>
    <xf numFmtId="165" fontId="2" fillId="0" borderId="0" xfId="0" applyNumberFormat="1" applyFont="1"/>
    <xf numFmtId="166" fontId="2" fillId="0" borderId="0" xfId="10" applyNumberFormat="1" applyFont="1"/>
    <xf numFmtId="0" fontId="3" fillId="0" borderId="0" xfId="2"/>
    <xf numFmtId="0" fontId="2" fillId="0" borderId="0" xfId="2" applyFont="1"/>
    <xf numFmtId="2" fontId="2" fillId="0" borderId="0" xfId="10" applyNumberFormat="1" applyFont="1"/>
  </cellXfs>
  <cellStyles count="11">
    <cellStyle name="Normal" xfId="0" builtinId="0"/>
    <cellStyle name="Normal 2" xfId="1" xr:uid="{00000000-0005-0000-0000-000001000000}"/>
    <cellStyle name="Normal 3" xfId="2" xr:uid="{00000000-0005-0000-0000-000002000000}"/>
    <cellStyle name="Porcentagem" xfId="3" builtinId="5"/>
    <cellStyle name="Porcentagem 2" xfId="4" xr:uid="{00000000-0005-0000-0000-000004000000}"/>
    <cellStyle name="Porcentagem 3" xfId="5" xr:uid="{00000000-0005-0000-0000-000005000000}"/>
    <cellStyle name="Porcentagem 4" xfId="6" xr:uid="{00000000-0005-0000-0000-000006000000}"/>
    <cellStyle name="Separador de milhares 2" xfId="7" xr:uid="{00000000-0005-0000-0000-000007000000}"/>
    <cellStyle name="Separador de milhares 2 2" xfId="8" xr:uid="{00000000-0005-0000-0000-000008000000}"/>
    <cellStyle name="Separador de milhares 3" xfId="9" xr:uid="{00000000-0005-0000-0000-000009000000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1.6 - Volume of processed oil, per origin (domestic and imported)¹ - 2015-2024</a:t>
            </a:r>
          </a:p>
        </c:rich>
      </c:tx>
      <c:layout>
        <c:manualLayout>
          <c:xMode val="edge"/>
          <c:yMode val="edge"/>
          <c:x val="0.1494484911550467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06260702858E-2"/>
          <c:y val="0.17021324354657685"/>
          <c:w val="0.95"/>
          <c:h val="0.73297540838068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'F1.6'!$A$2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4E5-40F7-8870-9953D28B720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E5-40F7-8870-9953D28B720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4E5-40F7-8870-9953D28B720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4E5-40F7-8870-9953D28B7202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E5-40F7-8870-9953D28B7202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E5-40F7-8870-9953D28B7202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E5-40F7-8870-9953D28B7202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E5-40F7-8870-9953D28B7202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4E5-40F7-8870-9953D28B7202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4E5-40F7-8870-9953D28B72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'F1.6'!$B$2:$K$2</c:f>
              <c:numCache>
                <c:formatCode>0.00</c:formatCode>
                <c:ptCount val="10"/>
                <c:pt idx="0">
                  <c:v>1.648641636697378</c:v>
                </c:pt>
                <c:pt idx="1">
                  <c:v>1.6008167573156546</c:v>
                </c:pt>
                <c:pt idx="2">
                  <c:v>1.5371062816561174</c:v>
                </c:pt>
                <c:pt idx="3">
                  <c:v>1.4907170600247197</c:v>
                </c:pt>
                <c:pt idx="4">
                  <c:v>1.5042448096546119</c:v>
                </c:pt>
                <c:pt idx="5">
                  <c:v>1.6024022260962618</c:v>
                </c:pt>
                <c:pt idx="6">
                  <c:v>1.6116996563173736</c:v>
                </c:pt>
                <c:pt idx="7">
                  <c:v>1.6736236080181828</c:v>
                </c:pt>
                <c:pt idx="8">
                  <c:v>1.7228611745367959</c:v>
                </c:pt>
                <c:pt idx="9">
                  <c:v>1.7149489515393146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2-4920-ABC4-C05906953A98}"/>
            </c:ext>
          </c:extLst>
        </c:ser>
        <c:ser>
          <c:idx val="1"/>
          <c:order val="1"/>
          <c:tx>
            <c:strRef>
              <c:f>'F1.6'!$A$3</c:f>
              <c:strCache>
                <c:ptCount val="1"/>
                <c:pt idx="0">
                  <c:v>Imported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4E5-40F7-8870-9953D28B720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4E5-40F7-8870-9953D28B720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4E5-40F7-8870-9953D28B7202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4E5-40F7-8870-9953D28B7202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4E5-40F7-8870-9953D28B7202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4E5-40F7-8870-9953D28B7202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4E5-40F7-8870-9953D28B7202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4E5-40F7-8870-9953D28B7202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4E5-40F7-8870-9953D28B7202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4E5-40F7-8870-9953D28B72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'F1.6'!$B$1:$K$1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'F1.6'!$B$3:$K$3</c:f>
              <c:numCache>
                <c:formatCode>0.00</c:formatCode>
                <c:ptCount val="10"/>
                <c:pt idx="0">
                  <c:v>0.27608879745460169</c:v>
                </c:pt>
                <c:pt idx="1">
                  <c:v>0.16331603388179758</c:v>
                </c:pt>
                <c:pt idx="2">
                  <c:v>0.13539898216967122</c:v>
                </c:pt>
                <c:pt idx="3">
                  <c:v>0.16481492661658828</c:v>
                </c:pt>
                <c:pt idx="4">
                  <c:v>0.18527989454591803</c:v>
                </c:pt>
                <c:pt idx="5">
                  <c:v>0.12043278076479297</c:v>
                </c:pt>
                <c:pt idx="6">
                  <c:v>0.16424712828722923</c:v>
                </c:pt>
                <c:pt idx="7">
                  <c:v>0.21124962471162115</c:v>
                </c:pt>
                <c:pt idx="8">
                  <c:v>0.23858452837754521</c:v>
                </c:pt>
                <c:pt idx="9">
                  <c:v>0.24000240107330964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2-4920-ABC4-C05906953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278012559"/>
        <c:axId val="1"/>
      </c:barChart>
      <c:catAx>
        <c:axId val="12780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10⁶ barrels/day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578737506296561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8012559"/>
        <c:crosses val="autoZero"/>
        <c:crossBetween val="between"/>
        <c:majorUnit val="0.30000000000000004"/>
        <c:minorUnit val="0.2"/>
      </c:valAx>
    </c:plotArea>
    <c:legend>
      <c:legendPos val="l"/>
      <c:layout>
        <c:manualLayout>
          <c:xMode val="edge"/>
          <c:yMode val="edge"/>
          <c:x val="8.3246618106139446E-3"/>
          <c:y val="0.90318866707318146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62E819-5839-1C88-4B00-F774515404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0.94808</cdr:y>
    </cdr:from>
    <cdr:to>
      <cdr:x>1</cdr:x>
      <cdr:y>0.98653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7000" y="5364106"/>
          <a:ext cx="9026525" cy="217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0.94808</cdr:y>
    </cdr:from>
    <cdr:to>
      <cdr:x>1</cdr:x>
      <cdr:y>0.98653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27000" y="5364105"/>
          <a:ext cx="9026525" cy="217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/>
        <a:p xmlns:a="http://schemas.openxmlformats.org/drawingml/2006/main">
          <a:endParaRPr lang="pt-BR" sz="800">
            <a:latin typeface="+mn-lt"/>
          </a:endParaRPr>
        </a:p>
      </cdr:txBody>
    </cdr:sp>
  </cdr:relSizeAnchor>
  <cdr:relSizeAnchor xmlns:cdr="http://schemas.openxmlformats.org/drawingml/2006/chartDrawing">
    <cdr:from>
      <cdr:x>0.01387</cdr:x>
      <cdr:y>0.939</cdr:y>
    </cdr:from>
    <cdr:to>
      <cdr:x>1</cdr:x>
      <cdr:y>0.98653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732"/>
          <a:ext cx="9026525" cy="268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Sources: ANP/SPC, according to ANP Resolution N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o. 729/2018 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(Table 1.9).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¹Includes oil and</a:t>
          </a:r>
          <a:r>
            <a:rPr lang="pt-BR" sz="800" b="0" i="0" strike="noStrike" baseline="0">
              <a:solidFill>
                <a:schemeClr val="tx1"/>
              </a:solidFill>
              <a:latin typeface="+mn-lt"/>
            </a:rPr>
            <a:t> condensate</a:t>
          </a:r>
          <a:r>
            <a:rPr lang="pt-BR" sz="800" b="0" i="0" strike="noStrike">
              <a:solidFill>
                <a:schemeClr val="tx1"/>
              </a:solidFill>
              <a:latin typeface="+mn-lt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N19"/>
  <sheetViews>
    <sheetView workbookViewId="0">
      <selection activeCell="B1" sqref="B1:K7"/>
    </sheetView>
  </sheetViews>
  <sheetFormatPr defaultColWidth="9.453125" defaultRowHeight="10"/>
  <cols>
    <col min="1" max="1" width="9.453125" style="1"/>
    <col min="2" max="10" width="12.54296875" style="1" bestFit="1" customWidth="1"/>
    <col min="11" max="11" width="9.453125" style="1" customWidth="1"/>
    <col min="12" max="14" width="11.453125" style="1" bestFit="1" customWidth="1"/>
    <col min="15" max="16384" width="9.453125" style="1"/>
  </cols>
  <sheetData>
    <row r="1" spans="1:14">
      <c r="A1" s="1" t="s">
        <v>0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8"/>
      <c r="M1" s="8"/>
      <c r="N1" s="8"/>
    </row>
    <row r="2" spans="1:14">
      <c r="A2" s="10" t="s">
        <v>1</v>
      </c>
      <c r="B2" s="4">
        <v>1.648641636697378</v>
      </c>
      <c r="C2" s="4">
        <v>1.6008167573156546</v>
      </c>
      <c r="D2" s="4">
        <v>1.5371062816561174</v>
      </c>
      <c r="E2" s="4">
        <v>1.4907170600247197</v>
      </c>
      <c r="F2" s="4">
        <v>1.5042448096546119</v>
      </c>
      <c r="G2" s="4">
        <v>1.6024022260962618</v>
      </c>
      <c r="H2" s="4">
        <v>1.6116996563173736</v>
      </c>
      <c r="I2" s="4">
        <v>1.6736236080181828</v>
      </c>
      <c r="J2" s="4">
        <v>1.7228611745367959</v>
      </c>
      <c r="K2" s="4">
        <v>1.7149489515393146</v>
      </c>
      <c r="L2" s="8"/>
      <c r="M2" s="8"/>
      <c r="N2" s="8"/>
    </row>
    <row r="3" spans="1:14">
      <c r="A3" s="10" t="s">
        <v>2</v>
      </c>
      <c r="B3" s="4">
        <v>0.27608879745460169</v>
      </c>
      <c r="C3" s="4">
        <v>0.16331603388179758</v>
      </c>
      <c r="D3" s="4">
        <v>0.13539898216967122</v>
      </c>
      <c r="E3" s="4">
        <v>0.16481492661658828</v>
      </c>
      <c r="F3" s="4">
        <v>0.18527989454591803</v>
      </c>
      <c r="G3" s="4">
        <v>0.12043278076479297</v>
      </c>
      <c r="H3" s="4">
        <v>0.16424712828722923</v>
      </c>
      <c r="I3" s="4">
        <v>0.21124962471162115</v>
      </c>
      <c r="J3" s="4">
        <v>0.23858452837754521</v>
      </c>
      <c r="K3" s="4">
        <v>0.24000240107330964</v>
      </c>
    </row>
    <row r="4" spans="1:14">
      <c r="A4" s="10" t="s">
        <v>3</v>
      </c>
      <c r="B4" s="2">
        <f t="shared" ref="B4:H4" si="0">B2+B3</f>
        <v>1.9247304341519795</v>
      </c>
      <c r="C4" s="2">
        <f t="shared" si="0"/>
        <v>1.7641327911974523</v>
      </c>
      <c r="D4" s="2">
        <f t="shared" si="0"/>
        <v>1.6725052638257887</v>
      </c>
      <c r="E4" s="2">
        <f t="shared" si="0"/>
        <v>1.6555319866413081</v>
      </c>
      <c r="F4" s="2">
        <f t="shared" si="0"/>
        <v>1.6895247042005299</v>
      </c>
      <c r="G4" s="2">
        <f t="shared" si="0"/>
        <v>1.7228350068610547</v>
      </c>
      <c r="H4" s="11">
        <f t="shared" si="0"/>
        <v>1.7759467846046029</v>
      </c>
      <c r="I4" s="11">
        <f>I2+I3</f>
        <v>1.8848732327298039</v>
      </c>
      <c r="J4" s="11">
        <f>J2+J3</f>
        <v>1.9614457029143411</v>
      </c>
      <c r="K4" s="11">
        <f>K2+K3</f>
        <v>1.9549513526126243</v>
      </c>
    </row>
    <row r="5" spans="1:14" ht="12.5">
      <c r="A5" s="9"/>
    </row>
    <row r="6" spans="1:14">
      <c r="A6" s="10" t="s">
        <v>1</v>
      </c>
      <c r="B6" s="6">
        <f t="shared" ref="B6:J6" si="1">B2/B4</f>
        <v>0.85655716117138037</v>
      </c>
      <c r="C6" s="6">
        <f t="shared" si="1"/>
        <v>0.90742418331732133</v>
      </c>
      <c r="D6" s="6">
        <f t="shared" si="1"/>
        <v>0.91904421163975802</v>
      </c>
      <c r="E6" s="6">
        <f t="shared" si="1"/>
        <v>0.90044594248465126</v>
      </c>
      <c r="F6" s="6">
        <f t="shared" si="1"/>
        <v>0.89033608441162693</v>
      </c>
      <c r="G6" s="6">
        <f t="shared" si="1"/>
        <v>0.93009616110354221</v>
      </c>
      <c r="H6" s="6">
        <f t="shared" si="1"/>
        <v>0.90751573768366189</v>
      </c>
      <c r="I6" s="6">
        <f t="shared" si="1"/>
        <v>0.88792369638266078</v>
      </c>
      <c r="J6" s="6">
        <f t="shared" si="1"/>
        <v>0.87836291974687175</v>
      </c>
      <c r="K6" s="6">
        <f>K2/K4</f>
        <v>0.87723356862432045</v>
      </c>
      <c r="M6" s="1">
        <v>1000</v>
      </c>
    </row>
    <row r="7" spans="1:14">
      <c r="A7" s="10" t="s">
        <v>2</v>
      </c>
      <c r="B7" s="6">
        <f t="shared" ref="B7:J7" si="2">B3/B4</f>
        <v>0.14344283882861975</v>
      </c>
      <c r="C7" s="6">
        <f t="shared" si="2"/>
        <v>9.2575816682678669E-2</v>
      </c>
      <c r="D7" s="6">
        <f t="shared" si="2"/>
        <v>8.0955788360241976E-2</v>
      </c>
      <c r="E7" s="6">
        <f t="shared" si="2"/>
        <v>9.9554057515348696E-2</v>
      </c>
      <c r="F7" s="6">
        <f t="shared" si="2"/>
        <v>0.10966391558837316</v>
      </c>
      <c r="G7" s="6">
        <f t="shared" si="2"/>
        <v>6.9903838896457821E-2</v>
      </c>
      <c r="H7" s="6">
        <f t="shared" si="2"/>
        <v>9.2484262316338064E-2</v>
      </c>
      <c r="I7" s="6">
        <f t="shared" si="2"/>
        <v>0.1120763036173392</v>
      </c>
      <c r="J7" s="6">
        <f t="shared" si="2"/>
        <v>0.12163708025312822</v>
      </c>
      <c r="K7" s="6">
        <f>K3/K4</f>
        <v>0.12276643137567954</v>
      </c>
    </row>
    <row r="9" spans="1:14" ht="10.5" customHeight="1"/>
    <row r="10" spans="1:14">
      <c r="M10" s="3"/>
    </row>
    <row r="11" spans="1:14">
      <c r="B11" s="5"/>
      <c r="C11" s="5"/>
      <c r="D11" s="5"/>
      <c r="E11" s="5"/>
      <c r="F11" s="5"/>
      <c r="G11" s="5"/>
    </row>
    <row r="12" spans="1:14">
      <c r="B12" s="4"/>
      <c r="C12" s="4"/>
      <c r="D12" s="4"/>
      <c r="E12" s="4"/>
      <c r="F12" s="4"/>
      <c r="G12" s="4"/>
      <c r="H12" s="4"/>
    </row>
    <row r="13" spans="1:14">
      <c r="B13" s="4"/>
      <c r="C13" s="4"/>
      <c r="D13" s="4"/>
      <c r="E13" s="4"/>
      <c r="F13" s="4"/>
      <c r="G13" s="4"/>
      <c r="H13" s="4"/>
    </row>
    <row r="14" spans="1:14">
      <c r="B14" s="6"/>
      <c r="C14" s="6"/>
      <c r="D14" s="6"/>
      <c r="E14" s="6"/>
      <c r="F14" s="6"/>
      <c r="G14" s="6"/>
      <c r="H14" s="4"/>
    </row>
    <row r="15" spans="1:14">
      <c r="B15" s="4"/>
      <c r="C15" s="4"/>
      <c r="D15" s="4"/>
      <c r="E15" s="4"/>
      <c r="F15" s="4"/>
      <c r="G15" s="4"/>
      <c r="H15" s="4"/>
    </row>
    <row r="16" spans="1:14">
      <c r="B16" s="6"/>
      <c r="C16" s="6"/>
      <c r="D16" s="6"/>
      <c r="E16" s="6"/>
      <c r="F16" s="6"/>
      <c r="G16" s="6"/>
      <c r="H16" s="4"/>
    </row>
    <row r="19" spans="2:7">
      <c r="B19" s="7"/>
      <c r="C19" s="7"/>
      <c r="D19" s="7"/>
      <c r="E19" s="7"/>
      <c r="F19" s="7"/>
      <c r="G19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1C775-E7D6-445A-819B-19180A03B0B1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118672A9-CDA0-44D7-829A-E5DC49168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69BA7-3535-4108-B1A8-9F75A7FEC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F1.6</vt:lpstr>
      <vt:lpstr>Figure 1.6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2008-05-08T18:20:58Z</cp:lastPrinted>
  <dcterms:created xsi:type="dcterms:W3CDTF">2002-04-30T19:46:11Z</dcterms:created>
  <dcterms:modified xsi:type="dcterms:W3CDTF">2025-07-02T15:00:23Z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