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1D5FA7EB-0AA3-45A6-B42B-06879FD6362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1.26" sheetId="1" r:id="rId1"/>
  </sheets>
  <definedNames>
    <definedName name="_Fill" hidden="1">'T1.26'!$A$6:$A$12</definedName>
    <definedName name="_xlnm.Print_Area" localSheetId="0">'T1.26'!$A$1:$L$20</definedName>
    <definedName name="Títulos_impressão_IM" localSheetId="0">'T1.26'!#REF!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L9" i="1"/>
  <c r="L8" i="1"/>
  <c r="L7" i="1"/>
  <c r="L6" i="1"/>
  <c r="C16" i="1"/>
  <c r="D16" i="1"/>
  <c r="E16" i="1"/>
  <c r="F16" i="1"/>
  <c r="G16" i="1"/>
  <c r="H16" i="1"/>
  <c r="I16" i="1"/>
  <c r="J16" i="1"/>
  <c r="K16" i="1"/>
  <c r="B16" i="1"/>
  <c r="K15" i="1"/>
  <c r="C15" i="1"/>
  <c r="D15" i="1"/>
  <c r="E15" i="1"/>
  <c r="F15" i="1"/>
  <c r="G15" i="1"/>
  <c r="H15" i="1"/>
  <c r="I15" i="1"/>
  <c r="J15" i="1"/>
  <c r="L15" i="1" s="1"/>
  <c r="B15" i="1"/>
</calcChain>
</file>

<file path=xl/sharedStrings.xml><?xml version="1.0" encoding="utf-8"?>
<sst xmlns="http://schemas.openxmlformats.org/spreadsheetml/2006/main" count="16" uniqueCount="16">
  <si>
    <t>Specification</t>
  </si>
  <si>
    <r>
      <t>Brazilian natural gas balance (10</t>
    </r>
    <r>
      <rPr>
        <b/>
        <vertAlign val="superscript"/>
        <sz val="7"/>
        <rFont val="Helvetica Neue"/>
      </rPr>
      <t>6</t>
    </r>
    <r>
      <rPr>
        <b/>
        <sz val="7"/>
        <rFont val="Helvetica Neue"/>
        <family val="2"/>
      </rPr>
      <t xml:space="preserve"> m³)</t>
    </r>
  </si>
  <si>
    <t>Import</t>
  </si>
  <si>
    <t>Export</t>
  </si>
  <si>
    <t>Production</t>
  </si>
  <si>
    <t>Reinjection</t>
  </si>
  <si>
    <t>Gas flaring</t>
  </si>
  <si>
    <r>
      <t>Own consumption</t>
    </r>
    <r>
      <rPr>
        <vertAlign val="superscript"/>
        <sz val="7"/>
        <rFont val="Helvetica Neue"/>
      </rPr>
      <t>1</t>
    </r>
  </si>
  <si>
    <r>
      <t>NGL</t>
    </r>
    <r>
      <rPr>
        <vertAlign val="superscript"/>
        <sz val="7"/>
        <rFont val="Helvetica Neue"/>
        <family val="2"/>
      </rPr>
      <t>2</t>
    </r>
  </si>
  <si>
    <r>
      <t>Sales</t>
    </r>
    <r>
      <rPr>
        <vertAlign val="superscript"/>
        <sz val="7"/>
        <rFont val="Helvetica Neue"/>
        <family val="2"/>
      </rPr>
      <t>3</t>
    </r>
  </si>
  <si>
    <t>Adjustments and losses</t>
  </si>
  <si>
    <t>Sources: ANP/SDP, ANP/SIM and Petrobras</t>
  </si>
  <si>
    <t>Table 1.26 – Brazilian natural gas balance – 2014-2023</t>
  </si>
  <si>
    <t>23/22
%</t>
  </si>
  <si>
    <t>end consumers.</t>
  </si>
  <si>
    <r>
      <t>1</t>
    </r>
    <r>
      <rPr>
        <sz val="7"/>
        <color rgb="FF000000"/>
        <rFont val="Helvetica Neue"/>
      </rPr>
      <t xml:space="preserve">Refers to own consumption in production areas, refineries, NGPP, transportation and storage. </t>
    </r>
    <r>
      <rPr>
        <vertAlign val="superscript"/>
        <sz val="7"/>
        <color rgb="FF000000"/>
        <rFont val="Helvetica Neue"/>
      </rPr>
      <t>2</t>
    </r>
    <r>
      <rPr>
        <sz val="7"/>
        <color rgb="FF000000"/>
        <rFont val="Helvetica Neue"/>
      </rPr>
      <t xml:space="preserve">Volume of gas absorbed in NGPPs. </t>
    </r>
    <r>
      <rPr>
        <vertAlign val="superscript"/>
        <sz val="7"/>
        <color rgb="FF000000"/>
        <rFont val="Helvetica Neue"/>
      </rPr>
      <t>3</t>
    </r>
    <r>
      <rPr>
        <sz val="7"/>
        <color rgb="FF000000"/>
        <rFont val="Helvetica Neue"/>
      </rPr>
      <t>Includes sales to distributors, electricity generation 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</si>
</sst>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7" formatCode="_(* #,##0.000_);_(* \(#,##0.000\);_(* &quot;-&quot;??_);_(@_)"/>
    <numFmt numFmtId="168" formatCode="_(* #,##0.0000_);_(* \(#,##0.0000\);_(* &quot;-&quot;??_);_(@_)"/>
    <numFmt numFmtId="169" formatCode="_-* #,##0.000_-;\-* #,##0.000_-;_-* &quot;-&quot;???_-;_-@_-"/>
    <numFmt numFmtId="170" formatCode="0.0%"/>
  </numFmts>
  <fonts count="16">
    <font>
      <sz val="12"/>
      <name val="Arial MT"/>
    </font>
    <font>
      <sz val="10"/>
      <name val="Arial"/>
      <family val="2"/>
    </font>
    <font>
      <b/>
      <sz val="9"/>
      <name val="Helvetica Neue"/>
      <family val="2"/>
    </font>
    <font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vertAlign val="superscript"/>
      <sz val="7"/>
      <name val="Helvetica Neue"/>
      <family val="2"/>
    </font>
    <font>
      <sz val="7"/>
      <color indexed="10"/>
      <name val="Helvetica Neue"/>
    </font>
    <font>
      <sz val="7"/>
      <name val="Helvetica Neue"/>
    </font>
    <font>
      <vertAlign val="superscript"/>
      <sz val="7"/>
      <name val="Helvetica Neue"/>
    </font>
    <font>
      <b/>
      <vertAlign val="superscript"/>
      <sz val="7"/>
      <name val="Helvetica Neue"/>
    </font>
    <font>
      <sz val="7"/>
      <color theme="0"/>
      <name val="Helvetica Neue"/>
      <family val="2"/>
    </font>
    <font>
      <sz val="7"/>
      <color theme="0"/>
      <name val="Helvetica Neue"/>
    </font>
    <font>
      <vertAlign val="superscript"/>
      <sz val="7"/>
      <color rgb="FF000000"/>
      <name val="Helvetica Neue"/>
    </font>
    <font>
      <sz val="7"/>
      <color rgb="FF000000"/>
      <name val="Helvetica Neue"/>
    </font>
    <font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mediumGray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lightTrellis">
        <fgColor indexed="9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7" fontId="4" fillId="0" borderId="0" xfId="0" applyNumberFormat="1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2" applyNumberFormat="1" applyFont="1" applyFill="1" applyBorder="1" applyAlignment="1" applyProtection="1">
      <alignment horizontal="right" vertical="center" wrapText="1"/>
    </xf>
    <xf numFmtId="165" fontId="4" fillId="3" borderId="0" xfId="2" applyNumberFormat="1" applyFont="1" applyFill="1" applyAlignment="1">
      <alignment vertical="center"/>
    </xf>
    <xf numFmtId="168" fontId="4" fillId="0" borderId="0" xfId="2" applyNumberFormat="1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167" fontId="4" fillId="3" borderId="0" xfId="0" applyNumberFormat="1" applyFont="1" applyFill="1" applyAlignment="1">
      <alignment vertical="center"/>
    </xf>
    <xf numFmtId="167" fontId="4" fillId="3" borderId="0" xfId="2" applyNumberFormat="1" applyFont="1" applyFill="1" applyAlignment="1">
      <alignment vertical="center"/>
    </xf>
    <xf numFmtId="169" fontId="4" fillId="3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165" fontId="4" fillId="0" borderId="0" xfId="2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37" fontId="8" fillId="0" borderId="0" xfId="0" applyNumberFormat="1" applyFont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37" fontId="11" fillId="0" borderId="0" xfId="0" applyNumberFormat="1" applyFont="1" applyAlignment="1">
      <alignment vertical="center"/>
    </xf>
    <xf numFmtId="170" fontId="4" fillId="0" borderId="0" xfId="1" applyNumberFormat="1" applyFont="1" applyFill="1" applyBorder="1" applyAlignment="1">
      <alignment vertical="center"/>
    </xf>
    <xf numFmtId="170" fontId="8" fillId="0" borderId="0" xfId="1" applyNumberFormat="1" applyFont="1" applyFill="1" applyBorder="1" applyAlignment="1">
      <alignment vertical="center"/>
    </xf>
    <xf numFmtId="170" fontId="4" fillId="0" borderId="0" xfId="0" applyNumberFormat="1" applyFont="1" applyAlignment="1">
      <alignment vertical="center"/>
    </xf>
    <xf numFmtId="3" fontId="12" fillId="5" borderId="2" xfId="0" applyNumberFormat="1" applyFont="1" applyFill="1" applyBorder="1" applyAlignment="1">
      <alignment vertical="center"/>
    </xf>
    <xf numFmtId="3" fontId="8" fillId="0" borderId="0" xfId="2" applyNumberFormat="1" applyFont="1" applyFill="1" applyAlignment="1">
      <alignment horizontal="right" vertical="center"/>
    </xf>
    <xf numFmtId="3" fontId="4" fillId="0" borderId="0" xfId="2" applyNumberFormat="1" applyFont="1" applyFill="1" applyAlignment="1">
      <alignment horizontal="right" vertical="center"/>
    </xf>
    <xf numFmtId="164" fontId="8" fillId="0" borderId="0" xfId="2" applyFont="1" applyFill="1" applyAlignment="1">
      <alignment horizontal="right" vertical="center"/>
    </xf>
    <xf numFmtId="4" fontId="12" fillId="0" borderId="2" xfId="2" applyNumberFormat="1" applyFont="1" applyFill="1" applyBorder="1" applyAlignment="1" applyProtection="1">
      <alignment horizontal="right" vertical="center" wrapText="1"/>
    </xf>
    <xf numFmtId="165" fontId="8" fillId="0" borderId="0" xfId="2" applyNumberFormat="1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165" fontId="8" fillId="3" borderId="0" xfId="2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R85"/>
  <sheetViews>
    <sheetView showGridLines="0" tabSelected="1" zoomScaleNormal="100" workbookViewId="0">
      <selection activeCell="A2" sqref="A2"/>
    </sheetView>
  </sheetViews>
  <sheetFormatPr defaultColWidth="11.53515625" defaultRowHeight="9"/>
  <cols>
    <col min="1" max="1" width="25.61328125" style="3" customWidth="1"/>
    <col min="2" max="11" width="5.84375" style="3" customWidth="1"/>
    <col min="12" max="12" width="4.84375" style="3" customWidth="1"/>
    <col min="13" max="13" width="7.4609375" style="3" customWidth="1"/>
    <col min="14" max="15" width="11.53515625" style="3" customWidth="1"/>
    <col min="16" max="16" width="6.765625" style="3" customWidth="1"/>
    <col min="17" max="18" width="14.765625" style="3" customWidth="1"/>
    <col min="19" max="28" width="11.53515625" style="3" customWidth="1"/>
    <col min="29" max="36" width="14.84375" style="3" customWidth="1"/>
    <col min="37" max="16384" width="11.53515625" style="3"/>
  </cols>
  <sheetData>
    <row r="1" spans="1:18" s="1" customFormat="1" ht="12.75" customHeight="1">
      <c r="A1" s="47" t="s">
        <v>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"/>
    </row>
    <row r="3" spans="1:18" ht="10.5" customHeight="1">
      <c r="A3" s="45" t="s">
        <v>0</v>
      </c>
      <c r="B3" s="50" t="s">
        <v>1</v>
      </c>
      <c r="C3" s="51"/>
      <c r="D3" s="51"/>
      <c r="E3" s="51"/>
      <c r="F3" s="51"/>
      <c r="G3" s="51"/>
      <c r="H3" s="51"/>
      <c r="I3" s="51"/>
      <c r="J3" s="51"/>
      <c r="K3" s="52"/>
      <c r="L3" s="48" t="s">
        <v>13</v>
      </c>
    </row>
    <row r="4" spans="1:18" ht="10.5" customHeight="1">
      <c r="A4" s="46"/>
      <c r="B4" s="4">
        <v>2014</v>
      </c>
      <c r="C4" s="4">
        <v>2015</v>
      </c>
      <c r="D4" s="4">
        <v>2016</v>
      </c>
      <c r="E4" s="4">
        <v>2017</v>
      </c>
      <c r="F4" s="4">
        <v>2018</v>
      </c>
      <c r="G4" s="4">
        <v>2019</v>
      </c>
      <c r="H4" s="4">
        <v>2020</v>
      </c>
      <c r="I4" s="4">
        <v>2021</v>
      </c>
      <c r="J4" s="4">
        <v>2022</v>
      </c>
      <c r="K4" s="4">
        <v>2023</v>
      </c>
      <c r="L4" s="49"/>
      <c r="M4" s="2"/>
    </row>
    <row r="5" spans="1:18" ht="10.5" customHeigh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5"/>
      <c r="M5" s="2"/>
    </row>
    <row r="6" spans="1:18" s="11" customFormat="1">
      <c r="A6" s="11" t="s">
        <v>2</v>
      </c>
      <c r="B6" s="35">
        <v>17398.009999999998</v>
      </c>
      <c r="C6" s="35">
        <v>19111.557000000001</v>
      </c>
      <c r="D6" s="35">
        <v>13320.723</v>
      </c>
      <c r="E6" s="35">
        <v>10642.55</v>
      </c>
      <c r="F6" s="35">
        <v>10842.398805000001</v>
      </c>
      <c r="G6" s="35">
        <v>9855.4318330000006</v>
      </c>
      <c r="H6" s="35">
        <v>7874.2879519999997</v>
      </c>
      <c r="I6" s="35">
        <v>16895.955044999999</v>
      </c>
      <c r="J6" s="35">
        <v>8984.5495611868992</v>
      </c>
      <c r="K6" s="35">
        <v>6468.681408909858</v>
      </c>
      <c r="L6" s="13">
        <f>100*(K6-J6)/J6</f>
        <v>-28.002162324815355</v>
      </c>
      <c r="N6" s="27"/>
      <c r="O6" s="27"/>
      <c r="Q6" s="24"/>
      <c r="R6" s="24"/>
    </row>
    <row r="7" spans="1:18" s="11" customFormat="1">
      <c r="A7" s="11" t="s">
        <v>3</v>
      </c>
      <c r="B7" s="35">
        <v>90.465999999999994</v>
      </c>
      <c r="C7" s="35">
        <v>1.87</v>
      </c>
      <c r="D7" s="35">
        <v>517.48099999999999</v>
      </c>
      <c r="E7" s="35">
        <v>134.52000000000001</v>
      </c>
      <c r="F7" s="35">
        <v>80.136042000000003</v>
      </c>
      <c r="G7" s="37">
        <v>0</v>
      </c>
      <c r="H7" s="37">
        <v>0</v>
      </c>
      <c r="I7" s="39">
        <v>83.066653799999997</v>
      </c>
      <c r="J7" s="39">
        <v>1.2609900000000001</v>
      </c>
      <c r="K7" s="39">
        <v>102.99860439999999</v>
      </c>
      <c r="L7" s="13">
        <f>100*(K7-J7)/J7</f>
        <v>8068.0746397671655</v>
      </c>
      <c r="O7" s="32"/>
      <c r="Q7" s="24"/>
      <c r="R7" s="24"/>
    </row>
    <row r="8" spans="1:18" s="11" customFormat="1">
      <c r="A8" s="11" t="s">
        <v>4</v>
      </c>
      <c r="B8" s="35">
        <v>31894.874</v>
      </c>
      <c r="C8" s="35">
        <v>35126.447</v>
      </c>
      <c r="D8" s="35">
        <v>37890.449999999997</v>
      </c>
      <c r="E8" s="35">
        <v>40117.402000000002</v>
      </c>
      <c r="F8" s="35">
        <v>40857.207059740002</v>
      </c>
      <c r="G8" s="35">
        <v>44724.231943999999</v>
      </c>
      <c r="H8" s="35">
        <v>46649.507995</v>
      </c>
      <c r="I8" s="35">
        <v>48824.326747999999</v>
      </c>
      <c r="J8" s="35">
        <v>50338.081967999999</v>
      </c>
      <c r="K8" s="35">
        <v>54676.773880000001</v>
      </c>
      <c r="L8" s="13">
        <f>100*(K8-J8)/J8</f>
        <v>8.6191045474440529</v>
      </c>
      <c r="M8" s="27"/>
      <c r="N8" s="27"/>
      <c r="O8" s="32"/>
      <c r="Q8" s="24"/>
      <c r="R8" s="24"/>
    </row>
    <row r="9" spans="1:18">
      <c r="A9" s="3" t="s">
        <v>5</v>
      </c>
      <c r="B9" s="36">
        <v>5739.69</v>
      </c>
      <c r="C9" s="36">
        <v>8866.7129999999997</v>
      </c>
      <c r="D9" s="36">
        <v>11069.494473999999</v>
      </c>
      <c r="E9" s="36">
        <v>10076.841</v>
      </c>
      <c r="F9" s="36">
        <v>12811.95106107</v>
      </c>
      <c r="G9" s="36">
        <v>15776.669711</v>
      </c>
      <c r="H9" s="36">
        <v>20013.746016000001</v>
      </c>
      <c r="I9" s="36">
        <v>22208.853546999999</v>
      </c>
      <c r="J9" s="36">
        <v>24970.159801999998</v>
      </c>
      <c r="K9" s="36">
        <v>28765.551681000001</v>
      </c>
      <c r="L9" s="13">
        <f>100*(K9-J9)/J9</f>
        <v>15.199710010249948</v>
      </c>
      <c r="M9" s="21"/>
      <c r="N9" s="21"/>
      <c r="O9" s="31"/>
      <c r="P9" s="15"/>
      <c r="Q9" s="5"/>
      <c r="R9" s="5"/>
    </row>
    <row r="10" spans="1:18">
      <c r="A10" s="3" t="s">
        <v>6</v>
      </c>
      <c r="B10" s="36">
        <v>1619.2080000000001</v>
      </c>
      <c r="C10" s="36">
        <v>1397.675</v>
      </c>
      <c r="D10" s="36">
        <v>1484.0820000000001</v>
      </c>
      <c r="E10" s="36">
        <v>1377.136</v>
      </c>
      <c r="F10" s="36">
        <v>1358.2061040799999</v>
      </c>
      <c r="G10" s="36">
        <v>1589.738474</v>
      </c>
      <c r="H10" s="36">
        <v>1232.5876880000001</v>
      </c>
      <c r="I10" s="36">
        <v>1233.7481270000001</v>
      </c>
      <c r="J10" s="36">
        <v>1270.0818119999999</v>
      </c>
      <c r="K10" s="36">
        <v>1409.2236829999999</v>
      </c>
      <c r="L10" s="13">
        <f t="shared" ref="L10:L14" si="0">100*(K10-J10)/J10</f>
        <v>10.95534710326204</v>
      </c>
      <c r="M10" s="31"/>
      <c r="N10" s="31"/>
      <c r="O10" s="33"/>
      <c r="P10" s="15"/>
      <c r="Q10" s="5"/>
      <c r="R10" s="5"/>
    </row>
    <row r="11" spans="1:18" ht="10.5">
      <c r="A11" s="3" t="s">
        <v>7</v>
      </c>
      <c r="B11" s="36">
        <v>7928.92493629</v>
      </c>
      <c r="C11" s="36">
        <v>9672.6167774778878</v>
      </c>
      <c r="D11" s="36">
        <v>8759.7983323296667</v>
      </c>
      <c r="E11" s="36">
        <v>8930.1788137741605</v>
      </c>
      <c r="F11" s="36">
        <v>8752.7266187624009</v>
      </c>
      <c r="G11" s="36">
        <v>8893.6387960883749</v>
      </c>
      <c r="H11" s="36">
        <v>9025.2881908399995</v>
      </c>
      <c r="I11" s="36">
        <v>9571.1994210400007</v>
      </c>
      <c r="J11" s="36">
        <v>9178.9053847499999</v>
      </c>
      <c r="K11" s="36">
        <v>9193.7000000000007</v>
      </c>
      <c r="L11" s="13">
        <f t="shared" si="0"/>
        <v>0.16118060520136562</v>
      </c>
      <c r="M11" s="31"/>
      <c r="N11" s="31"/>
      <c r="P11" s="15"/>
      <c r="Q11" s="5"/>
      <c r="R11" s="5"/>
    </row>
    <row r="12" spans="1:18" ht="10.5">
      <c r="A12" s="3" t="s">
        <v>8</v>
      </c>
      <c r="B12" s="36">
        <v>1505.328</v>
      </c>
      <c r="C12" s="36">
        <v>1380.7950000000001</v>
      </c>
      <c r="D12" s="36">
        <v>1540.86</v>
      </c>
      <c r="E12" s="36">
        <v>1851.088</v>
      </c>
      <c r="F12" s="36">
        <v>1896.3620000000001</v>
      </c>
      <c r="G12" s="36">
        <v>1960.89761</v>
      </c>
      <c r="H12" s="36">
        <v>1495.929774</v>
      </c>
      <c r="I12" s="36">
        <v>1379.45</v>
      </c>
      <c r="J12" s="36">
        <v>1407.5150000000001</v>
      </c>
      <c r="K12" s="36">
        <v>1397.2850000000001</v>
      </c>
      <c r="L12" s="13">
        <f t="shared" si="0"/>
        <v>-0.72681285812229479</v>
      </c>
      <c r="M12" s="31"/>
      <c r="N12" s="31"/>
      <c r="Q12" s="5"/>
      <c r="R12" s="5"/>
    </row>
    <row r="13" spans="1:18" ht="10.5">
      <c r="A13" s="3" t="s">
        <v>9</v>
      </c>
      <c r="B13" s="36">
        <v>31765.321408</v>
      </c>
      <c r="C13" s="36">
        <v>32402.467701999998</v>
      </c>
      <c r="D13" s="36">
        <v>27224.483515</v>
      </c>
      <c r="E13" s="36">
        <v>27490.860364</v>
      </c>
      <c r="F13" s="36">
        <v>26050.725306967048</v>
      </c>
      <c r="G13" s="36">
        <v>25854.502469918938</v>
      </c>
      <c r="H13" s="36">
        <v>21971.720377000001</v>
      </c>
      <c r="I13" s="36">
        <v>30326.046464000003</v>
      </c>
      <c r="J13" s="36">
        <v>22374.367999999999</v>
      </c>
      <c r="K13" s="36">
        <v>20260.841539999998</v>
      </c>
      <c r="L13" s="13">
        <f t="shared" si="0"/>
        <v>-9.4461951282825112</v>
      </c>
      <c r="N13" s="5"/>
      <c r="Q13" s="5"/>
      <c r="R13" s="5"/>
    </row>
    <row r="14" spans="1:18">
      <c r="A14" s="3" t="s">
        <v>10</v>
      </c>
      <c r="B14" s="36">
        <v>643.94565570999475</v>
      </c>
      <c r="C14" s="36">
        <v>515.86652052211502</v>
      </c>
      <c r="D14" s="36">
        <v>614.97367867032881</v>
      </c>
      <c r="E14" s="36">
        <v>899.32782222584137</v>
      </c>
      <c r="F14" s="36">
        <v>749.49873186054538</v>
      </c>
      <c r="G14" s="36">
        <v>504.2167159926903</v>
      </c>
      <c r="H14" s="36">
        <v>784.52390115999879</v>
      </c>
      <c r="I14" s="36">
        <v>917.91758015999221</v>
      </c>
      <c r="J14" s="36">
        <v>120.3405404369114</v>
      </c>
      <c r="K14" s="36">
        <v>15.854780509860575</v>
      </c>
      <c r="L14" s="13">
        <f t="shared" si="0"/>
        <v>-86.825071208507282</v>
      </c>
      <c r="N14" s="5"/>
      <c r="Q14" s="5"/>
      <c r="R14" s="5"/>
    </row>
    <row r="15" spans="1:18" s="29" customFormat="1">
      <c r="A15" s="28"/>
      <c r="B15" s="34">
        <f>B6-B7+B8-B9-B10-B11-B12-B13</f>
        <v>643.94565570999475</v>
      </c>
      <c r="C15" s="34">
        <f t="shared" ref="C15:J15" si="1">C6-C7+C8-C9-C10-C11-C12-C13</f>
        <v>515.86652052211502</v>
      </c>
      <c r="D15" s="34">
        <f t="shared" si="1"/>
        <v>614.97367867032881</v>
      </c>
      <c r="E15" s="34">
        <f t="shared" si="1"/>
        <v>899.32782222584137</v>
      </c>
      <c r="F15" s="34">
        <f t="shared" si="1"/>
        <v>749.49873186054538</v>
      </c>
      <c r="G15" s="34">
        <f t="shared" si="1"/>
        <v>504.2167159926903</v>
      </c>
      <c r="H15" s="34">
        <f t="shared" si="1"/>
        <v>784.52390115999879</v>
      </c>
      <c r="I15" s="34">
        <f t="shared" si="1"/>
        <v>917.91758015999221</v>
      </c>
      <c r="J15" s="34">
        <f t="shared" si="1"/>
        <v>120.3405404369114</v>
      </c>
      <c r="K15" s="34">
        <f>K6-K7+K8-K9-K10-K11-K12-K13</f>
        <v>15.854780509860575</v>
      </c>
      <c r="L15" s="38">
        <f t="shared" ref="L15" si="2">100*(K15-J15)/J15</f>
        <v>-86.825071208507282</v>
      </c>
      <c r="N15" s="30"/>
      <c r="Q15" s="30"/>
      <c r="R15" s="30"/>
    </row>
    <row r="16" spans="1:18" ht="10.5" customHeight="1">
      <c r="A16" s="11" t="s">
        <v>11</v>
      </c>
      <c r="B16" s="42">
        <f>B6-B7+B8-B9-B10-B11-B12-B13</f>
        <v>643.94565570999475</v>
      </c>
      <c r="C16" s="42">
        <f t="shared" ref="C16:K16" si="3">C6-C7+C8-C9-C10-C11-C12-C13</f>
        <v>515.86652052211502</v>
      </c>
      <c r="D16" s="42">
        <f t="shared" si="3"/>
        <v>614.97367867032881</v>
      </c>
      <c r="E16" s="42">
        <f t="shared" si="3"/>
        <v>899.32782222584137</v>
      </c>
      <c r="F16" s="42">
        <f t="shared" si="3"/>
        <v>749.49873186054538</v>
      </c>
      <c r="G16" s="42">
        <f t="shared" si="3"/>
        <v>504.2167159926903</v>
      </c>
      <c r="H16" s="42">
        <f t="shared" si="3"/>
        <v>784.52390115999879</v>
      </c>
      <c r="I16" s="42">
        <f t="shared" si="3"/>
        <v>917.91758015999221</v>
      </c>
      <c r="J16" s="42">
        <f t="shared" si="3"/>
        <v>120.3405404369114</v>
      </c>
      <c r="K16" s="42">
        <f t="shared" si="3"/>
        <v>15.854780509860575</v>
      </c>
      <c r="L16" s="10"/>
      <c r="N16" s="5"/>
      <c r="Q16" s="5"/>
      <c r="R16" s="5"/>
    </row>
    <row r="17" spans="1:14" ht="10.5">
      <c r="A17" s="43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4" ht="10.5" customHeight="1">
      <c r="A18" s="44" t="s">
        <v>14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0"/>
    </row>
    <row r="19" spans="1:14" ht="10.5" customHeight="1">
      <c r="A19" s="1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4">
      <c r="A20" s="1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N20" s="21"/>
    </row>
    <row r="21" spans="1:14">
      <c r="A21" s="4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4">
      <c r="A22" s="12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4">
      <c r="A23" s="11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4" s="6" customFormat="1">
      <c r="A24" s="40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4" s="6" customFormat="1">
      <c r="B25" s="41"/>
      <c r="C25" s="41"/>
      <c r="D25" s="41"/>
      <c r="E25" s="41"/>
      <c r="F25" s="41"/>
      <c r="G25" s="41"/>
      <c r="H25" s="41"/>
      <c r="I25" s="41"/>
      <c r="J25" s="41"/>
      <c r="K25" s="41"/>
      <c r="N25" s="14"/>
    </row>
    <row r="26" spans="1:14" s="6" customFormat="1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4" s="6" customForma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7"/>
      <c r="N27" s="14"/>
    </row>
    <row r="28" spans="1:14" s="6" customForma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</row>
    <row r="29" spans="1:14" s="6" customFormat="1">
      <c r="K29" s="18"/>
      <c r="L29" s="17"/>
      <c r="N29" s="18"/>
    </row>
    <row r="30" spans="1:14" s="6" customFormat="1">
      <c r="N30" s="19"/>
    </row>
    <row r="31" spans="1:14" s="6" customFormat="1">
      <c r="K31" s="20"/>
      <c r="N31" s="18"/>
    </row>
    <row r="32" spans="1:14" s="6" customFormat="1"/>
    <row r="33" spans="1:14">
      <c r="N33" s="20"/>
    </row>
    <row r="35" spans="1:14">
      <c r="A35" s="7"/>
    </row>
    <row r="36" spans="1:14">
      <c r="A36" s="7"/>
    </row>
    <row r="39" spans="1:14">
      <c r="L39" s="17"/>
    </row>
    <row r="45" spans="1:14">
      <c r="N45" s="22"/>
    </row>
    <row r="48" spans="1:14">
      <c r="N48" s="23"/>
    </row>
    <row r="59" spans="1:18">
      <c r="A59" s="8"/>
    </row>
    <row r="63" spans="1:18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8">
      <c r="P64" s="9"/>
      <c r="Q64" s="9"/>
      <c r="R64" s="9"/>
    </row>
    <row r="65" spans="1:18">
      <c r="A65" s="7"/>
      <c r="P65" s="7"/>
      <c r="Q65" s="7"/>
      <c r="R65" s="7"/>
    </row>
    <row r="66" spans="1:18">
      <c r="R66" s="5"/>
    </row>
    <row r="67" spans="1:18">
      <c r="Q67" s="5"/>
      <c r="R67" s="5"/>
    </row>
    <row r="68" spans="1:18">
      <c r="Q68" s="5"/>
      <c r="R68" s="5"/>
    </row>
    <row r="69" spans="1:18">
      <c r="B69" s="5"/>
      <c r="C69" s="5"/>
      <c r="D69" s="5"/>
      <c r="E69" s="5"/>
      <c r="F69" s="5"/>
      <c r="G69" s="5"/>
      <c r="H69" s="5"/>
      <c r="I69" s="5"/>
      <c r="J69" s="5"/>
      <c r="K69" s="5"/>
      <c r="Q69" s="5"/>
      <c r="R69" s="5"/>
    </row>
    <row r="70" spans="1:18">
      <c r="B70" s="5"/>
      <c r="C70" s="5"/>
      <c r="D70" s="5"/>
      <c r="E70" s="5"/>
      <c r="F70" s="5"/>
      <c r="G70" s="5"/>
      <c r="H70" s="5"/>
      <c r="I70" s="5"/>
      <c r="J70" s="5"/>
      <c r="K70" s="5"/>
      <c r="Q70" s="5"/>
      <c r="R70" s="5"/>
    </row>
    <row r="71" spans="1:18">
      <c r="B71" s="5"/>
      <c r="C71" s="5"/>
      <c r="D71" s="5"/>
      <c r="E71" s="5"/>
      <c r="F71" s="5"/>
      <c r="G71" s="5"/>
      <c r="H71" s="5"/>
      <c r="I71" s="5"/>
      <c r="J71" s="5"/>
      <c r="K71" s="5"/>
      <c r="Q71" s="5"/>
      <c r="R71" s="5"/>
    </row>
    <row r="72" spans="1:18">
      <c r="B72" s="5"/>
      <c r="C72" s="5"/>
      <c r="D72" s="5"/>
      <c r="E72" s="5"/>
      <c r="F72" s="5"/>
      <c r="G72" s="5"/>
      <c r="H72" s="5"/>
      <c r="I72" s="5"/>
      <c r="J72" s="5"/>
      <c r="K72" s="5"/>
      <c r="Q72" s="5"/>
      <c r="R72" s="5"/>
    </row>
    <row r="73" spans="1:18">
      <c r="B73" s="5"/>
      <c r="C73" s="5"/>
      <c r="D73" s="5"/>
      <c r="E73" s="5"/>
      <c r="F73" s="5"/>
      <c r="G73" s="5"/>
      <c r="H73" s="5"/>
      <c r="I73" s="5"/>
      <c r="J73" s="5"/>
      <c r="K73" s="5"/>
      <c r="Q73" s="5"/>
      <c r="R73" s="5"/>
    </row>
    <row r="74" spans="1:18">
      <c r="B74" s="5"/>
      <c r="C74" s="5"/>
      <c r="D74" s="5"/>
      <c r="E74" s="5"/>
      <c r="F74" s="5"/>
      <c r="G74" s="5"/>
      <c r="H74" s="5"/>
      <c r="I74" s="5"/>
      <c r="J74" s="5"/>
      <c r="K74" s="5"/>
      <c r="Q74" s="5"/>
      <c r="R74" s="5"/>
    </row>
    <row r="75" spans="1:18">
      <c r="B75" s="5"/>
      <c r="C75" s="5"/>
      <c r="D75" s="5"/>
      <c r="E75" s="5"/>
      <c r="F75" s="5"/>
      <c r="G75" s="5"/>
      <c r="H75" s="5"/>
      <c r="I75" s="5"/>
      <c r="J75" s="5"/>
      <c r="K75" s="5"/>
      <c r="Q75" s="5"/>
      <c r="R75" s="5"/>
    </row>
    <row r="76" spans="1:18">
      <c r="B76" s="5"/>
      <c r="C76" s="5"/>
      <c r="D76" s="5"/>
      <c r="E76" s="5"/>
      <c r="F76" s="5"/>
      <c r="G76" s="5"/>
      <c r="H76" s="5"/>
      <c r="I76" s="5"/>
      <c r="J76" s="5"/>
      <c r="K76" s="5"/>
      <c r="Q76" s="5"/>
      <c r="R76" s="5"/>
    </row>
    <row r="77" spans="1:18">
      <c r="B77" s="5"/>
      <c r="C77" s="5"/>
      <c r="D77" s="5"/>
      <c r="E77" s="5"/>
      <c r="F77" s="5"/>
      <c r="G77" s="5"/>
      <c r="H77" s="5"/>
      <c r="I77" s="5"/>
      <c r="J77" s="5"/>
      <c r="K77" s="5"/>
      <c r="R77" s="5"/>
    </row>
    <row r="78" spans="1:18">
      <c r="B78" s="5"/>
      <c r="C78" s="5"/>
      <c r="D78" s="5"/>
      <c r="E78" s="5"/>
      <c r="F78" s="5"/>
      <c r="G78" s="5"/>
      <c r="H78" s="5"/>
      <c r="I78" s="5"/>
      <c r="J78" s="5"/>
      <c r="K78" s="5"/>
      <c r="R78" s="5"/>
    </row>
    <row r="79" spans="1:18">
      <c r="B79" s="5"/>
      <c r="C79" s="5"/>
      <c r="D79" s="5"/>
      <c r="E79" s="5"/>
      <c r="F79" s="5"/>
      <c r="G79" s="5"/>
      <c r="H79" s="5"/>
      <c r="I79" s="5"/>
      <c r="J79" s="5"/>
      <c r="K79" s="5"/>
      <c r="R79" s="5"/>
    </row>
    <row r="80" spans="1:18">
      <c r="B80" s="5"/>
      <c r="C80" s="5"/>
      <c r="D80" s="5"/>
      <c r="E80" s="5"/>
      <c r="F80" s="5"/>
      <c r="G80" s="5"/>
      <c r="H80" s="5"/>
      <c r="I80" s="5"/>
      <c r="J80" s="5"/>
      <c r="K80" s="5"/>
      <c r="Q80" s="5"/>
      <c r="R80" s="5"/>
    </row>
    <row r="81" spans="1:18">
      <c r="B81" s="5"/>
      <c r="C81" s="5"/>
      <c r="D81" s="5"/>
      <c r="E81" s="5"/>
      <c r="F81" s="5"/>
      <c r="G81" s="5"/>
      <c r="H81" s="5"/>
      <c r="I81" s="5"/>
      <c r="J81" s="5"/>
      <c r="K81" s="5"/>
      <c r="Q81" s="5"/>
      <c r="R81" s="5"/>
    </row>
    <row r="82" spans="1:18">
      <c r="B82" s="5"/>
      <c r="C82" s="5"/>
      <c r="D82" s="5"/>
      <c r="E82" s="5"/>
      <c r="F82" s="5"/>
      <c r="G82" s="5"/>
      <c r="H82" s="5"/>
      <c r="I82" s="5"/>
      <c r="J82" s="5"/>
      <c r="K82" s="5"/>
      <c r="Q82" s="5"/>
      <c r="R82" s="5"/>
    </row>
    <row r="83" spans="1:18">
      <c r="B83" s="5"/>
      <c r="C83" s="5"/>
      <c r="D83" s="5"/>
      <c r="E83" s="5"/>
      <c r="F83" s="5"/>
      <c r="G83" s="5"/>
      <c r="H83" s="5"/>
      <c r="I83" s="5"/>
      <c r="J83" s="5"/>
      <c r="K83" s="5"/>
      <c r="Q83" s="5"/>
      <c r="R83" s="5"/>
    </row>
    <row r="85" spans="1:18">
      <c r="A85" s="8"/>
    </row>
  </sheetData>
  <mergeCells count="4">
    <mergeCell ref="A3:A4"/>
    <mergeCell ref="A1:L1"/>
    <mergeCell ref="L3:L4"/>
    <mergeCell ref="B3:K3"/>
  </mergeCells>
  <phoneticPr fontId="0" type="noConversion"/>
  <printOptions horizontalCentered="1" gridLinesSet="0"/>
  <pageMargins left="0.19685039370078741" right="0.19685039370078741" top="0.78740157480314965" bottom="0.78740157480314965" header="0" footer="0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T1.26</vt:lpstr>
      <vt:lpstr>T1.26!Area_de_impressao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Paulo Moraes Filho</dc:creator>
  <cp:keywords/>
  <dc:description/>
  <cp:lastModifiedBy>Jose Lopes de Souza</cp:lastModifiedBy>
  <cp:revision/>
  <dcterms:created xsi:type="dcterms:W3CDTF">1998-02-13T16:40:51Z</dcterms:created>
  <dcterms:modified xsi:type="dcterms:W3CDTF">2024-08-09T19:08:28Z</dcterms:modified>
  <cp:category/>
  <cp:contentStatus/>
</cp:coreProperties>
</file>