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ga\Desktop\"/>
    </mc:Choice>
  </mc:AlternateContent>
  <xr:revisionPtr revIDLastSave="0" documentId="13_ncr:1_{86E46BBE-8020-4815-92A3-9ADDBEBD13A6}" xr6:coauthVersionLast="47" xr6:coauthVersionMax="47" xr10:uidLastSave="{00000000-0000-0000-0000-000000000000}"/>
  <bookViews>
    <workbookView xWindow="-3390" yWindow="-16320" windowWidth="28110" windowHeight="16440" xr2:uid="{00000000-000D-0000-FFFF-FFFF00000000}"/>
  </bookViews>
  <sheets>
    <sheet name="Anidro_UF" sheetId="5" r:id="rId1"/>
    <sheet name="Hidratado_UF" sheetId="6" r:id="rId2"/>
    <sheet name="Anidro_Região" sheetId="7" r:id="rId3"/>
    <sheet name="Hidratado_Região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8" l="1"/>
  <c r="E11" i="7"/>
  <c r="F11" i="7"/>
  <c r="G11" i="7"/>
  <c r="H11" i="7"/>
  <c r="I11" i="7"/>
  <c r="J11" i="7"/>
  <c r="K11" i="7"/>
  <c r="L11" i="7"/>
  <c r="M11" i="7"/>
  <c r="N11" i="7"/>
  <c r="O11" i="7"/>
  <c r="E14" i="7"/>
  <c r="F14" i="7"/>
  <c r="G14" i="7"/>
  <c r="H14" i="7"/>
  <c r="I14" i="7"/>
  <c r="J14" i="7"/>
  <c r="K14" i="7"/>
  <c r="L14" i="7"/>
  <c r="M14" i="7"/>
  <c r="N14" i="7"/>
  <c r="O14" i="7"/>
  <c r="E18" i="7"/>
  <c r="F18" i="7"/>
  <c r="G18" i="7"/>
  <c r="H18" i="7"/>
  <c r="I18" i="7"/>
  <c r="J18" i="7"/>
  <c r="K18" i="7"/>
  <c r="L18" i="7"/>
  <c r="M18" i="7"/>
  <c r="N18" i="7"/>
  <c r="O18" i="7"/>
  <c r="O22" i="7"/>
  <c r="E22" i="7"/>
  <c r="F22" i="7"/>
  <c r="G22" i="7"/>
  <c r="H22" i="7"/>
  <c r="I22" i="7"/>
  <c r="J22" i="7"/>
  <c r="K22" i="7"/>
  <c r="L22" i="7"/>
  <c r="M22" i="7"/>
  <c r="N22" i="7"/>
  <c r="E28" i="7"/>
  <c r="F28" i="7"/>
  <c r="G28" i="7"/>
  <c r="H28" i="7"/>
  <c r="I28" i="7"/>
  <c r="J28" i="7"/>
  <c r="K28" i="7"/>
  <c r="L28" i="7"/>
  <c r="M28" i="7"/>
  <c r="N28" i="7"/>
  <c r="O28" i="7"/>
  <c r="D28" i="7"/>
  <c r="D22" i="7"/>
  <c r="D18" i="7"/>
  <c r="D14" i="7"/>
  <c r="D11" i="7"/>
  <c r="P25" i="7"/>
  <c r="P20" i="7"/>
  <c r="P21" i="7"/>
  <c r="P16" i="7"/>
  <c r="P17" i="7"/>
  <c r="P13" i="7"/>
  <c r="E10" i="8"/>
  <c r="F10" i="8"/>
  <c r="G10" i="8"/>
  <c r="H10" i="8"/>
  <c r="I10" i="8"/>
  <c r="J10" i="8"/>
  <c r="K10" i="8"/>
  <c r="L10" i="8"/>
  <c r="M10" i="8"/>
  <c r="N10" i="8"/>
  <c r="O10" i="8"/>
  <c r="E15" i="8"/>
  <c r="F15" i="8"/>
  <c r="G15" i="8"/>
  <c r="H15" i="8"/>
  <c r="I15" i="8"/>
  <c r="J15" i="8"/>
  <c r="K15" i="8"/>
  <c r="L15" i="8"/>
  <c r="M15" i="8"/>
  <c r="N15" i="8"/>
  <c r="O15" i="8"/>
  <c r="E21" i="8"/>
  <c r="F21" i="8"/>
  <c r="G21" i="8"/>
  <c r="H21" i="8"/>
  <c r="I21" i="8"/>
  <c r="J21" i="8"/>
  <c r="K21" i="8"/>
  <c r="L21" i="8"/>
  <c r="M21" i="8"/>
  <c r="N21" i="8"/>
  <c r="O21" i="8"/>
  <c r="E25" i="8"/>
  <c r="F25" i="8"/>
  <c r="G25" i="8"/>
  <c r="H25" i="8"/>
  <c r="I25" i="8"/>
  <c r="J25" i="8"/>
  <c r="K25" i="8"/>
  <c r="L25" i="8"/>
  <c r="M25" i="8"/>
  <c r="N25" i="8"/>
  <c r="O25" i="8"/>
  <c r="O31" i="8"/>
  <c r="E31" i="8"/>
  <c r="F31" i="8"/>
  <c r="G31" i="8"/>
  <c r="H31" i="8"/>
  <c r="I31" i="8"/>
  <c r="J31" i="8"/>
  <c r="K31" i="8"/>
  <c r="L31" i="8"/>
  <c r="M31" i="8"/>
  <c r="N31" i="8"/>
  <c r="D31" i="8"/>
  <c r="D25" i="8"/>
  <c r="D21" i="8"/>
  <c r="D15" i="8"/>
  <c r="D10" i="8"/>
  <c r="P28" i="8"/>
  <c r="P23" i="8"/>
  <c r="P24" i="8"/>
  <c r="P17" i="8"/>
  <c r="P18" i="8"/>
  <c r="P12" i="8"/>
  <c r="P13" i="8"/>
  <c r="E21" i="6"/>
  <c r="F21" i="6"/>
  <c r="G21" i="6"/>
  <c r="H21" i="6"/>
  <c r="I21" i="6"/>
  <c r="J21" i="6"/>
  <c r="K21" i="6"/>
  <c r="L21" i="6"/>
  <c r="M21" i="6"/>
  <c r="N21" i="6"/>
  <c r="O21" i="6"/>
  <c r="E23" i="6"/>
  <c r="F23" i="6"/>
  <c r="G23" i="6"/>
  <c r="H23" i="6"/>
  <c r="I23" i="6"/>
  <c r="J23" i="6"/>
  <c r="K23" i="6"/>
  <c r="L23" i="6"/>
  <c r="M23" i="6"/>
  <c r="N23" i="6"/>
  <c r="O23" i="6"/>
  <c r="E32" i="6"/>
  <c r="F32" i="6"/>
  <c r="G32" i="6"/>
  <c r="H32" i="6"/>
  <c r="I32" i="6"/>
  <c r="J32" i="6"/>
  <c r="K32" i="6"/>
  <c r="L32" i="6"/>
  <c r="M32" i="6"/>
  <c r="N32" i="6"/>
  <c r="O32" i="6"/>
  <c r="E35" i="6"/>
  <c r="F35" i="6"/>
  <c r="G35" i="6"/>
  <c r="H35" i="6"/>
  <c r="I35" i="6"/>
  <c r="J35" i="6"/>
  <c r="K35" i="6"/>
  <c r="L35" i="6"/>
  <c r="M35" i="6"/>
  <c r="N35" i="6"/>
  <c r="O35" i="6"/>
  <c r="E37" i="6"/>
  <c r="F37" i="6"/>
  <c r="G37" i="6"/>
  <c r="H37" i="6"/>
  <c r="I37" i="6"/>
  <c r="J37" i="6"/>
  <c r="K37" i="6"/>
  <c r="L37" i="6"/>
  <c r="M37" i="6"/>
  <c r="N37" i="6"/>
  <c r="O37" i="6"/>
  <c r="E58" i="6"/>
  <c r="F58" i="6"/>
  <c r="G58" i="6"/>
  <c r="H58" i="6"/>
  <c r="I58" i="6"/>
  <c r="J58" i="6"/>
  <c r="K58" i="6"/>
  <c r="L58" i="6"/>
  <c r="M58" i="6"/>
  <c r="N58" i="6"/>
  <c r="O58" i="6"/>
  <c r="E65" i="6"/>
  <c r="F65" i="6"/>
  <c r="G65" i="6"/>
  <c r="H65" i="6"/>
  <c r="I65" i="6"/>
  <c r="J65" i="6"/>
  <c r="K65" i="6"/>
  <c r="L65" i="6"/>
  <c r="M65" i="6"/>
  <c r="N65" i="6"/>
  <c r="O65" i="6"/>
  <c r="E80" i="6"/>
  <c r="F80" i="6"/>
  <c r="G80" i="6"/>
  <c r="H80" i="6"/>
  <c r="I80" i="6"/>
  <c r="J80" i="6"/>
  <c r="K80" i="6"/>
  <c r="L80" i="6"/>
  <c r="M80" i="6"/>
  <c r="N80" i="6"/>
  <c r="O80" i="6"/>
  <c r="E89" i="6"/>
  <c r="F89" i="6"/>
  <c r="G89" i="6"/>
  <c r="H89" i="6"/>
  <c r="I89" i="6"/>
  <c r="J89" i="6"/>
  <c r="K89" i="6"/>
  <c r="L89" i="6"/>
  <c r="M89" i="6"/>
  <c r="N89" i="6"/>
  <c r="O89" i="6"/>
  <c r="E112" i="6"/>
  <c r="F112" i="6"/>
  <c r="G112" i="6"/>
  <c r="H112" i="6"/>
  <c r="I112" i="6"/>
  <c r="J112" i="6"/>
  <c r="K112" i="6"/>
  <c r="L112" i="6"/>
  <c r="M112" i="6"/>
  <c r="N112" i="6"/>
  <c r="O112" i="6"/>
  <c r="E114" i="6"/>
  <c r="F114" i="6"/>
  <c r="G114" i="6"/>
  <c r="H114" i="6"/>
  <c r="I114" i="6"/>
  <c r="J114" i="6"/>
  <c r="K114" i="6"/>
  <c r="L114" i="6"/>
  <c r="M114" i="6"/>
  <c r="N114" i="6"/>
  <c r="O114" i="6"/>
  <c r="E123" i="6"/>
  <c r="F123" i="6"/>
  <c r="G123" i="6"/>
  <c r="H123" i="6"/>
  <c r="I123" i="6"/>
  <c r="J123" i="6"/>
  <c r="K123" i="6"/>
  <c r="L123" i="6"/>
  <c r="M123" i="6"/>
  <c r="N123" i="6"/>
  <c r="O123" i="6"/>
  <c r="O132" i="6"/>
  <c r="E132" i="6"/>
  <c r="F132" i="6"/>
  <c r="G132" i="6"/>
  <c r="H132" i="6"/>
  <c r="I132" i="6"/>
  <c r="J132" i="6"/>
  <c r="K132" i="6"/>
  <c r="L132" i="6"/>
  <c r="M132" i="6"/>
  <c r="N132" i="6"/>
  <c r="E134" i="6"/>
  <c r="F134" i="6"/>
  <c r="G134" i="6"/>
  <c r="H134" i="6"/>
  <c r="I134" i="6"/>
  <c r="J134" i="6"/>
  <c r="K134" i="6"/>
  <c r="L134" i="6"/>
  <c r="M134" i="6"/>
  <c r="N134" i="6"/>
  <c r="O134" i="6"/>
  <c r="E139" i="6"/>
  <c r="F139" i="6"/>
  <c r="G139" i="6"/>
  <c r="H139" i="6"/>
  <c r="I139" i="6"/>
  <c r="J139" i="6"/>
  <c r="K139" i="6"/>
  <c r="L139" i="6"/>
  <c r="M139" i="6"/>
  <c r="N139" i="6"/>
  <c r="O139" i="6"/>
  <c r="E141" i="6"/>
  <c r="F141" i="6"/>
  <c r="G141" i="6"/>
  <c r="H141" i="6"/>
  <c r="I141" i="6"/>
  <c r="J141" i="6"/>
  <c r="K141" i="6"/>
  <c r="L141" i="6"/>
  <c r="M141" i="6"/>
  <c r="N141" i="6"/>
  <c r="O141" i="6"/>
  <c r="E150" i="6"/>
  <c r="F150" i="6"/>
  <c r="G150" i="6"/>
  <c r="H150" i="6"/>
  <c r="I150" i="6"/>
  <c r="J150" i="6"/>
  <c r="K150" i="6"/>
  <c r="L150" i="6"/>
  <c r="M150" i="6"/>
  <c r="N150" i="6"/>
  <c r="O150" i="6"/>
  <c r="E169" i="6"/>
  <c r="F169" i="6"/>
  <c r="G169" i="6"/>
  <c r="H169" i="6"/>
  <c r="I169" i="6"/>
  <c r="J169" i="6"/>
  <c r="K169" i="6"/>
  <c r="L169" i="6"/>
  <c r="M169" i="6"/>
  <c r="N169" i="6"/>
  <c r="O169" i="6"/>
  <c r="E188" i="6"/>
  <c r="F188" i="6"/>
  <c r="G188" i="6"/>
  <c r="H188" i="6"/>
  <c r="I188" i="6"/>
  <c r="J188" i="6"/>
  <c r="K188" i="6"/>
  <c r="L188" i="6"/>
  <c r="M188" i="6"/>
  <c r="N188" i="6"/>
  <c r="O188" i="6"/>
  <c r="E202" i="6"/>
  <c r="F202" i="6"/>
  <c r="G202" i="6"/>
  <c r="H202" i="6"/>
  <c r="I202" i="6"/>
  <c r="J202" i="6"/>
  <c r="K202" i="6"/>
  <c r="L202" i="6"/>
  <c r="M202" i="6"/>
  <c r="N202" i="6"/>
  <c r="O202" i="6"/>
  <c r="D203" i="6"/>
  <c r="D202" i="6"/>
  <c r="D188" i="6"/>
  <c r="D169" i="6"/>
  <c r="D160" i="6"/>
  <c r="D150" i="6"/>
  <c r="D141" i="6"/>
  <c r="D139" i="6"/>
  <c r="D134" i="6"/>
  <c r="D132" i="6"/>
  <c r="D123" i="6"/>
  <c r="D114" i="6"/>
  <c r="D112" i="6"/>
  <c r="D89" i="6"/>
  <c r="D80" i="6"/>
  <c r="D65" i="6"/>
  <c r="D58" i="6"/>
  <c r="D37" i="6"/>
  <c r="D35" i="6"/>
  <c r="D32" i="6"/>
  <c r="D23" i="6"/>
  <c r="D21" i="6"/>
  <c r="P190" i="6"/>
  <c r="P191" i="6"/>
  <c r="P192" i="6"/>
  <c r="P193" i="6"/>
  <c r="P194" i="6"/>
  <c r="P195" i="6"/>
  <c r="P196" i="6"/>
  <c r="P197" i="6"/>
  <c r="P198" i="6"/>
  <c r="P179" i="6"/>
  <c r="P180" i="6"/>
  <c r="P181" i="6"/>
  <c r="P182" i="6"/>
  <c r="P183" i="6"/>
  <c r="P184" i="6"/>
  <c r="P185" i="6"/>
  <c r="P186" i="6"/>
  <c r="P162" i="6"/>
  <c r="P163" i="6"/>
  <c r="P164" i="6"/>
  <c r="P165" i="6"/>
  <c r="P166" i="6"/>
  <c r="P154" i="6"/>
  <c r="P155" i="6"/>
  <c r="P156" i="6"/>
  <c r="P157" i="6"/>
  <c r="P144" i="6"/>
  <c r="P145" i="6"/>
  <c r="P146" i="6"/>
  <c r="P147" i="6"/>
  <c r="P127" i="6"/>
  <c r="P128" i="6"/>
  <c r="P129" i="6"/>
  <c r="P130" i="6"/>
  <c r="P131" i="6"/>
  <c r="P116" i="6"/>
  <c r="P117" i="6"/>
  <c r="P118" i="6"/>
  <c r="P119" i="6"/>
  <c r="P120" i="6"/>
  <c r="P121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83" i="6"/>
  <c r="P84" i="6"/>
  <c r="P85" i="6"/>
  <c r="P86" i="6"/>
  <c r="P69" i="6"/>
  <c r="P70" i="6"/>
  <c r="P71" i="6"/>
  <c r="P72" i="6"/>
  <c r="P73" i="6"/>
  <c r="P74" i="6"/>
  <c r="P75" i="6"/>
  <c r="P76" i="6"/>
  <c r="P77" i="6"/>
  <c r="P60" i="6"/>
  <c r="P61" i="6"/>
  <c r="P62" i="6"/>
  <c r="P63" i="6"/>
  <c r="P64" i="6"/>
  <c r="P47" i="6"/>
  <c r="P48" i="6"/>
  <c r="P49" i="6"/>
  <c r="P50" i="6"/>
  <c r="P51" i="6"/>
  <c r="P52" i="6"/>
  <c r="P53" i="6"/>
  <c r="P54" i="6"/>
  <c r="P55" i="6"/>
  <c r="P56" i="6"/>
  <c r="P57" i="6"/>
  <c r="P25" i="6"/>
  <c r="P26" i="6"/>
  <c r="P27" i="6"/>
  <c r="P28" i="6"/>
  <c r="P29" i="6"/>
  <c r="P30" i="6"/>
  <c r="P3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E166" i="5"/>
  <c r="F166" i="5"/>
  <c r="G166" i="5"/>
  <c r="H166" i="5"/>
  <c r="I166" i="5"/>
  <c r="J166" i="5"/>
  <c r="K166" i="5"/>
  <c r="L166" i="5"/>
  <c r="M166" i="5"/>
  <c r="N166" i="5"/>
  <c r="O166" i="5"/>
  <c r="D166" i="5"/>
  <c r="E165" i="5"/>
  <c r="F165" i="5"/>
  <c r="G165" i="5"/>
  <c r="H165" i="5"/>
  <c r="I165" i="5"/>
  <c r="J165" i="5"/>
  <c r="K165" i="5"/>
  <c r="L165" i="5"/>
  <c r="M165" i="5"/>
  <c r="N165" i="5"/>
  <c r="O165" i="5"/>
  <c r="D165" i="5"/>
  <c r="E157" i="5"/>
  <c r="F157" i="5"/>
  <c r="G157" i="5"/>
  <c r="H157" i="5"/>
  <c r="I157" i="5"/>
  <c r="J157" i="5"/>
  <c r="K157" i="5"/>
  <c r="L157" i="5"/>
  <c r="M157" i="5"/>
  <c r="N157" i="5"/>
  <c r="O157" i="5"/>
  <c r="D157" i="5"/>
  <c r="E136" i="5"/>
  <c r="F136" i="5"/>
  <c r="G136" i="5"/>
  <c r="H136" i="5"/>
  <c r="I136" i="5"/>
  <c r="J136" i="5"/>
  <c r="K136" i="5"/>
  <c r="L136" i="5"/>
  <c r="M136" i="5"/>
  <c r="N136" i="5"/>
  <c r="O136" i="5"/>
  <c r="D136" i="5"/>
  <c r="E134" i="5"/>
  <c r="F134" i="5"/>
  <c r="G134" i="5"/>
  <c r="H134" i="5"/>
  <c r="I134" i="5"/>
  <c r="J134" i="5"/>
  <c r="K134" i="5"/>
  <c r="L134" i="5"/>
  <c r="M134" i="5"/>
  <c r="N134" i="5"/>
  <c r="O134" i="5"/>
  <c r="D134" i="5"/>
  <c r="P134" i="5" s="1"/>
  <c r="P161" i="5"/>
  <c r="P145" i="5"/>
  <c r="P146" i="5"/>
  <c r="P147" i="5"/>
  <c r="P148" i="5"/>
  <c r="P149" i="5"/>
  <c r="P150" i="5"/>
  <c r="P151" i="5"/>
  <c r="P152" i="5"/>
  <c r="P153" i="5"/>
  <c r="P154" i="5"/>
  <c r="P133" i="5"/>
  <c r="E132" i="5"/>
  <c r="F132" i="5"/>
  <c r="G132" i="5"/>
  <c r="H132" i="5"/>
  <c r="I132" i="5"/>
  <c r="J132" i="5"/>
  <c r="K132" i="5"/>
  <c r="L132" i="5"/>
  <c r="M132" i="5"/>
  <c r="N132" i="5"/>
  <c r="O132" i="5"/>
  <c r="D132" i="5"/>
  <c r="P128" i="5"/>
  <c r="P129" i="5"/>
  <c r="E126" i="5"/>
  <c r="F126" i="5"/>
  <c r="G126" i="5"/>
  <c r="H126" i="5"/>
  <c r="I126" i="5"/>
  <c r="J126" i="5"/>
  <c r="K126" i="5"/>
  <c r="L126" i="5"/>
  <c r="M126" i="5"/>
  <c r="N126" i="5"/>
  <c r="O126" i="5"/>
  <c r="D126" i="5"/>
  <c r="P123" i="5"/>
  <c r="E120" i="5"/>
  <c r="F120" i="5"/>
  <c r="G120" i="5"/>
  <c r="H120" i="5"/>
  <c r="I120" i="5"/>
  <c r="J120" i="5"/>
  <c r="K120" i="5"/>
  <c r="L120" i="5"/>
  <c r="M120" i="5"/>
  <c r="N120" i="5"/>
  <c r="O120" i="5"/>
  <c r="D120" i="5"/>
  <c r="P118" i="5"/>
  <c r="P119" i="5"/>
  <c r="E116" i="5"/>
  <c r="F116" i="5"/>
  <c r="G116" i="5"/>
  <c r="H116" i="5"/>
  <c r="I116" i="5"/>
  <c r="J116" i="5"/>
  <c r="K116" i="5"/>
  <c r="L116" i="5"/>
  <c r="M116" i="5"/>
  <c r="N116" i="5"/>
  <c r="O116" i="5"/>
  <c r="D116" i="5"/>
  <c r="P110" i="5"/>
  <c r="P111" i="5"/>
  <c r="P112" i="5"/>
  <c r="P113" i="5"/>
  <c r="D104" i="5"/>
  <c r="P100" i="5"/>
  <c r="P101" i="5"/>
  <c r="P102" i="5"/>
  <c r="P103" i="5"/>
  <c r="E98" i="5"/>
  <c r="F98" i="5"/>
  <c r="G98" i="5"/>
  <c r="H98" i="5"/>
  <c r="I98" i="5"/>
  <c r="J98" i="5"/>
  <c r="K98" i="5"/>
  <c r="L98" i="5"/>
  <c r="M98" i="5"/>
  <c r="N98" i="5"/>
  <c r="O98" i="5"/>
  <c r="D98" i="5"/>
  <c r="E95" i="5"/>
  <c r="F95" i="5"/>
  <c r="G95" i="5"/>
  <c r="H95" i="5"/>
  <c r="I95" i="5"/>
  <c r="J95" i="5"/>
  <c r="K95" i="5"/>
  <c r="L95" i="5"/>
  <c r="M95" i="5"/>
  <c r="N95" i="5"/>
  <c r="O95" i="5"/>
  <c r="D95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65" i="5"/>
  <c r="P66" i="5"/>
  <c r="P67" i="5"/>
  <c r="P68" i="5"/>
  <c r="P69" i="5"/>
  <c r="P70" i="5"/>
  <c r="P71" i="5"/>
  <c r="P72" i="5"/>
  <c r="P73" i="5"/>
  <c r="P74" i="5"/>
  <c r="E75" i="5"/>
  <c r="F75" i="5"/>
  <c r="G75" i="5"/>
  <c r="H75" i="5"/>
  <c r="I75" i="5"/>
  <c r="J75" i="5"/>
  <c r="K75" i="5"/>
  <c r="L75" i="5"/>
  <c r="M75" i="5"/>
  <c r="N75" i="5"/>
  <c r="O75" i="5"/>
  <c r="D75" i="5"/>
  <c r="E63" i="5"/>
  <c r="F63" i="5"/>
  <c r="G63" i="5"/>
  <c r="H63" i="5"/>
  <c r="I63" i="5"/>
  <c r="J63" i="5"/>
  <c r="K63" i="5"/>
  <c r="L63" i="5"/>
  <c r="M63" i="5"/>
  <c r="N63" i="5"/>
  <c r="O63" i="5"/>
  <c r="D63" i="5"/>
  <c r="P54" i="5"/>
  <c r="P55" i="5"/>
  <c r="P56" i="5"/>
  <c r="P57" i="5"/>
  <c r="P58" i="5"/>
  <c r="P59" i="5"/>
  <c r="P60" i="5"/>
  <c r="P61" i="5"/>
  <c r="P62" i="5"/>
  <c r="E44" i="5"/>
  <c r="F44" i="5"/>
  <c r="G44" i="5"/>
  <c r="H44" i="5"/>
  <c r="I44" i="5"/>
  <c r="J44" i="5"/>
  <c r="K44" i="5"/>
  <c r="L44" i="5"/>
  <c r="M44" i="5"/>
  <c r="N44" i="5"/>
  <c r="O44" i="5"/>
  <c r="D44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E26" i="5"/>
  <c r="F26" i="5"/>
  <c r="G26" i="5"/>
  <c r="H26" i="5"/>
  <c r="I26" i="5"/>
  <c r="J26" i="5"/>
  <c r="K26" i="5"/>
  <c r="L26" i="5"/>
  <c r="M26" i="5"/>
  <c r="N26" i="5"/>
  <c r="O26" i="5"/>
  <c r="D26" i="5"/>
  <c r="E22" i="5"/>
  <c r="F22" i="5"/>
  <c r="G22" i="5"/>
  <c r="H22" i="5"/>
  <c r="I22" i="5"/>
  <c r="J22" i="5"/>
  <c r="K22" i="5"/>
  <c r="L22" i="5"/>
  <c r="M22" i="5"/>
  <c r="N22" i="5"/>
  <c r="O22" i="5"/>
  <c r="D22" i="5"/>
  <c r="P24" i="5"/>
  <c r="P25" i="5"/>
  <c r="P17" i="5"/>
  <c r="P18" i="5"/>
  <c r="P19" i="5"/>
  <c r="P20" i="5"/>
  <c r="P21" i="5"/>
  <c r="E15" i="5"/>
  <c r="F15" i="5"/>
  <c r="G15" i="5"/>
  <c r="H15" i="5"/>
  <c r="I15" i="5"/>
  <c r="J15" i="5"/>
  <c r="K15" i="5"/>
  <c r="L15" i="5"/>
  <c r="M15" i="5"/>
  <c r="N15" i="5"/>
  <c r="D15" i="5"/>
  <c r="P13" i="5"/>
  <c r="E203" i="6"/>
  <c r="I203" i="6"/>
  <c r="M203" i="6"/>
  <c r="E29" i="7"/>
  <c r="F29" i="7"/>
  <c r="I29" i="7"/>
  <c r="J29" i="7"/>
  <c r="M29" i="7"/>
  <c r="N29" i="7"/>
  <c r="D29" i="7"/>
  <c r="P68" i="6"/>
  <c r="G29" i="7" l="1"/>
  <c r="O29" i="7"/>
  <c r="K29" i="7"/>
  <c r="L29" i="7"/>
  <c r="H29" i="7"/>
  <c r="F32" i="8"/>
  <c r="N32" i="8"/>
  <c r="M32" i="8"/>
  <c r="J32" i="8"/>
  <c r="I32" i="8"/>
  <c r="K32" i="8"/>
  <c r="E32" i="8"/>
  <c r="P15" i="8"/>
  <c r="O32" i="8"/>
  <c r="G32" i="8"/>
  <c r="L32" i="8"/>
  <c r="H32" i="8"/>
  <c r="D32" i="8"/>
  <c r="F203" i="6"/>
  <c r="N203" i="6"/>
  <c r="J203" i="6"/>
  <c r="O203" i="6"/>
  <c r="K203" i="6"/>
  <c r="G203" i="6"/>
  <c r="H203" i="6"/>
  <c r="L203" i="6"/>
  <c r="P29" i="7" l="1"/>
  <c r="P32" i="8"/>
  <c r="P203" i="6"/>
  <c r="P31" i="8"/>
  <c r="P30" i="8"/>
  <c r="P29" i="8"/>
  <c r="P27" i="8"/>
  <c r="P26" i="8"/>
  <c r="P25" i="8"/>
  <c r="P22" i="8"/>
  <c r="P21" i="8"/>
  <c r="P16" i="8"/>
  <c r="P11" i="8"/>
  <c r="P10" i="8"/>
  <c r="P9" i="8"/>
  <c r="P8" i="8"/>
  <c r="P7" i="8"/>
  <c r="P6" i="8"/>
  <c r="P28" i="7"/>
  <c r="P27" i="7"/>
  <c r="P26" i="7"/>
  <c r="P24" i="7"/>
  <c r="P23" i="7"/>
  <c r="P22" i="7"/>
  <c r="P19" i="7"/>
  <c r="P18" i="7"/>
  <c r="P15" i="7"/>
  <c r="P14" i="7"/>
  <c r="P12" i="7"/>
  <c r="P11" i="7"/>
  <c r="P10" i="7"/>
  <c r="P9" i="7"/>
  <c r="P8" i="7"/>
  <c r="P7" i="7"/>
  <c r="P6" i="7"/>
  <c r="P165" i="5"/>
  <c r="P164" i="5"/>
  <c r="P163" i="5"/>
  <c r="P162" i="5"/>
  <c r="P160" i="5"/>
  <c r="P159" i="5"/>
  <c r="P158" i="5"/>
  <c r="P157" i="5"/>
  <c r="P156" i="5"/>
  <c r="P155" i="5"/>
  <c r="P144" i="5"/>
  <c r="P143" i="5"/>
  <c r="P142" i="5"/>
  <c r="P141" i="5"/>
  <c r="P140" i="5"/>
  <c r="P139" i="5"/>
  <c r="P138" i="5"/>
  <c r="P137" i="5"/>
  <c r="P136" i="5"/>
  <c r="P135" i="5"/>
  <c r="P132" i="5"/>
  <c r="P131" i="5"/>
  <c r="P130" i="5"/>
  <c r="P127" i="5"/>
  <c r="P126" i="5"/>
  <c r="P125" i="5"/>
  <c r="P124" i="5"/>
  <c r="P122" i="5"/>
  <c r="P121" i="5"/>
  <c r="P120" i="5"/>
  <c r="P117" i="5"/>
  <c r="P116" i="5"/>
  <c r="P115" i="5"/>
  <c r="P114" i="5"/>
  <c r="P109" i="5"/>
  <c r="P108" i="5"/>
  <c r="P107" i="5"/>
  <c r="P106" i="5"/>
  <c r="P105" i="5"/>
  <c r="P104" i="5"/>
  <c r="P99" i="5"/>
  <c r="P98" i="5"/>
  <c r="P97" i="5"/>
  <c r="P96" i="5"/>
  <c r="P95" i="5"/>
  <c r="P76" i="5"/>
  <c r="P64" i="5"/>
  <c r="P63" i="5"/>
  <c r="P53" i="5"/>
  <c r="P52" i="5"/>
  <c r="P51" i="5"/>
  <c r="P50" i="5"/>
  <c r="P49" i="5"/>
  <c r="P48" i="5"/>
  <c r="P47" i="5"/>
  <c r="P46" i="5"/>
  <c r="P45" i="5"/>
  <c r="P44" i="5"/>
  <c r="P27" i="5"/>
  <c r="P26" i="5"/>
  <c r="P23" i="5"/>
  <c r="P22" i="5"/>
  <c r="P16" i="5"/>
  <c r="P14" i="5"/>
  <c r="P12" i="5"/>
  <c r="P11" i="5"/>
  <c r="P10" i="5"/>
  <c r="P9" i="5"/>
  <c r="P8" i="5"/>
  <c r="P7" i="5"/>
  <c r="P6" i="5"/>
  <c r="P6" i="6"/>
  <c r="P202" i="6"/>
  <c r="P201" i="6"/>
  <c r="P200" i="6"/>
  <c r="P199" i="6"/>
  <c r="P189" i="6"/>
  <c r="P188" i="6"/>
  <c r="P187" i="6"/>
  <c r="P178" i="6"/>
  <c r="P177" i="6"/>
  <c r="P176" i="6"/>
  <c r="P175" i="6"/>
  <c r="P174" i="6"/>
  <c r="P173" i="6"/>
  <c r="P172" i="6"/>
  <c r="P171" i="6"/>
  <c r="P170" i="6"/>
  <c r="P169" i="6"/>
  <c r="P168" i="6"/>
  <c r="P167" i="6"/>
  <c r="P161" i="6"/>
  <c r="P160" i="6"/>
  <c r="P159" i="6"/>
  <c r="P158" i="6"/>
  <c r="P153" i="6"/>
  <c r="P152" i="6"/>
  <c r="P151" i="6"/>
  <c r="P150" i="6"/>
  <c r="P149" i="6"/>
  <c r="P148" i="6"/>
  <c r="P143" i="6"/>
  <c r="P142" i="6"/>
  <c r="P141" i="6"/>
  <c r="P140" i="6"/>
  <c r="P139" i="6"/>
  <c r="P138" i="6"/>
  <c r="P137" i="6"/>
  <c r="P136" i="6"/>
  <c r="P135" i="6"/>
  <c r="P134" i="6"/>
  <c r="P133" i="6"/>
  <c r="P132" i="6"/>
  <c r="P126" i="6"/>
  <c r="P125" i="6"/>
  <c r="P124" i="6"/>
  <c r="P123" i="6"/>
  <c r="P122" i="6"/>
  <c r="P115" i="6"/>
  <c r="P114" i="6"/>
  <c r="P113" i="6"/>
  <c r="P112" i="6"/>
  <c r="P111" i="6"/>
  <c r="P96" i="6"/>
  <c r="P95" i="6"/>
  <c r="P94" i="6"/>
  <c r="P93" i="6"/>
  <c r="P92" i="6"/>
  <c r="P91" i="6"/>
  <c r="P90" i="6"/>
  <c r="P89" i="6"/>
  <c r="P88" i="6"/>
  <c r="P87" i="6"/>
  <c r="P82" i="6"/>
  <c r="P81" i="6"/>
  <c r="P80" i="6"/>
  <c r="P79" i="6"/>
  <c r="P78" i="6"/>
  <c r="P67" i="6"/>
  <c r="P66" i="6"/>
  <c r="P65" i="6"/>
  <c r="P59" i="6"/>
  <c r="P58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24" i="6"/>
  <c r="P23" i="6"/>
  <c r="P22" i="6"/>
  <c r="P21" i="6"/>
  <c r="O15" i="5" l="1"/>
  <c r="P15" i="5" l="1"/>
  <c r="P75" i="5"/>
  <c r="P166" i="5" l="1"/>
</calcChain>
</file>

<file path=xl/sharedStrings.xml><?xml version="1.0" encoding="utf-8"?>
<sst xmlns="http://schemas.openxmlformats.org/spreadsheetml/2006/main" count="483" uniqueCount="71">
  <si>
    <t>UF (origem)</t>
  </si>
  <si>
    <t>UF Destino</t>
  </si>
  <si>
    <t>AL</t>
  </si>
  <si>
    <t>BA</t>
  </si>
  <si>
    <t>CE</t>
  </si>
  <si>
    <t>MA</t>
  </si>
  <si>
    <t>PB</t>
  </si>
  <si>
    <t>PE</t>
  </si>
  <si>
    <t>PI</t>
  </si>
  <si>
    <t>RN</t>
  </si>
  <si>
    <t>SE</t>
  </si>
  <si>
    <t>AM</t>
  </si>
  <si>
    <t>ES</t>
  </si>
  <si>
    <t>MG</t>
  </si>
  <si>
    <t>RJ</t>
  </si>
  <si>
    <t>GO</t>
  </si>
  <si>
    <t>AP</t>
  </si>
  <si>
    <t>DF</t>
  </si>
  <si>
    <t>MT</t>
  </si>
  <si>
    <t>PA</t>
  </si>
  <si>
    <t>SP</t>
  </si>
  <si>
    <t>TO</t>
  </si>
  <si>
    <t>PR</t>
  </si>
  <si>
    <t>MS</t>
  </si>
  <si>
    <t>RO</t>
  </si>
  <si>
    <t>RS</t>
  </si>
  <si>
    <t>SC</t>
  </si>
  <si>
    <t>AC</t>
  </si>
  <si>
    <t>Etanol Anidro Combustível</t>
  </si>
  <si>
    <t>Vendas Fornecedores por UF Origem</t>
  </si>
  <si>
    <t>Total Geral</t>
  </si>
  <si>
    <t>AL Total</t>
  </si>
  <si>
    <t>TO Total</t>
  </si>
  <si>
    <t>SE Total</t>
  </si>
  <si>
    <t>SP Total</t>
  </si>
  <si>
    <t>AM Total</t>
  </si>
  <si>
    <t>BA Total</t>
  </si>
  <si>
    <t>ES Total</t>
  </si>
  <si>
    <t>GO Total</t>
  </si>
  <si>
    <t>MA Total</t>
  </si>
  <si>
    <t>MG Total</t>
  </si>
  <si>
    <t>RN Total</t>
  </si>
  <si>
    <t>PR Total</t>
  </si>
  <si>
    <t>PI Total</t>
  </si>
  <si>
    <t>PE Total</t>
  </si>
  <si>
    <t>PB Total</t>
  </si>
  <si>
    <t>MT Total</t>
  </si>
  <si>
    <t>MS Total</t>
  </si>
  <si>
    <t>Volume em m³</t>
  </si>
  <si>
    <t>PA Total</t>
  </si>
  <si>
    <t>Etanol Hidratado Combustível</t>
  </si>
  <si>
    <t>RJ Total</t>
  </si>
  <si>
    <t>RS Total</t>
  </si>
  <si>
    <t>Vendas Fornecedores por Região Origem</t>
  </si>
  <si>
    <t>Região (origem)</t>
  </si>
  <si>
    <t>Região Destino</t>
  </si>
  <si>
    <t>NE</t>
  </si>
  <si>
    <t>NE Total</t>
  </si>
  <si>
    <t>N</t>
  </si>
  <si>
    <t>N Total</t>
  </si>
  <si>
    <t>CO</t>
  </si>
  <si>
    <t>CO Total</t>
  </si>
  <si>
    <t>S</t>
  </si>
  <si>
    <t>S Total</t>
  </si>
  <si>
    <t>CE Total</t>
  </si>
  <si>
    <t>RR</t>
  </si>
  <si>
    <t>Centro-oeste</t>
  </si>
  <si>
    <t>Nordeste</t>
  </si>
  <si>
    <t>Norte</t>
  </si>
  <si>
    <t>Sudeste</t>
  </si>
  <si>
    <t>Sul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</si>
</sst>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3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2" fillId="3" borderId="1" xfId="0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4" fillId="0" borderId="0" xfId="0" applyFont="1"/>
    <xf numFmtId="0" fontId="1" fillId="0" borderId="0" xfId="0" applyFont="1"/>
    <xf numFmtId="1" fontId="2" fillId="0" borderId="0" xfId="0" applyNumberFormat="1" applyFont="1"/>
    <xf numFmtId="3" fontId="0" fillId="2" borderId="1" xfId="0" applyNumberForma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3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indent="1"/>
    </xf>
    <xf numFmtId="3" fontId="0" fillId="0" borderId="0" xfId="0" applyNumberFormat="1"/>
    <xf numFmtId="3" fontId="0" fillId="0" borderId="1" xfId="0" applyNumberFormat="1" applyBorder="1"/>
    <xf numFmtId="3" fontId="0" fillId="0" borderId="2" xfId="0" applyNumberFormat="1" applyBorder="1" applyAlignment="1">
      <alignment horizontal="left" vertical="center"/>
    </xf>
    <xf numFmtId="3" fontId="0" fillId="0" borderId="3" xfId="0" applyNumberFormat="1" applyBorder="1" applyAlignment="1">
      <alignment horizontal="left" vertical="center"/>
    </xf>
    <xf numFmtId="3" fontId="0" fillId="0" borderId="4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indent="1"/>
    </xf>
  </cellXfs>
  <cellStyles count="2">
    <cellStyle name="Normal" xfId="0" builtinId="0"/>
    <cellStyle name="Vírgula" xfId="1" builtinId="3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E16BB-F04A-4446-A032-F58C744597F6}">
  <dimension ref="B2:X166"/>
  <sheetViews>
    <sheetView tabSelected="1" workbookViewId="0">
      <selection activeCell="M166" sqref="M166"/>
    </sheetView>
  </sheetViews>
  <sheetFormatPr defaultRowHeight="15" x14ac:dyDescent="0.25"/>
  <cols>
    <col min="1" max="1" width="3.42578125" customWidth="1"/>
    <col min="2" max="2" width="11.42578125" bestFit="1" customWidth="1"/>
    <col min="3" max="3" width="10.5703125" bestFit="1" customWidth="1"/>
    <col min="4" max="15" width="12.5703125" bestFit="1" customWidth="1"/>
    <col min="16" max="16" width="12" bestFit="1" customWidth="1"/>
    <col min="20" max="22" width="10.5703125" bestFit="1" customWidth="1"/>
    <col min="23" max="23" width="9.5703125" bestFit="1" customWidth="1"/>
    <col min="24" max="24" width="10.5703125" bestFit="1" customWidth="1"/>
  </cols>
  <sheetData>
    <row r="2" spans="2:24" x14ac:dyDescent="0.25">
      <c r="B2" s="23" t="s">
        <v>28</v>
      </c>
      <c r="C2" s="23"/>
      <c r="D2" s="23"/>
      <c r="E2" s="2"/>
    </row>
    <row r="3" spans="2:24" x14ac:dyDescent="0.25">
      <c r="B3" s="23" t="s">
        <v>29</v>
      </c>
      <c r="C3" s="23"/>
      <c r="D3" s="23"/>
      <c r="E3" s="23"/>
      <c r="M3" s="10"/>
      <c r="N3" s="10"/>
      <c r="O3" s="20" t="s">
        <v>48</v>
      </c>
      <c r="P3" s="20"/>
    </row>
    <row r="5" spans="2:24" x14ac:dyDescent="0.25">
      <c r="B5" s="5" t="s">
        <v>0</v>
      </c>
      <c r="C5" s="3" t="s">
        <v>1</v>
      </c>
      <c r="D5" s="4">
        <v>44927</v>
      </c>
      <c r="E5" s="4">
        <v>44958</v>
      </c>
      <c r="F5" s="4">
        <v>44986</v>
      </c>
      <c r="G5" s="4">
        <v>45017</v>
      </c>
      <c r="H5" s="4">
        <v>45047</v>
      </c>
      <c r="I5" s="4">
        <v>45078</v>
      </c>
      <c r="J5" s="4">
        <v>45108</v>
      </c>
      <c r="K5" s="4">
        <v>45139</v>
      </c>
      <c r="L5" s="4">
        <v>45170</v>
      </c>
      <c r="M5" s="4">
        <v>45200</v>
      </c>
      <c r="N5" s="4">
        <v>45231</v>
      </c>
      <c r="O5" s="4">
        <v>45261</v>
      </c>
      <c r="P5" s="3" t="s">
        <v>30</v>
      </c>
    </row>
    <row r="6" spans="2:24" x14ac:dyDescent="0.25">
      <c r="B6" s="14" t="s">
        <v>2</v>
      </c>
      <c r="C6" s="14" t="s">
        <v>2</v>
      </c>
      <c r="D6" s="26">
        <v>6902.1080000000002</v>
      </c>
      <c r="E6" s="26">
        <v>6635.567</v>
      </c>
      <c r="F6" s="26">
        <v>6972.7640000000001</v>
      </c>
      <c r="G6" s="26">
        <v>7391.3770000000004</v>
      </c>
      <c r="H6" s="26">
        <v>6665.8829999999998</v>
      </c>
      <c r="I6" s="26">
        <v>3160.0830000000001</v>
      </c>
      <c r="J6" s="26">
        <v>710.60599999999999</v>
      </c>
      <c r="K6" s="26">
        <v>426.375</v>
      </c>
      <c r="L6" s="26">
        <v>1053.681</v>
      </c>
      <c r="M6" s="26">
        <v>5173.6809999999996</v>
      </c>
      <c r="N6" s="26">
        <v>4559.8119999999999</v>
      </c>
      <c r="O6" s="26">
        <v>7652.6890000000003</v>
      </c>
      <c r="P6" s="1">
        <f t="shared" ref="P6:P49" si="0">SUM(D6:O6)</f>
        <v>57304.625999999989</v>
      </c>
      <c r="T6" s="8"/>
      <c r="U6" s="8"/>
      <c r="V6" s="8"/>
      <c r="W6" s="8"/>
      <c r="X6" s="8"/>
    </row>
    <row r="7" spans="2:24" x14ac:dyDescent="0.25">
      <c r="B7" s="14"/>
      <c r="C7" s="14" t="s">
        <v>3</v>
      </c>
      <c r="D7" s="26">
        <v>9550.3320000000003</v>
      </c>
      <c r="E7" s="26">
        <v>5531.6779999999999</v>
      </c>
      <c r="F7" s="26">
        <v>5703.6980000000003</v>
      </c>
      <c r="G7" s="26">
        <v>1757.7919999999999</v>
      </c>
      <c r="H7" s="26">
        <v>178.36199999999999</v>
      </c>
      <c r="I7" s="26">
        <v>0</v>
      </c>
      <c r="J7" s="26">
        <v>0</v>
      </c>
      <c r="K7" s="26">
        <v>0</v>
      </c>
      <c r="L7" s="26">
        <v>0</v>
      </c>
      <c r="M7" s="26">
        <v>3915.605</v>
      </c>
      <c r="N7" s="26">
        <v>9014.4449999999997</v>
      </c>
      <c r="O7" s="26">
        <v>15117.606</v>
      </c>
      <c r="P7" s="1">
        <f t="shared" si="0"/>
        <v>50769.517999999996</v>
      </c>
      <c r="T7" s="8"/>
      <c r="U7" s="8"/>
      <c r="V7" s="8"/>
      <c r="W7" s="8"/>
      <c r="X7" s="8"/>
    </row>
    <row r="8" spans="2:24" x14ac:dyDescent="0.25">
      <c r="B8" s="14"/>
      <c r="C8" s="14" t="s">
        <v>4</v>
      </c>
      <c r="D8" s="26">
        <v>2159.56</v>
      </c>
      <c r="E8" s="26">
        <v>118.74</v>
      </c>
      <c r="F8" s="26">
        <v>300.90499999999997</v>
      </c>
      <c r="G8" s="26">
        <v>636.01599999999996</v>
      </c>
      <c r="H8" s="26">
        <v>906.56299999999999</v>
      </c>
      <c r="I8" s="26">
        <v>0</v>
      </c>
      <c r="J8" s="26">
        <v>0</v>
      </c>
      <c r="K8" s="26">
        <v>0</v>
      </c>
      <c r="L8" s="26">
        <v>0</v>
      </c>
      <c r="M8" s="26">
        <v>924.05399999999997</v>
      </c>
      <c r="N8" s="26">
        <v>1105.4670000000001</v>
      </c>
      <c r="O8" s="26">
        <v>1308.7639999999999</v>
      </c>
      <c r="P8" s="1">
        <f t="shared" si="0"/>
        <v>7460.0690000000004</v>
      </c>
      <c r="T8" s="8"/>
      <c r="U8" s="8"/>
      <c r="V8" s="8"/>
      <c r="W8" s="8"/>
      <c r="X8" s="8"/>
    </row>
    <row r="9" spans="2:24" x14ac:dyDescent="0.25">
      <c r="B9" s="14"/>
      <c r="C9" s="14" t="s">
        <v>5</v>
      </c>
      <c r="D9" s="26">
        <v>0</v>
      </c>
      <c r="E9" s="26">
        <v>0</v>
      </c>
      <c r="F9" s="26">
        <v>59.31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1">
        <f t="shared" si="0"/>
        <v>59.31</v>
      </c>
      <c r="T9" s="8"/>
      <c r="U9" s="8"/>
      <c r="V9" s="8"/>
      <c r="W9" s="8"/>
      <c r="X9" s="8"/>
    </row>
    <row r="10" spans="2:24" x14ac:dyDescent="0.25">
      <c r="B10" s="14"/>
      <c r="C10" s="14" t="s">
        <v>6</v>
      </c>
      <c r="D10" s="26">
        <v>765.55899999999997</v>
      </c>
      <c r="E10" s="26">
        <v>1047.434</v>
      </c>
      <c r="F10" s="26">
        <v>2004.1569999999999</v>
      </c>
      <c r="G10" s="26">
        <v>935.44799999999998</v>
      </c>
      <c r="H10" s="26">
        <v>267.71800000000002</v>
      </c>
      <c r="I10" s="26">
        <v>0</v>
      </c>
      <c r="J10" s="26">
        <v>196.06</v>
      </c>
      <c r="K10" s="26">
        <v>0</v>
      </c>
      <c r="L10" s="26">
        <v>0</v>
      </c>
      <c r="M10" s="26">
        <v>2597.27</v>
      </c>
      <c r="N10" s="26">
        <v>2664.6419999999998</v>
      </c>
      <c r="O10" s="26">
        <v>825.55600000000004</v>
      </c>
      <c r="P10" s="1">
        <f t="shared" si="0"/>
        <v>11303.844000000001</v>
      </c>
      <c r="T10" s="8"/>
      <c r="U10" s="8"/>
      <c r="V10" s="8"/>
      <c r="W10" s="8"/>
      <c r="X10" s="8"/>
    </row>
    <row r="11" spans="2:24" x14ac:dyDescent="0.25">
      <c r="B11" s="14"/>
      <c r="C11" s="14" t="s">
        <v>7</v>
      </c>
      <c r="D11" s="26">
        <v>6957.0630000000001</v>
      </c>
      <c r="E11" s="26">
        <v>10835.424000000001</v>
      </c>
      <c r="F11" s="26">
        <v>14234.695</v>
      </c>
      <c r="G11" s="26">
        <v>10157.326999999999</v>
      </c>
      <c r="H11" s="26">
        <v>7562.4049999999997</v>
      </c>
      <c r="I11" s="26">
        <v>2201.8339999999998</v>
      </c>
      <c r="J11" s="26">
        <v>598.45699999999999</v>
      </c>
      <c r="K11" s="26">
        <v>90.200999999999993</v>
      </c>
      <c r="L11" s="26">
        <v>1655.6089999999999</v>
      </c>
      <c r="M11" s="26">
        <v>5401.33</v>
      </c>
      <c r="N11" s="26">
        <v>9262.4989999999998</v>
      </c>
      <c r="O11" s="26">
        <v>8514.9740000000002</v>
      </c>
      <c r="P11" s="1">
        <f t="shared" si="0"/>
        <v>77471.817999999999</v>
      </c>
      <c r="T11" s="8"/>
      <c r="U11" s="8"/>
      <c r="V11" s="8"/>
      <c r="W11" s="8"/>
      <c r="X11" s="8"/>
    </row>
    <row r="12" spans="2:24" x14ac:dyDescent="0.25">
      <c r="B12" s="14"/>
      <c r="C12" s="14" t="s">
        <v>8</v>
      </c>
      <c r="D12" s="26">
        <v>178.33199999999999</v>
      </c>
      <c r="E12" s="26">
        <v>59.304000000000002</v>
      </c>
      <c r="F12" s="26">
        <v>184.065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773.52599999999995</v>
      </c>
      <c r="P12" s="1">
        <f t="shared" si="0"/>
        <v>1195.2269999999999</v>
      </c>
      <c r="T12" s="8"/>
      <c r="U12" s="8"/>
      <c r="V12" s="8"/>
      <c r="W12" s="8"/>
      <c r="X12" s="8"/>
    </row>
    <row r="13" spans="2:24" x14ac:dyDescent="0.25">
      <c r="B13" s="14"/>
      <c r="C13" s="14" t="s">
        <v>9</v>
      </c>
      <c r="D13" s="26">
        <v>881.20500000000004</v>
      </c>
      <c r="E13" s="26">
        <v>101.759</v>
      </c>
      <c r="F13" s="26">
        <v>689.62900000000002</v>
      </c>
      <c r="G13" s="26">
        <v>177.98400000000001</v>
      </c>
      <c r="H13" s="26">
        <v>499.464</v>
      </c>
      <c r="I13" s="26">
        <v>335.85500000000002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178.23599999999999</v>
      </c>
      <c r="P13" s="1">
        <f t="shared" si="0"/>
        <v>2864.1320000000001</v>
      </c>
      <c r="T13" s="8"/>
      <c r="U13" s="8"/>
      <c r="V13" s="8"/>
      <c r="W13" s="8"/>
      <c r="X13" s="8"/>
    </row>
    <row r="14" spans="2:24" x14ac:dyDescent="0.25">
      <c r="B14" s="14"/>
      <c r="C14" s="14" t="s">
        <v>10</v>
      </c>
      <c r="D14" s="26">
        <v>6408.4040000000005</v>
      </c>
      <c r="E14" s="26">
        <v>5898.6419999999998</v>
      </c>
      <c r="F14" s="26">
        <v>5749.5820000000003</v>
      </c>
      <c r="G14" s="26">
        <v>5506.5050000000001</v>
      </c>
      <c r="H14" s="26">
        <v>2757.77</v>
      </c>
      <c r="I14" s="26">
        <v>2562.6610000000001</v>
      </c>
      <c r="J14" s="26">
        <v>889.89499999999998</v>
      </c>
      <c r="K14" s="26">
        <v>0</v>
      </c>
      <c r="L14" s="26">
        <v>0</v>
      </c>
      <c r="M14" s="26">
        <v>2533.328</v>
      </c>
      <c r="N14" s="26">
        <v>3644.6619999999998</v>
      </c>
      <c r="O14" s="26">
        <v>6190.2650000000003</v>
      </c>
      <c r="P14" s="1">
        <f t="shared" si="0"/>
        <v>42141.714</v>
      </c>
      <c r="T14" s="8"/>
      <c r="U14" s="8"/>
      <c r="V14" s="8"/>
      <c r="W14" s="8"/>
      <c r="X14" s="8"/>
    </row>
    <row r="15" spans="2:24" x14ac:dyDescent="0.25">
      <c r="B15" s="21" t="s">
        <v>31</v>
      </c>
      <c r="C15" s="22"/>
      <c r="D15" s="6">
        <f>SUM(D6:E14)</f>
        <v>64031.111000000004</v>
      </c>
      <c r="E15" s="6">
        <f t="shared" ref="E15:O15" si="1">SUM(E6:F14)</f>
        <v>66127.353000000003</v>
      </c>
      <c r="F15" s="6">
        <f t="shared" si="1"/>
        <v>62461.253999999994</v>
      </c>
      <c r="G15" s="6">
        <f t="shared" si="1"/>
        <v>45400.613999999987</v>
      </c>
      <c r="H15" s="6">
        <f t="shared" si="1"/>
        <v>27098.597999999998</v>
      </c>
      <c r="I15" s="6">
        <f t="shared" si="1"/>
        <v>10655.451000000001</v>
      </c>
      <c r="J15" s="6">
        <f t="shared" si="1"/>
        <v>2911.5940000000001</v>
      </c>
      <c r="K15" s="6">
        <f t="shared" si="1"/>
        <v>3225.866</v>
      </c>
      <c r="L15" s="6">
        <f t="shared" si="1"/>
        <v>23254.558000000001</v>
      </c>
      <c r="M15" s="6">
        <f t="shared" si="1"/>
        <v>50796.794999999991</v>
      </c>
      <c r="N15" s="6">
        <f t="shared" si="1"/>
        <v>70813.142999999996</v>
      </c>
      <c r="O15" s="6">
        <f t="shared" si="1"/>
        <v>291131.87400000001</v>
      </c>
      <c r="P15" s="6">
        <f t="shared" si="0"/>
        <v>717908.21099999989</v>
      </c>
      <c r="T15" s="8"/>
      <c r="U15" s="8"/>
      <c r="V15" s="8"/>
      <c r="W15" s="8"/>
      <c r="X15" s="8"/>
    </row>
    <row r="16" spans="2:24" x14ac:dyDescent="0.25">
      <c r="B16" s="14" t="s">
        <v>3</v>
      </c>
      <c r="C16" s="14" t="s">
        <v>2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303.166</v>
      </c>
      <c r="J16" s="1">
        <v>1340.444</v>
      </c>
      <c r="K16" s="1">
        <v>0</v>
      </c>
      <c r="L16" s="1">
        <v>1341.884</v>
      </c>
      <c r="M16" s="1">
        <v>656.375</v>
      </c>
      <c r="N16" s="1">
        <v>61.12</v>
      </c>
      <c r="O16" s="1">
        <v>0</v>
      </c>
      <c r="P16" s="1">
        <f t="shared" si="0"/>
        <v>3702.9889999999996</v>
      </c>
      <c r="T16" s="8"/>
      <c r="U16" s="8"/>
      <c r="V16" s="8"/>
      <c r="W16" s="8"/>
      <c r="X16" s="8"/>
    </row>
    <row r="17" spans="2:24" x14ac:dyDescent="0.25">
      <c r="B17" s="14"/>
      <c r="C17" s="14" t="s">
        <v>3</v>
      </c>
      <c r="D17" s="1">
        <v>1652.7239999999999</v>
      </c>
      <c r="E17" s="1">
        <v>2087.3009999999999</v>
      </c>
      <c r="F17" s="1">
        <v>779.279</v>
      </c>
      <c r="G17" s="1">
        <v>6740.8239999999996</v>
      </c>
      <c r="H17" s="1">
        <v>12978.931</v>
      </c>
      <c r="I17" s="1">
        <v>19201.59</v>
      </c>
      <c r="J17" s="1">
        <v>14169.289000000001</v>
      </c>
      <c r="K17" s="1">
        <v>11837.875</v>
      </c>
      <c r="L17" s="1">
        <v>19329.449000000001</v>
      </c>
      <c r="M17" s="1">
        <v>10114.378000000001</v>
      </c>
      <c r="N17" s="1">
        <v>10939.718999999999</v>
      </c>
      <c r="O17" s="1">
        <v>5570.5339999999997</v>
      </c>
      <c r="P17" s="1">
        <f t="shared" si="0"/>
        <v>115401.89300000001</v>
      </c>
      <c r="T17" s="8"/>
      <c r="U17" s="8"/>
      <c r="V17" s="8"/>
      <c r="W17" s="8"/>
      <c r="X17" s="8"/>
    </row>
    <row r="18" spans="2:24" x14ac:dyDescent="0.25">
      <c r="B18" s="14"/>
      <c r="C18" s="14" t="s">
        <v>4</v>
      </c>
      <c r="D18" s="1">
        <v>286.02300000000002</v>
      </c>
      <c r="E18" s="1">
        <v>0</v>
      </c>
      <c r="F18" s="1">
        <v>0</v>
      </c>
      <c r="G18" s="1">
        <v>0</v>
      </c>
      <c r="H18" s="1">
        <v>1363.57</v>
      </c>
      <c r="I18" s="1">
        <v>2310.152</v>
      </c>
      <c r="J18" s="1">
        <v>3969.13</v>
      </c>
      <c r="K18" s="1">
        <v>1163.6659999999999</v>
      </c>
      <c r="L18" s="1">
        <v>2683.4989999999998</v>
      </c>
      <c r="M18" s="1">
        <v>5557.125</v>
      </c>
      <c r="N18" s="1">
        <v>4048.5529999999999</v>
      </c>
      <c r="O18" s="1">
        <v>3718.0920000000001</v>
      </c>
      <c r="P18" s="1">
        <f t="shared" si="0"/>
        <v>25099.81</v>
      </c>
      <c r="T18" s="8"/>
      <c r="U18" s="8"/>
      <c r="V18" s="8"/>
      <c r="W18" s="8"/>
      <c r="X18" s="8"/>
    </row>
    <row r="19" spans="2:24" x14ac:dyDescent="0.25">
      <c r="B19" s="14"/>
      <c r="C19" s="14" t="s">
        <v>7</v>
      </c>
      <c r="D19" s="1">
        <v>0</v>
      </c>
      <c r="E19" s="1">
        <v>0</v>
      </c>
      <c r="F19" s="1">
        <v>0</v>
      </c>
      <c r="G19" s="1">
        <v>0</v>
      </c>
      <c r="H19" s="1">
        <v>258.09699999999998</v>
      </c>
      <c r="I19" s="1">
        <v>0</v>
      </c>
      <c r="J19" s="1">
        <v>0</v>
      </c>
      <c r="K19" s="1">
        <v>0</v>
      </c>
      <c r="L19" s="1">
        <v>209.709</v>
      </c>
      <c r="M19" s="1">
        <v>268.815</v>
      </c>
      <c r="N19" s="1">
        <v>0</v>
      </c>
      <c r="O19" s="1">
        <v>0</v>
      </c>
      <c r="P19" s="1">
        <f t="shared" si="0"/>
        <v>736.62099999999998</v>
      </c>
      <c r="T19" s="8"/>
      <c r="U19" s="8"/>
      <c r="V19" s="8"/>
      <c r="W19" s="8"/>
      <c r="X19" s="8"/>
    </row>
    <row r="20" spans="2:24" x14ac:dyDescent="0.25">
      <c r="B20" s="14"/>
      <c r="C20" s="14" t="s">
        <v>9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226.41200000000001</v>
      </c>
      <c r="M20" s="1">
        <v>721.30399999999997</v>
      </c>
      <c r="N20" s="1">
        <v>0</v>
      </c>
      <c r="O20" s="1">
        <v>0</v>
      </c>
      <c r="P20" s="1">
        <f t="shared" si="0"/>
        <v>947.71600000000001</v>
      </c>
      <c r="T20" s="8"/>
      <c r="U20" s="8"/>
      <c r="V20" s="8"/>
      <c r="W20" s="8"/>
      <c r="X20" s="8"/>
    </row>
    <row r="21" spans="2:24" x14ac:dyDescent="0.25">
      <c r="B21" s="14"/>
      <c r="C21" s="14" t="s">
        <v>10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1070.749</v>
      </c>
      <c r="J21" s="1">
        <v>2529.855</v>
      </c>
      <c r="K21" s="1">
        <v>587.10900000000004</v>
      </c>
      <c r="L21" s="1">
        <v>611.52099999999996</v>
      </c>
      <c r="M21" s="1">
        <v>1202.123</v>
      </c>
      <c r="N21" s="1">
        <v>183.55199999999999</v>
      </c>
      <c r="O21" s="1">
        <v>0</v>
      </c>
      <c r="P21" s="1">
        <f t="shared" si="0"/>
        <v>6184.9089999999997</v>
      </c>
      <c r="T21" s="8"/>
      <c r="U21" s="8"/>
      <c r="V21" s="8"/>
      <c r="W21" s="8"/>
      <c r="X21" s="8"/>
    </row>
    <row r="22" spans="2:24" x14ac:dyDescent="0.25">
      <c r="B22" s="21" t="s">
        <v>36</v>
      </c>
      <c r="C22" s="22"/>
      <c r="D22" s="6">
        <f>SUM(D16:D21)</f>
        <v>1938.7469999999998</v>
      </c>
      <c r="E22" s="6">
        <f t="shared" ref="E22:O22" si="2">SUM(E16:E21)</f>
        <v>2087.3009999999999</v>
      </c>
      <c r="F22" s="6">
        <f t="shared" si="2"/>
        <v>779.279</v>
      </c>
      <c r="G22" s="6">
        <f t="shared" si="2"/>
        <v>6740.8239999999996</v>
      </c>
      <c r="H22" s="6">
        <f t="shared" si="2"/>
        <v>14600.598</v>
      </c>
      <c r="I22" s="6">
        <f t="shared" si="2"/>
        <v>22885.657000000003</v>
      </c>
      <c r="J22" s="6">
        <f t="shared" si="2"/>
        <v>22008.718000000001</v>
      </c>
      <c r="K22" s="6">
        <f t="shared" si="2"/>
        <v>13588.65</v>
      </c>
      <c r="L22" s="6">
        <f t="shared" si="2"/>
        <v>24402.473999999998</v>
      </c>
      <c r="M22" s="6">
        <f t="shared" si="2"/>
        <v>18520.12</v>
      </c>
      <c r="N22" s="6">
        <f t="shared" si="2"/>
        <v>15232.944</v>
      </c>
      <c r="O22" s="6">
        <f t="shared" si="2"/>
        <v>9288.6260000000002</v>
      </c>
      <c r="P22" s="6">
        <f t="shared" si="0"/>
        <v>152073.93799999999</v>
      </c>
      <c r="T22" s="8"/>
      <c r="U22" s="8"/>
      <c r="V22" s="8"/>
      <c r="W22" s="8"/>
      <c r="X22" s="8"/>
    </row>
    <row r="23" spans="2:24" x14ac:dyDescent="0.25">
      <c r="B23" s="14" t="s">
        <v>12</v>
      </c>
      <c r="C23" s="14" t="s">
        <v>3</v>
      </c>
      <c r="D23" s="1">
        <v>264.97399999999999</v>
      </c>
      <c r="E23" s="1">
        <v>133.88900000000001</v>
      </c>
      <c r="F23" s="1">
        <v>0</v>
      </c>
      <c r="G23" s="1">
        <v>0</v>
      </c>
      <c r="H23" s="1">
        <v>134.245</v>
      </c>
      <c r="I23" s="1">
        <v>89.46</v>
      </c>
      <c r="J23" s="1">
        <v>131.542</v>
      </c>
      <c r="K23" s="1">
        <v>0</v>
      </c>
      <c r="L23" s="1">
        <v>130.10400000000001</v>
      </c>
      <c r="M23" s="1">
        <v>40.798999999999999</v>
      </c>
      <c r="N23" s="1">
        <v>225.47800000000001</v>
      </c>
      <c r="O23" s="1">
        <v>365.57900000000001</v>
      </c>
      <c r="P23" s="1">
        <f t="shared" si="0"/>
        <v>1516.07</v>
      </c>
      <c r="T23" s="8"/>
      <c r="U23" s="8"/>
      <c r="V23" s="8"/>
      <c r="W23" s="8"/>
      <c r="X23" s="8"/>
    </row>
    <row r="24" spans="2:24" x14ac:dyDescent="0.25">
      <c r="B24" s="14"/>
      <c r="C24" s="14" t="s">
        <v>12</v>
      </c>
      <c r="D24" s="1">
        <v>6890.0789999999997</v>
      </c>
      <c r="E24" s="1">
        <v>1913.3430000000001</v>
      </c>
      <c r="F24" s="1">
        <v>2187.127</v>
      </c>
      <c r="G24" s="1">
        <v>4136.3760000000002</v>
      </c>
      <c r="H24" s="1">
        <v>4567.7560000000003</v>
      </c>
      <c r="I24" s="1">
        <v>5558.6419999999998</v>
      </c>
      <c r="J24" s="1">
        <v>5817.6260000000002</v>
      </c>
      <c r="K24" s="1">
        <v>5704.4049999999997</v>
      </c>
      <c r="L24" s="1">
        <v>5044.5600000000004</v>
      </c>
      <c r="M24" s="1">
        <v>6457.2150000000001</v>
      </c>
      <c r="N24" s="1">
        <v>5841.9660000000003</v>
      </c>
      <c r="O24" s="1">
        <v>6160.37</v>
      </c>
      <c r="P24" s="1">
        <f t="shared" si="0"/>
        <v>60279.465000000004</v>
      </c>
      <c r="T24" s="8"/>
      <c r="U24" s="8"/>
      <c r="V24" s="8"/>
      <c r="W24" s="8"/>
      <c r="X24" s="8"/>
    </row>
    <row r="25" spans="2:24" x14ac:dyDescent="0.25">
      <c r="B25" s="14"/>
      <c r="C25" s="14" t="s">
        <v>13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86.599000000000004</v>
      </c>
      <c r="K25" s="1">
        <v>0</v>
      </c>
      <c r="L25" s="1">
        <v>0</v>
      </c>
      <c r="M25" s="1">
        <v>0</v>
      </c>
      <c r="N25" s="1">
        <v>0</v>
      </c>
      <c r="O25" s="1">
        <v>944.60799999999995</v>
      </c>
      <c r="P25" s="1">
        <f t="shared" si="0"/>
        <v>1031.2069999999999</v>
      </c>
      <c r="W25" s="8"/>
      <c r="X25" s="8"/>
    </row>
    <row r="26" spans="2:24" x14ac:dyDescent="0.25">
      <c r="B26" s="21" t="s">
        <v>37</v>
      </c>
      <c r="C26" s="22"/>
      <c r="D26" s="6">
        <f>SUM(D23:D25)</f>
        <v>7155.0529999999999</v>
      </c>
      <c r="E26" s="6">
        <f t="shared" ref="E26:O26" si="3">SUM(E23:E25)</f>
        <v>2047.232</v>
      </c>
      <c r="F26" s="6">
        <f t="shared" si="3"/>
        <v>2187.127</v>
      </c>
      <c r="G26" s="6">
        <f t="shared" si="3"/>
        <v>4136.3760000000002</v>
      </c>
      <c r="H26" s="6">
        <f t="shared" si="3"/>
        <v>4702.0010000000002</v>
      </c>
      <c r="I26" s="6">
        <f t="shared" si="3"/>
        <v>5648.1019999999999</v>
      </c>
      <c r="J26" s="6">
        <f t="shared" si="3"/>
        <v>6035.7670000000007</v>
      </c>
      <c r="K26" s="6">
        <f t="shared" si="3"/>
        <v>5704.4049999999997</v>
      </c>
      <c r="L26" s="6">
        <f t="shared" si="3"/>
        <v>5174.6640000000007</v>
      </c>
      <c r="M26" s="6">
        <f t="shared" si="3"/>
        <v>6498.0140000000001</v>
      </c>
      <c r="N26" s="6">
        <f t="shared" si="3"/>
        <v>6067.4440000000004</v>
      </c>
      <c r="O26" s="6">
        <f t="shared" si="3"/>
        <v>7470.5569999999998</v>
      </c>
      <c r="P26" s="6">
        <f t="shared" si="0"/>
        <v>62826.742000000006</v>
      </c>
      <c r="W26" s="8"/>
      <c r="X26" s="8"/>
    </row>
    <row r="27" spans="2:24" x14ac:dyDescent="0.25">
      <c r="B27" s="14" t="s">
        <v>15</v>
      </c>
      <c r="C27" s="14" t="s">
        <v>2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998.51900000000001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f t="shared" si="0"/>
        <v>998.51900000000001</v>
      </c>
      <c r="W27" s="8"/>
      <c r="X27" s="8"/>
    </row>
    <row r="28" spans="2:24" x14ac:dyDescent="0.25">
      <c r="B28" s="14"/>
      <c r="C28" s="14" t="s">
        <v>3</v>
      </c>
      <c r="D28" s="1">
        <v>4204.9409999999998</v>
      </c>
      <c r="E28" s="1">
        <v>3014.8209999999999</v>
      </c>
      <c r="F28" s="1">
        <v>456.61799999999999</v>
      </c>
      <c r="G28" s="1">
        <v>3227.268</v>
      </c>
      <c r="H28" s="1">
        <v>2853.7910000000002</v>
      </c>
      <c r="I28" s="1">
        <v>5665.0919999999996</v>
      </c>
      <c r="J28" s="1">
        <v>6102.7370000000001</v>
      </c>
      <c r="K28" s="1">
        <v>4717.8729999999996</v>
      </c>
      <c r="L28" s="1">
        <v>4395.4679999999998</v>
      </c>
      <c r="M28" s="1">
        <v>5795.1719999999996</v>
      </c>
      <c r="N28" s="1">
        <v>2533.7260000000001</v>
      </c>
      <c r="O28" s="1">
        <v>4585.3789999999999</v>
      </c>
      <c r="P28" s="1">
        <f t="shared" si="0"/>
        <v>47552.886000000006</v>
      </c>
      <c r="W28" s="8"/>
      <c r="X28" s="8"/>
    </row>
    <row r="29" spans="2:24" x14ac:dyDescent="0.25">
      <c r="B29" s="14"/>
      <c r="C29" s="14" t="s">
        <v>4</v>
      </c>
      <c r="D29" s="1">
        <v>1485.008</v>
      </c>
      <c r="E29" s="1">
        <v>59.682000000000002</v>
      </c>
      <c r="F29" s="1">
        <v>0</v>
      </c>
      <c r="G29" s="1">
        <v>0</v>
      </c>
      <c r="H29" s="1">
        <v>1793.9580000000001</v>
      </c>
      <c r="I29" s="1">
        <v>3266.1529999999998</v>
      </c>
      <c r="J29" s="1">
        <v>5814.6639999999998</v>
      </c>
      <c r="K29" s="1">
        <v>879.67600000000004</v>
      </c>
      <c r="L29" s="1">
        <v>2435.3359999999998</v>
      </c>
      <c r="M29" s="1">
        <v>4094.2020000000002</v>
      </c>
      <c r="N29" s="1">
        <v>2901.451</v>
      </c>
      <c r="O29" s="1">
        <v>0</v>
      </c>
      <c r="P29" s="1">
        <f t="shared" si="0"/>
        <v>22730.13</v>
      </c>
      <c r="W29" s="8"/>
      <c r="X29" s="8"/>
    </row>
    <row r="30" spans="2:24" x14ac:dyDescent="0.25">
      <c r="B30" s="14"/>
      <c r="C30" s="14" t="s">
        <v>17</v>
      </c>
      <c r="D30" s="1">
        <v>15041.43</v>
      </c>
      <c r="E30" s="1">
        <v>8625.732</v>
      </c>
      <c r="F30" s="1">
        <v>9865.4629999999997</v>
      </c>
      <c r="G30" s="1">
        <v>17050.786</v>
      </c>
      <c r="H30" s="1">
        <v>18801.392</v>
      </c>
      <c r="I30" s="1">
        <v>18394.523000000001</v>
      </c>
      <c r="J30" s="1">
        <v>21096.772000000001</v>
      </c>
      <c r="K30" s="1">
        <v>22695.125</v>
      </c>
      <c r="L30" s="1">
        <v>16598.483</v>
      </c>
      <c r="M30" s="1">
        <v>14800.734</v>
      </c>
      <c r="N30" s="1">
        <v>14744.300999999999</v>
      </c>
      <c r="O30" s="1">
        <v>13548.405000000001</v>
      </c>
      <c r="P30" s="1">
        <f t="shared" si="0"/>
        <v>191263.14600000001</v>
      </c>
      <c r="W30" s="8"/>
      <c r="X30" s="8"/>
    </row>
    <row r="31" spans="2:24" x14ac:dyDescent="0.25">
      <c r="B31" s="14"/>
      <c r="C31" s="14" t="s">
        <v>15</v>
      </c>
      <c r="D31" s="1">
        <v>77701.350999999995</v>
      </c>
      <c r="E31" s="1">
        <v>61795.779000000002</v>
      </c>
      <c r="F31" s="1">
        <v>67806.447</v>
      </c>
      <c r="G31" s="1">
        <v>59312.356</v>
      </c>
      <c r="H31" s="1">
        <v>78218.278999999995</v>
      </c>
      <c r="I31" s="1">
        <v>79206.926999999996</v>
      </c>
      <c r="J31" s="1">
        <v>76433.137000000002</v>
      </c>
      <c r="K31" s="1">
        <v>74688.945000000007</v>
      </c>
      <c r="L31" s="1">
        <v>69867.827999999994</v>
      </c>
      <c r="M31" s="1">
        <v>75558.035999999993</v>
      </c>
      <c r="N31" s="1">
        <v>67103.403000000006</v>
      </c>
      <c r="O31" s="1">
        <v>65070.076000000001</v>
      </c>
      <c r="P31" s="1">
        <f t="shared" si="0"/>
        <v>852762.5639999999</v>
      </c>
      <c r="W31" s="8"/>
      <c r="X31" s="8"/>
    </row>
    <row r="32" spans="2:24" x14ac:dyDescent="0.25">
      <c r="B32" s="14"/>
      <c r="C32" s="14" t="s">
        <v>5</v>
      </c>
      <c r="D32" s="1">
        <v>8027.076</v>
      </c>
      <c r="E32" s="1">
        <v>6783.5050000000001</v>
      </c>
      <c r="F32" s="1">
        <v>2128.71</v>
      </c>
      <c r="G32" s="1">
        <v>3287.931</v>
      </c>
      <c r="H32" s="1">
        <v>3062.259</v>
      </c>
      <c r="I32" s="1">
        <v>4447.2110000000002</v>
      </c>
      <c r="J32" s="1">
        <v>2631.877</v>
      </c>
      <c r="K32" s="1">
        <v>1134.8219999999999</v>
      </c>
      <c r="L32" s="1">
        <v>1799.94</v>
      </c>
      <c r="M32" s="1">
        <v>714.06399999999996</v>
      </c>
      <c r="N32" s="1">
        <v>537.12</v>
      </c>
      <c r="O32" s="1">
        <v>2182.181</v>
      </c>
      <c r="P32" s="1">
        <f t="shared" si="0"/>
        <v>36736.695999999996</v>
      </c>
      <c r="W32" s="8"/>
      <c r="X32" s="8"/>
    </row>
    <row r="33" spans="2:24" x14ac:dyDescent="0.25">
      <c r="B33" s="14"/>
      <c r="C33" s="14" t="s">
        <v>13</v>
      </c>
      <c r="D33" s="1">
        <v>1666.287</v>
      </c>
      <c r="E33" s="1">
        <v>1106.502</v>
      </c>
      <c r="F33" s="1">
        <v>1011.467</v>
      </c>
      <c r="G33" s="1">
        <v>4040.0169999999998</v>
      </c>
      <c r="H33" s="1">
        <v>6100.2780000000002</v>
      </c>
      <c r="I33" s="1">
        <v>1982.6</v>
      </c>
      <c r="J33" s="1">
        <v>1105.779</v>
      </c>
      <c r="K33" s="1">
        <v>1646.5319999999999</v>
      </c>
      <c r="L33" s="1">
        <v>1596.5709999999999</v>
      </c>
      <c r="M33" s="1">
        <v>1223.633</v>
      </c>
      <c r="N33" s="1">
        <v>379.92200000000003</v>
      </c>
      <c r="O33" s="1">
        <v>0</v>
      </c>
      <c r="P33" s="1">
        <f t="shared" si="0"/>
        <v>21859.588</v>
      </c>
      <c r="W33" s="8"/>
      <c r="X33" s="8"/>
    </row>
    <row r="34" spans="2:24" x14ac:dyDescent="0.25">
      <c r="B34" s="14"/>
      <c r="C34" s="14" t="s">
        <v>23</v>
      </c>
      <c r="D34" s="1">
        <v>0</v>
      </c>
      <c r="E34" s="1">
        <v>0</v>
      </c>
      <c r="F34" s="1">
        <v>0</v>
      </c>
      <c r="G34" s="1">
        <v>0</v>
      </c>
      <c r="H34" s="1">
        <v>19.878</v>
      </c>
      <c r="I34" s="1">
        <v>1352.836</v>
      </c>
      <c r="J34" s="1">
        <v>1724.4449999999999</v>
      </c>
      <c r="K34" s="1">
        <v>1752.123</v>
      </c>
      <c r="L34" s="1">
        <v>2140.8240000000001</v>
      </c>
      <c r="M34" s="1">
        <v>1138.08</v>
      </c>
      <c r="N34" s="1">
        <v>76.915000000000006</v>
      </c>
      <c r="O34" s="1">
        <v>1462.13</v>
      </c>
      <c r="P34" s="1">
        <f t="shared" si="0"/>
        <v>9667.2309999999998</v>
      </c>
      <c r="W34" s="8"/>
      <c r="X34" s="8"/>
    </row>
    <row r="35" spans="2:24" x14ac:dyDescent="0.25">
      <c r="B35" s="14"/>
      <c r="C35" s="14" t="s">
        <v>18</v>
      </c>
      <c r="D35" s="1">
        <v>774.17100000000005</v>
      </c>
      <c r="E35" s="1">
        <v>727.54600000000005</v>
      </c>
      <c r="F35" s="1">
        <v>417.29399999999998</v>
      </c>
      <c r="G35" s="1">
        <v>416.86799999999999</v>
      </c>
      <c r="H35" s="1">
        <v>592.05999999999995</v>
      </c>
      <c r="I35" s="1">
        <v>913.89800000000002</v>
      </c>
      <c r="J35" s="1">
        <v>678.351</v>
      </c>
      <c r="K35" s="1">
        <v>2280.9</v>
      </c>
      <c r="L35" s="1">
        <v>1565.972</v>
      </c>
      <c r="M35" s="1">
        <v>341.64400000000001</v>
      </c>
      <c r="N35" s="1">
        <v>570.05100000000004</v>
      </c>
      <c r="O35" s="1">
        <v>1198.1959999999999</v>
      </c>
      <c r="P35" s="1">
        <f t="shared" si="0"/>
        <v>10476.950999999999</v>
      </c>
      <c r="W35" s="8"/>
      <c r="X35" s="8"/>
    </row>
    <row r="36" spans="2:24" x14ac:dyDescent="0.25">
      <c r="B36" s="14"/>
      <c r="C36" s="14" t="s">
        <v>19</v>
      </c>
      <c r="D36" s="1">
        <v>0</v>
      </c>
      <c r="E36" s="1">
        <v>169.89599999999999</v>
      </c>
      <c r="F36" s="1">
        <v>406.726</v>
      </c>
      <c r="G36" s="1">
        <v>1070.797</v>
      </c>
      <c r="H36" s="1">
        <v>1781.4</v>
      </c>
      <c r="I36" s="1">
        <v>522.19299999999998</v>
      </c>
      <c r="J36" s="1">
        <v>396.84</v>
      </c>
      <c r="K36" s="1">
        <v>852.12599999999998</v>
      </c>
      <c r="L36" s="1">
        <v>345.79599999999999</v>
      </c>
      <c r="M36" s="1">
        <v>57.512999999999998</v>
      </c>
      <c r="N36" s="1">
        <v>863.86400000000003</v>
      </c>
      <c r="O36" s="1">
        <v>865.14499999999998</v>
      </c>
      <c r="P36" s="1">
        <f t="shared" si="0"/>
        <v>7332.2960000000003</v>
      </c>
      <c r="W36" s="8"/>
      <c r="X36" s="8"/>
    </row>
    <row r="37" spans="2:24" x14ac:dyDescent="0.25">
      <c r="B37" s="14"/>
      <c r="C37" s="14" t="s">
        <v>6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123.28400000000001</v>
      </c>
      <c r="J37" s="1">
        <v>182.916</v>
      </c>
      <c r="K37" s="1">
        <v>61.795000000000002</v>
      </c>
      <c r="L37" s="1">
        <v>182.27099999999999</v>
      </c>
      <c r="M37" s="1">
        <v>0</v>
      </c>
      <c r="N37" s="1">
        <v>0</v>
      </c>
      <c r="O37" s="1">
        <v>0</v>
      </c>
      <c r="P37" s="1">
        <f t="shared" si="0"/>
        <v>550.26599999999996</v>
      </c>
      <c r="W37" s="8"/>
      <c r="X37" s="8"/>
    </row>
    <row r="38" spans="2:24" x14ac:dyDescent="0.25">
      <c r="B38" s="14"/>
      <c r="C38" s="14" t="s">
        <v>7</v>
      </c>
      <c r="D38" s="1">
        <v>0</v>
      </c>
      <c r="E38" s="1">
        <v>0</v>
      </c>
      <c r="F38" s="1">
        <v>0</v>
      </c>
      <c r="G38" s="1">
        <v>178.99299999999999</v>
      </c>
      <c r="H38" s="1">
        <v>179.81100000000001</v>
      </c>
      <c r="I38" s="1">
        <v>402.63200000000001</v>
      </c>
      <c r="J38" s="1">
        <v>1270.9059999999999</v>
      </c>
      <c r="K38" s="1">
        <v>1665.752</v>
      </c>
      <c r="L38" s="1">
        <v>1333.2940000000001</v>
      </c>
      <c r="M38" s="1">
        <v>0</v>
      </c>
      <c r="N38" s="1">
        <v>0</v>
      </c>
      <c r="O38" s="1">
        <v>59.43</v>
      </c>
      <c r="P38" s="1">
        <f t="shared" si="0"/>
        <v>5090.8180000000002</v>
      </c>
      <c r="W38" s="8"/>
      <c r="X38" s="8"/>
    </row>
    <row r="39" spans="2:24" x14ac:dyDescent="0.25">
      <c r="B39" s="14"/>
      <c r="C39" s="14" t="s">
        <v>8</v>
      </c>
      <c r="D39" s="1">
        <v>5223.6620000000003</v>
      </c>
      <c r="E39" s="1">
        <v>6047.4780000000001</v>
      </c>
      <c r="F39" s="1">
        <v>4069.1260000000002</v>
      </c>
      <c r="G39" s="1">
        <v>2459.2860000000001</v>
      </c>
      <c r="H39" s="1">
        <v>4097.2179999999998</v>
      </c>
      <c r="I39" s="1">
        <v>4547.8860000000004</v>
      </c>
      <c r="J39" s="1">
        <v>3315.203</v>
      </c>
      <c r="K39" s="1">
        <v>3311.152</v>
      </c>
      <c r="L39" s="1">
        <v>3746.6320000000001</v>
      </c>
      <c r="M39" s="1">
        <v>2347.0479999999998</v>
      </c>
      <c r="N39" s="1">
        <v>1722.3140000000001</v>
      </c>
      <c r="O39" s="1">
        <v>2752.31</v>
      </c>
      <c r="P39" s="1">
        <f t="shared" si="0"/>
        <v>43639.315000000002</v>
      </c>
      <c r="W39" s="8"/>
      <c r="X39" s="8"/>
    </row>
    <row r="40" spans="2:24" x14ac:dyDescent="0.25">
      <c r="B40" s="14"/>
      <c r="C40" s="14" t="s">
        <v>9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102.45399999999999</v>
      </c>
      <c r="K40" s="1">
        <v>301.76400000000001</v>
      </c>
      <c r="L40" s="1">
        <v>59.526000000000003</v>
      </c>
      <c r="M40" s="1">
        <v>0</v>
      </c>
      <c r="N40" s="1">
        <v>0</v>
      </c>
      <c r="O40" s="1">
        <v>0</v>
      </c>
      <c r="P40" s="1">
        <f t="shared" si="0"/>
        <v>463.74400000000003</v>
      </c>
      <c r="W40" s="8"/>
      <c r="X40" s="8"/>
    </row>
    <row r="41" spans="2:24" x14ac:dyDescent="0.25">
      <c r="B41" s="14"/>
      <c r="C41" s="14" t="s">
        <v>10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676.95799999999997</v>
      </c>
      <c r="K41" s="1">
        <v>463.48</v>
      </c>
      <c r="L41" s="1">
        <v>1397.365</v>
      </c>
      <c r="M41" s="1">
        <v>524.86699999999996</v>
      </c>
      <c r="N41" s="1">
        <v>0</v>
      </c>
      <c r="O41" s="1">
        <v>0</v>
      </c>
      <c r="P41" s="1">
        <f t="shared" si="0"/>
        <v>3062.67</v>
      </c>
      <c r="W41" s="8"/>
      <c r="X41" s="8"/>
    </row>
    <row r="42" spans="2:24" x14ac:dyDescent="0.25">
      <c r="B42" s="14"/>
      <c r="C42" s="14" t="s">
        <v>20</v>
      </c>
      <c r="D42" s="1">
        <v>0</v>
      </c>
      <c r="E42" s="1">
        <v>0</v>
      </c>
      <c r="F42" s="1">
        <v>0</v>
      </c>
      <c r="G42" s="1">
        <v>0</v>
      </c>
      <c r="H42" s="1">
        <v>1169.058</v>
      </c>
      <c r="I42" s="1">
        <v>7066.8109999999997</v>
      </c>
      <c r="J42" s="1">
        <v>3970.0120000000002</v>
      </c>
      <c r="K42" s="1">
        <v>4620.1840000000002</v>
      </c>
      <c r="L42" s="1">
        <v>5029.72</v>
      </c>
      <c r="M42" s="1">
        <v>4237.7560000000003</v>
      </c>
      <c r="N42" s="1">
        <v>3984.877</v>
      </c>
      <c r="O42" s="1">
        <v>8531.4519999999993</v>
      </c>
      <c r="P42" s="1">
        <f t="shared" si="0"/>
        <v>38609.870000000003</v>
      </c>
      <c r="W42" s="8"/>
      <c r="X42" s="8"/>
    </row>
    <row r="43" spans="2:24" x14ac:dyDescent="0.25">
      <c r="B43" s="14"/>
      <c r="C43" s="14" t="s">
        <v>21</v>
      </c>
      <c r="D43" s="1">
        <v>6492.0039999999999</v>
      </c>
      <c r="E43" s="1">
        <v>3819.82</v>
      </c>
      <c r="F43" s="1">
        <v>5722.3059999999996</v>
      </c>
      <c r="G43" s="1">
        <v>5763.2870000000003</v>
      </c>
      <c r="H43" s="1">
        <v>5742.1819999999998</v>
      </c>
      <c r="I43" s="1">
        <v>5322.5569999999998</v>
      </c>
      <c r="J43" s="1">
        <v>7010.2060000000001</v>
      </c>
      <c r="K43" s="1">
        <v>4872.4740000000002</v>
      </c>
      <c r="L43" s="1">
        <v>4588.9970000000003</v>
      </c>
      <c r="M43" s="1">
        <v>4387.8180000000002</v>
      </c>
      <c r="N43" s="1">
        <v>3442.1790000000001</v>
      </c>
      <c r="O43" s="1">
        <v>5153.3500000000004</v>
      </c>
      <c r="P43" s="1">
        <f t="shared" si="0"/>
        <v>62317.18</v>
      </c>
      <c r="W43" s="8"/>
      <c r="X43" s="8"/>
    </row>
    <row r="44" spans="2:24" x14ac:dyDescent="0.25">
      <c r="B44" s="21" t="s">
        <v>38</v>
      </c>
      <c r="C44" s="22"/>
      <c r="D44" s="6">
        <f>SUM(D27:D43)</f>
        <v>120615.93</v>
      </c>
      <c r="E44" s="6">
        <f t="shared" ref="E44:O44" si="4">SUM(E27:E43)</f>
        <v>92150.760999999999</v>
      </c>
      <c r="F44" s="6">
        <f t="shared" si="4"/>
        <v>91884.157000000007</v>
      </c>
      <c r="G44" s="6">
        <f t="shared" si="4"/>
        <v>96807.589000000022</v>
      </c>
      <c r="H44" s="6">
        <f t="shared" si="4"/>
        <v>124411.564</v>
      </c>
      <c r="I44" s="6">
        <f t="shared" si="4"/>
        <v>133214.60299999997</v>
      </c>
      <c r="J44" s="6">
        <f t="shared" si="4"/>
        <v>133511.77599999998</v>
      </c>
      <c r="K44" s="6">
        <f t="shared" si="4"/>
        <v>125944.723</v>
      </c>
      <c r="L44" s="6">
        <f t="shared" si="4"/>
        <v>117084.02299999997</v>
      </c>
      <c r="M44" s="6">
        <f t="shared" si="4"/>
        <v>115220.567</v>
      </c>
      <c r="N44" s="6">
        <f t="shared" si="4"/>
        <v>98860.123000000007</v>
      </c>
      <c r="O44" s="6">
        <f t="shared" si="4"/>
        <v>105408.054</v>
      </c>
      <c r="P44" s="6">
        <f t="shared" si="0"/>
        <v>1355113.8699999999</v>
      </c>
      <c r="W44" s="8"/>
      <c r="X44" s="8"/>
    </row>
    <row r="45" spans="2:24" x14ac:dyDescent="0.25">
      <c r="B45" s="14" t="s">
        <v>5</v>
      </c>
      <c r="C45" s="14" t="s">
        <v>5</v>
      </c>
      <c r="D45" s="1">
        <v>4048.2710000000002</v>
      </c>
      <c r="E45" s="1">
        <v>306.73</v>
      </c>
      <c r="F45" s="1">
        <v>902.63499999999999</v>
      </c>
      <c r="G45" s="1">
        <v>0</v>
      </c>
      <c r="H45" s="1">
        <v>6210.7920000000004</v>
      </c>
      <c r="I45" s="1">
        <v>12669.182000000001</v>
      </c>
      <c r="J45" s="1">
        <v>13425.873</v>
      </c>
      <c r="K45" s="1">
        <v>14571.392</v>
      </c>
      <c r="L45" s="1">
        <v>14875.603999999999</v>
      </c>
      <c r="M45" s="1">
        <v>15768.352000000001</v>
      </c>
      <c r="N45" s="1">
        <v>13836.717000000001</v>
      </c>
      <c r="O45" s="1">
        <v>9584.4760000000006</v>
      </c>
      <c r="P45" s="1">
        <f t="shared" si="0"/>
        <v>106200.02399999999</v>
      </c>
      <c r="W45" s="8"/>
      <c r="X45" s="8"/>
    </row>
    <row r="46" spans="2:24" x14ac:dyDescent="0.25">
      <c r="B46" s="21" t="s">
        <v>39</v>
      </c>
      <c r="C46" s="22"/>
      <c r="D46" s="6">
        <v>4048.2710000000002</v>
      </c>
      <c r="E46" s="6">
        <v>306.73</v>
      </c>
      <c r="F46" s="6">
        <v>902.63499999999999</v>
      </c>
      <c r="G46" s="6">
        <v>0</v>
      </c>
      <c r="H46" s="6">
        <v>6210.7920000000004</v>
      </c>
      <c r="I46" s="6">
        <v>12669.182000000001</v>
      </c>
      <c r="J46" s="6">
        <v>13425.873</v>
      </c>
      <c r="K46" s="6">
        <v>14571.392</v>
      </c>
      <c r="L46" s="6">
        <v>14875.603999999999</v>
      </c>
      <c r="M46" s="6">
        <v>15768.352000000001</v>
      </c>
      <c r="N46" s="6">
        <v>13836.717000000001</v>
      </c>
      <c r="O46" s="6">
        <v>9584.4760000000006</v>
      </c>
      <c r="P46" s="6">
        <f t="shared" si="0"/>
        <v>106200.02399999999</v>
      </c>
      <c r="W46" s="8"/>
      <c r="X46" s="8"/>
    </row>
    <row r="47" spans="2:24" x14ac:dyDescent="0.25">
      <c r="B47" s="14" t="s">
        <v>13</v>
      </c>
      <c r="C47" s="14" t="s">
        <v>3</v>
      </c>
      <c r="D47" s="1">
        <v>11035.049000000001</v>
      </c>
      <c r="E47" s="1">
        <v>15885.428</v>
      </c>
      <c r="F47" s="1">
        <v>8421.1049999999996</v>
      </c>
      <c r="G47" s="1">
        <v>10602.148999999999</v>
      </c>
      <c r="H47" s="1">
        <v>17029.589</v>
      </c>
      <c r="I47" s="1">
        <v>14918.855</v>
      </c>
      <c r="J47" s="1">
        <v>16354.643</v>
      </c>
      <c r="K47" s="1">
        <v>15386.66</v>
      </c>
      <c r="L47" s="1">
        <v>14167.029</v>
      </c>
      <c r="M47" s="1">
        <v>13610.695</v>
      </c>
      <c r="N47" s="1">
        <v>12335.341</v>
      </c>
      <c r="O47" s="1">
        <v>13603.549000000001</v>
      </c>
      <c r="P47" s="1">
        <f t="shared" si="0"/>
        <v>163350.092</v>
      </c>
      <c r="W47" s="8"/>
      <c r="X47" s="8"/>
    </row>
    <row r="48" spans="2:24" x14ac:dyDescent="0.25">
      <c r="B48" s="14"/>
      <c r="C48" s="14" t="s">
        <v>4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801.15099999999995</v>
      </c>
      <c r="K48" s="1">
        <v>0</v>
      </c>
      <c r="L48" s="1">
        <v>0</v>
      </c>
      <c r="M48" s="1">
        <v>0</v>
      </c>
      <c r="N48" s="1">
        <v>0</v>
      </c>
      <c r="O48" s="1">
        <v>120.914</v>
      </c>
      <c r="P48" s="1">
        <f t="shared" si="0"/>
        <v>922.06499999999994</v>
      </c>
      <c r="W48" s="8"/>
      <c r="X48" s="8"/>
    </row>
    <row r="49" spans="2:24" x14ac:dyDescent="0.25">
      <c r="B49" s="14"/>
      <c r="C49" s="14" t="s">
        <v>17</v>
      </c>
      <c r="D49" s="1">
        <v>6022.076</v>
      </c>
      <c r="E49" s="1">
        <v>8189.4740000000002</v>
      </c>
      <c r="F49" s="1">
        <v>6134.3909999999996</v>
      </c>
      <c r="G49" s="1">
        <v>4090.0120000000002</v>
      </c>
      <c r="H49" s="1">
        <v>2273.7269999999999</v>
      </c>
      <c r="I49" s="1">
        <v>1055.799</v>
      </c>
      <c r="J49" s="1">
        <v>1301.6020000000001</v>
      </c>
      <c r="K49" s="1">
        <v>968.89200000000005</v>
      </c>
      <c r="L49" s="1">
        <v>1048.4190000000001</v>
      </c>
      <c r="M49" s="1">
        <v>2190.1170000000002</v>
      </c>
      <c r="N49" s="1">
        <v>2436.335</v>
      </c>
      <c r="O49" s="1">
        <v>2091.4029999999998</v>
      </c>
      <c r="P49" s="1">
        <f t="shared" si="0"/>
        <v>37802.246999999996</v>
      </c>
      <c r="W49" s="8"/>
      <c r="X49" s="8"/>
    </row>
    <row r="50" spans="2:24" x14ac:dyDescent="0.25">
      <c r="B50" s="14"/>
      <c r="C50" s="14" t="s">
        <v>12</v>
      </c>
      <c r="D50" s="1">
        <v>3233.5859999999998</v>
      </c>
      <c r="E50" s="1">
        <v>4766.625</v>
      </c>
      <c r="F50" s="1">
        <v>3554.6</v>
      </c>
      <c r="G50" s="1">
        <v>3285.1570000000002</v>
      </c>
      <c r="H50" s="1">
        <v>5334.4120000000003</v>
      </c>
      <c r="I50" s="1">
        <v>5503.2259999999997</v>
      </c>
      <c r="J50" s="1">
        <v>5502.3630000000003</v>
      </c>
      <c r="K50" s="1">
        <v>5347.8310000000001</v>
      </c>
      <c r="L50" s="1">
        <v>3720.86</v>
      </c>
      <c r="M50" s="1">
        <v>5670.0039999999999</v>
      </c>
      <c r="N50" s="1">
        <v>3906.9780000000001</v>
      </c>
      <c r="O50" s="1">
        <v>5150.3630000000003</v>
      </c>
      <c r="P50" s="1">
        <f t="shared" ref="P50:P103" si="5">SUM(D50:O50)</f>
        <v>54976.005000000005</v>
      </c>
      <c r="T50" s="8"/>
      <c r="U50" s="8"/>
      <c r="V50" s="8"/>
      <c r="W50" s="8"/>
      <c r="X50" s="8"/>
    </row>
    <row r="51" spans="2:24" x14ac:dyDescent="0.25">
      <c r="B51" s="14"/>
      <c r="C51" s="14" t="s">
        <v>15</v>
      </c>
      <c r="D51" s="1">
        <v>0</v>
      </c>
      <c r="E51" s="1">
        <v>783.17600000000004</v>
      </c>
      <c r="F51" s="1">
        <v>259.54399999999998</v>
      </c>
      <c r="G51" s="1">
        <v>0</v>
      </c>
      <c r="H51" s="1">
        <v>179.232</v>
      </c>
      <c r="I51" s="1">
        <v>0</v>
      </c>
      <c r="J51" s="1">
        <v>897.71699999999998</v>
      </c>
      <c r="K51" s="1">
        <v>579.28899999999999</v>
      </c>
      <c r="L51" s="1">
        <v>470.93299999999999</v>
      </c>
      <c r="M51" s="1">
        <v>642.89300000000003</v>
      </c>
      <c r="N51" s="1">
        <v>180.846</v>
      </c>
      <c r="O51" s="1">
        <v>0</v>
      </c>
      <c r="P51" s="1">
        <f t="shared" si="5"/>
        <v>3993.6299999999997</v>
      </c>
      <c r="T51" s="8"/>
      <c r="U51" s="8"/>
      <c r="V51" s="8"/>
      <c r="W51" s="8"/>
      <c r="X51" s="8"/>
    </row>
    <row r="52" spans="2:24" x14ac:dyDescent="0.25">
      <c r="B52" s="14"/>
      <c r="C52" s="14" t="s">
        <v>5</v>
      </c>
      <c r="D52" s="1">
        <v>0</v>
      </c>
      <c r="E52" s="1">
        <v>0</v>
      </c>
      <c r="F52" s="1">
        <v>0</v>
      </c>
      <c r="G52" s="1">
        <v>422.03199999999998</v>
      </c>
      <c r="H52" s="1">
        <v>59.814</v>
      </c>
      <c r="I52" s="1">
        <v>0</v>
      </c>
      <c r="J52" s="1">
        <v>838.62599999999998</v>
      </c>
      <c r="K52" s="1">
        <v>415.95</v>
      </c>
      <c r="L52" s="1">
        <v>937.36400000000003</v>
      </c>
      <c r="M52" s="1">
        <v>1285.1369999999999</v>
      </c>
      <c r="N52" s="1">
        <v>2678.9850000000001</v>
      </c>
      <c r="O52" s="1">
        <v>2780</v>
      </c>
      <c r="P52" s="1">
        <f t="shared" si="5"/>
        <v>9417.9079999999994</v>
      </c>
      <c r="T52" s="8"/>
      <c r="U52" s="8"/>
      <c r="V52" s="8"/>
      <c r="W52" s="8"/>
      <c r="X52" s="8"/>
    </row>
    <row r="53" spans="2:24" x14ac:dyDescent="0.25">
      <c r="B53" s="14"/>
      <c r="C53" s="14" t="s">
        <v>13</v>
      </c>
      <c r="D53" s="1">
        <v>69749.225999999995</v>
      </c>
      <c r="E53" s="1">
        <v>66069.425000000003</v>
      </c>
      <c r="F53" s="1">
        <v>52622.101999999999</v>
      </c>
      <c r="G53" s="1">
        <v>50679.097999999998</v>
      </c>
      <c r="H53" s="1">
        <v>72753.546000000002</v>
      </c>
      <c r="I53" s="1">
        <v>76247.377999999997</v>
      </c>
      <c r="J53" s="1">
        <v>71534.563999999998</v>
      </c>
      <c r="K53" s="1">
        <v>73155.7</v>
      </c>
      <c r="L53" s="1">
        <v>62740.41</v>
      </c>
      <c r="M53" s="1">
        <v>67114.559999999998</v>
      </c>
      <c r="N53" s="1">
        <v>67767.759999999995</v>
      </c>
      <c r="O53" s="1">
        <v>74174.635999999999</v>
      </c>
      <c r="P53" s="1">
        <f t="shared" si="5"/>
        <v>804608.40500000003</v>
      </c>
      <c r="T53" s="8"/>
      <c r="U53" s="8"/>
      <c r="V53" s="8"/>
      <c r="W53" s="8"/>
      <c r="X53" s="8"/>
    </row>
    <row r="54" spans="2:24" x14ac:dyDescent="0.25">
      <c r="B54" s="14"/>
      <c r="C54" s="14" t="s">
        <v>19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f t="shared" si="5"/>
        <v>0</v>
      </c>
      <c r="T54" s="8"/>
      <c r="U54" s="8"/>
      <c r="V54" s="8"/>
      <c r="W54" s="8"/>
      <c r="X54" s="8"/>
    </row>
    <row r="55" spans="2:24" x14ac:dyDescent="0.25">
      <c r="B55" s="14"/>
      <c r="C55" s="14" t="s">
        <v>6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313.96899999999999</v>
      </c>
      <c r="K55" s="1">
        <v>189.286</v>
      </c>
      <c r="L55" s="1">
        <v>0</v>
      </c>
      <c r="M55" s="1">
        <v>0</v>
      </c>
      <c r="N55" s="1">
        <v>0</v>
      </c>
      <c r="O55" s="1">
        <v>0</v>
      </c>
      <c r="P55" s="1">
        <f t="shared" si="5"/>
        <v>503.255</v>
      </c>
      <c r="T55" s="8"/>
      <c r="U55" s="8"/>
      <c r="V55" s="8"/>
      <c r="W55" s="8"/>
      <c r="X55" s="8"/>
    </row>
    <row r="56" spans="2:24" x14ac:dyDescent="0.25">
      <c r="B56" s="14"/>
      <c r="C56" s="14" t="s">
        <v>7</v>
      </c>
      <c r="D56" s="1">
        <v>0</v>
      </c>
      <c r="E56" s="1">
        <v>59.69</v>
      </c>
      <c r="F56" s="1">
        <v>0</v>
      </c>
      <c r="G56" s="1">
        <v>0</v>
      </c>
      <c r="H56" s="1">
        <v>565.56600000000003</v>
      </c>
      <c r="I56" s="1">
        <v>487.79199999999997</v>
      </c>
      <c r="J56" s="1">
        <v>648.02800000000002</v>
      </c>
      <c r="K56" s="1">
        <v>819.02800000000002</v>
      </c>
      <c r="L56" s="1">
        <v>920.95899999999995</v>
      </c>
      <c r="M56" s="1">
        <v>825.54399999999998</v>
      </c>
      <c r="N56" s="1">
        <v>4544.2160000000003</v>
      </c>
      <c r="O56" s="1">
        <v>316.18299999999999</v>
      </c>
      <c r="P56" s="1">
        <f t="shared" si="5"/>
        <v>9187.0060000000012</v>
      </c>
      <c r="T56" s="8"/>
      <c r="U56" s="8"/>
      <c r="V56" s="8"/>
      <c r="W56" s="8"/>
      <c r="X56" s="8"/>
    </row>
    <row r="57" spans="2:24" x14ac:dyDescent="0.25">
      <c r="B57" s="14"/>
      <c r="C57" s="14" t="s">
        <v>8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119.04600000000001</v>
      </c>
      <c r="P57" s="1">
        <f t="shared" si="5"/>
        <v>119.04600000000001</v>
      </c>
      <c r="T57" s="8"/>
      <c r="U57" s="8"/>
      <c r="V57" s="8"/>
      <c r="W57" s="8"/>
      <c r="X57" s="8"/>
    </row>
    <row r="58" spans="2:24" x14ac:dyDescent="0.25">
      <c r="B58" s="14"/>
      <c r="C58" s="14" t="s">
        <v>14</v>
      </c>
      <c r="D58" s="1">
        <v>121.479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412.346</v>
      </c>
      <c r="O58" s="1">
        <v>0</v>
      </c>
      <c r="P58" s="1">
        <f t="shared" si="5"/>
        <v>533.82500000000005</v>
      </c>
      <c r="T58" s="8"/>
      <c r="U58" s="8"/>
      <c r="V58" s="8"/>
      <c r="W58" s="8"/>
      <c r="X58" s="8"/>
    </row>
    <row r="59" spans="2:24" x14ac:dyDescent="0.25">
      <c r="B59" s="14"/>
      <c r="C59" s="14" t="s">
        <v>9</v>
      </c>
      <c r="D59" s="1">
        <v>0</v>
      </c>
      <c r="E59" s="1">
        <v>0</v>
      </c>
      <c r="F59" s="1">
        <v>560.96199999999999</v>
      </c>
      <c r="G59" s="1">
        <v>490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f t="shared" si="5"/>
        <v>1050.962</v>
      </c>
      <c r="T59" s="8"/>
      <c r="U59" s="8"/>
      <c r="V59" s="8"/>
      <c r="W59" s="8"/>
      <c r="X59" s="8"/>
    </row>
    <row r="60" spans="2:24" x14ac:dyDescent="0.25">
      <c r="B60" s="14"/>
      <c r="C60" s="14" t="s">
        <v>26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119.633</v>
      </c>
      <c r="L60" s="1">
        <v>0</v>
      </c>
      <c r="M60" s="1">
        <v>0</v>
      </c>
      <c r="N60" s="1">
        <v>0</v>
      </c>
      <c r="O60" s="1">
        <v>0</v>
      </c>
      <c r="P60" s="1">
        <f t="shared" si="5"/>
        <v>119.633</v>
      </c>
      <c r="T60" s="8"/>
      <c r="U60" s="8"/>
      <c r="V60" s="8"/>
      <c r="W60" s="8"/>
      <c r="X60" s="8"/>
    </row>
    <row r="61" spans="2:24" x14ac:dyDescent="0.25">
      <c r="B61" s="14"/>
      <c r="C61" s="14" t="s">
        <v>20</v>
      </c>
      <c r="D61" s="1">
        <v>17638.386999999999</v>
      </c>
      <c r="E61" s="1">
        <v>13232.315000000001</v>
      </c>
      <c r="F61" s="1">
        <v>7850.7449999999999</v>
      </c>
      <c r="G61" s="1">
        <v>7560.4530000000004</v>
      </c>
      <c r="H61" s="1">
        <v>16724.457999999999</v>
      </c>
      <c r="I61" s="1">
        <v>12872.261</v>
      </c>
      <c r="J61" s="1">
        <v>21488.304</v>
      </c>
      <c r="K61" s="1">
        <v>6995.1220000000003</v>
      </c>
      <c r="L61" s="1">
        <v>13445.411</v>
      </c>
      <c r="M61" s="1">
        <v>14087.311</v>
      </c>
      <c r="N61" s="1">
        <v>9368.866</v>
      </c>
      <c r="O61" s="1">
        <v>3638.8119999999999</v>
      </c>
      <c r="P61" s="1">
        <f t="shared" si="5"/>
        <v>144902.44500000001</v>
      </c>
      <c r="T61" s="8"/>
      <c r="U61" s="8"/>
      <c r="V61" s="8"/>
      <c r="W61" s="8"/>
      <c r="X61" s="8"/>
    </row>
    <row r="62" spans="2:24" x14ac:dyDescent="0.25">
      <c r="B62" s="14"/>
      <c r="C62" s="14" t="s">
        <v>21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237.852</v>
      </c>
      <c r="P62" s="1">
        <f t="shared" si="5"/>
        <v>237.852</v>
      </c>
      <c r="R62" s="2"/>
      <c r="T62" s="8"/>
      <c r="U62" s="8"/>
      <c r="V62" s="8"/>
      <c r="W62" s="8"/>
      <c r="X62" s="8"/>
    </row>
    <row r="63" spans="2:24" x14ac:dyDescent="0.25">
      <c r="B63" s="21" t="s">
        <v>40</v>
      </c>
      <c r="C63" s="22"/>
      <c r="D63" s="6">
        <f>SUM(D47:D62)</f>
        <v>107799.803</v>
      </c>
      <c r="E63" s="6">
        <f t="shared" ref="E63:O63" si="6">SUM(E47:E62)</f>
        <v>108986.133</v>
      </c>
      <c r="F63" s="6">
        <f t="shared" si="6"/>
        <v>79403.448999999993</v>
      </c>
      <c r="G63" s="6">
        <f t="shared" si="6"/>
        <v>77128.900999999998</v>
      </c>
      <c r="H63" s="6">
        <f t="shared" si="6"/>
        <v>114920.34400000001</v>
      </c>
      <c r="I63" s="6">
        <f t="shared" si="6"/>
        <v>111085.311</v>
      </c>
      <c r="J63" s="6">
        <f t="shared" si="6"/>
        <v>119680.967</v>
      </c>
      <c r="K63" s="6">
        <f t="shared" si="6"/>
        <v>103977.391</v>
      </c>
      <c r="L63" s="6">
        <f t="shared" si="6"/>
        <v>97451.385000000009</v>
      </c>
      <c r="M63" s="6">
        <f t="shared" si="6"/>
        <v>105426.26099999998</v>
      </c>
      <c r="N63" s="6">
        <f t="shared" si="6"/>
        <v>103631.673</v>
      </c>
      <c r="O63" s="6">
        <f t="shared" si="6"/>
        <v>102232.75800000002</v>
      </c>
      <c r="P63" s="6">
        <f t="shared" si="5"/>
        <v>1231724.3759999999</v>
      </c>
      <c r="R63" s="2"/>
      <c r="T63" s="8"/>
      <c r="U63" s="8"/>
      <c r="V63" s="8"/>
      <c r="W63" s="8"/>
      <c r="X63" s="8"/>
    </row>
    <row r="64" spans="2:24" x14ac:dyDescent="0.25">
      <c r="B64" s="14" t="s">
        <v>23</v>
      </c>
      <c r="C64" s="14" t="s">
        <v>3</v>
      </c>
      <c r="D64" s="1">
        <v>20</v>
      </c>
      <c r="E64" s="1">
        <v>0</v>
      </c>
      <c r="F64" s="1">
        <v>4250</v>
      </c>
      <c r="G64" s="1">
        <v>2000</v>
      </c>
      <c r="H64" s="1">
        <v>170</v>
      </c>
      <c r="I64" s="1">
        <v>1800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f t="shared" si="5"/>
        <v>8240</v>
      </c>
      <c r="T64" s="8"/>
      <c r="U64" s="8"/>
      <c r="V64" s="8"/>
      <c r="W64" s="8"/>
      <c r="X64" s="8"/>
    </row>
    <row r="65" spans="2:24" x14ac:dyDescent="0.25">
      <c r="B65" s="14"/>
      <c r="C65" s="14" t="s">
        <v>15</v>
      </c>
      <c r="D65" s="1">
        <v>0</v>
      </c>
      <c r="E65" s="1">
        <v>127.285</v>
      </c>
      <c r="F65" s="1">
        <v>122.2</v>
      </c>
      <c r="G65" s="1">
        <v>119.414</v>
      </c>
      <c r="H65" s="1">
        <v>59.837000000000003</v>
      </c>
      <c r="I65" s="1">
        <v>119.77200000000001</v>
      </c>
      <c r="J65" s="1">
        <v>61.731000000000002</v>
      </c>
      <c r="K65" s="1">
        <v>59.642000000000003</v>
      </c>
      <c r="L65" s="1">
        <v>61.494</v>
      </c>
      <c r="M65" s="1">
        <v>0</v>
      </c>
      <c r="N65" s="1">
        <v>61.427</v>
      </c>
      <c r="O65" s="1">
        <v>59.511000000000003</v>
      </c>
      <c r="P65" s="1">
        <f t="shared" si="5"/>
        <v>852.3130000000001</v>
      </c>
      <c r="R65" s="2"/>
      <c r="T65" s="8"/>
      <c r="U65" s="8"/>
      <c r="V65" s="8"/>
      <c r="W65" s="8"/>
      <c r="X65" s="8"/>
    </row>
    <row r="66" spans="2:24" x14ac:dyDescent="0.25">
      <c r="B66" s="14"/>
      <c r="C66" s="14" t="s">
        <v>23</v>
      </c>
      <c r="D66" s="1">
        <v>17111.598000000002</v>
      </c>
      <c r="E66" s="1">
        <v>15881.51</v>
      </c>
      <c r="F66" s="1">
        <v>17068.875</v>
      </c>
      <c r="G66" s="1">
        <v>15607.831</v>
      </c>
      <c r="H66" s="1">
        <v>16197.444</v>
      </c>
      <c r="I66" s="1">
        <v>14297.243</v>
      </c>
      <c r="J66" s="1">
        <v>13529.906000000001</v>
      </c>
      <c r="K66" s="1">
        <v>14366.659</v>
      </c>
      <c r="L66" s="1">
        <v>12549.082</v>
      </c>
      <c r="M66" s="1">
        <v>14842.409</v>
      </c>
      <c r="N66" s="1">
        <v>12697.295</v>
      </c>
      <c r="O66" s="1">
        <v>15647.763999999999</v>
      </c>
      <c r="P66" s="1">
        <f t="shared" si="5"/>
        <v>179797.61600000004</v>
      </c>
      <c r="T66" s="8"/>
      <c r="U66" s="8"/>
      <c r="V66" s="8"/>
      <c r="W66" s="8"/>
      <c r="X66" s="8"/>
    </row>
    <row r="67" spans="2:24" x14ac:dyDescent="0.25">
      <c r="B67" s="14"/>
      <c r="C67" s="14" t="s">
        <v>6</v>
      </c>
      <c r="D67" s="1">
        <v>122.74299999999999</v>
      </c>
      <c r="E67" s="1">
        <v>350.44799999999998</v>
      </c>
      <c r="F67" s="1">
        <v>981.05399999999997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f t="shared" si="5"/>
        <v>1454.2449999999999</v>
      </c>
      <c r="T67" s="8"/>
      <c r="U67" s="8"/>
      <c r="V67" s="8"/>
      <c r="W67" s="8"/>
      <c r="X67" s="8"/>
    </row>
    <row r="68" spans="2:24" x14ac:dyDescent="0.25">
      <c r="B68" s="14"/>
      <c r="C68" s="14" t="s">
        <v>7</v>
      </c>
      <c r="D68" s="1">
        <v>9161.5840000000007</v>
      </c>
      <c r="E68" s="1">
        <v>4500</v>
      </c>
      <c r="F68" s="1">
        <v>12443.444</v>
      </c>
      <c r="G68" s="1">
        <v>4814.2910000000002</v>
      </c>
      <c r="H68" s="1">
        <v>396.71100000000001</v>
      </c>
      <c r="I68" s="1">
        <v>5335.05</v>
      </c>
      <c r="J68" s="1">
        <v>3844.0729999999999</v>
      </c>
      <c r="K68" s="1">
        <v>1858.44</v>
      </c>
      <c r="L68" s="1">
        <v>7656.7020000000002</v>
      </c>
      <c r="M68" s="1">
        <v>5105.5</v>
      </c>
      <c r="N68" s="1">
        <v>3486</v>
      </c>
      <c r="O68" s="1">
        <v>5871.0429999999997</v>
      </c>
      <c r="P68" s="1">
        <f t="shared" si="5"/>
        <v>64472.837999999996</v>
      </c>
      <c r="T68" s="8"/>
      <c r="U68" s="8"/>
      <c r="V68" s="8"/>
      <c r="W68" s="8"/>
      <c r="X68" s="8"/>
    </row>
    <row r="69" spans="2:24" x14ac:dyDescent="0.25">
      <c r="B69" s="14"/>
      <c r="C69" s="14" t="s">
        <v>22</v>
      </c>
      <c r="D69" s="1">
        <v>58135.692999999999</v>
      </c>
      <c r="E69" s="1">
        <v>52999.095999999998</v>
      </c>
      <c r="F69" s="1">
        <v>60875.483</v>
      </c>
      <c r="G69" s="1">
        <v>34722.103000000003</v>
      </c>
      <c r="H69" s="1">
        <v>39713.142</v>
      </c>
      <c r="I69" s="1">
        <v>49905.499000000003</v>
      </c>
      <c r="J69" s="1">
        <v>38040.946000000004</v>
      </c>
      <c r="K69" s="1">
        <v>43609.334999999999</v>
      </c>
      <c r="L69" s="1">
        <v>37072.675999999999</v>
      </c>
      <c r="M69" s="1">
        <v>40942.213000000003</v>
      </c>
      <c r="N69" s="1">
        <v>34878.171999999999</v>
      </c>
      <c r="O69" s="1">
        <v>36514.671000000002</v>
      </c>
      <c r="P69" s="1">
        <f t="shared" si="5"/>
        <v>527409.02899999998</v>
      </c>
      <c r="T69" s="8"/>
      <c r="U69" s="8"/>
      <c r="V69" s="8"/>
      <c r="W69" s="8"/>
      <c r="X69" s="8"/>
    </row>
    <row r="70" spans="2:24" x14ac:dyDescent="0.25">
      <c r="B70" s="14"/>
      <c r="C70" s="14" t="s">
        <v>14</v>
      </c>
      <c r="D70" s="1">
        <v>610.38900000000001</v>
      </c>
      <c r="E70" s="1">
        <v>545.13300000000004</v>
      </c>
      <c r="F70" s="1">
        <v>596.28700000000003</v>
      </c>
      <c r="G70" s="1">
        <v>1086.6559999999999</v>
      </c>
      <c r="H70" s="1">
        <v>624.29</v>
      </c>
      <c r="I70" s="1">
        <v>0</v>
      </c>
      <c r="J70" s="1">
        <v>0</v>
      </c>
      <c r="K70" s="1">
        <v>613.44899999999996</v>
      </c>
      <c r="L70" s="1">
        <v>439.48700000000002</v>
      </c>
      <c r="M70" s="1">
        <v>0</v>
      </c>
      <c r="N70" s="1">
        <v>0</v>
      </c>
      <c r="O70" s="1">
        <v>0</v>
      </c>
      <c r="P70" s="1">
        <f t="shared" si="5"/>
        <v>4515.6909999999998</v>
      </c>
      <c r="T70" s="8"/>
      <c r="U70" s="8"/>
      <c r="V70" s="8"/>
      <c r="W70" s="8"/>
      <c r="X70" s="8"/>
    </row>
    <row r="71" spans="2:24" x14ac:dyDescent="0.25">
      <c r="B71" s="14"/>
      <c r="C71" s="14" t="s">
        <v>9</v>
      </c>
      <c r="D71" s="1">
        <v>0</v>
      </c>
      <c r="E71" s="1">
        <v>61.415999999999997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f t="shared" si="5"/>
        <v>61.415999999999997</v>
      </c>
      <c r="T71" s="8"/>
      <c r="U71" s="8"/>
      <c r="V71" s="8"/>
      <c r="W71" s="8"/>
      <c r="X71" s="8"/>
    </row>
    <row r="72" spans="2:24" x14ac:dyDescent="0.25">
      <c r="B72" s="14"/>
      <c r="C72" s="14" t="s">
        <v>25</v>
      </c>
      <c r="D72" s="1">
        <v>25083.557000000001</v>
      </c>
      <c r="E72" s="1">
        <v>22950.616000000002</v>
      </c>
      <c r="F72" s="1">
        <v>23293.277999999998</v>
      </c>
      <c r="G72" s="1">
        <v>13605.050999999999</v>
      </c>
      <c r="H72" s="1">
        <v>21814.954000000002</v>
      </c>
      <c r="I72" s="1">
        <v>33228.747000000003</v>
      </c>
      <c r="J72" s="1">
        <v>34763.241000000002</v>
      </c>
      <c r="K72" s="1">
        <v>34072.027000000002</v>
      </c>
      <c r="L72" s="1">
        <v>33385.123</v>
      </c>
      <c r="M72" s="1">
        <v>35052.686000000002</v>
      </c>
      <c r="N72" s="1">
        <v>30838.05</v>
      </c>
      <c r="O72" s="1">
        <v>36466.334000000003</v>
      </c>
      <c r="P72" s="1">
        <f t="shared" si="5"/>
        <v>344553.66399999999</v>
      </c>
      <c r="T72" s="8"/>
      <c r="U72" s="8"/>
      <c r="V72" s="8"/>
      <c r="W72" s="8"/>
      <c r="X72" s="8"/>
    </row>
    <row r="73" spans="2:24" x14ac:dyDescent="0.25">
      <c r="B73" s="14"/>
      <c r="C73" s="14" t="s">
        <v>26</v>
      </c>
      <c r="D73" s="1">
        <v>6603.3370000000004</v>
      </c>
      <c r="E73" s="1">
        <v>7130.63</v>
      </c>
      <c r="F73" s="1">
        <v>11197.442999999999</v>
      </c>
      <c r="G73" s="1">
        <v>5281.692</v>
      </c>
      <c r="H73" s="1">
        <v>5580.0119999999997</v>
      </c>
      <c r="I73" s="1">
        <v>6665.4279999999999</v>
      </c>
      <c r="J73" s="1">
        <v>3729.7080000000001</v>
      </c>
      <c r="K73" s="1">
        <v>7845.4930000000004</v>
      </c>
      <c r="L73" s="1">
        <v>4715.5190000000002</v>
      </c>
      <c r="M73" s="1">
        <v>5862.826</v>
      </c>
      <c r="N73" s="1">
        <v>4296.2839999999997</v>
      </c>
      <c r="O73" s="1">
        <v>3169.7750000000001</v>
      </c>
      <c r="P73" s="1">
        <f t="shared" si="5"/>
        <v>72078.146999999997</v>
      </c>
      <c r="T73" s="8"/>
      <c r="U73" s="8"/>
      <c r="V73" s="8"/>
      <c r="W73" s="8"/>
      <c r="X73" s="8"/>
    </row>
    <row r="74" spans="2:24" x14ac:dyDescent="0.25">
      <c r="B74" s="14"/>
      <c r="C74" s="14" t="s">
        <v>20</v>
      </c>
      <c r="D74" s="1">
        <v>9947.1270000000004</v>
      </c>
      <c r="E74" s="1">
        <v>13704.465</v>
      </c>
      <c r="F74" s="1">
        <v>19375.383000000002</v>
      </c>
      <c r="G74" s="1">
        <v>8638.5319999999992</v>
      </c>
      <c r="H74" s="1">
        <v>10151.754999999999</v>
      </c>
      <c r="I74" s="1">
        <v>10114.120999999999</v>
      </c>
      <c r="J74" s="1">
        <v>21116.991999999998</v>
      </c>
      <c r="K74" s="1">
        <v>11540.232</v>
      </c>
      <c r="L74" s="1">
        <v>11287.681</v>
      </c>
      <c r="M74" s="1">
        <v>10775.21</v>
      </c>
      <c r="N74" s="1">
        <v>15405.646000000001</v>
      </c>
      <c r="O74" s="1">
        <v>13696.846</v>
      </c>
      <c r="P74" s="1">
        <f t="shared" si="5"/>
        <v>155753.99</v>
      </c>
      <c r="T74" s="8"/>
      <c r="U74" s="8"/>
      <c r="V74" s="8"/>
      <c r="W74" s="8"/>
      <c r="X74" s="8"/>
    </row>
    <row r="75" spans="2:24" x14ac:dyDescent="0.25">
      <c r="B75" s="21" t="s">
        <v>47</v>
      </c>
      <c r="C75" s="22"/>
      <c r="D75" s="6">
        <f>SUM(D64:D74)</f>
        <v>126796.02799999999</v>
      </c>
      <c r="E75" s="6">
        <f t="shared" ref="E75:O75" si="7">SUM(E64:E74)</f>
        <v>118250.59900000002</v>
      </c>
      <c r="F75" s="6">
        <f t="shared" si="7"/>
        <v>150203.44700000001</v>
      </c>
      <c r="G75" s="6">
        <f t="shared" si="7"/>
        <v>85875.57</v>
      </c>
      <c r="H75" s="6">
        <f t="shared" si="7"/>
        <v>94708.145000000004</v>
      </c>
      <c r="I75" s="6">
        <f t="shared" si="7"/>
        <v>121465.86</v>
      </c>
      <c r="J75" s="6">
        <f t="shared" si="7"/>
        <v>115086.59699999999</v>
      </c>
      <c r="K75" s="6">
        <f t="shared" si="7"/>
        <v>113965.277</v>
      </c>
      <c r="L75" s="6">
        <f t="shared" si="7"/>
        <v>107167.764</v>
      </c>
      <c r="M75" s="6">
        <f t="shared" si="7"/>
        <v>112580.84400000001</v>
      </c>
      <c r="N75" s="6">
        <f t="shared" si="7"/>
        <v>101662.87400000001</v>
      </c>
      <c r="O75" s="6">
        <f t="shared" si="7"/>
        <v>111425.944</v>
      </c>
      <c r="P75" s="6">
        <f t="shared" si="5"/>
        <v>1359188.9489999998</v>
      </c>
      <c r="T75" s="8"/>
      <c r="U75" s="8"/>
      <c r="V75" s="8"/>
      <c r="W75" s="8"/>
      <c r="X75" s="8"/>
    </row>
    <row r="76" spans="2:24" x14ac:dyDescent="0.25">
      <c r="B76" s="14" t="s">
        <v>18</v>
      </c>
      <c r="C76" s="14" t="s">
        <v>11</v>
      </c>
      <c r="D76" s="1">
        <v>25999.853999999999</v>
      </c>
      <c r="E76" s="1">
        <v>22462.722000000002</v>
      </c>
      <c r="F76" s="1">
        <v>9947.7860000000001</v>
      </c>
      <c r="G76" s="1">
        <v>16698.611000000001</v>
      </c>
      <c r="H76" s="1">
        <v>15435.338</v>
      </c>
      <c r="I76" s="1">
        <v>31885.269</v>
      </c>
      <c r="J76" s="1">
        <v>19967.393</v>
      </c>
      <c r="K76" s="1">
        <v>24052.429</v>
      </c>
      <c r="L76" s="1">
        <v>24296.531999999999</v>
      </c>
      <c r="M76" s="1">
        <v>19445.062999999998</v>
      </c>
      <c r="N76" s="1">
        <v>14005.891</v>
      </c>
      <c r="O76" s="1">
        <v>15603.109</v>
      </c>
      <c r="P76" s="1">
        <f t="shared" si="5"/>
        <v>239799.997</v>
      </c>
      <c r="T76" s="8"/>
      <c r="U76" s="8"/>
      <c r="V76" s="8"/>
      <c r="W76" s="8"/>
      <c r="X76" s="8"/>
    </row>
    <row r="77" spans="2:24" x14ac:dyDescent="0.25">
      <c r="B77" s="14"/>
      <c r="C77" s="14" t="s">
        <v>16</v>
      </c>
      <c r="D77" s="1">
        <v>6132.4679999999998</v>
      </c>
      <c r="E77" s="1">
        <v>1775.087</v>
      </c>
      <c r="F77" s="1">
        <v>2593.277</v>
      </c>
      <c r="G77" s="1">
        <v>2806.0329999999999</v>
      </c>
      <c r="H77" s="1">
        <v>6011.76</v>
      </c>
      <c r="I77" s="1">
        <v>6293.7420000000002</v>
      </c>
      <c r="J77" s="1">
        <v>2847.3670000000002</v>
      </c>
      <c r="K77" s="1">
        <v>7589.9650000000001</v>
      </c>
      <c r="L77" s="1">
        <v>2111.8319999999999</v>
      </c>
      <c r="M77" s="1">
        <v>3044.308</v>
      </c>
      <c r="N77" s="1">
        <v>2928.8180000000002</v>
      </c>
      <c r="O77" s="1">
        <v>2982.29</v>
      </c>
      <c r="P77" s="1">
        <f t="shared" si="5"/>
        <v>47116.946999999993</v>
      </c>
      <c r="T77" s="8"/>
      <c r="U77" s="8"/>
      <c r="V77" s="8"/>
      <c r="W77" s="8"/>
      <c r="X77" s="8"/>
    </row>
    <row r="78" spans="2:24" x14ac:dyDescent="0.25">
      <c r="B78" s="14"/>
      <c r="C78" s="14" t="s">
        <v>3</v>
      </c>
      <c r="D78" s="1">
        <v>0</v>
      </c>
      <c r="E78" s="1">
        <v>0</v>
      </c>
      <c r="F78" s="1">
        <v>2116.3829999999998</v>
      </c>
      <c r="G78" s="1">
        <v>179.61199999999999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f t="shared" si="5"/>
        <v>2295.9949999999999</v>
      </c>
      <c r="R78" s="2"/>
      <c r="T78" s="8"/>
      <c r="U78" s="8"/>
      <c r="V78" s="8"/>
      <c r="W78" s="8"/>
      <c r="X78" s="8"/>
    </row>
    <row r="79" spans="2:24" x14ac:dyDescent="0.25">
      <c r="B79" s="14"/>
      <c r="C79" s="14" t="s">
        <v>4</v>
      </c>
      <c r="D79" s="1">
        <v>4702.326</v>
      </c>
      <c r="E79" s="1">
        <v>4157.7430000000004</v>
      </c>
      <c r="F79" s="1">
        <v>5386.134</v>
      </c>
      <c r="G79" s="1">
        <v>145.57599999999999</v>
      </c>
      <c r="H79" s="1">
        <v>0</v>
      </c>
      <c r="I79" s="1">
        <v>0</v>
      </c>
      <c r="J79" s="1">
        <v>2573.1860000000001</v>
      </c>
      <c r="K79" s="1">
        <v>170.149</v>
      </c>
      <c r="L79" s="1">
        <v>0</v>
      </c>
      <c r="M79" s="1">
        <v>0</v>
      </c>
      <c r="N79" s="1">
        <v>0</v>
      </c>
      <c r="O79" s="1">
        <v>0</v>
      </c>
      <c r="P79" s="1">
        <f t="shared" si="5"/>
        <v>17135.114000000001</v>
      </c>
      <c r="R79" s="2"/>
      <c r="T79" s="8"/>
      <c r="U79" s="8"/>
      <c r="V79" s="8"/>
      <c r="W79" s="8"/>
      <c r="X79" s="8"/>
    </row>
    <row r="80" spans="2:24" x14ac:dyDescent="0.25">
      <c r="B80" s="14"/>
      <c r="C80" s="14" t="s">
        <v>17</v>
      </c>
      <c r="D80" s="1">
        <v>0</v>
      </c>
      <c r="E80" s="1">
        <v>997.27200000000005</v>
      </c>
      <c r="F80" s="1">
        <v>1758.704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f t="shared" si="5"/>
        <v>2755.9760000000001</v>
      </c>
      <c r="R80" s="2"/>
      <c r="T80" s="8"/>
      <c r="U80" s="8"/>
      <c r="V80" s="8"/>
      <c r="W80" s="8"/>
      <c r="X80" s="8"/>
    </row>
    <row r="81" spans="2:24" x14ac:dyDescent="0.25">
      <c r="B81" s="14"/>
      <c r="C81" s="14" t="s">
        <v>15</v>
      </c>
      <c r="D81" s="1">
        <v>91.503</v>
      </c>
      <c r="E81" s="1">
        <v>0</v>
      </c>
      <c r="F81" s="1">
        <v>194.529</v>
      </c>
      <c r="G81" s="1">
        <v>342.108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f t="shared" si="5"/>
        <v>628.14</v>
      </c>
      <c r="R81" s="2"/>
      <c r="T81" s="8"/>
      <c r="U81" s="8"/>
      <c r="V81" s="8"/>
      <c r="W81" s="8"/>
      <c r="X81" s="8"/>
    </row>
    <row r="82" spans="2:24" x14ac:dyDescent="0.25">
      <c r="B82" s="14"/>
      <c r="C82" s="14" t="s">
        <v>5</v>
      </c>
      <c r="D82" s="1">
        <v>1589.5930000000001</v>
      </c>
      <c r="E82" s="1">
        <v>5854.5309999999999</v>
      </c>
      <c r="F82" s="1">
        <v>4996.3289999999997</v>
      </c>
      <c r="G82" s="1">
        <v>5679.5770000000002</v>
      </c>
      <c r="H82" s="1">
        <v>2557.8229999999999</v>
      </c>
      <c r="I82" s="1">
        <v>1301.577</v>
      </c>
      <c r="J82" s="1">
        <v>1107.143</v>
      </c>
      <c r="K82" s="1">
        <v>661.61900000000003</v>
      </c>
      <c r="L82" s="1">
        <v>806.18700000000001</v>
      </c>
      <c r="M82" s="1">
        <v>297.81099999999998</v>
      </c>
      <c r="N82" s="1">
        <v>238.62899999999999</v>
      </c>
      <c r="O82" s="1">
        <v>238.94300000000001</v>
      </c>
      <c r="P82" s="1">
        <f t="shared" si="5"/>
        <v>25329.762000000002</v>
      </c>
      <c r="R82" s="2"/>
      <c r="T82" s="8"/>
      <c r="U82" s="8"/>
      <c r="V82" s="8"/>
      <c r="W82" s="8"/>
      <c r="X82" s="8"/>
    </row>
    <row r="83" spans="2:24" x14ac:dyDescent="0.25">
      <c r="B83" s="14"/>
      <c r="C83" s="14" t="s">
        <v>13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475.56400000000002</v>
      </c>
      <c r="N83" s="1">
        <v>477.29700000000003</v>
      </c>
      <c r="O83" s="1">
        <v>0</v>
      </c>
      <c r="P83" s="1">
        <f t="shared" si="5"/>
        <v>952.8610000000001</v>
      </c>
      <c r="T83" s="8"/>
      <c r="U83" s="8"/>
      <c r="V83" s="8"/>
      <c r="W83" s="8"/>
      <c r="X83" s="8"/>
    </row>
    <row r="84" spans="2:24" x14ac:dyDescent="0.25">
      <c r="B84" s="14"/>
      <c r="C84" s="14" t="s">
        <v>18</v>
      </c>
      <c r="D84" s="1">
        <v>34332.589999999997</v>
      </c>
      <c r="E84" s="1">
        <v>36317.146999999997</v>
      </c>
      <c r="F84" s="1">
        <v>37932.898999999998</v>
      </c>
      <c r="G84" s="1">
        <v>36193.800000000003</v>
      </c>
      <c r="H84" s="1">
        <v>37961.076999999997</v>
      </c>
      <c r="I84" s="1">
        <v>48278.917000000001</v>
      </c>
      <c r="J84" s="1">
        <v>42209.798999999999</v>
      </c>
      <c r="K84" s="1">
        <v>37763.298000000003</v>
      </c>
      <c r="L84" s="1">
        <v>37627.563000000002</v>
      </c>
      <c r="M84" s="1">
        <v>39513.266000000003</v>
      </c>
      <c r="N84" s="1">
        <v>38498.207999999999</v>
      </c>
      <c r="O84" s="1">
        <v>32629.5</v>
      </c>
      <c r="P84" s="1">
        <f t="shared" si="5"/>
        <v>459258.06400000001</v>
      </c>
      <c r="V84" s="8"/>
      <c r="W84" s="8"/>
      <c r="X84" s="8"/>
    </row>
    <row r="85" spans="2:24" x14ac:dyDescent="0.25">
      <c r="B85" s="14"/>
      <c r="C85" s="14" t="s">
        <v>19</v>
      </c>
      <c r="D85" s="1">
        <v>34680.735999999997</v>
      </c>
      <c r="E85" s="1">
        <v>14784.159</v>
      </c>
      <c r="F85" s="1">
        <v>17474.199000000001</v>
      </c>
      <c r="G85" s="1">
        <v>13058.293</v>
      </c>
      <c r="H85" s="1">
        <v>32485.527999999998</v>
      </c>
      <c r="I85" s="1">
        <v>26363.516</v>
      </c>
      <c r="J85" s="1">
        <v>31394.508999999998</v>
      </c>
      <c r="K85" s="1">
        <v>19712.291000000001</v>
      </c>
      <c r="L85" s="1">
        <v>20970.648000000001</v>
      </c>
      <c r="M85" s="1">
        <v>16880.577000000001</v>
      </c>
      <c r="N85" s="1">
        <v>28475.845000000001</v>
      </c>
      <c r="O85" s="1">
        <v>19873.545999999998</v>
      </c>
      <c r="P85" s="1">
        <f t="shared" si="5"/>
        <v>276153.84700000001</v>
      </c>
      <c r="T85" s="8"/>
      <c r="U85" s="8"/>
      <c r="V85" s="8"/>
      <c r="W85" s="8"/>
      <c r="X85" s="8"/>
    </row>
    <row r="86" spans="2:24" x14ac:dyDescent="0.25">
      <c r="B86" s="14"/>
      <c r="C86" s="14" t="s">
        <v>7</v>
      </c>
      <c r="D86" s="1">
        <v>681.96400000000006</v>
      </c>
      <c r="E86" s="1">
        <v>9161.02</v>
      </c>
      <c r="F86" s="1">
        <v>10020.944</v>
      </c>
      <c r="G86" s="1">
        <v>0</v>
      </c>
      <c r="H86" s="1">
        <v>14929.893</v>
      </c>
      <c r="I86" s="1">
        <v>15272.055</v>
      </c>
      <c r="J86" s="1">
        <v>7420.7709999999997</v>
      </c>
      <c r="K86" s="1">
        <v>41687.981</v>
      </c>
      <c r="L86" s="1">
        <v>10157.236000000001</v>
      </c>
      <c r="M86" s="1">
        <v>24592.662</v>
      </c>
      <c r="N86" s="1">
        <v>1689.8720000000001</v>
      </c>
      <c r="O86" s="1">
        <v>8455.5</v>
      </c>
      <c r="P86" s="1">
        <f t="shared" si="5"/>
        <v>144069.89800000002</v>
      </c>
      <c r="T86" s="8"/>
      <c r="U86" s="8"/>
      <c r="V86" s="8"/>
      <c r="W86" s="8"/>
      <c r="X86" s="8"/>
    </row>
    <row r="87" spans="2:24" x14ac:dyDescent="0.25">
      <c r="B87" s="14"/>
      <c r="C87" s="14" t="s">
        <v>8</v>
      </c>
      <c r="D87" s="1">
        <v>582.72900000000004</v>
      </c>
      <c r="E87" s="1">
        <v>582.61300000000006</v>
      </c>
      <c r="F87" s="1">
        <v>762.12400000000002</v>
      </c>
      <c r="G87" s="1">
        <v>1033.5899999999999</v>
      </c>
      <c r="H87" s="1">
        <v>845.08799999999997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f t="shared" si="5"/>
        <v>3806.1440000000002</v>
      </c>
      <c r="T87" s="8"/>
      <c r="U87" s="8"/>
      <c r="V87" s="8"/>
      <c r="W87" s="8"/>
      <c r="X87" s="8"/>
    </row>
    <row r="88" spans="2:24" x14ac:dyDescent="0.25">
      <c r="B88" s="14"/>
      <c r="C88" s="14" t="s">
        <v>22</v>
      </c>
      <c r="D88" s="1">
        <v>13665.245000000001</v>
      </c>
      <c r="E88" s="1">
        <v>5003.2950000000001</v>
      </c>
      <c r="F88" s="1">
        <v>2250.2260000000001</v>
      </c>
      <c r="G88" s="1">
        <v>9698.5750000000007</v>
      </c>
      <c r="H88" s="1">
        <v>14112.673000000001</v>
      </c>
      <c r="I88" s="1">
        <v>7292.3990000000003</v>
      </c>
      <c r="J88" s="1">
        <v>11963.13</v>
      </c>
      <c r="K88" s="1">
        <v>8173.4189999999999</v>
      </c>
      <c r="L88" s="1">
        <v>8676.4259999999995</v>
      </c>
      <c r="M88" s="1">
        <v>10652.39</v>
      </c>
      <c r="N88" s="1">
        <v>7119.415</v>
      </c>
      <c r="O88" s="1">
        <v>12211.342000000001</v>
      </c>
      <c r="P88" s="1">
        <f t="shared" si="5"/>
        <v>110818.535</v>
      </c>
      <c r="T88" s="8"/>
      <c r="U88" s="8"/>
      <c r="V88" s="8"/>
      <c r="W88" s="8"/>
      <c r="X88" s="8"/>
    </row>
    <row r="89" spans="2:24" x14ac:dyDescent="0.25">
      <c r="B89" s="14"/>
      <c r="C89" s="14" t="s">
        <v>14</v>
      </c>
      <c r="D89" s="1">
        <v>1120.7619999999999</v>
      </c>
      <c r="E89" s="1">
        <v>1032.5050000000001</v>
      </c>
      <c r="F89" s="1">
        <v>401.37900000000002</v>
      </c>
      <c r="G89" s="1">
        <v>2207.4079999999999</v>
      </c>
      <c r="H89" s="1">
        <v>1970.8879999999999</v>
      </c>
      <c r="I89" s="1">
        <v>351.18700000000001</v>
      </c>
      <c r="J89" s="1">
        <v>0</v>
      </c>
      <c r="K89" s="1">
        <v>2468.4699999999998</v>
      </c>
      <c r="L89" s="1">
        <v>832.60799999999995</v>
      </c>
      <c r="M89" s="1">
        <v>1430</v>
      </c>
      <c r="N89" s="1">
        <v>1952.835</v>
      </c>
      <c r="O89" s="1">
        <v>0</v>
      </c>
      <c r="P89" s="1">
        <f t="shared" si="5"/>
        <v>13768.042000000001</v>
      </c>
      <c r="T89" s="8"/>
      <c r="U89" s="8"/>
      <c r="V89" s="8"/>
      <c r="W89" s="8"/>
      <c r="X89" s="8"/>
    </row>
    <row r="90" spans="2:24" x14ac:dyDescent="0.25">
      <c r="B90" s="14"/>
      <c r="C90" s="14" t="s">
        <v>24</v>
      </c>
      <c r="D90" s="1">
        <v>17144.723999999998</v>
      </c>
      <c r="E90" s="1">
        <v>12686.380999999999</v>
      </c>
      <c r="F90" s="1">
        <v>15280.325999999999</v>
      </c>
      <c r="G90" s="1">
        <v>13939.187</v>
      </c>
      <c r="H90" s="1">
        <v>17246.958999999999</v>
      </c>
      <c r="I90" s="1">
        <v>15501.609</v>
      </c>
      <c r="J90" s="1">
        <v>16993.22</v>
      </c>
      <c r="K90" s="1">
        <v>14688.439</v>
      </c>
      <c r="L90" s="1">
        <v>12815.322</v>
      </c>
      <c r="M90" s="1">
        <v>17635.561000000002</v>
      </c>
      <c r="N90" s="1">
        <v>13650.38</v>
      </c>
      <c r="O90" s="1">
        <v>12562.808000000001</v>
      </c>
      <c r="P90" s="1">
        <f t="shared" si="5"/>
        <v>180144.916</v>
      </c>
      <c r="T90" s="8"/>
      <c r="U90" s="8"/>
      <c r="V90" s="8"/>
      <c r="W90" s="8"/>
      <c r="X90" s="8"/>
    </row>
    <row r="91" spans="2:24" x14ac:dyDescent="0.25">
      <c r="B91" s="14"/>
      <c r="C91" s="14" t="s">
        <v>65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181.755</v>
      </c>
      <c r="O91" s="1">
        <v>0</v>
      </c>
      <c r="P91" s="1">
        <f t="shared" si="5"/>
        <v>181.755</v>
      </c>
      <c r="T91" s="8"/>
      <c r="U91" s="8"/>
      <c r="V91" s="8"/>
      <c r="W91" s="8"/>
      <c r="X91" s="8"/>
    </row>
    <row r="92" spans="2:24" x14ac:dyDescent="0.25">
      <c r="B92" s="14"/>
      <c r="C92" s="14" t="s">
        <v>25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60.996000000000002</v>
      </c>
      <c r="O92" s="1">
        <v>61.231000000000002</v>
      </c>
      <c r="P92" s="1">
        <f t="shared" si="5"/>
        <v>122.227</v>
      </c>
      <c r="T92" s="8"/>
      <c r="U92" s="8"/>
      <c r="V92" s="8"/>
      <c r="W92" s="8"/>
      <c r="X92" s="8"/>
    </row>
    <row r="93" spans="2:24" x14ac:dyDescent="0.25">
      <c r="B93" s="14"/>
      <c r="C93" s="14" t="s">
        <v>20</v>
      </c>
      <c r="D93" s="1">
        <v>34308.279000000002</v>
      </c>
      <c r="E93" s="1">
        <v>27647.561000000002</v>
      </c>
      <c r="F93" s="1">
        <v>29720.18</v>
      </c>
      <c r="G93" s="1">
        <v>30372.857</v>
      </c>
      <c r="H93" s="1">
        <v>15078.931</v>
      </c>
      <c r="I93" s="1">
        <v>33864.908000000003</v>
      </c>
      <c r="J93" s="1">
        <v>56636.203999999998</v>
      </c>
      <c r="K93" s="1">
        <v>32351.449000000001</v>
      </c>
      <c r="L93" s="1">
        <v>25809.137999999999</v>
      </c>
      <c r="M93" s="1">
        <v>31003.415000000001</v>
      </c>
      <c r="N93" s="1">
        <v>18705.673999999999</v>
      </c>
      <c r="O93" s="1">
        <v>3671.8580000000002</v>
      </c>
      <c r="P93" s="1">
        <f t="shared" si="5"/>
        <v>339170.45399999997</v>
      </c>
      <c r="T93" s="8"/>
      <c r="U93" s="8"/>
      <c r="V93" s="8"/>
      <c r="W93" s="8"/>
      <c r="X93" s="8"/>
    </row>
    <row r="94" spans="2:24" x14ac:dyDescent="0.25">
      <c r="B94" s="14"/>
      <c r="C94" s="14" t="s">
        <v>21</v>
      </c>
      <c r="D94" s="1">
        <v>0</v>
      </c>
      <c r="E94" s="1">
        <v>0</v>
      </c>
      <c r="F94" s="1">
        <v>3746.7660000000001</v>
      </c>
      <c r="G94" s="1">
        <v>1246.4349999999999</v>
      </c>
      <c r="H94" s="1">
        <v>1188.3900000000001</v>
      </c>
      <c r="I94" s="1">
        <v>3099.4569999999999</v>
      </c>
      <c r="J94" s="1">
        <v>3384.866</v>
      </c>
      <c r="K94" s="1">
        <v>3223.3229999999999</v>
      </c>
      <c r="L94" s="1">
        <v>2696.7510000000002</v>
      </c>
      <c r="M94" s="1">
        <v>4299.1769999999997</v>
      </c>
      <c r="N94" s="1">
        <v>4636.6120000000001</v>
      </c>
      <c r="O94" s="1">
        <v>4693.12</v>
      </c>
      <c r="P94" s="1">
        <f t="shared" si="5"/>
        <v>32214.897000000001</v>
      </c>
      <c r="T94" s="8"/>
      <c r="U94" s="8"/>
      <c r="V94" s="8"/>
      <c r="W94" s="8"/>
      <c r="X94" s="8"/>
    </row>
    <row r="95" spans="2:24" x14ac:dyDescent="0.25">
      <c r="B95" s="21" t="s">
        <v>46</v>
      </c>
      <c r="C95" s="22"/>
      <c r="D95" s="6">
        <f>SUM(D76:D94)</f>
        <v>175032.77300000002</v>
      </c>
      <c r="E95" s="6">
        <f t="shared" ref="E95:O95" si="8">SUM(E76:E94)</f>
        <v>142462.03600000002</v>
      </c>
      <c r="F95" s="6">
        <f t="shared" si="8"/>
        <v>144582.185</v>
      </c>
      <c r="G95" s="6">
        <f t="shared" si="8"/>
        <v>133601.66200000001</v>
      </c>
      <c r="H95" s="6">
        <f t="shared" si="8"/>
        <v>159824.348</v>
      </c>
      <c r="I95" s="6">
        <f t="shared" si="8"/>
        <v>189504.636</v>
      </c>
      <c r="J95" s="6">
        <f t="shared" si="8"/>
        <v>196497.58799999999</v>
      </c>
      <c r="K95" s="6">
        <f t="shared" si="8"/>
        <v>192542.83200000002</v>
      </c>
      <c r="L95" s="6">
        <f t="shared" si="8"/>
        <v>146800.24299999999</v>
      </c>
      <c r="M95" s="6">
        <f t="shared" si="8"/>
        <v>169269.79399999999</v>
      </c>
      <c r="N95" s="6">
        <f t="shared" si="8"/>
        <v>132622.22700000001</v>
      </c>
      <c r="O95" s="6">
        <f t="shared" si="8"/>
        <v>112983.247</v>
      </c>
      <c r="P95" s="6">
        <f t="shared" si="5"/>
        <v>1895723.5709999998</v>
      </c>
      <c r="T95" s="8"/>
      <c r="U95" s="8"/>
      <c r="V95" s="8"/>
      <c r="W95" s="8"/>
      <c r="X95" s="8"/>
    </row>
    <row r="96" spans="2:24" x14ac:dyDescent="0.25">
      <c r="B96" s="14" t="s">
        <v>19</v>
      </c>
      <c r="C96" s="14" t="s">
        <v>5</v>
      </c>
      <c r="D96" s="1">
        <v>712.96199999999999</v>
      </c>
      <c r="E96" s="1">
        <v>119.148</v>
      </c>
      <c r="F96" s="1">
        <v>119.05200000000001</v>
      </c>
      <c r="G96" s="1">
        <v>0</v>
      </c>
      <c r="H96" s="1">
        <v>59.466000000000001</v>
      </c>
      <c r="I96" s="1">
        <v>118.67400000000001</v>
      </c>
      <c r="J96" s="1">
        <v>0</v>
      </c>
      <c r="K96" s="1">
        <v>0</v>
      </c>
      <c r="L96" s="1">
        <v>0</v>
      </c>
      <c r="M96" s="1">
        <v>0</v>
      </c>
      <c r="N96" s="1">
        <v>356.10599999999999</v>
      </c>
      <c r="O96" s="1">
        <v>2021.779</v>
      </c>
      <c r="P96" s="1">
        <f t="shared" si="5"/>
        <v>3507.1869999999999</v>
      </c>
      <c r="T96" s="8"/>
      <c r="U96" s="8"/>
      <c r="V96" s="8"/>
      <c r="W96" s="8"/>
      <c r="X96" s="8"/>
    </row>
    <row r="97" spans="2:24" x14ac:dyDescent="0.25">
      <c r="B97" s="14"/>
      <c r="C97" s="14" t="s">
        <v>19</v>
      </c>
      <c r="D97" s="1">
        <v>3076.5039999999999</v>
      </c>
      <c r="E97" s="1">
        <v>3172.6880000000001</v>
      </c>
      <c r="F97" s="1">
        <v>4073.5880000000002</v>
      </c>
      <c r="G97" s="1">
        <v>2803.2429999999999</v>
      </c>
      <c r="H97" s="1">
        <v>1205.07</v>
      </c>
      <c r="I97" s="1">
        <v>1875.6130000000001</v>
      </c>
      <c r="J97" s="1">
        <v>2453.0940000000001</v>
      </c>
      <c r="K97" s="1">
        <v>2642.4589999999998</v>
      </c>
      <c r="L97" s="1">
        <v>1707.741</v>
      </c>
      <c r="M97" s="1">
        <v>3205.5770000000002</v>
      </c>
      <c r="N97" s="1">
        <v>3525.1590000000001</v>
      </c>
      <c r="O97" s="1">
        <v>3549.6120000000001</v>
      </c>
      <c r="P97" s="1">
        <f t="shared" si="5"/>
        <v>33290.347999999998</v>
      </c>
      <c r="T97" s="8"/>
      <c r="U97" s="8"/>
      <c r="V97" s="8"/>
      <c r="W97" s="8"/>
      <c r="X97" s="8"/>
    </row>
    <row r="98" spans="2:24" x14ac:dyDescent="0.25">
      <c r="B98" s="21" t="s">
        <v>49</v>
      </c>
      <c r="C98" s="22"/>
      <c r="D98" s="6">
        <f>SUM(D96:D97)</f>
        <v>3789.4659999999999</v>
      </c>
      <c r="E98" s="6">
        <f t="shared" ref="E98:O98" si="9">SUM(E96:E97)</f>
        <v>3291.8360000000002</v>
      </c>
      <c r="F98" s="6">
        <f t="shared" si="9"/>
        <v>4192.6400000000003</v>
      </c>
      <c r="G98" s="6">
        <f t="shared" si="9"/>
        <v>2803.2429999999999</v>
      </c>
      <c r="H98" s="6">
        <f t="shared" si="9"/>
        <v>1264.5359999999998</v>
      </c>
      <c r="I98" s="6">
        <f t="shared" si="9"/>
        <v>1994.287</v>
      </c>
      <c r="J98" s="6">
        <f t="shared" si="9"/>
        <v>2453.0940000000001</v>
      </c>
      <c r="K98" s="6">
        <f t="shared" si="9"/>
        <v>2642.4589999999998</v>
      </c>
      <c r="L98" s="6">
        <f t="shared" si="9"/>
        <v>1707.741</v>
      </c>
      <c r="M98" s="6">
        <f t="shared" si="9"/>
        <v>3205.5770000000002</v>
      </c>
      <c r="N98" s="6">
        <f t="shared" si="9"/>
        <v>3881.2650000000003</v>
      </c>
      <c r="O98" s="6">
        <f t="shared" si="9"/>
        <v>5571.3909999999996</v>
      </c>
      <c r="P98" s="6">
        <f t="shared" si="5"/>
        <v>36797.534999999996</v>
      </c>
      <c r="T98" s="8"/>
      <c r="U98" s="8"/>
      <c r="V98" s="8"/>
      <c r="W98" s="8"/>
      <c r="X98" s="8"/>
    </row>
    <row r="99" spans="2:24" x14ac:dyDescent="0.25">
      <c r="B99" s="14" t="s">
        <v>6</v>
      </c>
      <c r="C99" s="14" t="s">
        <v>3</v>
      </c>
      <c r="D99" s="1">
        <v>122.661</v>
      </c>
      <c r="E99" s="1">
        <v>245.55099999999999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f t="shared" si="5"/>
        <v>368.21199999999999</v>
      </c>
      <c r="T99" s="8"/>
      <c r="U99" s="8"/>
      <c r="V99" s="8"/>
      <c r="W99" s="8"/>
      <c r="X99" s="8"/>
    </row>
    <row r="100" spans="2:24" x14ac:dyDescent="0.25">
      <c r="B100" s="14"/>
      <c r="C100" s="14" t="s">
        <v>4</v>
      </c>
      <c r="D100" s="1">
        <v>17445.68</v>
      </c>
      <c r="E100" s="1">
        <v>6072.768</v>
      </c>
      <c r="F100" s="1">
        <v>12081.300999999999</v>
      </c>
      <c r="G100" s="1">
        <v>18507.896000000001</v>
      </c>
      <c r="H100" s="1">
        <v>14258.794</v>
      </c>
      <c r="I100" s="1">
        <v>5057.5959999999995</v>
      </c>
      <c r="J100" s="1">
        <v>1283.075</v>
      </c>
      <c r="K100" s="1">
        <v>1728.845</v>
      </c>
      <c r="L100" s="1">
        <v>4609.3879999999999</v>
      </c>
      <c r="M100" s="1">
        <v>1294.1210000000001</v>
      </c>
      <c r="N100" s="1">
        <v>3098.8609999999999</v>
      </c>
      <c r="O100" s="1">
        <v>9077.0069999999996</v>
      </c>
      <c r="P100" s="1">
        <f t="shared" si="5"/>
        <v>94515.332000000009</v>
      </c>
      <c r="T100" s="8"/>
      <c r="U100" s="8"/>
      <c r="V100" s="8"/>
      <c r="W100" s="8"/>
      <c r="X100" s="8"/>
    </row>
    <row r="101" spans="2:24" x14ac:dyDescent="0.25">
      <c r="B101" s="14"/>
      <c r="C101" s="14" t="s">
        <v>6</v>
      </c>
      <c r="D101" s="1">
        <v>11016.473</v>
      </c>
      <c r="E101" s="1">
        <v>6114.8729999999996</v>
      </c>
      <c r="F101" s="1">
        <v>10670.761</v>
      </c>
      <c r="G101" s="1">
        <v>7000.5330000000004</v>
      </c>
      <c r="H101" s="1">
        <v>6776.5309999999999</v>
      </c>
      <c r="I101" s="1">
        <v>3707.32</v>
      </c>
      <c r="J101" s="1">
        <v>2612.6239999999998</v>
      </c>
      <c r="K101" s="1">
        <v>8351.3719999999994</v>
      </c>
      <c r="L101" s="1">
        <v>12381.273999999999</v>
      </c>
      <c r="M101" s="1">
        <v>8630.7749999999996</v>
      </c>
      <c r="N101" s="1">
        <v>7921.9679999999998</v>
      </c>
      <c r="O101" s="1">
        <v>11118.513000000001</v>
      </c>
      <c r="P101" s="1">
        <f t="shared" si="5"/>
        <v>96303.017000000007</v>
      </c>
      <c r="T101" s="8"/>
      <c r="U101" s="8"/>
      <c r="V101" s="8"/>
      <c r="W101" s="8"/>
      <c r="X101" s="8"/>
    </row>
    <row r="102" spans="2:24" x14ac:dyDescent="0.25">
      <c r="B102" s="14"/>
      <c r="C102" s="14" t="s">
        <v>7</v>
      </c>
      <c r="D102" s="1">
        <v>4333.0690000000004</v>
      </c>
      <c r="E102" s="1">
        <v>1437.5260000000001</v>
      </c>
      <c r="F102" s="1">
        <v>972.15700000000004</v>
      </c>
      <c r="G102" s="1">
        <v>1766.89</v>
      </c>
      <c r="H102" s="1">
        <v>1099.452</v>
      </c>
      <c r="I102" s="1">
        <v>1136.607</v>
      </c>
      <c r="J102" s="1">
        <v>1241.68</v>
      </c>
      <c r="K102" s="1">
        <v>4858.01</v>
      </c>
      <c r="L102" s="1">
        <v>7086.8249999999998</v>
      </c>
      <c r="M102" s="1">
        <v>10559.572</v>
      </c>
      <c r="N102" s="1">
        <v>4878.2759999999998</v>
      </c>
      <c r="O102" s="1">
        <v>2273.1790000000001</v>
      </c>
      <c r="P102" s="1">
        <f t="shared" si="5"/>
        <v>41643.243000000002</v>
      </c>
      <c r="T102" s="8"/>
      <c r="U102" s="8"/>
      <c r="V102" s="8"/>
      <c r="W102" s="8"/>
      <c r="X102" s="8"/>
    </row>
    <row r="103" spans="2:24" x14ac:dyDescent="0.25">
      <c r="B103" s="14"/>
      <c r="C103" s="14" t="s">
        <v>9</v>
      </c>
      <c r="D103" s="1">
        <v>4261.3019999999997</v>
      </c>
      <c r="E103" s="1">
        <v>3701.8049999999998</v>
      </c>
      <c r="F103" s="1">
        <v>1818.6489999999999</v>
      </c>
      <c r="G103" s="1">
        <v>1331.777</v>
      </c>
      <c r="H103" s="1">
        <v>476.79399999999998</v>
      </c>
      <c r="I103" s="1">
        <v>0</v>
      </c>
      <c r="J103" s="1">
        <v>379.33699999999999</v>
      </c>
      <c r="K103" s="1">
        <v>2529.241</v>
      </c>
      <c r="L103" s="1">
        <v>1100.7639999999999</v>
      </c>
      <c r="M103" s="1">
        <v>1790.9860000000001</v>
      </c>
      <c r="N103" s="1">
        <v>1589.5060000000001</v>
      </c>
      <c r="O103" s="1">
        <v>2959.8330000000001</v>
      </c>
      <c r="P103" s="1">
        <f t="shared" si="5"/>
        <v>21939.993999999999</v>
      </c>
      <c r="R103" s="2"/>
      <c r="T103" s="8"/>
      <c r="U103" s="8"/>
      <c r="V103" s="8"/>
      <c r="W103" s="8"/>
      <c r="X103" s="8"/>
    </row>
    <row r="104" spans="2:24" x14ac:dyDescent="0.25">
      <c r="B104" s="14"/>
      <c r="C104" s="14" t="s">
        <v>10</v>
      </c>
      <c r="D104" s="1">
        <f>SUM(D99:D103)</f>
        <v>37179.184999999998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f t="shared" ref="P104:P143" si="10">SUM(D104:O104)</f>
        <v>37179.184999999998</v>
      </c>
      <c r="R104" s="2"/>
      <c r="T104" s="8"/>
      <c r="U104" s="8"/>
      <c r="V104" s="8"/>
      <c r="W104" s="8"/>
      <c r="X104" s="8"/>
    </row>
    <row r="105" spans="2:24" x14ac:dyDescent="0.25">
      <c r="B105" s="21" t="s">
        <v>45</v>
      </c>
      <c r="C105" s="22"/>
      <c r="D105" s="6">
        <v>37179.184999999998</v>
      </c>
      <c r="E105" s="6">
        <v>37179.184999999998</v>
      </c>
      <c r="F105" s="6">
        <v>37179.184999999998</v>
      </c>
      <c r="G105" s="6">
        <v>37179.184999999998</v>
      </c>
      <c r="H105" s="6">
        <v>37179.184999999998</v>
      </c>
      <c r="I105" s="6">
        <v>37179.184999999998</v>
      </c>
      <c r="J105" s="6">
        <v>37179.184999999998</v>
      </c>
      <c r="K105" s="6">
        <v>37179.184999999998</v>
      </c>
      <c r="L105" s="6">
        <v>37179.184999999998</v>
      </c>
      <c r="M105" s="6">
        <v>37179.184999999998</v>
      </c>
      <c r="N105" s="6">
        <v>37179.184999999998</v>
      </c>
      <c r="O105" s="6">
        <v>37179.184999999998</v>
      </c>
      <c r="P105" s="6">
        <f t="shared" si="10"/>
        <v>446150.22</v>
      </c>
      <c r="R105" s="2"/>
      <c r="T105" s="8"/>
      <c r="U105" s="8"/>
      <c r="V105" s="8"/>
      <c r="W105" s="8"/>
      <c r="X105" s="8"/>
    </row>
    <row r="106" spans="2:24" x14ac:dyDescent="0.25">
      <c r="B106" s="14" t="s">
        <v>7</v>
      </c>
      <c r="C106" s="14" t="s">
        <v>2</v>
      </c>
      <c r="D106" s="1">
        <v>50.356999999999999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479.64499999999998</v>
      </c>
      <c r="M106" s="1">
        <v>802.21</v>
      </c>
      <c r="N106" s="1">
        <v>118.878</v>
      </c>
      <c r="O106" s="1">
        <v>0</v>
      </c>
      <c r="P106" s="1">
        <f t="shared" si="10"/>
        <v>1451.09</v>
      </c>
      <c r="R106" s="2"/>
      <c r="T106" s="8"/>
      <c r="U106" s="8"/>
      <c r="V106" s="8"/>
      <c r="W106" s="8"/>
      <c r="X106" s="8"/>
    </row>
    <row r="107" spans="2:24" x14ac:dyDescent="0.25">
      <c r="B107" s="14"/>
      <c r="C107" s="14" t="s">
        <v>3</v>
      </c>
      <c r="D107" s="1">
        <v>932.94399999999996</v>
      </c>
      <c r="E107" s="1">
        <v>419.47699999999998</v>
      </c>
      <c r="F107" s="1">
        <v>178.2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656.00599999999997</v>
      </c>
      <c r="N107" s="1">
        <v>0</v>
      </c>
      <c r="O107" s="1">
        <v>122.77200000000001</v>
      </c>
      <c r="P107" s="1">
        <f t="shared" si="10"/>
        <v>2309.3989999999999</v>
      </c>
      <c r="T107" s="8"/>
      <c r="U107" s="8"/>
      <c r="V107" s="8"/>
      <c r="W107" s="8"/>
      <c r="X107" s="8"/>
    </row>
    <row r="108" spans="2:24" x14ac:dyDescent="0.25">
      <c r="B108" s="14"/>
      <c r="C108" s="14" t="s">
        <v>4</v>
      </c>
      <c r="D108" s="1">
        <v>3555.558</v>
      </c>
      <c r="E108" s="1">
        <v>3511.6750000000002</v>
      </c>
      <c r="F108" s="1">
        <v>4460.4260000000004</v>
      </c>
      <c r="G108" s="1">
        <v>1164.79</v>
      </c>
      <c r="H108" s="1">
        <v>568.33100000000002</v>
      </c>
      <c r="I108" s="1">
        <v>935.84</v>
      </c>
      <c r="J108" s="1">
        <v>0</v>
      </c>
      <c r="K108" s="1">
        <v>0</v>
      </c>
      <c r="L108" s="1">
        <v>0</v>
      </c>
      <c r="M108" s="1">
        <v>1252.8620000000001</v>
      </c>
      <c r="N108" s="1">
        <v>809.41700000000003</v>
      </c>
      <c r="O108" s="1">
        <v>3766.819</v>
      </c>
      <c r="P108" s="1">
        <f t="shared" si="10"/>
        <v>20025.718000000001</v>
      </c>
      <c r="T108" s="8"/>
      <c r="U108" s="8"/>
      <c r="V108" s="8"/>
      <c r="W108" s="8"/>
      <c r="X108" s="8"/>
    </row>
    <row r="109" spans="2:24" x14ac:dyDescent="0.25">
      <c r="B109" s="14"/>
      <c r="C109" s="14" t="s">
        <v>13</v>
      </c>
      <c r="D109" s="1">
        <v>0</v>
      </c>
      <c r="E109" s="1">
        <v>0</v>
      </c>
      <c r="F109" s="1">
        <v>0</v>
      </c>
      <c r="G109" s="1">
        <v>61.478999999999999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f t="shared" si="10"/>
        <v>61.478999999999999</v>
      </c>
      <c r="T109" s="8"/>
      <c r="U109" s="8"/>
      <c r="V109" s="8"/>
      <c r="W109" s="8"/>
      <c r="X109" s="8"/>
    </row>
    <row r="110" spans="2:24" x14ac:dyDescent="0.25">
      <c r="B110" s="14"/>
      <c r="C110" s="14" t="s">
        <v>6</v>
      </c>
      <c r="D110" s="1">
        <v>3738.3069999999998</v>
      </c>
      <c r="E110" s="1">
        <v>4737.6880000000001</v>
      </c>
      <c r="F110" s="1">
        <v>1209.9269999999999</v>
      </c>
      <c r="G110" s="1">
        <v>1546.3109999999999</v>
      </c>
      <c r="H110" s="1">
        <v>4025.6759999999999</v>
      </c>
      <c r="I110" s="1">
        <v>3017.7379999999998</v>
      </c>
      <c r="J110" s="1">
        <v>520.23699999999997</v>
      </c>
      <c r="K110" s="1">
        <v>166.03100000000001</v>
      </c>
      <c r="L110" s="1">
        <v>333.45100000000002</v>
      </c>
      <c r="M110" s="1">
        <v>2199.0610000000001</v>
      </c>
      <c r="N110" s="1">
        <v>1390.059</v>
      </c>
      <c r="O110" s="1">
        <v>1950.8779999999999</v>
      </c>
      <c r="P110" s="1">
        <f t="shared" si="10"/>
        <v>24835.364000000001</v>
      </c>
      <c r="T110" s="8"/>
      <c r="U110" s="8"/>
      <c r="V110" s="8"/>
      <c r="W110" s="8"/>
      <c r="X110" s="8"/>
    </row>
    <row r="111" spans="2:24" x14ac:dyDescent="0.25">
      <c r="B111" s="14"/>
      <c r="C111" s="14" t="s">
        <v>7</v>
      </c>
      <c r="D111" s="1">
        <v>13891.927</v>
      </c>
      <c r="E111" s="1">
        <v>11223.703</v>
      </c>
      <c r="F111" s="1">
        <v>11027.254999999999</v>
      </c>
      <c r="G111" s="1">
        <v>18155.902999999998</v>
      </c>
      <c r="H111" s="1">
        <v>12903.25</v>
      </c>
      <c r="I111" s="1">
        <v>3961.011</v>
      </c>
      <c r="J111" s="1">
        <v>1952.4290000000001</v>
      </c>
      <c r="K111" s="1">
        <v>820.90599999999995</v>
      </c>
      <c r="L111" s="1">
        <v>2274.9960000000001</v>
      </c>
      <c r="M111" s="1">
        <v>9678.7749999999996</v>
      </c>
      <c r="N111" s="1">
        <v>7932.7049999999999</v>
      </c>
      <c r="O111" s="1">
        <v>12919.014999999999</v>
      </c>
      <c r="P111" s="1">
        <f t="shared" si="10"/>
        <v>106741.875</v>
      </c>
      <c r="T111" s="8"/>
      <c r="U111" s="8"/>
      <c r="V111" s="8"/>
      <c r="W111" s="8"/>
      <c r="X111" s="8"/>
    </row>
    <row r="112" spans="2:24" x14ac:dyDescent="0.25">
      <c r="B112" s="14"/>
      <c r="C112" s="14" t="s">
        <v>8</v>
      </c>
      <c r="D112" s="1">
        <v>0</v>
      </c>
      <c r="E112" s="1">
        <v>0</v>
      </c>
      <c r="F112" s="1">
        <v>0</v>
      </c>
      <c r="G112" s="1">
        <v>712.62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f t="shared" si="10"/>
        <v>712.62</v>
      </c>
      <c r="T112" s="8"/>
      <c r="U112" s="8"/>
      <c r="V112" s="8"/>
      <c r="W112" s="8"/>
      <c r="X112" s="8"/>
    </row>
    <row r="113" spans="2:24" x14ac:dyDescent="0.25">
      <c r="B113" s="14"/>
      <c r="C113" s="14" t="s">
        <v>9</v>
      </c>
      <c r="D113" s="1">
        <v>786.11500000000001</v>
      </c>
      <c r="E113" s="1">
        <v>0</v>
      </c>
      <c r="F113" s="1">
        <v>0</v>
      </c>
      <c r="G113" s="1">
        <v>929.70699999999999</v>
      </c>
      <c r="H113" s="1">
        <v>1416.289</v>
      </c>
      <c r="I113" s="1">
        <v>1563.261</v>
      </c>
      <c r="J113" s="1">
        <v>305.96199999999999</v>
      </c>
      <c r="K113" s="1">
        <v>44.716999999999999</v>
      </c>
      <c r="L113" s="1">
        <v>0</v>
      </c>
      <c r="M113" s="1">
        <v>179.345</v>
      </c>
      <c r="N113" s="1">
        <v>121.709</v>
      </c>
      <c r="O113" s="1">
        <v>59.555999999999997</v>
      </c>
      <c r="P113" s="1">
        <f t="shared" si="10"/>
        <v>5406.6609999999982</v>
      </c>
      <c r="T113" s="8"/>
      <c r="U113" s="8"/>
      <c r="V113" s="8"/>
      <c r="W113" s="8"/>
      <c r="X113" s="8"/>
    </row>
    <row r="114" spans="2:24" x14ac:dyDescent="0.25">
      <c r="B114" s="14"/>
      <c r="C114" s="14" t="s">
        <v>10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173.74100000000001</v>
      </c>
      <c r="M114" s="1">
        <v>0</v>
      </c>
      <c r="N114" s="1">
        <v>302.75299999999999</v>
      </c>
      <c r="O114" s="1">
        <v>0</v>
      </c>
      <c r="P114" s="1">
        <f t="shared" si="10"/>
        <v>476.49400000000003</v>
      </c>
      <c r="T114" s="8"/>
      <c r="U114" s="8"/>
      <c r="V114" s="8"/>
      <c r="W114" s="8"/>
      <c r="X114" s="8"/>
    </row>
    <row r="115" spans="2:24" x14ac:dyDescent="0.25">
      <c r="B115" s="14"/>
      <c r="C115" s="14" t="s">
        <v>20</v>
      </c>
      <c r="D115" s="1">
        <v>434.84699999999998</v>
      </c>
      <c r="E115" s="1">
        <v>553.44299999999998</v>
      </c>
      <c r="F115" s="1">
        <v>419.39499999999998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179.30600000000001</v>
      </c>
      <c r="P115" s="1">
        <f t="shared" si="10"/>
        <v>1586.991</v>
      </c>
      <c r="R115" s="2"/>
      <c r="T115" s="8"/>
      <c r="U115" s="8"/>
      <c r="V115" s="8"/>
      <c r="W115" s="8"/>
      <c r="X115" s="8"/>
    </row>
    <row r="116" spans="2:24" x14ac:dyDescent="0.25">
      <c r="B116" s="21" t="s">
        <v>44</v>
      </c>
      <c r="C116" s="22"/>
      <c r="D116" s="6">
        <f>SUM(D106:D115)</f>
        <v>23390.055000000004</v>
      </c>
      <c r="E116" s="6">
        <f t="shared" ref="E116:O116" si="11">SUM(E106:E115)</f>
        <v>20445.985999999997</v>
      </c>
      <c r="F116" s="6">
        <f t="shared" si="11"/>
        <v>17295.202999999998</v>
      </c>
      <c r="G116" s="6">
        <f t="shared" si="11"/>
        <v>22570.809999999998</v>
      </c>
      <c r="H116" s="6">
        <f t="shared" si="11"/>
        <v>18913.545999999998</v>
      </c>
      <c r="I116" s="6">
        <f t="shared" si="11"/>
        <v>9477.85</v>
      </c>
      <c r="J116" s="6">
        <f t="shared" si="11"/>
        <v>2778.6280000000002</v>
      </c>
      <c r="K116" s="6">
        <f t="shared" si="11"/>
        <v>1031.654</v>
      </c>
      <c r="L116" s="6">
        <f t="shared" si="11"/>
        <v>3261.8330000000001</v>
      </c>
      <c r="M116" s="6">
        <f t="shared" si="11"/>
        <v>14768.259</v>
      </c>
      <c r="N116" s="6">
        <f t="shared" si="11"/>
        <v>10675.521000000002</v>
      </c>
      <c r="O116" s="6">
        <f t="shared" si="11"/>
        <v>18998.346000000001</v>
      </c>
      <c r="P116" s="6">
        <f t="shared" si="10"/>
        <v>163607.69099999999</v>
      </c>
      <c r="R116" s="2"/>
      <c r="T116" s="8"/>
      <c r="U116" s="8"/>
      <c r="V116" s="8"/>
      <c r="W116" s="8"/>
      <c r="X116" s="8"/>
    </row>
    <row r="117" spans="2:24" x14ac:dyDescent="0.25">
      <c r="B117" s="14" t="s">
        <v>8</v>
      </c>
      <c r="C117" s="14" t="s">
        <v>4</v>
      </c>
      <c r="D117" s="1">
        <v>0</v>
      </c>
      <c r="E117" s="1">
        <v>0</v>
      </c>
      <c r="F117" s="1">
        <v>0</v>
      </c>
      <c r="G117" s="1">
        <v>0</v>
      </c>
      <c r="H117" s="1">
        <v>297.41399999999999</v>
      </c>
      <c r="I117" s="1">
        <v>0</v>
      </c>
      <c r="J117" s="1">
        <v>1153.0609999999999</v>
      </c>
      <c r="K117" s="1">
        <v>2419.2240000000002</v>
      </c>
      <c r="L117" s="1">
        <v>3569.4920000000002</v>
      </c>
      <c r="M117" s="1">
        <v>2268.212</v>
      </c>
      <c r="N117" s="1">
        <v>1405.8820000000001</v>
      </c>
      <c r="O117" s="1">
        <v>0</v>
      </c>
      <c r="P117" s="1">
        <f t="shared" si="10"/>
        <v>11113.285</v>
      </c>
      <c r="R117" s="2"/>
      <c r="T117" s="8"/>
      <c r="U117" s="8"/>
      <c r="V117" s="8"/>
      <c r="W117" s="8"/>
      <c r="X117" s="8"/>
    </row>
    <row r="118" spans="2:24" x14ac:dyDescent="0.25">
      <c r="B118" s="27"/>
      <c r="C118" s="28" t="s">
        <v>5</v>
      </c>
      <c r="D118" s="1">
        <v>0</v>
      </c>
      <c r="E118" s="1">
        <v>0</v>
      </c>
      <c r="F118" s="1">
        <v>296.94099999999997</v>
      </c>
      <c r="G118" s="1">
        <v>2257.248</v>
      </c>
      <c r="H118" s="1">
        <v>239.773</v>
      </c>
      <c r="I118" s="1">
        <v>59.43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f t="shared" si="10"/>
        <v>2853.3919999999998</v>
      </c>
      <c r="R118" s="2"/>
      <c r="T118" s="8"/>
      <c r="U118" s="8"/>
      <c r="V118" s="8"/>
      <c r="W118" s="8"/>
      <c r="X118" s="8"/>
    </row>
    <row r="119" spans="2:24" x14ac:dyDescent="0.25">
      <c r="B119" s="27"/>
      <c r="C119" s="28" t="s">
        <v>8</v>
      </c>
      <c r="D119" s="1">
        <v>876.14200000000005</v>
      </c>
      <c r="E119" s="1">
        <v>0</v>
      </c>
      <c r="F119" s="1">
        <v>3013.2379999999998</v>
      </c>
      <c r="G119" s="1">
        <v>3451.6</v>
      </c>
      <c r="H119" s="1">
        <v>3540.9229999999998</v>
      </c>
      <c r="I119" s="1">
        <v>236.90199999999999</v>
      </c>
      <c r="J119" s="1">
        <v>181.81800000000001</v>
      </c>
      <c r="K119" s="1">
        <v>0</v>
      </c>
      <c r="L119" s="1">
        <v>0</v>
      </c>
      <c r="M119" s="1">
        <v>0</v>
      </c>
      <c r="N119" s="1">
        <v>0</v>
      </c>
      <c r="O119" s="1">
        <v>237.096</v>
      </c>
      <c r="P119" s="1">
        <f t="shared" si="10"/>
        <v>11537.718999999997</v>
      </c>
      <c r="R119" s="2"/>
      <c r="T119" s="8"/>
      <c r="U119" s="8"/>
      <c r="V119" s="8"/>
      <c r="W119" s="8"/>
      <c r="X119" s="8"/>
    </row>
    <row r="120" spans="2:24" x14ac:dyDescent="0.25">
      <c r="B120" s="21" t="s">
        <v>43</v>
      </c>
      <c r="C120" s="22"/>
      <c r="D120" s="6">
        <f>SUM(D117:D119)</f>
        <v>876.14200000000005</v>
      </c>
      <c r="E120" s="6">
        <f t="shared" ref="E120:O120" si="12">SUM(E117:E119)</f>
        <v>0</v>
      </c>
      <c r="F120" s="6">
        <f t="shared" si="12"/>
        <v>3310.1789999999996</v>
      </c>
      <c r="G120" s="6">
        <f t="shared" si="12"/>
        <v>5708.848</v>
      </c>
      <c r="H120" s="6">
        <f t="shared" si="12"/>
        <v>4078.1099999999997</v>
      </c>
      <c r="I120" s="6">
        <f t="shared" si="12"/>
        <v>296.33199999999999</v>
      </c>
      <c r="J120" s="6">
        <f t="shared" si="12"/>
        <v>1334.8789999999999</v>
      </c>
      <c r="K120" s="6">
        <f t="shared" si="12"/>
        <v>2419.2240000000002</v>
      </c>
      <c r="L120" s="6">
        <f t="shared" si="12"/>
        <v>3569.4920000000002</v>
      </c>
      <c r="M120" s="6">
        <f t="shared" si="12"/>
        <v>2268.212</v>
      </c>
      <c r="N120" s="6">
        <f t="shared" si="12"/>
        <v>1405.8820000000001</v>
      </c>
      <c r="O120" s="6">
        <f t="shared" si="12"/>
        <v>237.096</v>
      </c>
      <c r="P120" s="6">
        <f t="shared" si="10"/>
        <v>25504.396000000001</v>
      </c>
      <c r="R120" s="2"/>
      <c r="T120" s="8"/>
      <c r="U120" s="8"/>
      <c r="V120" s="8"/>
      <c r="W120" s="8"/>
      <c r="X120" s="8"/>
    </row>
    <row r="121" spans="2:24" x14ac:dyDescent="0.25">
      <c r="B121" s="14" t="s">
        <v>22</v>
      </c>
      <c r="C121" s="14" t="s">
        <v>23</v>
      </c>
      <c r="D121" s="1">
        <v>238.596</v>
      </c>
      <c r="E121" s="1">
        <v>394.43799999999999</v>
      </c>
      <c r="F121" s="1">
        <v>533.45600000000002</v>
      </c>
      <c r="G121" s="1">
        <v>386.88600000000002</v>
      </c>
      <c r="H121" s="1">
        <v>705.19200000000001</v>
      </c>
      <c r="I121" s="1">
        <v>570.34699999999998</v>
      </c>
      <c r="J121" s="1">
        <v>285.02300000000002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f t="shared" si="10"/>
        <v>3113.9380000000001</v>
      </c>
      <c r="T121" s="8"/>
      <c r="U121" s="8"/>
      <c r="V121" s="8"/>
      <c r="W121" s="8"/>
      <c r="X121" s="8"/>
    </row>
    <row r="122" spans="2:24" x14ac:dyDescent="0.25">
      <c r="B122" s="14"/>
      <c r="C122" s="14" t="s">
        <v>22</v>
      </c>
      <c r="D122" s="1">
        <v>30785.784</v>
      </c>
      <c r="E122" s="1">
        <v>29855.214</v>
      </c>
      <c r="F122" s="1">
        <v>39457.423000000003</v>
      </c>
      <c r="G122" s="1">
        <v>44814.934999999998</v>
      </c>
      <c r="H122" s="1">
        <v>41529.622000000003</v>
      </c>
      <c r="I122" s="1">
        <v>39091.404999999999</v>
      </c>
      <c r="J122" s="1">
        <v>38353.061999999998</v>
      </c>
      <c r="K122" s="1">
        <v>40099.091999999997</v>
      </c>
      <c r="L122" s="1">
        <v>32742.419000000002</v>
      </c>
      <c r="M122" s="1">
        <v>34337.237000000001</v>
      </c>
      <c r="N122" s="1">
        <v>39141.046000000002</v>
      </c>
      <c r="O122" s="1">
        <v>38424.07</v>
      </c>
      <c r="P122" s="1">
        <f t="shared" si="10"/>
        <v>448631.30900000007</v>
      </c>
      <c r="T122" s="8"/>
      <c r="U122" s="8"/>
      <c r="V122" s="8"/>
      <c r="W122" s="8"/>
      <c r="X122" s="8"/>
    </row>
    <row r="123" spans="2:24" x14ac:dyDescent="0.25">
      <c r="B123" s="14"/>
      <c r="C123" s="14" t="s">
        <v>25</v>
      </c>
      <c r="D123" s="1">
        <v>7167.29</v>
      </c>
      <c r="E123" s="1">
        <v>6428.8389999999999</v>
      </c>
      <c r="F123" s="1">
        <v>8351.8490000000002</v>
      </c>
      <c r="G123" s="1">
        <v>8498.598</v>
      </c>
      <c r="H123" s="1">
        <v>9789.43</v>
      </c>
      <c r="I123" s="1">
        <v>11883.477999999999</v>
      </c>
      <c r="J123" s="1">
        <v>5357.3940000000002</v>
      </c>
      <c r="K123" s="1">
        <v>10209.933000000001</v>
      </c>
      <c r="L123" s="1">
        <v>5928.51</v>
      </c>
      <c r="M123" s="1">
        <v>9007.7729999999992</v>
      </c>
      <c r="N123" s="1">
        <v>8136.549</v>
      </c>
      <c r="O123" s="1">
        <v>11973.73</v>
      </c>
      <c r="P123" s="1">
        <f t="shared" si="10"/>
        <v>102733.37299999999</v>
      </c>
      <c r="T123" s="8"/>
      <c r="U123" s="8"/>
      <c r="V123" s="8"/>
      <c r="W123" s="8"/>
      <c r="X123" s="8"/>
    </row>
    <row r="124" spans="2:24" x14ac:dyDescent="0.25">
      <c r="B124" s="14"/>
      <c r="C124" s="14" t="s">
        <v>26</v>
      </c>
      <c r="D124" s="1">
        <v>7084.0330000000004</v>
      </c>
      <c r="E124" s="1">
        <v>7465.9639999999999</v>
      </c>
      <c r="F124" s="1">
        <v>6657.1090000000004</v>
      </c>
      <c r="G124" s="1">
        <v>9099.3259999999991</v>
      </c>
      <c r="H124" s="1">
        <v>7364.152</v>
      </c>
      <c r="I124" s="1">
        <v>14325.775</v>
      </c>
      <c r="J124" s="1">
        <v>12522.138999999999</v>
      </c>
      <c r="K124" s="1">
        <v>11833.257</v>
      </c>
      <c r="L124" s="1">
        <v>10999.643</v>
      </c>
      <c r="M124" s="1">
        <v>11972.651</v>
      </c>
      <c r="N124" s="1">
        <v>8290.6610000000001</v>
      </c>
      <c r="O124" s="1">
        <v>12702.623</v>
      </c>
      <c r="P124" s="1">
        <f t="shared" si="10"/>
        <v>120317.33299999998</v>
      </c>
      <c r="T124" s="8"/>
      <c r="U124" s="8"/>
      <c r="V124" s="8"/>
      <c r="W124" s="8"/>
      <c r="X124" s="8"/>
    </row>
    <row r="125" spans="2:24" x14ac:dyDescent="0.25">
      <c r="B125" s="14"/>
      <c r="C125" s="14" t="s">
        <v>20</v>
      </c>
      <c r="D125" s="1">
        <v>0</v>
      </c>
      <c r="E125" s="1">
        <v>0</v>
      </c>
      <c r="F125" s="1">
        <v>0</v>
      </c>
      <c r="G125" s="1">
        <v>2353.9229999999998</v>
      </c>
      <c r="H125" s="1">
        <v>296.01299999999998</v>
      </c>
      <c r="I125" s="1">
        <v>221.18100000000001</v>
      </c>
      <c r="J125" s="1">
        <v>233.56800000000001</v>
      </c>
      <c r="K125" s="1">
        <v>308.24700000000001</v>
      </c>
      <c r="L125" s="1">
        <v>344.84899999999999</v>
      </c>
      <c r="M125" s="1">
        <v>102.316</v>
      </c>
      <c r="N125" s="1">
        <v>181.70699999999999</v>
      </c>
      <c r="O125" s="1">
        <v>0</v>
      </c>
      <c r="P125" s="1">
        <f t="shared" si="10"/>
        <v>4041.8039999999996</v>
      </c>
      <c r="T125" s="8"/>
      <c r="U125" s="8"/>
      <c r="V125" s="8"/>
      <c r="W125" s="8"/>
      <c r="X125" s="8"/>
    </row>
    <row r="126" spans="2:24" x14ac:dyDescent="0.25">
      <c r="B126" s="21" t="s">
        <v>42</v>
      </c>
      <c r="C126" s="22"/>
      <c r="D126" s="6">
        <f>SUM(D121:D125)</f>
        <v>45275.703000000001</v>
      </c>
      <c r="E126" s="6">
        <f t="shared" ref="E126:O126" si="13">SUM(E121:E125)</f>
        <v>44144.454999999994</v>
      </c>
      <c r="F126" s="6">
        <f t="shared" si="13"/>
        <v>54999.837</v>
      </c>
      <c r="G126" s="6">
        <f t="shared" si="13"/>
        <v>65153.667999999998</v>
      </c>
      <c r="H126" s="6">
        <f t="shared" si="13"/>
        <v>59684.409000000007</v>
      </c>
      <c r="I126" s="6">
        <f t="shared" si="13"/>
        <v>66092.185999999987</v>
      </c>
      <c r="J126" s="6">
        <f t="shared" si="13"/>
        <v>56751.186000000002</v>
      </c>
      <c r="K126" s="6">
        <f t="shared" si="13"/>
        <v>62450.528999999995</v>
      </c>
      <c r="L126" s="6">
        <f t="shared" si="13"/>
        <v>50015.421000000002</v>
      </c>
      <c r="M126" s="6">
        <f t="shared" si="13"/>
        <v>55419.976999999999</v>
      </c>
      <c r="N126" s="6">
        <f t="shared" si="13"/>
        <v>55749.963000000003</v>
      </c>
      <c r="O126" s="6">
        <f t="shared" si="13"/>
        <v>63100.423000000003</v>
      </c>
      <c r="P126" s="6">
        <f t="shared" si="10"/>
        <v>678837.75699999987</v>
      </c>
      <c r="R126" s="2"/>
      <c r="T126" s="8"/>
      <c r="U126" s="8"/>
      <c r="V126" s="8"/>
      <c r="W126" s="8"/>
      <c r="X126" s="8"/>
    </row>
    <row r="127" spans="2:24" x14ac:dyDescent="0.25">
      <c r="B127" s="14" t="s">
        <v>9</v>
      </c>
      <c r="C127" s="14" t="s">
        <v>4</v>
      </c>
      <c r="D127" s="1">
        <v>1537.904</v>
      </c>
      <c r="E127" s="1">
        <v>937.88800000000003</v>
      </c>
      <c r="F127" s="1">
        <v>3469.431</v>
      </c>
      <c r="G127" s="1">
        <v>2789.665</v>
      </c>
      <c r="H127" s="1">
        <v>1267.5229999999999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930.74599999999998</v>
      </c>
      <c r="O127" s="1">
        <v>5385.4650000000001</v>
      </c>
      <c r="P127" s="1">
        <f t="shared" si="10"/>
        <v>16318.621999999998</v>
      </c>
      <c r="R127" s="2"/>
      <c r="T127" s="8"/>
      <c r="U127" s="8"/>
      <c r="V127" s="8"/>
      <c r="W127" s="8"/>
      <c r="X127" s="8"/>
    </row>
    <row r="128" spans="2:24" x14ac:dyDescent="0.25">
      <c r="B128" s="14"/>
      <c r="C128" s="14" t="s">
        <v>15</v>
      </c>
      <c r="D128" s="1">
        <v>0</v>
      </c>
      <c r="E128" s="1">
        <v>0</v>
      </c>
      <c r="F128" s="1">
        <v>104.23399999999999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f t="shared" si="10"/>
        <v>104.23399999999999</v>
      </c>
      <c r="T128" s="8"/>
      <c r="U128" s="8"/>
      <c r="V128" s="8"/>
      <c r="W128" s="8"/>
      <c r="X128" s="8"/>
    </row>
    <row r="129" spans="2:24" x14ac:dyDescent="0.25">
      <c r="B129" s="14"/>
      <c r="C129" s="14" t="s">
        <v>6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304.37900000000002</v>
      </c>
      <c r="O129" s="1">
        <v>1489.702</v>
      </c>
      <c r="P129" s="1">
        <f t="shared" si="10"/>
        <v>1794.0810000000001</v>
      </c>
      <c r="R129" s="2"/>
      <c r="T129" s="8"/>
      <c r="U129" s="8"/>
      <c r="V129" s="8"/>
      <c r="W129" s="8"/>
      <c r="X129" s="8"/>
    </row>
    <row r="130" spans="2:24" x14ac:dyDescent="0.25">
      <c r="B130" s="14"/>
      <c r="C130" s="14" t="s">
        <v>7</v>
      </c>
      <c r="D130" s="1">
        <v>182.28100000000001</v>
      </c>
      <c r="E130" s="1">
        <v>527.41999999999996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182.941</v>
      </c>
      <c r="O130" s="1">
        <v>1709.326</v>
      </c>
      <c r="P130" s="1">
        <f t="shared" si="10"/>
        <v>2601.9679999999998</v>
      </c>
      <c r="R130" s="2"/>
      <c r="T130" s="8"/>
      <c r="U130" s="8"/>
      <c r="V130" s="8"/>
      <c r="W130" s="8"/>
      <c r="X130" s="8"/>
    </row>
    <row r="131" spans="2:24" x14ac:dyDescent="0.25">
      <c r="B131" s="14"/>
      <c r="C131" s="14" t="s">
        <v>9</v>
      </c>
      <c r="D131" s="1">
        <v>722.149</v>
      </c>
      <c r="E131" s="1">
        <v>1414.825</v>
      </c>
      <c r="F131" s="1">
        <v>3454.0520000000001</v>
      </c>
      <c r="G131" s="1">
        <v>2945.7240000000002</v>
      </c>
      <c r="H131" s="1">
        <v>1235.97</v>
      </c>
      <c r="I131" s="1">
        <v>0</v>
      </c>
      <c r="J131" s="1">
        <v>0</v>
      </c>
      <c r="K131" s="1">
        <v>0</v>
      </c>
      <c r="L131" s="1">
        <v>527.16999999999996</v>
      </c>
      <c r="M131" s="1">
        <v>2437.067</v>
      </c>
      <c r="N131" s="1">
        <v>2401.7759999999998</v>
      </c>
      <c r="O131" s="1">
        <v>3450.2429999999999</v>
      </c>
      <c r="P131" s="1">
        <f t="shared" si="10"/>
        <v>18588.975999999999</v>
      </c>
      <c r="R131" s="2"/>
      <c r="T131" s="8"/>
      <c r="U131" s="8"/>
      <c r="V131" s="8"/>
      <c r="W131" s="8"/>
      <c r="X131" s="8"/>
    </row>
    <row r="132" spans="2:24" x14ac:dyDescent="0.25">
      <c r="B132" s="21" t="s">
        <v>41</v>
      </c>
      <c r="C132" s="22"/>
      <c r="D132" s="6">
        <f>SUM(D127:D131)</f>
        <v>2442.3339999999998</v>
      </c>
      <c r="E132" s="6">
        <f t="shared" ref="E132:O132" si="14">SUM(E127:E131)</f>
        <v>2880.1329999999998</v>
      </c>
      <c r="F132" s="6">
        <f t="shared" si="14"/>
        <v>7027.7170000000006</v>
      </c>
      <c r="G132" s="6">
        <f t="shared" si="14"/>
        <v>5735.3890000000001</v>
      </c>
      <c r="H132" s="6">
        <f t="shared" si="14"/>
        <v>2503.4929999999999</v>
      </c>
      <c r="I132" s="6">
        <f t="shared" si="14"/>
        <v>0</v>
      </c>
      <c r="J132" s="6">
        <f t="shared" si="14"/>
        <v>0</v>
      </c>
      <c r="K132" s="6">
        <f t="shared" si="14"/>
        <v>0</v>
      </c>
      <c r="L132" s="6">
        <f t="shared" si="14"/>
        <v>527.16999999999996</v>
      </c>
      <c r="M132" s="6">
        <f t="shared" si="14"/>
        <v>2437.067</v>
      </c>
      <c r="N132" s="6">
        <f t="shared" si="14"/>
        <v>3819.8419999999996</v>
      </c>
      <c r="O132" s="6">
        <f t="shared" si="14"/>
        <v>12034.736000000001</v>
      </c>
      <c r="P132" s="6">
        <f t="shared" si="10"/>
        <v>39407.880999999994</v>
      </c>
      <c r="T132" s="8"/>
      <c r="U132" s="8"/>
      <c r="V132" s="8"/>
      <c r="W132" s="8"/>
      <c r="X132" s="8"/>
    </row>
    <row r="133" spans="2:24" x14ac:dyDescent="0.25">
      <c r="B133" s="14" t="s">
        <v>25</v>
      </c>
      <c r="C133" s="14" t="s">
        <v>25</v>
      </c>
      <c r="D133" s="1">
        <v>0</v>
      </c>
      <c r="E133" s="1">
        <v>0</v>
      </c>
      <c r="F133" s="1">
        <v>3963.21</v>
      </c>
      <c r="G133" s="1">
        <v>31.419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f>SUM(D133:O133)</f>
        <v>3994.6289999999999</v>
      </c>
      <c r="T133" s="8"/>
      <c r="U133" s="8"/>
      <c r="V133" s="8"/>
      <c r="W133" s="8"/>
      <c r="X133" s="8"/>
    </row>
    <row r="134" spans="2:24" x14ac:dyDescent="0.25">
      <c r="B134" s="21" t="s">
        <v>52</v>
      </c>
      <c r="C134" s="22"/>
      <c r="D134" s="6">
        <f>SUM(D133)</f>
        <v>0</v>
      </c>
      <c r="E134" s="6">
        <f t="shared" ref="E134:O134" si="15">SUM(E133)</f>
        <v>0</v>
      </c>
      <c r="F134" s="6">
        <f t="shared" si="15"/>
        <v>3963.21</v>
      </c>
      <c r="G134" s="6">
        <f t="shared" si="15"/>
        <v>31.419</v>
      </c>
      <c r="H134" s="6">
        <f t="shared" si="15"/>
        <v>0</v>
      </c>
      <c r="I134" s="6">
        <f t="shared" si="15"/>
        <v>0</v>
      </c>
      <c r="J134" s="6">
        <f t="shared" si="15"/>
        <v>0</v>
      </c>
      <c r="K134" s="6">
        <f t="shared" si="15"/>
        <v>0</v>
      </c>
      <c r="L134" s="6">
        <f t="shared" si="15"/>
        <v>0</v>
      </c>
      <c r="M134" s="6">
        <f t="shared" si="15"/>
        <v>0</v>
      </c>
      <c r="N134" s="6">
        <f t="shared" si="15"/>
        <v>0</v>
      </c>
      <c r="O134" s="6">
        <f t="shared" si="15"/>
        <v>0</v>
      </c>
      <c r="P134" s="6">
        <f t="shared" ref="P134" si="16">SUM(D134:O134)</f>
        <v>3994.6289999999999</v>
      </c>
      <c r="T134" s="8"/>
      <c r="U134" s="8"/>
      <c r="V134" s="8"/>
      <c r="W134" s="8"/>
      <c r="X134" s="8"/>
    </row>
    <row r="135" spans="2:24" x14ac:dyDescent="0.25">
      <c r="B135" s="14" t="s">
        <v>10</v>
      </c>
      <c r="C135" s="14" t="s">
        <v>10</v>
      </c>
      <c r="D135" s="1">
        <v>2049.1260000000002</v>
      </c>
      <c r="E135" s="1">
        <v>2335.31</v>
      </c>
      <c r="F135" s="1">
        <v>2067.5650000000001</v>
      </c>
      <c r="G135" s="1">
        <v>2313.4090000000001</v>
      </c>
      <c r="H135" s="1">
        <v>1809.3889999999999</v>
      </c>
      <c r="I135" s="1">
        <v>955.83</v>
      </c>
      <c r="J135" s="1">
        <v>130.44999999999999</v>
      </c>
      <c r="K135" s="1">
        <v>0</v>
      </c>
      <c r="L135" s="1">
        <v>0</v>
      </c>
      <c r="M135" s="1">
        <v>2301.9830000000002</v>
      </c>
      <c r="N135" s="1">
        <v>2511.614</v>
      </c>
      <c r="O135" s="1">
        <v>3388.3290000000002</v>
      </c>
      <c r="P135" s="1">
        <f t="shared" si="10"/>
        <v>19863.005000000001</v>
      </c>
      <c r="T135" s="8"/>
      <c r="U135" s="8"/>
      <c r="V135" s="8"/>
      <c r="W135" s="8"/>
      <c r="X135" s="8"/>
    </row>
    <row r="136" spans="2:24" x14ac:dyDescent="0.25">
      <c r="B136" s="21" t="s">
        <v>33</v>
      </c>
      <c r="C136" s="22"/>
      <c r="D136" s="6">
        <f>SUM(D135)</f>
        <v>2049.1260000000002</v>
      </c>
      <c r="E136" s="6">
        <f t="shared" ref="E136:O136" si="17">SUM(E135)</f>
        <v>2335.31</v>
      </c>
      <c r="F136" s="6">
        <f t="shared" si="17"/>
        <v>2067.5650000000001</v>
      </c>
      <c r="G136" s="6">
        <f t="shared" si="17"/>
        <v>2313.4090000000001</v>
      </c>
      <c r="H136" s="6">
        <f t="shared" si="17"/>
        <v>1809.3889999999999</v>
      </c>
      <c r="I136" s="6">
        <f t="shared" si="17"/>
        <v>955.83</v>
      </c>
      <c r="J136" s="6">
        <f t="shared" si="17"/>
        <v>130.44999999999999</v>
      </c>
      <c r="K136" s="6">
        <f t="shared" si="17"/>
        <v>0</v>
      </c>
      <c r="L136" s="6">
        <f t="shared" si="17"/>
        <v>0</v>
      </c>
      <c r="M136" s="6">
        <f t="shared" si="17"/>
        <v>2301.9830000000002</v>
      </c>
      <c r="N136" s="6">
        <f t="shared" si="17"/>
        <v>2511.614</v>
      </c>
      <c r="O136" s="6">
        <f t="shared" si="17"/>
        <v>3388.3290000000002</v>
      </c>
      <c r="P136" s="6">
        <f t="shared" si="10"/>
        <v>19863.005000000001</v>
      </c>
      <c r="T136" s="8"/>
      <c r="U136" s="8"/>
      <c r="V136" s="8"/>
      <c r="W136" s="8"/>
      <c r="X136" s="8"/>
    </row>
    <row r="137" spans="2:24" x14ac:dyDescent="0.25">
      <c r="B137" s="14" t="s">
        <v>20</v>
      </c>
      <c r="C137" s="14" t="s">
        <v>2</v>
      </c>
      <c r="D137" s="1">
        <v>0</v>
      </c>
      <c r="E137" s="1">
        <v>0</v>
      </c>
      <c r="F137" s="1">
        <v>0</v>
      </c>
      <c r="G137" s="1">
        <v>0</v>
      </c>
      <c r="H137" s="1">
        <v>62.192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f t="shared" si="10"/>
        <v>62.192</v>
      </c>
      <c r="T137" s="8"/>
      <c r="U137" s="8"/>
      <c r="V137" s="8"/>
      <c r="W137" s="8"/>
      <c r="X137" s="8"/>
    </row>
    <row r="138" spans="2:24" x14ac:dyDescent="0.25">
      <c r="B138" s="14"/>
      <c r="C138" s="14" t="s">
        <v>3</v>
      </c>
      <c r="D138" s="1">
        <v>7684.4040000000005</v>
      </c>
      <c r="E138" s="1">
        <v>9774.98</v>
      </c>
      <c r="F138" s="1">
        <v>25393.096000000001</v>
      </c>
      <c r="G138" s="1">
        <v>11978.725</v>
      </c>
      <c r="H138" s="1">
        <v>10462.576999999999</v>
      </c>
      <c r="I138" s="1">
        <v>11093.097</v>
      </c>
      <c r="J138" s="1">
        <v>10990.647999999999</v>
      </c>
      <c r="K138" s="1">
        <v>9125.0499999999993</v>
      </c>
      <c r="L138" s="1">
        <v>13082.819</v>
      </c>
      <c r="M138" s="1">
        <v>11339.94</v>
      </c>
      <c r="N138" s="1">
        <v>9183.241</v>
      </c>
      <c r="O138" s="1">
        <v>10528.293</v>
      </c>
      <c r="P138" s="1">
        <f t="shared" si="10"/>
        <v>140636.87</v>
      </c>
      <c r="T138" s="8"/>
      <c r="U138" s="8"/>
      <c r="V138" s="8"/>
      <c r="W138" s="8"/>
      <c r="X138" s="8"/>
    </row>
    <row r="139" spans="2:24" x14ac:dyDescent="0.25">
      <c r="B139" s="14"/>
      <c r="C139" s="14" t="s">
        <v>4</v>
      </c>
      <c r="D139" s="1">
        <v>90.042000000000002</v>
      </c>
      <c r="E139" s="1">
        <v>152.136</v>
      </c>
      <c r="F139" s="1">
        <v>213.77500000000001</v>
      </c>
      <c r="G139" s="1">
        <v>0</v>
      </c>
      <c r="H139" s="1">
        <v>376.00299999999999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164.75700000000001</v>
      </c>
      <c r="P139" s="1">
        <f t="shared" si="10"/>
        <v>996.71299999999997</v>
      </c>
      <c r="T139" s="8"/>
      <c r="U139" s="8"/>
      <c r="V139" s="8"/>
      <c r="W139" s="8"/>
      <c r="X139" s="8"/>
    </row>
    <row r="140" spans="2:24" x14ac:dyDescent="0.25">
      <c r="B140" s="14"/>
      <c r="C140" s="14" t="s">
        <v>17</v>
      </c>
      <c r="D140" s="1">
        <v>0</v>
      </c>
      <c r="E140" s="1">
        <v>1308.135</v>
      </c>
      <c r="F140" s="1">
        <v>2986.54</v>
      </c>
      <c r="G140" s="1">
        <v>238.488</v>
      </c>
      <c r="H140" s="1">
        <v>1349.1220000000001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f t="shared" si="10"/>
        <v>5882.2850000000008</v>
      </c>
      <c r="T140" s="8"/>
      <c r="U140" s="8"/>
      <c r="V140" s="8"/>
      <c r="W140" s="8"/>
      <c r="X140" s="8"/>
    </row>
    <row r="141" spans="2:24" x14ac:dyDescent="0.25">
      <c r="B141" s="14"/>
      <c r="C141" s="14" t="s">
        <v>12</v>
      </c>
      <c r="D141" s="1">
        <v>4061.3159999999998</v>
      </c>
      <c r="E141" s="1">
        <v>6195.8980000000001</v>
      </c>
      <c r="F141" s="1">
        <v>4298.0029999999997</v>
      </c>
      <c r="G141" s="1">
        <v>4833.9260000000004</v>
      </c>
      <c r="H141" s="1">
        <v>2897.8890000000001</v>
      </c>
      <c r="I141" s="1">
        <v>210.87200000000001</v>
      </c>
      <c r="J141" s="1">
        <v>255.042</v>
      </c>
      <c r="K141" s="1">
        <v>369.53800000000001</v>
      </c>
      <c r="L141" s="1">
        <v>210.11099999999999</v>
      </c>
      <c r="M141" s="1">
        <v>208.083</v>
      </c>
      <c r="N141" s="1">
        <v>500.1</v>
      </c>
      <c r="O141" s="1">
        <v>378.48200000000003</v>
      </c>
      <c r="P141" s="1">
        <f t="shared" si="10"/>
        <v>24419.26</v>
      </c>
      <c r="T141" s="8"/>
      <c r="U141" s="8"/>
      <c r="V141" s="8"/>
      <c r="W141" s="8"/>
      <c r="X141" s="8"/>
    </row>
    <row r="142" spans="2:24" x14ac:dyDescent="0.25">
      <c r="B142" s="14"/>
      <c r="C142" s="14" t="s">
        <v>15</v>
      </c>
      <c r="D142" s="1">
        <v>0</v>
      </c>
      <c r="E142" s="1">
        <v>0</v>
      </c>
      <c r="F142" s="1">
        <v>248.49</v>
      </c>
      <c r="G142" s="1">
        <v>0</v>
      </c>
      <c r="H142" s="1">
        <v>0</v>
      </c>
      <c r="I142" s="1">
        <v>0</v>
      </c>
      <c r="J142" s="1">
        <v>0</v>
      </c>
      <c r="K142" s="1">
        <v>59.555999999999997</v>
      </c>
      <c r="L142" s="1">
        <v>388.59899999999999</v>
      </c>
      <c r="M142" s="1">
        <v>346.83300000000003</v>
      </c>
      <c r="N142" s="1">
        <v>177.18199999999999</v>
      </c>
      <c r="O142" s="1">
        <v>42.363999999999997</v>
      </c>
      <c r="P142" s="1">
        <f t="shared" si="10"/>
        <v>1263.0240000000001</v>
      </c>
      <c r="T142" s="8"/>
      <c r="U142" s="8"/>
      <c r="V142" s="8"/>
      <c r="W142" s="8"/>
      <c r="X142" s="8"/>
    </row>
    <row r="143" spans="2:24" x14ac:dyDescent="0.25">
      <c r="B143" s="14"/>
      <c r="C143" s="14" t="s">
        <v>5</v>
      </c>
      <c r="D143" s="1">
        <v>185.18700000000001</v>
      </c>
      <c r="E143" s="1">
        <v>0</v>
      </c>
      <c r="F143" s="1">
        <v>763.35599999999999</v>
      </c>
      <c r="G143" s="1">
        <v>44.878999999999998</v>
      </c>
      <c r="H143" s="1">
        <v>0</v>
      </c>
      <c r="I143" s="1">
        <v>0</v>
      </c>
      <c r="J143" s="1">
        <v>0</v>
      </c>
      <c r="K143" s="1">
        <v>119.574</v>
      </c>
      <c r="L143" s="1">
        <v>0</v>
      </c>
      <c r="M143" s="1">
        <v>0</v>
      </c>
      <c r="N143" s="1">
        <v>0</v>
      </c>
      <c r="O143" s="1">
        <v>0</v>
      </c>
      <c r="P143" s="1">
        <f t="shared" si="10"/>
        <v>1112.9960000000001</v>
      </c>
      <c r="T143" s="8"/>
      <c r="U143" s="8"/>
      <c r="V143" s="8"/>
      <c r="W143" s="8"/>
      <c r="X143" s="8"/>
    </row>
    <row r="144" spans="2:24" x14ac:dyDescent="0.25">
      <c r="B144" s="14"/>
      <c r="C144" s="14" t="s">
        <v>13</v>
      </c>
      <c r="D144" s="1">
        <v>29618.348999999998</v>
      </c>
      <c r="E144" s="1">
        <v>36586.264000000003</v>
      </c>
      <c r="F144" s="1">
        <v>48479.945</v>
      </c>
      <c r="G144" s="1">
        <v>39275.853999999999</v>
      </c>
      <c r="H144" s="1">
        <v>33840.273000000001</v>
      </c>
      <c r="I144" s="1">
        <v>24662.018</v>
      </c>
      <c r="J144" s="1">
        <v>20673.213</v>
      </c>
      <c r="K144" s="1">
        <v>23603.358</v>
      </c>
      <c r="L144" s="1">
        <v>16630.546999999999</v>
      </c>
      <c r="M144" s="1">
        <v>14162.441999999999</v>
      </c>
      <c r="N144" s="1">
        <v>12493.332</v>
      </c>
      <c r="O144" s="1">
        <v>16539.707999999999</v>
      </c>
      <c r="P144" s="1">
        <f t="shared" ref="P144:P165" si="18">SUM(D144:O144)</f>
        <v>316565.30299999996</v>
      </c>
      <c r="T144" s="8"/>
      <c r="U144" s="8"/>
      <c r="V144" s="8"/>
      <c r="W144" s="8"/>
      <c r="X144" s="8"/>
    </row>
    <row r="145" spans="2:24" x14ac:dyDescent="0.25">
      <c r="B145" s="14"/>
      <c r="C145" s="14" t="s">
        <v>23</v>
      </c>
      <c r="D145" s="1">
        <v>432.38099999999997</v>
      </c>
      <c r="E145" s="1">
        <v>741.33199999999999</v>
      </c>
      <c r="F145" s="1">
        <v>695.41499999999996</v>
      </c>
      <c r="G145" s="1">
        <v>1295.796</v>
      </c>
      <c r="H145" s="1">
        <v>540.74800000000005</v>
      </c>
      <c r="I145" s="1">
        <v>2163.873</v>
      </c>
      <c r="J145" s="1">
        <v>549.72199999999998</v>
      </c>
      <c r="K145" s="1">
        <v>0</v>
      </c>
      <c r="L145" s="1">
        <v>532.27700000000004</v>
      </c>
      <c r="M145" s="1">
        <v>442.56900000000002</v>
      </c>
      <c r="N145" s="1">
        <v>1555.748</v>
      </c>
      <c r="O145" s="1">
        <v>755.01800000000003</v>
      </c>
      <c r="P145" s="1">
        <f t="shared" si="18"/>
        <v>9704.8790000000008</v>
      </c>
      <c r="T145" s="8"/>
      <c r="U145" s="8"/>
      <c r="V145" s="8"/>
      <c r="W145" s="8"/>
      <c r="X145" s="8"/>
    </row>
    <row r="146" spans="2:24" x14ac:dyDescent="0.25">
      <c r="B146" s="14"/>
      <c r="C146" s="14" t="s">
        <v>6</v>
      </c>
      <c r="D146" s="1">
        <v>0</v>
      </c>
      <c r="E146" s="1">
        <v>0</v>
      </c>
      <c r="F146" s="1">
        <v>0</v>
      </c>
      <c r="G146" s="1">
        <v>0</v>
      </c>
      <c r="H146" s="1">
        <v>179.84200000000001</v>
      </c>
      <c r="I146" s="1">
        <v>0</v>
      </c>
      <c r="J146" s="1">
        <v>0</v>
      </c>
      <c r="K146" s="1">
        <v>0</v>
      </c>
      <c r="L146" s="1">
        <v>0</v>
      </c>
      <c r="M146" s="1">
        <v>1000</v>
      </c>
      <c r="N146" s="1">
        <v>0</v>
      </c>
      <c r="O146" s="1">
        <v>0</v>
      </c>
      <c r="P146" s="1">
        <f t="shared" si="18"/>
        <v>1179.8420000000001</v>
      </c>
      <c r="R146" s="2"/>
      <c r="T146" s="8"/>
      <c r="U146" s="8"/>
      <c r="V146" s="8"/>
      <c r="W146" s="8"/>
      <c r="X146" s="8"/>
    </row>
    <row r="147" spans="2:24" x14ac:dyDescent="0.25">
      <c r="B147" s="14"/>
      <c r="C147" s="14" t="s">
        <v>7</v>
      </c>
      <c r="D147" s="1">
        <v>13480.906000000001</v>
      </c>
      <c r="E147" s="1">
        <v>20562.319</v>
      </c>
      <c r="F147" s="1">
        <v>21351.054</v>
      </c>
      <c r="G147" s="1">
        <v>13474.651</v>
      </c>
      <c r="H147" s="1">
        <v>5346.0119999999997</v>
      </c>
      <c r="I147" s="1">
        <v>20791.260999999999</v>
      </c>
      <c r="J147" s="1">
        <v>41067.752999999997</v>
      </c>
      <c r="K147" s="1">
        <v>382.55200000000002</v>
      </c>
      <c r="L147" s="1">
        <v>20335.335999999999</v>
      </c>
      <c r="M147" s="1">
        <v>18354.561000000002</v>
      </c>
      <c r="N147" s="1">
        <v>16941.996999999999</v>
      </c>
      <c r="O147" s="1">
        <v>0</v>
      </c>
      <c r="P147" s="1">
        <f t="shared" si="18"/>
        <v>192088.40200000003</v>
      </c>
      <c r="T147" s="8"/>
      <c r="U147" s="8"/>
      <c r="V147" s="8"/>
      <c r="W147" s="8"/>
      <c r="X147" s="8"/>
    </row>
    <row r="148" spans="2:24" x14ac:dyDescent="0.25">
      <c r="B148" s="14"/>
      <c r="C148" s="14" t="s">
        <v>8</v>
      </c>
      <c r="D148" s="1">
        <v>379.05799999999999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f t="shared" si="18"/>
        <v>379.05799999999999</v>
      </c>
      <c r="T148" s="8"/>
      <c r="U148" s="8"/>
      <c r="V148" s="8"/>
      <c r="W148" s="8"/>
      <c r="X148" s="8"/>
    </row>
    <row r="149" spans="2:24" x14ac:dyDescent="0.25">
      <c r="B149" s="14"/>
      <c r="C149" s="14" t="s">
        <v>22</v>
      </c>
      <c r="D149" s="1">
        <v>49841.216999999997</v>
      </c>
      <c r="E149" s="1">
        <v>46746.777000000002</v>
      </c>
      <c r="F149" s="1">
        <v>32111.638999999999</v>
      </c>
      <c r="G149" s="1">
        <v>28846.194</v>
      </c>
      <c r="H149" s="1">
        <v>39247.584999999999</v>
      </c>
      <c r="I149" s="1">
        <v>39985.137000000002</v>
      </c>
      <c r="J149" s="1">
        <v>34662.228999999999</v>
      </c>
      <c r="K149" s="1">
        <v>32197.534</v>
      </c>
      <c r="L149" s="1">
        <v>42133.356</v>
      </c>
      <c r="M149" s="1">
        <v>44579.033000000003</v>
      </c>
      <c r="N149" s="1">
        <v>34425.133999999998</v>
      </c>
      <c r="O149" s="1">
        <v>38382.309000000001</v>
      </c>
      <c r="P149" s="1">
        <f t="shared" si="18"/>
        <v>463158.14399999997</v>
      </c>
      <c r="T149" s="8"/>
      <c r="U149" s="8"/>
      <c r="V149" s="8"/>
      <c r="W149" s="8"/>
      <c r="X149" s="8"/>
    </row>
    <row r="150" spans="2:24" x14ac:dyDescent="0.25">
      <c r="B150" s="14"/>
      <c r="C150" s="14" t="s">
        <v>14</v>
      </c>
      <c r="D150" s="1">
        <v>31876.620999999999</v>
      </c>
      <c r="E150" s="1">
        <v>34001.945</v>
      </c>
      <c r="F150" s="1">
        <v>23190.618999999999</v>
      </c>
      <c r="G150" s="1">
        <v>26314.064999999999</v>
      </c>
      <c r="H150" s="1">
        <v>32217.911</v>
      </c>
      <c r="I150" s="1">
        <v>27081.157999999999</v>
      </c>
      <c r="J150" s="1">
        <v>27580.555</v>
      </c>
      <c r="K150" s="1">
        <v>22660.447</v>
      </c>
      <c r="L150" s="1">
        <v>26440</v>
      </c>
      <c r="M150" s="1">
        <v>24135.725999999999</v>
      </c>
      <c r="N150" s="1">
        <v>23206.197</v>
      </c>
      <c r="O150" s="1">
        <v>25252.638999999999</v>
      </c>
      <c r="P150" s="1">
        <f t="shared" si="18"/>
        <v>323957.88300000003</v>
      </c>
      <c r="T150" s="8"/>
      <c r="U150" s="8"/>
      <c r="V150" s="8"/>
      <c r="W150" s="8"/>
      <c r="X150" s="8"/>
    </row>
    <row r="151" spans="2:24" x14ac:dyDescent="0.25">
      <c r="B151" s="14"/>
      <c r="C151" s="14" t="s">
        <v>9</v>
      </c>
      <c r="D151" s="1">
        <v>0</v>
      </c>
      <c r="E151" s="1">
        <v>0</v>
      </c>
      <c r="F151" s="1">
        <v>0</v>
      </c>
      <c r="G151" s="1">
        <v>0</v>
      </c>
      <c r="H151" s="1">
        <v>109.67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f t="shared" si="18"/>
        <v>109.67</v>
      </c>
      <c r="T151" s="8"/>
      <c r="U151" s="8"/>
      <c r="V151" s="8"/>
      <c r="W151" s="8"/>
      <c r="X151" s="8"/>
    </row>
    <row r="152" spans="2:24" x14ac:dyDescent="0.25">
      <c r="B152" s="14"/>
      <c r="C152" s="14" t="s">
        <v>25</v>
      </c>
      <c r="D152" s="1">
        <v>39548.974999999999</v>
      </c>
      <c r="E152" s="1">
        <v>24631.582999999999</v>
      </c>
      <c r="F152" s="1">
        <v>28918.472000000002</v>
      </c>
      <c r="G152" s="1">
        <v>36765.637000000002</v>
      </c>
      <c r="H152" s="1">
        <v>34253.381999999998</v>
      </c>
      <c r="I152" s="1">
        <v>31685.06</v>
      </c>
      <c r="J152" s="1">
        <v>23466.406999999999</v>
      </c>
      <c r="K152" s="1">
        <v>28088.948</v>
      </c>
      <c r="L152" s="1">
        <v>27653.954000000002</v>
      </c>
      <c r="M152" s="1">
        <v>32582.557000000001</v>
      </c>
      <c r="N152" s="1">
        <v>31045.556</v>
      </c>
      <c r="O152" s="1">
        <v>42685.245999999999</v>
      </c>
      <c r="P152" s="1">
        <f t="shared" si="18"/>
        <v>381325.77699999994</v>
      </c>
      <c r="T152" s="8"/>
      <c r="U152" s="8"/>
      <c r="V152" s="8"/>
      <c r="W152" s="8"/>
      <c r="X152" s="8"/>
    </row>
    <row r="153" spans="2:24" x14ac:dyDescent="0.25">
      <c r="B153" s="14"/>
      <c r="C153" s="14" t="s">
        <v>26</v>
      </c>
      <c r="D153" s="1">
        <v>20673.591</v>
      </c>
      <c r="E153" s="1">
        <v>15947.102999999999</v>
      </c>
      <c r="F153" s="1">
        <v>13175.839</v>
      </c>
      <c r="G153" s="1">
        <v>13073.281999999999</v>
      </c>
      <c r="H153" s="1">
        <v>16991.435000000001</v>
      </c>
      <c r="I153" s="1">
        <v>11954.852000000001</v>
      </c>
      <c r="J153" s="1">
        <v>10414.815000000001</v>
      </c>
      <c r="K153" s="1">
        <v>12574.849</v>
      </c>
      <c r="L153" s="1">
        <v>15247.655000000001</v>
      </c>
      <c r="M153" s="1">
        <v>13098.763000000001</v>
      </c>
      <c r="N153" s="1">
        <v>14275.811</v>
      </c>
      <c r="O153" s="1">
        <v>16358.12</v>
      </c>
      <c r="P153" s="1">
        <f t="shared" si="18"/>
        <v>173786.11499999999</v>
      </c>
      <c r="T153" s="8"/>
      <c r="U153" s="8"/>
      <c r="V153" s="8"/>
      <c r="W153" s="8"/>
      <c r="X153" s="8"/>
    </row>
    <row r="154" spans="2:24" x14ac:dyDescent="0.25">
      <c r="B154" s="14"/>
      <c r="C154" s="14" t="s">
        <v>10</v>
      </c>
      <c r="D154" s="1">
        <v>0</v>
      </c>
      <c r="E154" s="1">
        <v>0</v>
      </c>
      <c r="F154" s="1">
        <v>0</v>
      </c>
      <c r="G154" s="1">
        <v>80.932000000000002</v>
      </c>
      <c r="H154" s="1">
        <v>1545.0930000000001</v>
      </c>
      <c r="I154" s="1">
        <v>924.08299999999997</v>
      </c>
      <c r="J154" s="1">
        <v>178.732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f t="shared" si="18"/>
        <v>2728.84</v>
      </c>
      <c r="T154" s="8"/>
      <c r="U154" s="8"/>
      <c r="V154" s="8"/>
      <c r="W154" s="8"/>
      <c r="X154" s="8"/>
    </row>
    <row r="155" spans="2:24" x14ac:dyDescent="0.25">
      <c r="B155" s="14"/>
      <c r="C155" s="14" t="s">
        <v>20</v>
      </c>
      <c r="D155" s="1">
        <v>188947.16399999999</v>
      </c>
      <c r="E155" s="1">
        <v>182142.19099999999</v>
      </c>
      <c r="F155" s="1">
        <v>229793.128</v>
      </c>
      <c r="G155" s="1">
        <v>192846.008</v>
      </c>
      <c r="H155" s="1">
        <v>254431.87299999999</v>
      </c>
      <c r="I155" s="1">
        <v>259767.32699999999</v>
      </c>
      <c r="J155" s="1">
        <v>208300.31599999999</v>
      </c>
      <c r="K155" s="1">
        <v>210037.66800000001</v>
      </c>
      <c r="L155" s="1">
        <v>183281.04300000001</v>
      </c>
      <c r="M155" s="1">
        <v>183066.36199999999</v>
      </c>
      <c r="N155" s="1">
        <v>204835.03200000001</v>
      </c>
      <c r="O155" s="1">
        <v>231615.34299999999</v>
      </c>
      <c r="P155" s="1">
        <f t="shared" si="18"/>
        <v>2529063.4550000001</v>
      </c>
      <c r="T155" s="8"/>
      <c r="U155" s="8"/>
      <c r="V155" s="8"/>
      <c r="W155" s="8"/>
      <c r="X155" s="8"/>
    </row>
    <row r="156" spans="2:24" x14ac:dyDescent="0.25">
      <c r="B156" s="14"/>
      <c r="C156" s="14" t="s">
        <v>21</v>
      </c>
      <c r="D156" s="1">
        <v>0</v>
      </c>
      <c r="E156" s="1">
        <v>0</v>
      </c>
      <c r="F156" s="1">
        <v>272.25799999999998</v>
      </c>
      <c r="G156" s="1">
        <v>123.02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f t="shared" si="18"/>
        <v>395.27799999999996</v>
      </c>
      <c r="T156" s="8"/>
      <c r="U156" s="8"/>
      <c r="V156" s="8"/>
      <c r="W156" s="8"/>
      <c r="X156" s="8"/>
    </row>
    <row r="157" spans="2:24" x14ac:dyDescent="0.25">
      <c r="B157" s="21" t="s">
        <v>34</v>
      </c>
      <c r="C157" s="22"/>
      <c r="D157" s="6">
        <f>SUM(D137:D156)</f>
        <v>386819.21099999995</v>
      </c>
      <c r="E157" s="6">
        <f t="shared" ref="E157:O157" si="19">SUM(E137:E156)</f>
        <v>378790.663</v>
      </c>
      <c r="F157" s="6">
        <f t="shared" si="19"/>
        <v>431891.62900000002</v>
      </c>
      <c r="G157" s="6">
        <f t="shared" si="19"/>
        <v>369191.45700000005</v>
      </c>
      <c r="H157" s="6">
        <f t="shared" si="19"/>
        <v>433851.60699999996</v>
      </c>
      <c r="I157" s="6">
        <f t="shared" si="19"/>
        <v>430318.73800000001</v>
      </c>
      <c r="J157" s="6">
        <f t="shared" si="19"/>
        <v>378139.43199999997</v>
      </c>
      <c r="K157" s="6">
        <f t="shared" si="19"/>
        <v>339219.07400000002</v>
      </c>
      <c r="L157" s="6">
        <f t="shared" si="19"/>
        <v>345935.69700000004</v>
      </c>
      <c r="M157" s="6">
        <f t="shared" si="19"/>
        <v>343316.86900000001</v>
      </c>
      <c r="N157" s="6">
        <f t="shared" si="19"/>
        <v>348639.32999999996</v>
      </c>
      <c r="O157" s="6">
        <f t="shared" si="19"/>
        <v>382702.27899999998</v>
      </c>
      <c r="P157" s="6">
        <f t="shared" si="18"/>
        <v>4568815.9859999996</v>
      </c>
      <c r="T157" s="8"/>
      <c r="U157" s="8"/>
      <c r="V157" s="8"/>
      <c r="W157" s="8"/>
      <c r="X157" s="8"/>
    </row>
    <row r="158" spans="2:24" x14ac:dyDescent="0.25">
      <c r="B158" s="14" t="s">
        <v>21</v>
      </c>
      <c r="C158" s="14" t="s">
        <v>16</v>
      </c>
      <c r="D158" s="1">
        <v>950.29</v>
      </c>
      <c r="E158" s="1">
        <v>1012.506</v>
      </c>
      <c r="F158" s="1">
        <v>118.73699999999999</v>
      </c>
      <c r="G158" s="1">
        <v>118.67400000000001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f t="shared" si="18"/>
        <v>2200.2069999999999</v>
      </c>
      <c r="T158" s="8"/>
      <c r="U158" s="8"/>
      <c r="V158" s="8"/>
      <c r="W158" s="8"/>
      <c r="X158" s="8"/>
    </row>
    <row r="159" spans="2:24" x14ac:dyDescent="0.25">
      <c r="B159" s="14"/>
      <c r="C159" s="14" t="s">
        <v>3</v>
      </c>
      <c r="D159" s="1">
        <v>235.995</v>
      </c>
      <c r="E159" s="1">
        <v>118.86</v>
      </c>
      <c r="F159" s="1">
        <v>118.878</v>
      </c>
      <c r="G159" s="1">
        <v>59.622</v>
      </c>
      <c r="H159" s="1">
        <v>59.115000000000002</v>
      </c>
      <c r="I159" s="1">
        <v>0</v>
      </c>
      <c r="J159" s="1">
        <v>59.384999999999998</v>
      </c>
      <c r="K159" s="1">
        <v>0</v>
      </c>
      <c r="L159" s="1">
        <v>0</v>
      </c>
      <c r="M159" s="1">
        <v>177.30600000000001</v>
      </c>
      <c r="N159" s="1">
        <v>177.93</v>
      </c>
      <c r="O159" s="1">
        <v>831.76199999999994</v>
      </c>
      <c r="P159" s="1">
        <f t="shared" si="18"/>
        <v>1838.8530000000001</v>
      </c>
      <c r="T159" s="8"/>
      <c r="U159" s="8"/>
      <c r="V159" s="8"/>
      <c r="W159" s="8"/>
      <c r="X159" s="8"/>
    </row>
    <row r="160" spans="2:24" x14ac:dyDescent="0.25">
      <c r="B160" s="14"/>
      <c r="C160" s="14" t="s">
        <v>4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773.57</v>
      </c>
      <c r="L160" s="1">
        <v>61.411000000000001</v>
      </c>
      <c r="M160" s="1">
        <v>0</v>
      </c>
      <c r="N160" s="1">
        <v>0</v>
      </c>
      <c r="O160" s="1">
        <v>0</v>
      </c>
      <c r="P160" s="1">
        <f t="shared" si="18"/>
        <v>834.98099999999999</v>
      </c>
      <c r="T160" s="8"/>
      <c r="U160" s="8"/>
      <c r="V160" s="8"/>
      <c r="W160" s="8"/>
      <c r="X160" s="8"/>
    </row>
    <row r="161" spans="2:24" x14ac:dyDescent="0.25">
      <c r="B161" s="14"/>
      <c r="C161" s="14" t="s">
        <v>5</v>
      </c>
      <c r="D161" s="1">
        <v>1365.829</v>
      </c>
      <c r="E161" s="1">
        <v>537.42399999999998</v>
      </c>
      <c r="F161" s="1">
        <v>59.366999999999997</v>
      </c>
      <c r="G161" s="1">
        <v>1004.667</v>
      </c>
      <c r="H161" s="1">
        <v>2716.5010000000002</v>
      </c>
      <c r="I161" s="1">
        <v>1760.424</v>
      </c>
      <c r="J161" s="1">
        <v>1069.2360000000001</v>
      </c>
      <c r="K161" s="1">
        <v>982.47900000000004</v>
      </c>
      <c r="L161" s="1">
        <v>1117.2750000000001</v>
      </c>
      <c r="M161" s="1">
        <v>1102.6210000000001</v>
      </c>
      <c r="N161" s="1">
        <v>1018.502</v>
      </c>
      <c r="O161" s="1">
        <v>682.79200000000003</v>
      </c>
      <c r="P161" s="1">
        <f t="shared" si="18"/>
        <v>13417.117</v>
      </c>
      <c r="T161" s="8"/>
      <c r="U161" s="8"/>
      <c r="V161" s="8"/>
      <c r="W161" s="8"/>
      <c r="X161" s="8"/>
    </row>
    <row r="162" spans="2:24" x14ac:dyDescent="0.25">
      <c r="B162" s="14"/>
      <c r="C162" s="14" t="s">
        <v>19</v>
      </c>
      <c r="D162" s="1">
        <v>3506.2809999999999</v>
      </c>
      <c r="E162" s="1">
        <v>1851.9280000000001</v>
      </c>
      <c r="F162" s="1">
        <v>1068.4390000000001</v>
      </c>
      <c r="G162" s="1">
        <v>1535.4590000000001</v>
      </c>
      <c r="H162" s="1">
        <v>2905.373</v>
      </c>
      <c r="I162" s="1">
        <v>4069.4479999999999</v>
      </c>
      <c r="J162" s="1">
        <v>4674.674</v>
      </c>
      <c r="K162" s="1">
        <v>5349.9110000000001</v>
      </c>
      <c r="L162" s="1">
        <v>3614.2109999999998</v>
      </c>
      <c r="M162" s="1">
        <v>3783.6350000000002</v>
      </c>
      <c r="N162" s="1">
        <v>2189.4119999999998</v>
      </c>
      <c r="O162" s="1">
        <v>1702.8240000000001</v>
      </c>
      <c r="P162" s="1">
        <f t="shared" si="18"/>
        <v>36251.594999999994</v>
      </c>
      <c r="T162" s="8"/>
      <c r="U162" s="8"/>
      <c r="V162" s="8"/>
      <c r="W162" s="8"/>
      <c r="X162" s="8"/>
    </row>
    <row r="163" spans="2:24" x14ac:dyDescent="0.25">
      <c r="B163" s="14"/>
      <c r="C163" s="14" t="s">
        <v>8</v>
      </c>
      <c r="D163" s="1">
        <v>1197.528</v>
      </c>
      <c r="E163" s="1">
        <v>590.33100000000002</v>
      </c>
      <c r="F163" s="1">
        <v>367.709</v>
      </c>
      <c r="G163" s="1">
        <v>0</v>
      </c>
      <c r="H163" s="1">
        <v>1072.4939999999999</v>
      </c>
      <c r="I163" s="1">
        <v>2240.2310000000002</v>
      </c>
      <c r="J163" s="1">
        <v>3423.3159999999998</v>
      </c>
      <c r="K163" s="1">
        <v>4507.03</v>
      </c>
      <c r="L163" s="1">
        <v>5024.085</v>
      </c>
      <c r="M163" s="1">
        <v>4555.62</v>
      </c>
      <c r="N163" s="1">
        <v>5527.9459999999999</v>
      </c>
      <c r="O163" s="1">
        <v>3106.9</v>
      </c>
      <c r="P163" s="1">
        <f t="shared" si="18"/>
        <v>31613.19</v>
      </c>
      <c r="T163" s="8"/>
      <c r="U163" s="8"/>
      <c r="V163" s="8"/>
      <c r="W163" s="8"/>
      <c r="X163" s="8"/>
    </row>
    <row r="164" spans="2:24" x14ac:dyDescent="0.25">
      <c r="B164" s="14"/>
      <c r="C164" s="14" t="s">
        <v>21</v>
      </c>
      <c r="D164" s="1">
        <v>1677.6659999999999</v>
      </c>
      <c r="E164" s="1">
        <v>1008.22</v>
      </c>
      <c r="F164" s="1">
        <v>1069.1969999999999</v>
      </c>
      <c r="G164" s="1">
        <v>704.39700000000005</v>
      </c>
      <c r="H164" s="1">
        <v>1371.4159999999999</v>
      </c>
      <c r="I164" s="1">
        <v>2346.0030000000002</v>
      </c>
      <c r="J164" s="1">
        <v>2992.8240000000001</v>
      </c>
      <c r="K164" s="1">
        <v>2551.163</v>
      </c>
      <c r="L164" s="1">
        <v>1721.2719999999999</v>
      </c>
      <c r="M164" s="1">
        <v>2905.7220000000002</v>
      </c>
      <c r="N164" s="1">
        <v>959.28200000000004</v>
      </c>
      <c r="O164" s="1">
        <v>1121.914</v>
      </c>
      <c r="P164" s="1">
        <f t="shared" si="18"/>
        <v>20429.076000000001</v>
      </c>
      <c r="T164" s="8"/>
      <c r="U164" s="8"/>
      <c r="V164" s="8"/>
      <c r="W164" s="8"/>
      <c r="X164" s="8"/>
    </row>
    <row r="165" spans="2:24" x14ac:dyDescent="0.25">
      <c r="B165" s="21" t="s">
        <v>32</v>
      </c>
      <c r="C165" s="22"/>
      <c r="D165" s="6">
        <f>SUM(D158:D164)</f>
        <v>8933.5889999999999</v>
      </c>
      <c r="E165" s="6">
        <f t="shared" ref="E165:O165" si="20">SUM(E158:E164)</f>
        <v>5119.2690000000002</v>
      </c>
      <c r="F165" s="6">
        <f t="shared" si="20"/>
        <v>2802.3270000000002</v>
      </c>
      <c r="G165" s="6">
        <f t="shared" si="20"/>
        <v>3422.819</v>
      </c>
      <c r="H165" s="6">
        <f t="shared" si="20"/>
        <v>8124.8989999999994</v>
      </c>
      <c r="I165" s="6">
        <f t="shared" si="20"/>
        <v>10416.106</v>
      </c>
      <c r="J165" s="6">
        <f t="shared" si="20"/>
        <v>12219.435000000001</v>
      </c>
      <c r="K165" s="6">
        <f t="shared" si="20"/>
        <v>14164.153</v>
      </c>
      <c r="L165" s="6">
        <f t="shared" si="20"/>
        <v>11538.254000000001</v>
      </c>
      <c r="M165" s="6">
        <f t="shared" si="20"/>
        <v>12524.904</v>
      </c>
      <c r="N165" s="6">
        <f t="shared" si="20"/>
        <v>9873.0720000000001</v>
      </c>
      <c r="O165" s="6">
        <f t="shared" si="20"/>
        <v>7446.192</v>
      </c>
      <c r="P165" s="6">
        <f t="shared" si="18"/>
        <v>106585.01899999999</v>
      </c>
      <c r="T165" s="8"/>
      <c r="U165" s="8"/>
      <c r="V165" s="8"/>
      <c r="W165" s="8"/>
      <c r="X165" s="8"/>
    </row>
    <row r="166" spans="2:24" x14ac:dyDescent="0.25">
      <c r="B166" s="18" t="s">
        <v>30</v>
      </c>
      <c r="C166" s="19"/>
      <c r="D166" s="17">
        <f>D165+D157+D136+D132+D126+D120+D116+D105+D98+D95+D75+D63+D46+D44+D26+D22+D15+D134</f>
        <v>1118172.527</v>
      </c>
      <c r="E166" s="17">
        <f t="shared" ref="E166:O166" si="21">E165+E157+E136+E132+E126+E120+E116+E105+E98+E95+E75+E63+E46+E44+E26+E22+E15+E134</f>
        <v>1026604.9820000001</v>
      </c>
      <c r="F166" s="17">
        <f t="shared" si="21"/>
        <v>1097133.0249999999</v>
      </c>
      <c r="G166" s="17">
        <f t="shared" si="21"/>
        <v>963801.78300000005</v>
      </c>
      <c r="H166" s="17">
        <f t="shared" si="21"/>
        <v>1113885.564</v>
      </c>
      <c r="I166" s="17">
        <f t="shared" si="21"/>
        <v>1163859.3159999996</v>
      </c>
      <c r="J166" s="17">
        <f t="shared" si="21"/>
        <v>1100145.169</v>
      </c>
      <c r="K166" s="17">
        <f t="shared" si="21"/>
        <v>1032626.814</v>
      </c>
      <c r="L166" s="17">
        <f t="shared" si="21"/>
        <v>989945.50799999991</v>
      </c>
      <c r="M166" s="17">
        <f t="shared" si="21"/>
        <v>1067502.78</v>
      </c>
      <c r="N166" s="17">
        <f t="shared" si="21"/>
        <v>1016462.8189999999</v>
      </c>
      <c r="O166" s="17">
        <f t="shared" si="21"/>
        <v>1280183.513</v>
      </c>
      <c r="P166" s="17">
        <f t="shared" ref="P166" si="22">SUM(D166:O166)</f>
        <v>12970323.799999999</v>
      </c>
    </row>
  </sheetData>
  <mergeCells count="22">
    <mergeCell ref="B2:D2"/>
    <mergeCell ref="B3:E3"/>
    <mergeCell ref="B132:C132"/>
    <mergeCell ref="B136:C136"/>
    <mergeCell ref="B157:C157"/>
    <mergeCell ref="B95:C95"/>
    <mergeCell ref="B98:C98"/>
    <mergeCell ref="B116:C116"/>
    <mergeCell ref="B126:C126"/>
    <mergeCell ref="B120:C120"/>
    <mergeCell ref="B134:C134"/>
    <mergeCell ref="B166:C166"/>
    <mergeCell ref="O3:P3"/>
    <mergeCell ref="B22:C22"/>
    <mergeCell ref="B105:C105"/>
    <mergeCell ref="B44:C44"/>
    <mergeCell ref="B15:C15"/>
    <mergeCell ref="B26:C26"/>
    <mergeCell ref="B46:C46"/>
    <mergeCell ref="B63:C63"/>
    <mergeCell ref="B75:C75"/>
    <mergeCell ref="B165:C16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3BC80-80DA-461A-A521-1D70C94FE201}">
  <dimension ref="B2:X203"/>
  <sheetViews>
    <sheetView topLeftCell="A162" workbookViewId="0">
      <selection activeCell="D203" sqref="D203"/>
    </sheetView>
  </sheetViews>
  <sheetFormatPr defaultRowHeight="15" x14ac:dyDescent="0.25"/>
  <cols>
    <col min="1" max="1" width="3.7109375" customWidth="1"/>
    <col min="2" max="2" width="11.5703125" style="2" bestFit="1" customWidth="1"/>
    <col min="3" max="3" width="10.7109375" style="16" bestFit="1" customWidth="1"/>
    <col min="4" max="15" width="12.5703125" bestFit="1" customWidth="1"/>
    <col min="16" max="16" width="12.7109375" bestFit="1" customWidth="1"/>
    <col min="20" max="23" width="12.5703125" bestFit="1" customWidth="1"/>
    <col min="24" max="24" width="13.7109375" bestFit="1" customWidth="1"/>
  </cols>
  <sheetData>
    <row r="2" spans="2:24" x14ac:dyDescent="0.25">
      <c r="B2" s="23" t="s">
        <v>50</v>
      </c>
      <c r="C2" s="23"/>
      <c r="D2" s="23"/>
      <c r="E2" s="2"/>
    </row>
    <row r="3" spans="2:24" x14ac:dyDescent="0.25">
      <c r="B3" s="23" t="s">
        <v>29</v>
      </c>
      <c r="C3" s="23"/>
      <c r="D3" s="23"/>
      <c r="E3" s="23"/>
      <c r="M3" s="10"/>
      <c r="N3" s="10"/>
      <c r="O3" s="20" t="s">
        <v>48</v>
      </c>
      <c r="P3" s="20"/>
    </row>
    <row r="5" spans="2:24" x14ac:dyDescent="0.25">
      <c r="B5" s="5" t="s">
        <v>0</v>
      </c>
      <c r="C5" s="15" t="s">
        <v>1</v>
      </c>
      <c r="D5" s="4">
        <v>44927</v>
      </c>
      <c r="E5" s="4">
        <v>44958</v>
      </c>
      <c r="F5" s="4">
        <v>44986</v>
      </c>
      <c r="G5" s="4">
        <v>45017</v>
      </c>
      <c r="H5" s="4">
        <v>45047</v>
      </c>
      <c r="I5" s="4">
        <v>45078</v>
      </c>
      <c r="J5" s="4">
        <v>45108</v>
      </c>
      <c r="K5" s="4">
        <v>45139</v>
      </c>
      <c r="L5" s="4">
        <v>45170</v>
      </c>
      <c r="M5" s="4">
        <v>45200</v>
      </c>
      <c r="N5" s="4">
        <v>45231</v>
      </c>
      <c r="O5" s="4">
        <v>45261</v>
      </c>
      <c r="P5" s="4" t="s">
        <v>30</v>
      </c>
    </row>
    <row r="6" spans="2:24" x14ac:dyDescent="0.25">
      <c r="B6" s="14" t="s">
        <v>2</v>
      </c>
      <c r="C6" s="14" t="s">
        <v>2</v>
      </c>
      <c r="D6" s="1">
        <v>6884.2250000000004</v>
      </c>
      <c r="E6" s="1">
        <v>6397.3580000000002</v>
      </c>
      <c r="F6" s="1">
        <v>9092.4359999999997</v>
      </c>
      <c r="G6" s="1">
        <v>8085.5739999999996</v>
      </c>
      <c r="H6" s="1">
        <v>7486.5810000000001</v>
      </c>
      <c r="I6" s="1">
        <v>6604.1279999999997</v>
      </c>
      <c r="J6" s="1">
        <v>5103.8440000000001</v>
      </c>
      <c r="K6" s="1">
        <v>2759.9769999999999</v>
      </c>
      <c r="L6" s="1">
        <v>5044.6369999999997</v>
      </c>
      <c r="M6" s="1">
        <v>8103.5529999999999</v>
      </c>
      <c r="N6" s="1">
        <v>9660.9889999999996</v>
      </c>
      <c r="O6" s="1">
        <v>11881.852999999999</v>
      </c>
      <c r="P6" s="1">
        <f t="shared" ref="P6:P69" si="0">SUM(D6:O6)</f>
        <v>87105.154999999999</v>
      </c>
      <c r="T6" s="8"/>
      <c r="U6" s="8"/>
      <c r="V6" s="8"/>
      <c r="W6" s="8"/>
      <c r="X6" s="8"/>
    </row>
    <row r="7" spans="2:24" x14ac:dyDescent="0.25">
      <c r="B7" s="14"/>
      <c r="C7" s="14" t="s">
        <v>3</v>
      </c>
      <c r="D7" s="1">
        <v>7387.4930000000004</v>
      </c>
      <c r="E7" s="1">
        <v>6181.4979999999996</v>
      </c>
      <c r="F7" s="1">
        <v>9499.92</v>
      </c>
      <c r="G7" s="1">
        <v>7287.732</v>
      </c>
      <c r="H7" s="1">
        <v>2050.6860000000001</v>
      </c>
      <c r="I7" s="1">
        <v>446.46800000000002</v>
      </c>
      <c r="J7" s="1">
        <v>121.366</v>
      </c>
      <c r="K7" s="1">
        <v>45.756</v>
      </c>
      <c r="L7" s="1">
        <v>308.00400000000002</v>
      </c>
      <c r="M7" s="1">
        <v>3768.1460000000002</v>
      </c>
      <c r="N7" s="1">
        <v>5295.9639999999999</v>
      </c>
      <c r="O7" s="1">
        <v>13146.394</v>
      </c>
      <c r="P7" s="1">
        <f t="shared" si="0"/>
        <v>55539.427000000003</v>
      </c>
      <c r="T7" s="8"/>
      <c r="U7" s="8"/>
      <c r="V7" s="8"/>
      <c r="W7" s="8"/>
      <c r="X7" s="8"/>
    </row>
    <row r="8" spans="2:24" x14ac:dyDescent="0.25">
      <c r="B8" s="14"/>
      <c r="C8" s="14" t="s">
        <v>4</v>
      </c>
      <c r="D8" s="1">
        <v>1000.881</v>
      </c>
      <c r="E8" s="1">
        <v>118.842</v>
      </c>
      <c r="F8" s="1">
        <v>3004.616</v>
      </c>
      <c r="G8" s="1">
        <v>784.37800000000004</v>
      </c>
      <c r="H8" s="1">
        <v>303.42099999999999</v>
      </c>
      <c r="I8" s="1">
        <v>621.07399999999996</v>
      </c>
      <c r="J8" s="1">
        <v>0</v>
      </c>
      <c r="K8" s="1">
        <v>0</v>
      </c>
      <c r="L8" s="1">
        <v>606.72299999999996</v>
      </c>
      <c r="M8" s="1">
        <v>3288.433</v>
      </c>
      <c r="N8" s="1">
        <v>4168.9219999999996</v>
      </c>
      <c r="O8" s="1">
        <v>7441.8419999999996</v>
      </c>
      <c r="P8" s="1">
        <f t="shared" si="0"/>
        <v>21339.131999999998</v>
      </c>
      <c r="T8" s="8"/>
      <c r="U8" s="8"/>
      <c r="V8" s="8"/>
      <c r="W8" s="8"/>
      <c r="X8" s="8"/>
    </row>
    <row r="9" spans="2:24" x14ac:dyDescent="0.25">
      <c r="B9" s="14"/>
      <c r="C9" s="14" t="s">
        <v>12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22.856999999999999</v>
      </c>
      <c r="L9" s="1">
        <v>0</v>
      </c>
      <c r="M9" s="1">
        <v>123.476</v>
      </c>
      <c r="N9" s="1">
        <v>49.301000000000002</v>
      </c>
      <c r="O9" s="1">
        <v>0</v>
      </c>
      <c r="P9" s="1">
        <f t="shared" si="0"/>
        <v>195.63400000000001</v>
      </c>
      <c r="T9" s="8"/>
      <c r="U9" s="8"/>
      <c r="V9" s="8"/>
      <c r="W9" s="8"/>
      <c r="X9" s="8"/>
    </row>
    <row r="10" spans="2:24" x14ac:dyDescent="0.25">
      <c r="B10" s="14"/>
      <c r="C10" s="14" t="s">
        <v>5</v>
      </c>
      <c r="D10" s="1">
        <v>0</v>
      </c>
      <c r="E10" s="1">
        <v>0</v>
      </c>
      <c r="F10" s="1">
        <v>208.46700000000001</v>
      </c>
      <c r="G10" s="1">
        <v>164.98699999999999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f t="shared" si="0"/>
        <v>373.45400000000001</v>
      </c>
      <c r="T10" s="8"/>
      <c r="U10" s="8"/>
      <c r="V10" s="8"/>
      <c r="W10" s="8"/>
      <c r="X10" s="8"/>
    </row>
    <row r="11" spans="2:24" x14ac:dyDescent="0.25">
      <c r="B11" s="14"/>
      <c r="C11" s="14" t="s">
        <v>13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34.582999999999998</v>
      </c>
      <c r="O11" s="1">
        <v>0</v>
      </c>
      <c r="P11" s="1">
        <f t="shared" si="0"/>
        <v>34.582999999999998</v>
      </c>
      <c r="T11" s="8"/>
      <c r="U11" s="8"/>
      <c r="V11" s="8"/>
      <c r="W11" s="8"/>
      <c r="X11" s="8"/>
    </row>
    <row r="12" spans="2:24" x14ac:dyDescent="0.25">
      <c r="B12" s="14"/>
      <c r="C12" s="14" t="s">
        <v>18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819.47199999999998</v>
      </c>
      <c r="P12" s="1">
        <f t="shared" si="0"/>
        <v>819.47199999999998</v>
      </c>
      <c r="T12" s="8"/>
      <c r="U12" s="8"/>
      <c r="V12" s="8"/>
      <c r="W12" s="8"/>
      <c r="X12" s="8"/>
    </row>
    <row r="13" spans="2:24" x14ac:dyDescent="0.25">
      <c r="B13" s="14"/>
      <c r="C13" s="14" t="s">
        <v>6</v>
      </c>
      <c r="D13" s="1">
        <v>108.111</v>
      </c>
      <c r="E13" s="1">
        <v>182.05500000000001</v>
      </c>
      <c r="F13" s="1">
        <v>399.899</v>
      </c>
      <c r="G13" s="1">
        <v>0</v>
      </c>
      <c r="H13" s="1">
        <v>237.501</v>
      </c>
      <c r="I13" s="1">
        <v>358.63600000000002</v>
      </c>
      <c r="J13" s="1">
        <v>396.738</v>
      </c>
      <c r="K13" s="1">
        <v>0</v>
      </c>
      <c r="L13" s="1">
        <v>556.58100000000002</v>
      </c>
      <c r="M13" s="1">
        <v>729.923</v>
      </c>
      <c r="N13" s="1">
        <v>2639.462</v>
      </c>
      <c r="O13" s="1">
        <v>1565.777</v>
      </c>
      <c r="P13" s="1">
        <f t="shared" si="0"/>
        <v>7174.6830000000009</v>
      </c>
      <c r="T13" s="8"/>
      <c r="U13" s="8"/>
      <c r="V13" s="8"/>
      <c r="W13" s="8"/>
      <c r="X13" s="8"/>
    </row>
    <row r="14" spans="2:24" x14ac:dyDescent="0.25">
      <c r="B14" s="14"/>
      <c r="C14" s="14" t="s">
        <v>7</v>
      </c>
      <c r="D14" s="1">
        <v>1104.5519999999999</v>
      </c>
      <c r="E14" s="1">
        <v>643.68899999999996</v>
      </c>
      <c r="F14" s="1">
        <v>2723.2080000000001</v>
      </c>
      <c r="G14" s="1">
        <v>1961.6669999999999</v>
      </c>
      <c r="H14" s="1">
        <v>2240.8139999999999</v>
      </c>
      <c r="I14" s="1">
        <v>2541.7930000000001</v>
      </c>
      <c r="J14" s="1">
        <v>399.41699999999997</v>
      </c>
      <c r="K14" s="1">
        <v>0</v>
      </c>
      <c r="L14" s="1">
        <v>3339.3139999999999</v>
      </c>
      <c r="M14" s="1">
        <v>2418.1999999999998</v>
      </c>
      <c r="N14" s="1">
        <v>3067.0050000000001</v>
      </c>
      <c r="O14" s="1">
        <v>4101.9080000000004</v>
      </c>
      <c r="P14" s="1">
        <f t="shared" si="0"/>
        <v>24541.566999999999</v>
      </c>
      <c r="T14" s="8"/>
      <c r="U14" s="8"/>
      <c r="V14" s="8"/>
      <c r="W14" s="8"/>
      <c r="X14" s="8"/>
    </row>
    <row r="15" spans="2:24" x14ac:dyDescent="0.25">
      <c r="B15" s="14"/>
      <c r="C15" s="14" t="s">
        <v>8</v>
      </c>
      <c r="D15" s="1">
        <v>0</v>
      </c>
      <c r="E15" s="1">
        <v>0</v>
      </c>
      <c r="F15" s="1">
        <v>194.76499999999999</v>
      </c>
      <c r="G15" s="1">
        <v>104.943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283.36599999999999</v>
      </c>
      <c r="P15" s="1">
        <f t="shared" si="0"/>
        <v>583.07399999999996</v>
      </c>
      <c r="T15" s="8"/>
      <c r="U15" s="8"/>
      <c r="V15" s="8"/>
      <c r="W15" s="8"/>
      <c r="X15" s="8"/>
    </row>
    <row r="16" spans="2:24" x14ac:dyDescent="0.25">
      <c r="B16" s="14"/>
      <c r="C16" s="14" t="s">
        <v>14</v>
      </c>
      <c r="D16" s="1">
        <v>0</v>
      </c>
      <c r="E16" s="1">
        <v>0</v>
      </c>
      <c r="F16" s="1">
        <v>9.891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f t="shared" si="0"/>
        <v>9.891</v>
      </c>
      <c r="T16" s="8"/>
      <c r="U16" s="8"/>
      <c r="V16" s="8"/>
      <c r="W16" s="8"/>
      <c r="X16" s="8"/>
    </row>
    <row r="17" spans="2:24" x14ac:dyDescent="0.25">
      <c r="B17" s="14"/>
      <c r="C17" s="14" t="s">
        <v>9</v>
      </c>
      <c r="D17" s="1">
        <v>0</v>
      </c>
      <c r="E17" s="1">
        <v>0</v>
      </c>
      <c r="F17" s="1">
        <v>0</v>
      </c>
      <c r="G17" s="1">
        <v>0</v>
      </c>
      <c r="H17" s="1">
        <v>373.70100000000002</v>
      </c>
      <c r="I17" s="1">
        <v>336.9</v>
      </c>
      <c r="J17" s="1">
        <v>119.316</v>
      </c>
      <c r="K17" s="1">
        <v>0</v>
      </c>
      <c r="L17" s="1">
        <v>271.59500000000003</v>
      </c>
      <c r="M17" s="1">
        <v>0</v>
      </c>
      <c r="N17" s="1">
        <v>59.345999999999997</v>
      </c>
      <c r="O17" s="1">
        <v>0</v>
      </c>
      <c r="P17" s="1">
        <f t="shared" si="0"/>
        <v>1160.8580000000002</v>
      </c>
      <c r="T17" s="8"/>
      <c r="U17" s="8"/>
      <c r="V17" s="8"/>
      <c r="W17" s="8"/>
      <c r="X17" s="8"/>
    </row>
    <row r="18" spans="2:24" x14ac:dyDescent="0.25">
      <c r="B18" s="14"/>
      <c r="C18" s="14" t="s">
        <v>10</v>
      </c>
      <c r="D18" s="1">
        <v>0</v>
      </c>
      <c r="E18" s="1">
        <v>0</v>
      </c>
      <c r="F18" s="1">
        <v>545.53</v>
      </c>
      <c r="G18" s="1">
        <v>424.26900000000001</v>
      </c>
      <c r="H18" s="1">
        <v>174.137</v>
      </c>
      <c r="I18" s="1">
        <v>410.81700000000001</v>
      </c>
      <c r="J18" s="1">
        <v>0</v>
      </c>
      <c r="K18" s="1">
        <v>0</v>
      </c>
      <c r="L18" s="1">
        <v>120.95699999999999</v>
      </c>
      <c r="M18" s="1">
        <v>0</v>
      </c>
      <c r="N18" s="1">
        <v>0</v>
      </c>
      <c r="O18" s="1">
        <v>0</v>
      </c>
      <c r="P18" s="1">
        <f t="shared" si="0"/>
        <v>1675.71</v>
      </c>
      <c r="T18" s="8"/>
      <c r="U18" s="8"/>
      <c r="V18" s="8"/>
      <c r="W18" s="8"/>
      <c r="X18" s="8"/>
    </row>
    <row r="19" spans="2:24" x14ac:dyDescent="0.25">
      <c r="B19" s="14"/>
      <c r="C19" s="14" t="s">
        <v>20</v>
      </c>
      <c r="D19" s="1">
        <v>49.585000000000001</v>
      </c>
      <c r="E19" s="1">
        <v>24.792999999999999</v>
      </c>
      <c r="F19" s="1">
        <v>0</v>
      </c>
      <c r="G19" s="1">
        <v>24.245000000000001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f t="shared" si="0"/>
        <v>98.623000000000005</v>
      </c>
      <c r="T19" s="8"/>
      <c r="U19" s="8"/>
      <c r="V19" s="8"/>
      <c r="W19" s="8"/>
      <c r="X19" s="8"/>
    </row>
    <row r="20" spans="2:24" x14ac:dyDescent="0.25">
      <c r="B20" s="14"/>
      <c r="C20" s="14" t="s">
        <v>21</v>
      </c>
      <c r="D20" s="1">
        <v>0</v>
      </c>
      <c r="E20" s="1">
        <v>0</v>
      </c>
      <c r="F20" s="1">
        <v>231.274</v>
      </c>
      <c r="G20" s="1">
        <v>88.992000000000004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f t="shared" si="0"/>
        <v>320.26600000000002</v>
      </c>
      <c r="T20" s="8"/>
      <c r="U20" s="8"/>
      <c r="V20" s="8"/>
      <c r="W20" s="8"/>
      <c r="X20" s="8"/>
    </row>
    <row r="21" spans="2:24" x14ac:dyDescent="0.25">
      <c r="B21" s="21" t="s">
        <v>31</v>
      </c>
      <c r="C21" s="22"/>
      <c r="D21" s="6">
        <f>SUM(D6:D20)</f>
        <v>16534.847000000002</v>
      </c>
      <c r="E21" s="6">
        <f t="shared" ref="E21:O21" si="1">SUM(E6:E20)</f>
        <v>13548.235000000001</v>
      </c>
      <c r="F21" s="6">
        <f t="shared" si="1"/>
        <v>25910.006000000001</v>
      </c>
      <c r="G21" s="6">
        <f t="shared" si="1"/>
        <v>18926.786999999997</v>
      </c>
      <c r="H21" s="6">
        <f t="shared" si="1"/>
        <v>12866.841000000002</v>
      </c>
      <c r="I21" s="6">
        <f t="shared" si="1"/>
        <v>11319.815999999999</v>
      </c>
      <c r="J21" s="6">
        <f t="shared" si="1"/>
        <v>6140.6810000000005</v>
      </c>
      <c r="K21" s="6">
        <f t="shared" si="1"/>
        <v>2828.5899999999997</v>
      </c>
      <c r="L21" s="6">
        <f t="shared" si="1"/>
        <v>10247.811</v>
      </c>
      <c r="M21" s="6">
        <f t="shared" si="1"/>
        <v>18431.731000000003</v>
      </c>
      <c r="N21" s="6">
        <f t="shared" si="1"/>
        <v>24975.572</v>
      </c>
      <c r="O21" s="6">
        <f t="shared" si="1"/>
        <v>39240.612000000008</v>
      </c>
      <c r="P21" s="6">
        <f t="shared" si="0"/>
        <v>200971.52900000004</v>
      </c>
      <c r="T21" s="8"/>
      <c r="U21" s="8"/>
      <c r="V21" s="8"/>
      <c r="W21" s="8"/>
      <c r="X21" s="8"/>
    </row>
    <row r="22" spans="2:24" x14ac:dyDescent="0.25">
      <c r="B22" s="14" t="s">
        <v>11</v>
      </c>
      <c r="C22" s="14" t="s">
        <v>11</v>
      </c>
      <c r="D22" s="1">
        <v>29.805</v>
      </c>
      <c r="E22" s="1">
        <v>91.402000000000001</v>
      </c>
      <c r="F22" s="1">
        <v>719.29399999999998</v>
      </c>
      <c r="G22" s="1">
        <v>984.55899999999997</v>
      </c>
      <c r="H22" s="1">
        <v>0</v>
      </c>
      <c r="I22" s="1">
        <v>0</v>
      </c>
      <c r="J22" s="1">
        <v>0</v>
      </c>
      <c r="K22" s="1">
        <v>796.78700000000003</v>
      </c>
      <c r="L22" s="1">
        <v>833.55</v>
      </c>
      <c r="M22" s="1">
        <v>1323.3440000000001</v>
      </c>
      <c r="N22" s="1">
        <v>2547.337</v>
      </c>
      <c r="O22" s="1">
        <v>1606.491</v>
      </c>
      <c r="P22" s="1">
        <f t="shared" si="0"/>
        <v>8932.5689999999995</v>
      </c>
      <c r="T22" s="8"/>
      <c r="U22" s="8"/>
      <c r="V22" s="8"/>
      <c r="W22" s="8"/>
      <c r="X22" s="8"/>
    </row>
    <row r="23" spans="2:24" s="2" customFormat="1" x14ac:dyDescent="0.25">
      <c r="B23" s="21" t="s">
        <v>35</v>
      </c>
      <c r="C23" s="22"/>
      <c r="D23" s="6">
        <f>SUM(D22)</f>
        <v>29.805</v>
      </c>
      <c r="E23" s="6">
        <f t="shared" ref="E23:O23" si="2">SUM(E22)</f>
        <v>91.402000000000001</v>
      </c>
      <c r="F23" s="6">
        <f t="shared" si="2"/>
        <v>719.29399999999998</v>
      </c>
      <c r="G23" s="6">
        <f t="shared" si="2"/>
        <v>984.55899999999997</v>
      </c>
      <c r="H23" s="6">
        <f t="shared" si="2"/>
        <v>0</v>
      </c>
      <c r="I23" s="6">
        <f t="shared" si="2"/>
        <v>0</v>
      </c>
      <c r="J23" s="6">
        <f t="shared" si="2"/>
        <v>0</v>
      </c>
      <c r="K23" s="6">
        <f t="shared" si="2"/>
        <v>796.78700000000003</v>
      </c>
      <c r="L23" s="6">
        <f t="shared" si="2"/>
        <v>833.55</v>
      </c>
      <c r="M23" s="6">
        <f t="shared" si="2"/>
        <v>1323.3440000000001</v>
      </c>
      <c r="N23" s="6">
        <f t="shared" si="2"/>
        <v>2547.337</v>
      </c>
      <c r="O23" s="6">
        <f t="shared" si="2"/>
        <v>1606.491</v>
      </c>
      <c r="P23" s="6">
        <f t="shared" si="0"/>
        <v>8932.5689999999995</v>
      </c>
      <c r="T23" s="11"/>
      <c r="U23" s="11"/>
      <c r="V23" s="11"/>
      <c r="W23" s="11"/>
      <c r="X23" s="11"/>
    </row>
    <row r="24" spans="2:24" x14ac:dyDescent="0.25">
      <c r="B24" s="14" t="s">
        <v>3</v>
      </c>
      <c r="C24" s="14" t="s">
        <v>2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178.386</v>
      </c>
      <c r="L24" s="1">
        <v>533.64099999999996</v>
      </c>
      <c r="M24" s="1">
        <v>0</v>
      </c>
      <c r="N24" s="1">
        <v>0</v>
      </c>
      <c r="O24" s="1">
        <v>0</v>
      </c>
      <c r="P24" s="1">
        <f t="shared" si="0"/>
        <v>712.02699999999993</v>
      </c>
      <c r="T24" s="8"/>
      <c r="U24" s="8"/>
      <c r="V24" s="8"/>
      <c r="W24" s="8"/>
      <c r="X24" s="8"/>
    </row>
    <row r="25" spans="2:24" x14ac:dyDescent="0.25">
      <c r="B25" s="27"/>
      <c r="C25" s="28" t="s">
        <v>3</v>
      </c>
      <c r="D25" s="1">
        <v>5869.6629999999996</v>
      </c>
      <c r="E25" s="1">
        <v>3216.3980000000001</v>
      </c>
      <c r="F25" s="1">
        <v>2296.6419999999998</v>
      </c>
      <c r="G25" s="1">
        <v>17154.457999999999</v>
      </c>
      <c r="H25" s="1">
        <v>22435.895</v>
      </c>
      <c r="I25" s="1">
        <v>27815.105</v>
      </c>
      <c r="J25" s="1">
        <v>13185.374</v>
      </c>
      <c r="K25" s="1">
        <v>26575.609</v>
      </c>
      <c r="L25" s="1">
        <v>33336.148999999998</v>
      </c>
      <c r="M25" s="1">
        <v>24536.471000000001</v>
      </c>
      <c r="N25" s="1">
        <v>25200.987000000001</v>
      </c>
      <c r="O25" s="1">
        <v>14408.921</v>
      </c>
      <c r="P25" s="1">
        <f t="shared" si="0"/>
        <v>216031.67199999996</v>
      </c>
      <c r="T25" s="8"/>
      <c r="U25" s="8"/>
      <c r="V25" s="8"/>
      <c r="W25" s="8"/>
      <c r="X25" s="8"/>
    </row>
    <row r="26" spans="2:24" x14ac:dyDescent="0.25">
      <c r="B26" s="27"/>
      <c r="C26" s="28" t="s">
        <v>12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279.55</v>
      </c>
      <c r="L26" s="1">
        <v>784.59199999999998</v>
      </c>
      <c r="M26" s="1">
        <v>429.80700000000002</v>
      </c>
      <c r="N26" s="1">
        <v>1317.9549999999999</v>
      </c>
      <c r="O26" s="1">
        <v>405.02199999999999</v>
      </c>
      <c r="P26" s="1">
        <f t="shared" si="0"/>
        <v>3216.9259999999999</v>
      </c>
      <c r="T26" s="8"/>
      <c r="U26" s="8"/>
      <c r="V26" s="8"/>
      <c r="W26" s="8"/>
      <c r="X26" s="8"/>
    </row>
    <row r="27" spans="2:24" x14ac:dyDescent="0.25">
      <c r="B27" s="27"/>
      <c r="C27" s="28" t="s">
        <v>13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5</v>
      </c>
      <c r="K27" s="1">
        <v>20</v>
      </c>
      <c r="L27" s="1">
        <v>0</v>
      </c>
      <c r="M27" s="1">
        <v>0</v>
      </c>
      <c r="N27" s="1">
        <v>0</v>
      </c>
      <c r="O27" s="1">
        <v>0</v>
      </c>
      <c r="P27" s="1">
        <f t="shared" si="0"/>
        <v>25</v>
      </c>
      <c r="T27" s="8"/>
      <c r="U27" s="8"/>
      <c r="V27" s="8"/>
      <c r="W27" s="8"/>
      <c r="X27" s="8"/>
    </row>
    <row r="28" spans="2:24" x14ac:dyDescent="0.25">
      <c r="B28" s="27"/>
      <c r="C28" s="28" t="s">
        <v>6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237.148</v>
      </c>
      <c r="L28" s="1">
        <v>354.887</v>
      </c>
      <c r="M28" s="1">
        <v>0</v>
      </c>
      <c r="N28" s="1">
        <v>0</v>
      </c>
      <c r="O28" s="1">
        <v>0</v>
      </c>
      <c r="P28" s="1">
        <f t="shared" si="0"/>
        <v>592.03499999999997</v>
      </c>
      <c r="T28" s="8"/>
      <c r="U28" s="8"/>
      <c r="V28" s="8"/>
      <c r="W28" s="8"/>
      <c r="X28" s="8"/>
    </row>
    <row r="29" spans="2:24" x14ac:dyDescent="0.25">
      <c r="B29" s="27"/>
      <c r="C29" s="28" t="s">
        <v>7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1747.0809999999999</v>
      </c>
      <c r="K29" s="1">
        <v>1886.7719999999999</v>
      </c>
      <c r="L29" s="1">
        <v>2932.6309999999999</v>
      </c>
      <c r="M29" s="1">
        <v>123.13200000000001</v>
      </c>
      <c r="N29" s="1">
        <v>0</v>
      </c>
      <c r="O29" s="1">
        <v>0</v>
      </c>
      <c r="P29" s="1">
        <f t="shared" si="0"/>
        <v>6689.616</v>
      </c>
      <c r="T29" s="8"/>
      <c r="U29" s="8"/>
      <c r="V29" s="8"/>
      <c r="W29" s="8"/>
      <c r="X29" s="8"/>
    </row>
    <row r="30" spans="2:24" x14ac:dyDescent="0.25">
      <c r="B30" s="27"/>
      <c r="C30" s="28" t="s">
        <v>22</v>
      </c>
      <c r="D30" s="1">
        <v>0</v>
      </c>
      <c r="E30" s="1">
        <v>0</v>
      </c>
      <c r="F30" s="1">
        <v>180.774</v>
      </c>
      <c r="G30" s="1">
        <v>60.682000000000002</v>
      </c>
      <c r="H30" s="1">
        <v>0</v>
      </c>
      <c r="I30" s="1">
        <v>303.976</v>
      </c>
      <c r="J30" s="1">
        <v>60.573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f t="shared" si="0"/>
        <v>606.005</v>
      </c>
      <c r="T30" s="8"/>
      <c r="U30" s="8"/>
      <c r="V30" s="8"/>
      <c r="W30" s="8"/>
      <c r="X30" s="8"/>
    </row>
    <row r="31" spans="2:24" x14ac:dyDescent="0.25">
      <c r="B31" s="27"/>
      <c r="C31" s="28" t="s">
        <v>9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102.202</v>
      </c>
      <c r="L31" s="1">
        <v>59.543999999999997</v>
      </c>
      <c r="M31" s="1">
        <v>59.543999999999997</v>
      </c>
      <c r="N31" s="1">
        <v>0</v>
      </c>
      <c r="O31" s="1">
        <v>0</v>
      </c>
      <c r="P31" s="1">
        <f t="shared" si="0"/>
        <v>221.28999999999996</v>
      </c>
      <c r="T31" s="8"/>
      <c r="U31" s="8"/>
      <c r="V31" s="8"/>
      <c r="W31" s="8"/>
      <c r="X31" s="8"/>
    </row>
    <row r="32" spans="2:24" x14ac:dyDescent="0.25">
      <c r="B32" s="21" t="s">
        <v>36</v>
      </c>
      <c r="C32" s="22"/>
      <c r="D32" s="6">
        <f>SUM(D24:D31)</f>
        <v>5869.6629999999996</v>
      </c>
      <c r="E32" s="6">
        <f t="shared" ref="E32:O32" si="3">SUM(E24:E31)</f>
        <v>3216.3980000000001</v>
      </c>
      <c r="F32" s="6">
        <f t="shared" si="3"/>
        <v>2477.4159999999997</v>
      </c>
      <c r="G32" s="6">
        <f t="shared" si="3"/>
        <v>17215.14</v>
      </c>
      <c r="H32" s="6">
        <f t="shared" si="3"/>
        <v>22435.895</v>
      </c>
      <c r="I32" s="6">
        <f t="shared" si="3"/>
        <v>28119.080999999998</v>
      </c>
      <c r="J32" s="6">
        <f t="shared" si="3"/>
        <v>14998.028</v>
      </c>
      <c r="K32" s="6">
        <f t="shared" si="3"/>
        <v>29279.667000000001</v>
      </c>
      <c r="L32" s="6">
        <f t="shared" si="3"/>
        <v>38001.444000000003</v>
      </c>
      <c r="M32" s="6">
        <f t="shared" si="3"/>
        <v>25148.954000000005</v>
      </c>
      <c r="N32" s="6">
        <f t="shared" si="3"/>
        <v>26518.942000000003</v>
      </c>
      <c r="O32" s="6">
        <f t="shared" si="3"/>
        <v>14813.943000000001</v>
      </c>
      <c r="P32" s="6">
        <f t="shared" si="0"/>
        <v>228094.57100000003</v>
      </c>
      <c r="T32" s="8"/>
      <c r="U32" s="8"/>
      <c r="V32" s="8"/>
      <c r="W32" s="8"/>
      <c r="X32" s="8"/>
    </row>
    <row r="33" spans="2:24" x14ac:dyDescent="0.25">
      <c r="B33" s="14" t="s">
        <v>4</v>
      </c>
      <c r="C33" s="14" t="s">
        <v>3</v>
      </c>
      <c r="D33" s="1">
        <v>0</v>
      </c>
      <c r="E33" s="1">
        <v>121.752</v>
      </c>
      <c r="F33" s="1">
        <v>59.405999999999999</v>
      </c>
      <c r="G33" s="1">
        <v>0</v>
      </c>
      <c r="H33" s="1">
        <v>57.484000000000002</v>
      </c>
      <c r="I33" s="1">
        <v>0</v>
      </c>
      <c r="J33" s="1">
        <v>122.794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f t="shared" si="0"/>
        <v>361.43599999999998</v>
      </c>
      <c r="T33" s="8"/>
      <c r="U33" s="8"/>
      <c r="V33" s="8"/>
      <c r="W33" s="8"/>
      <c r="X33" s="8"/>
    </row>
    <row r="34" spans="2:24" x14ac:dyDescent="0.25">
      <c r="B34" s="14"/>
      <c r="C34" s="14" t="s">
        <v>4</v>
      </c>
      <c r="D34" s="1">
        <v>490.77199999999999</v>
      </c>
      <c r="E34" s="1">
        <v>700.721</v>
      </c>
      <c r="F34" s="1">
        <v>950.23</v>
      </c>
      <c r="G34" s="1">
        <v>120.762</v>
      </c>
      <c r="H34" s="1">
        <v>2005.722</v>
      </c>
      <c r="I34" s="1">
        <v>305.5</v>
      </c>
      <c r="J34" s="1">
        <v>1156.5309999999999</v>
      </c>
      <c r="K34" s="1">
        <v>1387.0050000000001</v>
      </c>
      <c r="L34" s="1">
        <v>1584.4929999999999</v>
      </c>
      <c r="M34" s="1">
        <v>118.752</v>
      </c>
      <c r="N34" s="1">
        <v>0</v>
      </c>
      <c r="O34" s="1">
        <v>363.274</v>
      </c>
      <c r="P34" s="1">
        <f t="shared" si="0"/>
        <v>9183.7620000000006</v>
      </c>
      <c r="T34" s="8"/>
      <c r="U34" s="8"/>
      <c r="V34" s="8"/>
      <c r="W34" s="8"/>
      <c r="X34" s="8"/>
    </row>
    <row r="35" spans="2:24" x14ac:dyDescent="0.25">
      <c r="B35" s="21" t="s">
        <v>64</v>
      </c>
      <c r="C35" s="22"/>
      <c r="D35" s="6">
        <f>SUM(D33:D34)</f>
        <v>490.77199999999999</v>
      </c>
      <c r="E35" s="6">
        <f t="shared" ref="E35:O35" si="4">SUM(E33:E34)</f>
        <v>822.47299999999996</v>
      </c>
      <c r="F35" s="6">
        <f t="shared" si="4"/>
        <v>1009.636</v>
      </c>
      <c r="G35" s="6">
        <f t="shared" si="4"/>
        <v>120.762</v>
      </c>
      <c r="H35" s="6">
        <f t="shared" si="4"/>
        <v>2063.2060000000001</v>
      </c>
      <c r="I35" s="6">
        <f t="shared" si="4"/>
        <v>305.5</v>
      </c>
      <c r="J35" s="6">
        <f t="shared" si="4"/>
        <v>1279.325</v>
      </c>
      <c r="K35" s="6">
        <f t="shared" si="4"/>
        <v>1387.0050000000001</v>
      </c>
      <c r="L35" s="6">
        <f t="shared" si="4"/>
        <v>1584.4929999999999</v>
      </c>
      <c r="M35" s="6">
        <f t="shared" si="4"/>
        <v>118.752</v>
      </c>
      <c r="N35" s="6">
        <f t="shared" si="4"/>
        <v>0</v>
      </c>
      <c r="O35" s="6">
        <f t="shared" si="4"/>
        <v>363.274</v>
      </c>
      <c r="P35" s="6">
        <f t="shared" si="0"/>
        <v>9545.1980000000003</v>
      </c>
      <c r="V35" s="8"/>
      <c r="W35" s="8"/>
      <c r="X35" s="8"/>
    </row>
    <row r="36" spans="2:24" x14ac:dyDescent="0.25">
      <c r="B36" s="14" t="s">
        <v>12</v>
      </c>
      <c r="C36" s="14" t="s">
        <v>12</v>
      </c>
      <c r="D36" s="1">
        <v>623.75800000000004</v>
      </c>
      <c r="E36" s="1">
        <v>415.28100000000001</v>
      </c>
      <c r="F36" s="1">
        <v>1049.9179999999999</v>
      </c>
      <c r="G36" s="1">
        <v>773.58</v>
      </c>
      <c r="H36" s="1">
        <v>600.029</v>
      </c>
      <c r="I36" s="1">
        <v>817.553</v>
      </c>
      <c r="J36" s="1">
        <v>467.52699999999999</v>
      </c>
      <c r="K36" s="1">
        <v>839.81100000000004</v>
      </c>
      <c r="L36" s="1">
        <v>563.52599999999995</v>
      </c>
      <c r="M36" s="1">
        <v>554.44000000000005</v>
      </c>
      <c r="N36" s="1">
        <v>535.32399999999996</v>
      </c>
      <c r="O36" s="1">
        <v>570.64499999999998</v>
      </c>
      <c r="P36" s="1">
        <f t="shared" si="0"/>
        <v>7811.391999999998</v>
      </c>
      <c r="V36" s="8"/>
      <c r="W36" s="8"/>
      <c r="X36" s="8"/>
    </row>
    <row r="37" spans="2:24" x14ac:dyDescent="0.25">
      <c r="B37" s="21" t="s">
        <v>37</v>
      </c>
      <c r="C37" s="22"/>
      <c r="D37" s="6">
        <f>SUM(D36)</f>
        <v>623.75800000000004</v>
      </c>
      <c r="E37" s="6">
        <f t="shared" ref="E37:O37" si="5">SUM(E36)</f>
        <v>415.28100000000001</v>
      </c>
      <c r="F37" s="6">
        <f t="shared" si="5"/>
        <v>1049.9179999999999</v>
      </c>
      <c r="G37" s="6">
        <f t="shared" si="5"/>
        <v>773.58</v>
      </c>
      <c r="H37" s="6">
        <f t="shared" si="5"/>
        <v>600.029</v>
      </c>
      <c r="I37" s="6">
        <f t="shared" si="5"/>
        <v>817.553</v>
      </c>
      <c r="J37" s="6">
        <f t="shared" si="5"/>
        <v>467.52699999999999</v>
      </c>
      <c r="K37" s="6">
        <f t="shared" si="5"/>
        <v>839.81100000000004</v>
      </c>
      <c r="L37" s="6">
        <f t="shared" si="5"/>
        <v>563.52599999999995</v>
      </c>
      <c r="M37" s="6">
        <f t="shared" si="5"/>
        <v>554.44000000000005</v>
      </c>
      <c r="N37" s="6">
        <f t="shared" si="5"/>
        <v>535.32399999999996</v>
      </c>
      <c r="O37" s="6">
        <f t="shared" si="5"/>
        <v>570.64499999999998</v>
      </c>
      <c r="P37" s="6">
        <f t="shared" si="0"/>
        <v>7811.391999999998</v>
      </c>
      <c r="V37" s="8"/>
      <c r="W37" s="8"/>
      <c r="X37" s="8"/>
    </row>
    <row r="38" spans="2:24" x14ac:dyDescent="0.25">
      <c r="B38" s="14" t="s">
        <v>15</v>
      </c>
      <c r="C38" s="14" t="s">
        <v>2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164.76499999999999</v>
      </c>
      <c r="K38" s="1">
        <v>2126.1030000000001</v>
      </c>
      <c r="L38" s="1">
        <v>1046.3879999999999</v>
      </c>
      <c r="M38" s="1">
        <v>59.508000000000003</v>
      </c>
      <c r="N38" s="1">
        <v>0</v>
      </c>
      <c r="O38" s="1">
        <v>0</v>
      </c>
      <c r="P38" s="1">
        <f t="shared" si="0"/>
        <v>3396.7639999999997</v>
      </c>
      <c r="V38" s="8"/>
      <c r="W38" s="8"/>
      <c r="X38" s="8"/>
    </row>
    <row r="39" spans="2:24" x14ac:dyDescent="0.25">
      <c r="B39" s="14"/>
      <c r="C39" s="14" t="s">
        <v>3</v>
      </c>
      <c r="D39" s="1">
        <v>9300.9660000000003</v>
      </c>
      <c r="E39" s="1">
        <v>7816.2380000000003</v>
      </c>
      <c r="F39" s="1">
        <v>4814.28</v>
      </c>
      <c r="G39" s="1">
        <v>1988.4290000000001</v>
      </c>
      <c r="H39" s="1">
        <v>8421.0049999999992</v>
      </c>
      <c r="I39" s="1">
        <v>10310.18</v>
      </c>
      <c r="J39" s="1">
        <v>13889.246999999999</v>
      </c>
      <c r="K39" s="1">
        <v>13224.828</v>
      </c>
      <c r="L39" s="1">
        <v>9105.1380000000008</v>
      </c>
      <c r="M39" s="1">
        <v>11966.367</v>
      </c>
      <c r="N39" s="1">
        <v>4011.04</v>
      </c>
      <c r="O39" s="1">
        <v>6188.72</v>
      </c>
      <c r="P39" s="1">
        <f t="shared" si="0"/>
        <v>101036.43799999999</v>
      </c>
      <c r="V39" s="8"/>
      <c r="W39" s="8"/>
      <c r="X39" s="8"/>
    </row>
    <row r="40" spans="2:24" s="2" customFormat="1" x14ac:dyDescent="0.25">
      <c r="B40" s="14"/>
      <c r="C40" s="14" t="s">
        <v>4</v>
      </c>
      <c r="D40" s="1">
        <v>1845.5</v>
      </c>
      <c r="E40" s="1">
        <v>2425.3069999999998</v>
      </c>
      <c r="F40" s="1">
        <v>398.76</v>
      </c>
      <c r="G40" s="1">
        <v>118.83</v>
      </c>
      <c r="H40" s="1">
        <v>3087.134</v>
      </c>
      <c r="I40" s="1">
        <v>2811.21</v>
      </c>
      <c r="J40" s="1">
        <v>4449.7120000000004</v>
      </c>
      <c r="K40" s="1">
        <v>1253.548</v>
      </c>
      <c r="L40" s="1">
        <v>5328.7889999999998</v>
      </c>
      <c r="M40" s="1">
        <v>2008.5930000000001</v>
      </c>
      <c r="N40" s="1">
        <v>1529.0239999999999</v>
      </c>
      <c r="O40" s="1">
        <v>542.173</v>
      </c>
      <c r="P40" s="1">
        <f t="shared" si="0"/>
        <v>25798.58</v>
      </c>
      <c r="V40" s="11"/>
      <c r="W40" s="11"/>
      <c r="X40" s="11"/>
    </row>
    <row r="41" spans="2:24" x14ac:dyDescent="0.25">
      <c r="B41" s="14"/>
      <c r="C41" s="14" t="s">
        <v>17</v>
      </c>
      <c r="D41" s="1">
        <v>10237.718000000001</v>
      </c>
      <c r="E41" s="1">
        <v>11274.864</v>
      </c>
      <c r="F41" s="1">
        <v>15714.406999999999</v>
      </c>
      <c r="G41" s="1">
        <v>15774.781999999999</v>
      </c>
      <c r="H41" s="1">
        <v>14061.947</v>
      </c>
      <c r="I41" s="1">
        <v>20058.235000000001</v>
      </c>
      <c r="J41" s="1">
        <v>14232.941999999999</v>
      </c>
      <c r="K41" s="1">
        <v>22933.241000000002</v>
      </c>
      <c r="L41" s="1">
        <v>26245.892</v>
      </c>
      <c r="M41" s="1">
        <v>27033.698</v>
      </c>
      <c r="N41" s="1">
        <v>30971.205000000002</v>
      </c>
      <c r="O41" s="1">
        <v>24034.164000000001</v>
      </c>
      <c r="P41" s="1">
        <f t="shared" si="0"/>
        <v>232573.09499999997</v>
      </c>
      <c r="V41" s="8"/>
      <c r="W41" s="8"/>
      <c r="X41" s="8"/>
    </row>
    <row r="42" spans="2:24" x14ac:dyDescent="0.25">
      <c r="B42" s="14"/>
      <c r="C42" s="14" t="s">
        <v>12</v>
      </c>
      <c r="D42" s="1">
        <v>0</v>
      </c>
      <c r="E42" s="1">
        <v>0</v>
      </c>
      <c r="F42" s="1">
        <v>44.802</v>
      </c>
      <c r="G42" s="1">
        <v>0</v>
      </c>
      <c r="H42" s="1">
        <v>0</v>
      </c>
      <c r="I42" s="1">
        <v>358.83499999999998</v>
      </c>
      <c r="J42" s="1">
        <v>1060.4459999999999</v>
      </c>
      <c r="K42" s="1">
        <v>947.52800000000002</v>
      </c>
      <c r="L42" s="1">
        <v>808.59199999999998</v>
      </c>
      <c r="M42" s="1">
        <v>1545.8430000000001</v>
      </c>
      <c r="N42" s="1">
        <v>1508.8040000000001</v>
      </c>
      <c r="O42" s="1">
        <v>692.27200000000005</v>
      </c>
      <c r="P42" s="1">
        <f t="shared" si="0"/>
        <v>6967.1220000000003</v>
      </c>
      <c r="V42" s="8"/>
      <c r="W42" s="8"/>
      <c r="X42" s="8"/>
    </row>
    <row r="43" spans="2:24" s="2" customFormat="1" x14ac:dyDescent="0.25">
      <c r="B43" s="14"/>
      <c r="C43" s="14" t="s">
        <v>15</v>
      </c>
      <c r="D43" s="1">
        <v>97847.707999999999</v>
      </c>
      <c r="E43" s="1">
        <v>103588.37300000001</v>
      </c>
      <c r="F43" s="1">
        <v>99807.857999999993</v>
      </c>
      <c r="G43" s="1">
        <v>105868.414</v>
      </c>
      <c r="H43" s="1">
        <v>109919.459</v>
      </c>
      <c r="I43" s="1">
        <v>108138.24099999999</v>
      </c>
      <c r="J43" s="1">
        <v>111367.29</v>
      </c>
      <c r="K43" s="1">
        <v>135880.13399999999</v>
      </c>
      <c r="L43" s="1">
        <v>148144.28700000001</v>
      </c>
      <c r="M43" s="1">
        <v>152410.85800000001</v>
      </c>
      <c r="N43" s="1">
        <v>151332.429</v>
      </c>
      <c r="O43" s="1">
        <v>158301.02499999999</v>
      </c>
      <c r="P43" s="1">
        <f t="shared" si="0"/>
        <v>1482606.0759999999</v>
      </c>
      <c r="V43" s="11"/>
      <c r="W43" s="11"/>
      <c r="X43" s="11"/>
    </row>
    <row r="44" spans="2:24" x14ac:dyDescent="0.25">
      <c r="B44" s="14"/>
      <c r="C44" s="14" t="s">
        <v>5</v>
      </c>
      <c r="D44" s="1">
        <v>865.06799999999998</v>
      </c>
      <c r="E44" s="1">
        <v>869.19</v>
      </c>
      <c r="F44" s="1">
        <v>1721.4829999999999</v>
      </c>
      <c r="G44" s="1">
        <v>872.30700000000002</v>
      </c>
      <c r="H44" s="1">
        <v>1454.1969999999999</v>
      </c>
      <c r="I44" s="1">
        <v>457.017</v>
      </c>
      <c r="J44" s="1">
        <v>239.012</v>
      </c>
      <c r="K44" s="1">
        <v>527.721</v>
      </c>
      <c r="L44" s="1">
        <v>881.28099999999995</v>
      </c>
      <c r="M44" s="1">
        <v>2287.09</v>
      </c>
      <c r="N44" s="1">
        <v>2010.018</v>
      </c>
      <c r="O44" s="1">
        <v>2930.7779999999998</v>
      </c>
      <c r="P44" s="1">
        <f t="shared" si="0"/>
        <v>15115.161999999998</v>
      </c>
      <c r="V44" s="8"/>
      <c r="W44" s="8"/>
      <c r="X44" s="8"/>
    </row>
    <row r="45" spans="2:24" x14ac:dyDescent="0.25">
      <c r="B45" s="14"/>
      <c r="C45" s="14" t="s">
        <v>13</v>
      </c>
      <c r="D45" s="1">
        <v>9801.4590000000007</v>
      </c>
      <c r="E45" s="1">
        <v>11962.977999999999</v>
      </c>
      <c r="F45" s="1">
        <v>16588.256000000001</v>
      </c>
      <c r="G45" s="1">
        <v>14364.746999999999</v>
      </c>
      <c r="H45" s="1">
        <v>11153.351000000001</v>
      </c>
      <c r="I45" s="1">
        <v>14795.868</v>
      </c>
      <c r="J45" s="1">
        <v>15726.376</v>
      </c>
      <c r="K45" s="1">
        <v>16278.569</v>
      </c>
      <c r="L45" s="1">
        <v>13446.929</v>
      </c>
      <c r="M45" s="1">
        <v>26686.117999999999</v>
      </c>
      <c r="N45" s="1">
        <v>14954.683999999999</v>
      </c>
      <c r="O45" s="1">
        <v>2216.79</v>
      </c>
      <c r="P45" s="1">
        <f t="shared" si="0"/>
        <v>167976.12500000003</v>
      </c>
      <c r="V45" s="8"/>
      <c r="W45" s="8"/>
      <c r="X45" s="8"/>
    </row>
    <row r="46" spans="2:24" x14ac:dyDescent="0.25">
      <c r="B46" s="14"/>
      <c r="C46" s="14" t="s">
        <v>23</v>
      </c>
      <c r="D46" s="1">
        <v>5943.7089999999998</v>
      </c>
      <c r="E46" s="1">
        <v>4414.8419999999996</v>
      </c>
      <c r="F46" s="1">
        <v>4554.3440000000001</v>
      </c>
      <c r="G46" s="1">
        <v>6209.0789999999997</v>
      </c>
      <c r="H46" s="1">
        <v>4408.1270000000004</v>
      </c>
      <c r="I46" s="1">
        <v>5185.1030000000001</v>
      </c>
      <c r="J46" s="1">
        <v>4089.4949999999999</v>
      </c>
      <c r="K46" s="1">
        <v>6304.9830000000002</v>
      </c>
      <c r="L46" s="1">
        <v>6818.732</v>
      </c>
      <c r="M46" s="1">
        <v>6408.366</v>
      </c>
      <c r="N46" s="1">
        <v>7145.1909999999998</v>
      </c>
      <c r="O46" s="1">
        <v>6344.1130000000003</v>
      </c>
      <c r="P46" s="1">
        <f t="shared" si="0"/>
        <v>67826.084000000003</v>
      </c>
      <c r="T46" s="8"/>
      <c r="U46" s="8"/>
      <c r="V46" s="8"/>
      <c r="W46" s="8"/>
      <c r="X46" s="8"/>
    </row>
    <row r="47" spans="2:24" x14ac:dyDescent="0.25">
      <c r="B47" s="14"/>
      <c r="C47" s="14" t="s">
        <v>18</v>
      </c>
      <c r="D47" s="1">
        <v>273.41300000000001</v>
      </c>
      <c r="E47" s="1">
        <v>905.25300000000004</v>
      </c>
      <c r="F47" s="1">
        <v>510.37200000000001</v>
      </c>
      <c r="G47" s="1">
        <v>204</v>
      </c>
      <c r="H47" s="1">
        <v>0</v>
      </c>
      <c r="I47" s="1">
        <v>59.561999999999998</v>
      </c>
      <c r="J47" s="1">
        <v>398.19499999999999</v>
      </c>
      <c r="K47" s="1">
        <v>0</v>
      </c>
      <c r="L47" s="1">
        <v>307.78300000000002</v>
      </c>
      <c r="M47" s="1">
        <v>525.19500000000005</v>
      </c>
      <c r="N47" s="1">
        <v>0</v>
      </c>
      <c r="O47" s="1">
        <v>0</v>
      </c>
      <c r="P47" s="1">
        <f t="shared" si="0"/>
        <v>3183.7730000000001</v>
      </c>
      <c r="T47" s="8"/>
      <c r="U47" s="8"/>
      <c r="V47" s="8"/>
      <c r="W47" s="8"/>
      <c r="X47" s="8"/>
    </row>
    <row r="48" spans="2:24" x14ac:dyDescent="0.25">
      <c r="B48" s="14"/>
      <c r="C48" s="14" t="s">
        <v>19</v>
      </c>
      <c r="D48" s="1">
        <v>44.591000000000001</v>
      </c>
      <c r="E48" s="1">
        <v>42.784999999999997</v>
      </c>
      <c r="F48" s="1">
        <v>562.93100000000004</v>
      </c>
      <c r="G48" s="1">
        <v>1151.617</v>
      </c>
      <c r="H48" s="1">
        <v>1083.847</v>
      </c>
      <c r="I48" s="1">
        <v>299.565</v>
      </c>
      <c r="J48" s="1">
        <v>387.983</v>
      </c>
      <c r="K48" s="1">
        <v>790.26700000000005</v>
      </c>
      <c r="L48" s="1">
        <v>909.82399999999996</v>
      </c>
      <c r="M48" s="1">
        <v>2152.3539999999998</v>
      </c>
      <c r="N48" s="1">
        <v>1764.048</v>
      </c>
      <c r="O48" s="1">
        <v>2456.1799999999998</v>
      </c>
      <c r="P48" s="1">
        <f t="shared" si="0"/>
        <v>11645.992</v>
      </c>
      <c r="T48" s="8"/>
      <c r="U48" s="8"/>
      <c r="V48" s="8"/>
      <c r="W48" s="8"/>
      <c r="X48" s="8"/>
    </row>
    <row r="49" spans="2:24" x14ac:dyDescent="0.25">
      <c r="B49" s="14"/>
      <c r="C49" s="14" t="s">
        <v>6</v>
      </c>
      <c r="D49" s="1">
        <v>0</v>
      </c>
      <c r="E49" s="1">
        <v>0</v>
      </c>
      <c r="F49" s="1">
        <v>0</v>
      </c>
      <c r="G49" s="1">
        <v>0</v>
      </c>
      <c r="H49" s="1">
        <v>92.349000000000004</v>
      </c>
      <c r="I49" s="1">
        <v>1114.2829999999999</v>
      </c>
      <c r="J49" s="1">
        <v>2397.36</v>
      </c>
      <c r="K49" s="1">
        <v>350.26100000000002</v>
      </c>
      <c r="L49" s="1">
        <v>448.12400000000002</v>
      </c>
      <c r="M49" s="1">
        <v>344.971</v>
      </c>
      <c r="N49" s="1">
        <v>0</v>
      </c>
      <c r="O49" s="1">
        <v>0</v>
      </c>
      <c r="P49" s="1">
        <f t="shared" si="0"/>
        <v>4747.348</v>
      </c>
      <c r="T49" s="8"/>
      <c r="U49" s="8"/>
      <c r="V49" s="8"/>
      <c r="W49" s="8"/>
      <c r="X49" s="8"/>
    </row>
    <row r="50" spans="2:24" x14ac:dyDescent="0.25">
      <c r="B50" s="14"/>
      <c r="C50" s="14" t="s">
        <v>7</v>
      </c>
      <c r="D50" s="1">
        <v>351.642</v>
      </c>
      <c r="E50" s="1">
        <v>44.554000000000002</v>
      </c>
      <c r="F50" s="1">
        <v>0</v>
      </c>
      <c r="G50" s="1">
        <v>0</v>
      </c>
      <c r="H50" s="1">
        <v>1249.443</v>
      </c>
      <c r="I50" s="1">
        <v>3526.232</v>
      </c>
      <c r="J50" s="1">
        <v>6991.5739999999996</v>
      </c>
      <c r="K50" s="1">
        <v>7004.5829999999996</v>
      </c>
      <c r="L50" s="1">
        <v>2256.9450000000002</v>
      </c>
      <c r="M50" s="1">
        <v>940.471</v>
      </c>
      <c r="N50" s="1">
        <v>116.714</v>
      </c>
      <c r="O50" s="1">
        <v>0</v>
      </c>
      <c r="P50" s="1">
        <f t="shared" si="0"/>
        <v>22482.157999999999</v>
      </c>
      <c r="T50" s="8"/>
      <c r="U50" s="8"/>
      <c r="V50" s="8"/>
      <c r="W50" s="8"/>
      <c r="X50" s="8"/>
    </row>
    <row r="51" spans="2:24" x14ac:dyDescent="0.25">
      <c r="B51" s="14"/>
      <c r="C51" s="14" t="s">
        <v>8</v>
      </c>
      <c r="D51" s="1">
        <v>991.63099999999997</v>
      </c>
      <c r="E51" s="1">
        <v>778.05200000000002</v>
      </c>
      <c r="F51" s="1">
        <v>1477.7719999999999</v>
      </c>
      <c r="G51" s="1">
        <v>163.76300000000001</v>
      </c>
      <c r="H51" s="1">
        <v>1506.5820000000001</v>
      </c>
      <c r="I51" s="1">
        <v>706.65800000000002</v>
      </c>
      <c r="J51" s="1">
        <v>544.64499999999998</v>
      </c>
      <c r="K51" s="1">
        <v>353.13499999999999</v>
      </c>
      <c r="L51" s="1">
        <v>831.10900000000004</v>
      </c>
      <c r="M51" s="1">
        <v>1361.9490000000001</v>
      </c>
      <c r="N51" s="1">
        <v>836.88400000000001</v>
      </c>
      <c r="O51" s="1">
        <v>1603.046</v>
      </c>
      <c r="P51" s="1">
        <f t="shared" si="0"/>
        <v>11155.226000000002</v>
      </c>
      <c r="T51" s="8"/>
      <c r="U51" s="8"/>
      <c r="V51" s="8"/>
      <c r="W51" s="8"/>
      <c r="X51" s="8"/>
    </row>
    <row r="52" spans="2:24" x14ac:dyDescent="0.25">
      <c r="B52" s="14"/>
      <c r="C52" s="14" t="s">
        <v>22</v>
      </c>
      <c r="D52" s="1">
        <v>163.83699999999999</v>
      </c>
      <c r="E52" s="1">
        <v>89.400999999999996</v>
      </c>
      <c r="F52" s="1">
        <v>397.68299999999999</v>
      </c>
      <c r="G52" s="1">
        <v>316.08</v>
      </c>
      <c r="H52" s="1">
        <v>0</v>
      </c>
      <c r="I52" s="1">
        <v>96.072000000000003</v>
      </c>
      <c r="J52" s="1">
        <v>376.68799999999999</v>
      </c>
      <c r="K52" s="1">
        <v>0</v>
      </c>
      <c r="L52" s="1">
        <v>0</v>
      </c>
      <c r="M52" s="1">
        <v>548.08000000000004</v>
      </c>
      <c r="N52" s="1">
        <v>0</v>
      </c>
      <c r="O52" s="1">
        <v>0</v>
      </c>
      <c r="P52" s="1">
        <f t="shared" si="0"/>
        <v>1987.8409999999999</v>
      </c>
      <c r="T52" s="8"/>
      <c r="U52" s="8"/>
      <c r="V52" s="8"/>
      <c r="W52" s="8"/>
      <c r="X52" s="8"/>
    </row>
    <row r="53" spans="2:24" x14ac:dyDescent="0.25">
      <c r="B53" s="14"/>
      <c r="C53" s="14" t="s">
        <v>14</v>
      </c>
      <c r="D53" s="1">
        <v>3430.2840000000001</v>
      </c>
      <c r="E53" s="1">
        <v>2103.096</v>
      </c>
      <c r="F53" s="1">
        <v>2441.2420000000002</v>
      </c>
      <c r="G53" s="1">
        <v>2962.1840000000002</v>
      </c>
      <c r="H53" s="1">
        <v>4536.8069999999998</v>
      </c>
      <c r="I53" s="1">
        <v>9573.51</v>
      </c>
      <c r="J53" s="1">
        <v>8444.0580000000009</v>
      </c>
      <c r="K53" s="1">
        <v>7699.2929999999997</v>
      </c>
      <c r="L53" s="1">
        <v>15723.231</v>
      </c>
      <c r="M53" s="1">
        <v>16190.976000000001</v>
      </c>
      <c r="N53" s="1">
        <v>15590.656000000001</v>
      </c>
      <c r="O53" s="1">
        <v>4597.2460000000001</v>
      </c>
      <c r="P53" s="1">
        <f t="shared" si="0"/>
        <v>93292.582999999999</v>
      </c>
      <c r="T53" s="8"/>
      <c r="U53" s="8"/>
      <c r="V53" s="8"/>
      <c r="W53" s="8"/>
      <c r="X53" s="8"/>
    </row>
    <row r="54" spans="2:24" x14ac:dyDescent="0.25">
      <c r="B54" s="14"/>
      <c r="C54" s="14" t="s">
        <v>9</v>
      </c>
      <c r="D54" s="1">
        <v>0</v>
      </c>
      <c r="E54" s="1">
        <v>0</v>
      </c>
      <c r="F54" s="1">
        <v>0</v>
      </c>
      <c r="G54" s="1">
        <v>0</v>
      </c>
      <c r="H54" s="1">
        <v>1112.94</v>
      </c>
      <c r="I54" s="1">
        <v>1864.5609999999999</v>
      </c>
      <c r="J54" s="1">
        <v>2075.797</v>
      </c>
      <c r="K54" s="1">
        <v>1091.0640000000001</v>
      </c>
      <c r="L54" s="1">
        <v>178.94399999999999</v>
      </c>
      <c r="M54" s="1">
        <v>0</v>
      </c>
      <c r="N54" s="1">
        <v>0</v>
      </c>
      <c r="O54" s="1">
        <v>0</v>
      </c>
      <c r="P54" s="1">
        <f t="shared" si="0"/>
        <v>6323.3060000000014</v>
      </c>
      <c r="T54" s="8"/>
      <c r="U54" s="8"/>
      <c r="V54" s="8"/>
      <c r="W54" s="8"/>
      <c r="X54" s="8"/>
    </row>
    <row r="55" spans="2:24" x14ac:dyDescent="0.25">
      <c r="B55" s="14"/>
      <c r="C55" s="14" t="s">
        <v>10</v>
      </c>
      <c r="D55" s="1">
        <v>0</v>
      </c>
      <c r="E55" s="1">
        <v>0</v>
      </c>
      <c r="F55" s="1">
        <v>0</v>
      </c>
      <c r="G55" s="1">
        <v>0</v>
      </c>
      <c r="H55" s="1">
        <v>540.28700000000003</v>
      </c>
      <c r="I55" s="1">
        <v>360.65</v>
      </c>
      <c r="J55" s="1">
        <v>600.88099999999997</v>
      </c>
      <c r="K55" s="1">
        <v>1676.5540000000001</v>
      </c>
      <c r="L55" s="1">
        <v>886.6</v>
      </c>
      <c r="M55" s="1">
        <v>58.604999999999997</v>
      </c>
      <c r="N55" s="1">
        <v>0</v>
      </c>
      <c r="O55" s="1">
        <v>0</v>
      </c>
      <c r="P55" s="1">
        <f t="shared" si="0"/>
        <v>4123.5770000000002</v>
      </c>
      <c r="T55" s="8"/>
      <c r="U55" s="8"/>
      <c r="V55" s="8"/>
      <c r="W55" s="8"/>
      <c r="X55" s="8"/>
    </row>
    <row r="56" spans="2:24" x14ac:dyDescent="0.25">
      <c r="B56" s="14"/>
      <c r="C56" s="14" t="s">
        <v>20</v>
      </c>
      <c r="D56" s="1">
        <v>48908.684999999998</v>
      </c>
      <c r="E56" s="1">
        <v>47757.466</v>
      </c>
      <c r="F56" s="1">
        <v>35668.021000000001</v>
      </c>
      <c r="G56" s="1">
        <v>56341.349000000002</v>
      </c>
      <c r="H56" s="1">
        <v>54634.002</v>
      </c>
      <c r="I56" s="1">
        <v>56701.059000000001</v>
      </c>
      <c r="J56" s="1">
        <v>57774.883000000002</v>
      </c>
      <c r="K56" s="1">
        <v>90838.096999999994</v>
      </c>
      <c r="L56" s="1">
        <v>72794.179000000004</v>
      </c>
      <c r="M56" s="1">
        <v>94319.683000000005</v>
      </c>
      <c r="N56" s="1">
        <v>78798.394</v>
      </c>
      <c r="O56" s="1">
        <v>56521.608999999997</v>
      </c>
      <c r="P56" s="1">
        <f t="shared" si="0"/>
        <v>751057.42699999991</v>
      </c>
      <c r="T56" s="8"/>
      <c r="U56" s="8"/>
      <c r="V56" s="8"/>
      <c r="W56" s="8"/>
      <c r="X56" s="8"/>
    </row>
    <row r="57" spans="2:24" x14ac:dyDescent="0.25">
      <c r="B57" s="14"/>
      <c r="C57" s="14" t="s">
        <v>21</v>
      </c>
      <c r="D57" s="1">
        <v>706.346</v>
      </c>
      <c r="E57" s="1">
        <v>663.95899999999995</v>
      </c>
      <c r="F57" s="1">
        <v>1443.9760000000001</v>
      </c>
      <c r="G57" s="1">
        <v>346.11599999999999</v>
      </c>
      <c r="H57" s="1">
        <v>858.70600000000002</v>
      </c>
      <c r="I57" s="1">
        <v>1541.5809999999999</v>
      </c>
      <c r="J57" s="1">
        <v>1567.0429999999999</v>
      </c>
      <c r="K57" s="1">
        <v>2011.568</v>
      </c>
      <c r="L57" s="1">
        <v>2473.9430000000002</v>
      </c>
      <c r="M57" s="1">
        <v>3171.2860000000001</v>
      </c>
      <c r="N57" s="1">
        <v>2601.6579999999999</v>
      </c>
      <c r="O57" s="1">
        <v>1920.23</v>
      </c>
      <c r="P57" s="1">
        <f t="shared" si="0"/>
        <v>19306.412</v>
      </c>
      <c r="T57" s="8"/>
      <c r="U57" s="8"/>
      <c r="V57" s="8"/>
      <c r="W57" s="8"/>
      <c r="X57" s="8"/>
    </row>
    <row r="58" spans="2:24" x14ac:dyDescent="0.25">
      <c r="B58" s="21" t="s">
        <v>38</v>
      </c>
      <c r="C58" s="22"/>
      <c r="D58" s="6">
        <f>SUM(D38:D57)</f>
        <v>190712.55699999997</v>
      </c>
      <c r="E58" s="6">
        <f t="shared" ref="E58:O58" si="6">SUM(E38:E57)</f>
        <v>194736.35800000004</v>
      </c>
      <c r="F58" s="6">
        <f t="shared" si="6"/>
        <v>186146.18700000001</v>
      </c>
      <c r="G58" s="6">
        <f t="shared" si="6"/>
        <v>206681.69700000001</v>
      </c>
      <c r="H58" s="6">
        <f t="shared" si="6"/>
        <v>218120.18300000002</v>
      </c>
      <c r="I58" s="6">
        <f t="shared" si="6"/>
        <v>237958.42199999996</v>
      </c>
      <c r="J58" s="6">
        <f t="shared" si="6"/>
        <v>246778.39199999993</v>
      </c>
      <c r="K58" s="6">
        <f t="shared" si="6"/>
        <v>311291.47700000001</v>
      </c>
      <c r="L58" s="6">
        <f t="shared" si="6"/>
        <v>308636.71000000002</v>
      </c>
      <c r="M58" s="6">
        <f t="shared" si="6"/>
        <v>350020.011</v>
      </c>
      <c r="N58" s="6">
        <f t="shared" si="6"/>
        <v>313170.74900000001</v>
      </c>
      <c r="O58" s="6">
        <f t="shared" si="6"/>
        <v>268348.34600000002</v>
      </c>
      <c r="P58" s="6">
        <f t="shared" si="0"/>
        <v>3032601.0889999997</v>
      </c>
      <c r="T58" s="8"/>
      <c r="U58" s="8"/>
      <c r="V58" s="8"/>
      <c r="W58" s="8"/>
      <c r="X58" s="8"/>
    </row>
    <row r="59" spans="2:24" x14ac:dyDescent="0.25">
      <c r="B59" s="14" t="s">
        <v>5</v>
      </c>
      <c r="C59" s="14" t="s">
        <v>4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878.08100000000002</v>
      </c>
      <c r="K59" s="1">
        <v>289.952</v>
      </c>
      <c r="L59" s="1">
        <v>414.43299999999999</v>
      </c>
      <c r="M59" s="1">
        <v>0</v>
      </c>
      <c r="N59" s="1">
        <v>0</v>
      </c>
      <c r="O59" s="1">
        <v>0</v>
      </c>
      <c r="P59" s="1">
        <f t="shared" si="0"/>
        <v>1582.4659999999999</v>
      </c>
      <c r="T59" s="8"/>
      <c r="U59" s="8"/>
      <c r="V59" s="8"/>
      <c r="W59" s="8"/>
      <c r="X59" s="8"/>
    </row>
    <row r="60" spans="2:24" x14ac:dyDescent="0.25">
      <c r="B60" s="27"/>
      <c r="C60" s="28" t="s">
        <v>5</v>
      </c>
      <c r="D60" s="1">
        <v>239.10599999999999</v>
      </c>
      <c r="E60" s="1">
        <v>58.722999999999999</v>
      </c>
      <c r="F60" s="1">
        <v>123.355</v>
      </c>
      <c r="G60" s="1">
        <v>58.445</v>
      </c>
      <c r="H60" s="1">
        <v>301.10300000000001</v>
      </c>
      <c r="I60" s="1">
        <v>417.35599999999999</v>
      </c>
      <c r="J60" s="1">
        <v>1265.1130000000001</v>
      </c>
      <c r="K60" s="1">
        <v>1860.4680000000001</v>
      </c>
      <c r="L60" s="1">
        <v>1786.1849999999999</v>
      </c>
      <c r="M60" s="1">
        <v>745.70500000000004</v>
      </c>
      <c r="N60" s="1">
        <v>661.245</v>
      </c>
      <c r="O60" s="1">
        <v>387.38400000000001</v>
      </c>
      <c r="P60" s="1">
        <f t="shared" si="0"/>
        <v>7904.1879999999992</v>
      </c>
      <c r="T60" s="8"/>
      <c r="U60" s="8"/>
      <c r="V60" s="8"/>
      <c r="W60" s="8"/>
      <c r="X60" s="8"/>
    </row>
    <row r="61" spans="2:24" x14ac:dyDescent="0.25">
      <c r="B61" s="27"/>
      <c r="C61" s="28" t="s">
        <v>6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150.577</v>
      </c>
      <c r="K61" s="1">
        <v>85.097999999999999</v>
      </c>
      <c r="L61" s="1">
        <v>0</v>
      </c>
      <c r="M61" s="1">
        <v>0</v>
      </c>
      <c r="N61" s="1">
        <v>0</v>
      </c>
      <c r="O61" s="1">
        <v>0</v>
      </c>
      <c r="P61" s="1">
        <f t="shared" si="0"/>
        <v>235.67500000000001</v>
      </c>
      <c r="T61" s="8"/>
      <c r="U61" s="8"/>
      <c r="V61" s="8"/>
      <c r="W61" s="8"/>
      <c r="X61" s="8"/>
    </row>
    <row r="62" spans="2:24" x14ac:dyDescent="0.25">
      <c r="B62" s="27"/>
      <c r="C62" s="28" t="s">
        <v>8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141.40899999999999</v>
      </c>
      <c r="K62" s="1">
        <v>117.614</v>
      </c>
      <c r="L62" s="1">
        <v>59.405999999999999</v>
      </c>
      <c r="M62" s="1">
        <v>0</v>
      </c>
      <c r="N62" s="1">
        <v>0</v>
      </c>
      <c r="O62" s="1">
        <v>0</v>
      </c>
      <c r="P62" s="1">
        <f t="shared" si="0"/>
        <v>318.42900000000003</v>
      </c>
      <c r="T62" s="8"/>
      <c r="U62" s="8"/>
      <c r="V62" s="8"/>
      <c r="W62" s="8"/>
      <c r="X62" s="8"/>
    </row>
    <row r="63" spans="2:24" x14ac:dyDescent="0.25">
      <c r="B63" s="27"/>
      <c r="C63" s="28" t="s">
        <v>9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623.33100000000002</v>
      </c>
      <c r="K63" s="1">
        <v>332.71600000000001</v>
      </c>
      <c r="L63" s="1">
        <v>0</v>
      </c>
      <c r="M63" s="1">
        <v>0</v>
      </c>
      <c r="N63" s="1">
        <v>0</v>
      </c>
      <c r="O63" s="1">
        <v>0</v>
      </c>
      <c r="P63" s="1">
        <f t="shared" si="0"/>
        <v>956.04700000000003</v>
      </c>
      <c r="T63" s="8"/>
      <c r="U63" s="8"/>
      <c r="V63" s="8"/>
      <c r="W63" s="8"/>
      <c r="X63" s="8"/>
    </row>
    <row r="64" spans="2:24" x14ac:dyDescent="0.25">
      <c r="B64" s="27"/>
      <c r="C64" s="28" t="s">
        <v>20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366.85899999999998</v>
      </c>
      <c r="K64" s="1">
        <v>421.73700000000002</v>
      </c>
      <c r="L64" s="1">
        <v>474.55700000000002</v>
      </c>
      <c r="M64" s="1">
        <v>512.20500000000004</v>
      </c>
      <c r="N64" s="1">
        <v>349.94900000000001</v>
      </c>
      <c r="O64" s="1">
        <v>212.59200000000001</v>
      </c>
      <c r="P64" s="1">
        <f t="shared" si="0"/>
        <v>2337.8990000000003</v>
      </c>
      <c r="T64" s="8"/>
      <c r="U64" s="8"/>
      <c r="V64" s="8"/>
      <c r="W64" s="8"/>
      <c r="X64" s="8"/>
    </row>
    <row r="65" spans="2:24" x14ac:dyDescent="0.25">
      <c r="B65" s="21" t="s">
        <v>39</v>
      </c>
      <c r="C65" s="22"/>
      <c r="D65" s="6">
        <f>SUM(D59:D64)</f>
        <v>239.10599999999999</v>
      </c>
      <c r="E65" s="6">
        <f t="shared" ref="E65:O65" si="7">SUM(E59:E64)</f>
        <v>58.722999999999999</v>
      </c>
      <c r="F65" s="6">
        <f t="shared" si="7"/>
        <v>123.355</v>
      </c>
      <c r="G65" s="6">
        <f t="shared" si="7"/>
        <v>58.445</v>
      </c>
      <c r="H65" s="6">
        <f t="shared" si="7"/>
        <v>301.10300000000001</v>
      </c>
      <c r="I65" s="6">
        <f t="shared" si="7"/>
        <v>417.35599999999999</v>
      </c>
      <c r="J65" s="6">
        <f t="shared" si="7"/>
        <v>3425.37</v>
      </c>
      <c r="K65" s="6">
        <f t="shared" si="7"/>
        <v>3107.585</v>
      </c>
      <c r="L65" s="6">
        <f t="shared" si="7"/>
        <v>2734.5810000000001</v>
      </c>
      <c r="M65" s="6">
        <f t="shared" si="7"/>
        <v>1257.9100000000001</v>
      </c>
      <c r="N65" s="6">
        <f t="shared" si="7"/>
        <v>1011.194</v>
      </c>
      <c r="O65" s="6">
        <f t="shared" si="7"/>
        <v>599.976</v>
      </c>
      <c r="P65" s="6">
        <f t="shared" si="0"/>
        <v>13334.704</v>
      </c>
      <c r="T65" s="8"/>
      <c r="U65" s="8"/>
      <c r="V65" s="8"/>
      <c r="W65" s="8"/>
      <c r="X65" s="8"/>
    </row>
    <row r="66" spans="2:24" x14ac:dyDescent="0.25">
      <c r="B66" s="14" t="s">
        <v>13</v>
      </c>
      <c r="C66" s="14" t="s">
        <v>2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255.71100000000001</v>
      </c>
      <c r="K66" s="1">
        <v>411.89100000000002</v>
      </c>
      <c r="L66" s="1">
        <v>567.74900000000002</v>
      </c>
      <c r="M66" s="1">
        <v>85.244</v>
      </c>
      <c r="N66" s="1">
        <v>0</v>
      </c>
      <c r="O66" s="1">
        <v>0</v>
      </c>
      <c r="P66" s="1">
        <f t="shared" si="0"/>
        <v>1320.595</v>
      </c>
      <c r="T66" s="8"/>
      <c r="U66" s="8"/>
      <c r="V66" s="8"/>
      <c r="W66" s="8"/>
      <c r="X66" s="8"/>
    </row>
    <row r="67" spans="2:24" x14ac:dyDescent="0.25">
      <c r="B67" s="14"/>
      <c r="C67" s="14" t="s">
        <v>3</v>
      </c>
      <c r="D67" s="1">
        <v>3506.8139999999999</v>
      </c>
      <c r="E67" s="1">
        <v>5422.9939999999997</v>
      </c>
      <c r="F67" s="1">
        <v>3938.741</v>
      </c>
      <c r="G67" s="1">
        <v>1749.2370000000001</v>
      </c>
      <c r="H67" s="1">
        <v>4056.9250000000002</v>
      </c>
      <c r="I67" s="1">
        <v>3354.1770000000001</v>
      </c>
      <c r="J67" s="1">
        <v>2360.7060000000001</v>
      </c>
      <c r="K67" s="1">
        <v>2170.924</v>
      </c>
      <c r="L67" s="1">
        <v>2746.511</v>
      </c>
      <c r="M67" s="1">
        <v>3592.538</v>
      </c>
      <c r="N67" s="1">
        <v>1887.742</v>
      </c>
      <c r="O67" s="1">
        <v>2151.8939999999998</v>
      </c>
      <c r="P67" s="1">
        <f t="shared" si="0"/>
        <v>36939.202999999994</v>
      </c>
      <c r="T67" s="8"/>
      <c r="U67" s="8"/>
      <c r="V67" s="8"/>
      <c r="W67" s="8"/>
      <c r="X67" s="8"/>
    </row>
    <row r="68" spans="2:24" x14ac:dyDescent="0.25">
      <c r="B68" s="14"/>
      <c r="C68" s="14" t="s">
        <v>17</v>
      </c>
      <c r="D68" s="1">
        <v>1133.529</v>
      </c>
      <c r="E68" s="1">
        <v>164.214</v>
      </c>
      <c r="F68" s="1">
        <v>0</v>
      </c>
      <c r="G68" s="1">
        <v>0</v>
      </c>
      <c r="H68" s="1">
        <v>222.97399999999999</v>
      </c>
      <c r="I68" s="1">
        <v>194.28800000000001</v>
      </c>
      <c r="J68" s="1">
        <v>208.863</v>
      </c>
      <c r="K68" s="1">
        <v>147.03200000000001</v>
      </c>
      <c r="L68" s="1">
        <v>401.589</v>
      </c>
      <c r="M68" s="1">
        <v>195.315</v>
      </c>
      <c r="N68" s="1">
        <v>208.08</v>
      </c>
      <c r="O68" s="1">
        <v>1771.528</v>
      </c>
      <c r="P68" s="1">
        <f t="shared" si="0"/>
        <v>4647.4120000000003</v>
      </c>
      <c r="T68" s="8"/>
      <c r="U68" s="8"/>
      <c r="V68" s="8"/>
      <c r="W68" s="8"/>
      <c r="X68" s="8"/>
    </row>
    <row r="69" spans="2:24" x14ac:dyDescent="0.25">
      <c r="B69" s="14"/>
      <c r="C69" s="14" t="s">
        <v>12</v>
      </c>
      <c r="D69" s="1">
        <v>6117.4160000000002</v>
      </c>
      <c r="E69" s="1">
        <v>3689.4029999999998</v>
      </c>
      <c r="F69" s="1">
        <v>5351.2449999999999</v>
      </c>
      <c r="G69" s="1">
        <v>8610.0480000000007</v>
      </c>
      <c r="H69" s="1">
        <v>7091.2309999999998</v>
      </c>
      <c r="I69" s="1">
        <v>1106.835</v>
      </c>
      <c r="J69" s="1">
        <v>2320.1759999999999</v>
      </c>
      <c r="K69" s="1">
        <v>3120.8319999999999</v>
      </c>
      <c r="L69" s="1">
        <v>2648.136</v>
      </c>
      <c r="M69" s="1">
        <v>3589.6089999999999</v>
      </c>
      <c r="N69" s="1">
        <v>1649.6469999999999</v>
      </c>
      <c r="O69" s="1">
        <v>4259.0330000000004</v>
      </c>
      <c r="P69" s="1">
        <f t="shared" si="0"/>
        <v>49553.610999999997</v>
      </c>
      <c r="T69" s="8"/>
      <c r="U69" s="8"/>
      <c r="V69" s="8"/>
      <c r="W69" s="8"/>
      <c r="X69" s="8"/>
    </row>
    <row r="70" spans="2:24" x14ac:dyDescent="0.25">
      <c r="B70" s="14"/>
      <c r="C70" s="14" t="s">
        <v>15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654.55799999999999</v>
      </c>
      <c r="J70" s="1">
        <v>298.21800000000002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f t="shared" ref="P70:P77" si="8">SUM(D70:O70)</f>
        <v>952.77600000000007</v>
      </c>
      <c r="T70" s="8"/>
      <c r="U70" s="8"/>
      <c r="V70" s="8"/>
      <c r="W70" s="8"/>
      <c r="X70" s="8"/>
    </row>
    <row r="71" spans="2:24" x14ac:dyDescent="0.25">
      <c r="B71" s="14"/>
      <c r="C71" s="14" t="s">
        <v>13</v>
      </c>
      <c r="D71" s="1">
        <v>48156.101999999999</v>
      </c>
      <c r="E71" s="1">
        <v>57097.114000000001</v>
      </c>
      <c r="F71" s="1">
        <v>56564.59</v>
      </c>
      <c r="G71" s="1">
        <v>65686.697</v>
      </c>
      <c r="H71" s="1">
        <v>54010.006999999998</v>
      </c>
      <c r="I71" s="1">
        <v>61677.184000000001</v>
      </c>
      <c r="J71" s="1">
        <v>44796.025999999998</v>
      </c>
      <c r="K71" s="1">
        <v>79492.929999999993</v>
      </c>
      <c r="L71" s="1">
        <v>101916.713</v>
      </c>
      <c r="M71" s="1">
        <v>99146.558999999994</v>
      </c>
      <c r="N71" s="1">
        <v>114845.197</v>
      </c>
      <c r="O71" s="1">
        <v>134812.264</v>
      </c>
      <c r="P71" s="1">
        <f t="shared" si="8"/>
        <v>918201.38300000003</v>
      </c>
      <c r="T71" s="8"/>
      <c r="U71" s="8"/>
      <c r="V71" s="8"/>
      <c r="W71" s="8"/>
      <c r="X71" s="8"/>
    </row>
    <row r="72" spans="2:24" x14ac:dyDescent="0.25">
      <c r="B72" s="14"/>
      <c r="C72" s="14" t="s">
        <v>23</v>
      </c>
      <c r="D72" s="1">
        <v>0</v>
      </c>
      <c r="E72" s="1">
        <v>0</v>
      </c>
      <c r="F72" s="1">
        <v>0</v>
      </c>
      <c r="G72" s="1">
        <v>261.036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f t="shared" si="8"/>
        <v>261.036</v>
      </c>
      <c r="T72" s="8"/>
      <c r="U72" s="8"/>
      <c r="V72" s="8"/>
      <c r="W72" s="8"/>
      <c r="X72" s="8"/>
    </row>
    <row r="73" spans="2:24" x14ac:dyDescent="0.25">
      <c r="B73" s="14"/>
      <c r="C73" s="14" t="s">
        <v>19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f t="shared" si="8"/>
        <v>0</v>
      </c>
      <c r="T73" s="8"/>
      <c r="U73" s="8"/>
      <c r="V73" s="8"/>
      <c r="W73" s="8"/>
      <c r="X73" s="8"/>
    </row>
    <row r="74" spans="2:24" x14ac:dyDescent="0.25">
      <c r="B74" s="14"/>
      <c r="C74" s="14" t="s">
        <v>6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41.74</v>
      </c>
      <c r="K74" s="1">
        <v>0</v>
      </c>
      <c r="L74" s="1">
        <v>0</v>
      </c>
      <c r="M74" s="1">
        <v>41.604999999999997</v>
      </c>
      <c r="N74" s="1">
        <v>0</v>
      </c>
      <c r="O74" s="1">
        <v>0</v>
      </c>
      <c r="P74" s="1">
        <f t="shared" si="8"/>
        <v>83.344999999999999</v>
      </c>
      <c r="T74" s="8"/>
      <c r="U74" s="8"/>
      <c r="V74" s="8"/>
      <c r="W74" s="8"/>
      <c r="X74" s="8"/>
    </row>
    <row r="75" spans="2:24" x14ac:dyDescent="0.25">
      <c r="B75" s="14"/>
      <c r="C75" s="14" t="s">
        <v>7</v>
      </c>
      <c r="D75" s="1">
        <v>0</v>
      </c>
      <c r="E75" s="1">
        <v>0</v>
      </c>
      <c r="F75" s="1">
        <v>0</v>
      </c>
      <c r="G75" s="1">
        <v>184.92099999999999</v>
      </c>
      <c r="H75" s="1">
        <v>0</v>
      </c>
      <c r="I75" s="1">
        <v>171.71600000000001</v>
      </c>
      <c r="J75" s="1">
        <v>1090.711</v>
      </c>
      <c r="K75" s="1">
        <v>714.1</v>
      </c>
      <c r="L75" s="1">
        <v>441.18099999999998</v>
      </c>
      <c r="M75" s="1">
        <v>103.11499999999999</v>
      </c>
      <c r="N75" s="1">
        <v>0</v>
      </c>
      <c r="O75" s="1">
        <v>0</v>
      </c>
      <c r="P75" s="1">
        <f t="shared" si="8"/>
        <v>2705.7439999999997</v>
      </c>
      <c r="T75" s="8"/>
      <c r="U75" s="8"/>
      <c r="V75" s="8"/>
      <c r="W75" s="8"/>
      <c r="X75" s="8"/>
    </row>
    <row r="76" spans="2:24" x14ac:dyDescent="0.25">
      <c r="B76" s="14"/>
      <c r="C76" s="14" t="s">
        <v>8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f t="shared" si="8"/>
        <v>0</v>
      </c>
      <c r="T76" s="8"/>
      <c r="U76" s="8"/>
      <c r="V76" s="8"/>
      <c r="W76" s="8"/>
      <c r="X76" s="8"/>
    </row>
    <row r="77" spans="2:24" x14ac:dyDescent="0.25">
      <c r="B77" s="14"/>
      <c r="C77" s="14" t="s">
        <v>14</v>
      </c>
      <c r="D77" s="1">
        <v>201.62</v>
      </c>
      <c r="E77" s="1">
        <v>41.305</v>
      </c>
      <c r="F77" s="1">
        <v>1441.2840000000001</v>
      </c>
      <c r="G77" s="1">
        <v>778.86699999999996</v>
      </c>
      <c r="H77" s="1">
        <v>642.17899999999997</v>
      </c>
      <c r="I77" s="1">
        <v>556.54700000000003</v>
      </c>
      <c r="J77" s="1">
        <v>40.807000000000002</v>
      </c>
      <c r="K77" s="1">
        <v>0</v>
      </c>
      <c r="L77" s="1">
        <v>376.24</v>
      </c>
      <c r="M77" s="1">
        <v>40.659999999999997</v>
      </c>
      <c r="N77" s="1">
        <v>0</v>
      </c>
      <c r="O77" s="1">
        <v>0</v>
      </c>
      <c r="P77" s="1">
        <f t="shared" si="8"/>
        <v>4119.509</v>
      </c>
      <c r="T77" s="8"/>
      <c r="U77" s="8"/>
      <c r="V77" s="8"/>
      <c r="W77" s="8"/>
      <c r="X77" s="8"/>
    </row>
    <row r="78" spans="2:24" x14ac:dyDescent="0.25">
      <c r="B78" s="14"/>
      <c r="C78" s="14" t="s">
        <v>20</v>
      </c>
      <c r="D78" s="1">
        <v>18723.88</v>
      </c>
      <c r="E78" s="1">
        <v>20240.054</v>
      </c>
      <c r="F78" s="1">
        <v>13608.689</v>
      </c>
      <c r="G78" s="1">
        <v>15686.038</v>
      </c>
      <c r="H78" s="1">
        <v>13162.436</v>
      </c>
      <c r="I78" s="1">
        <v>19199.766</v>
      </c>
      <c r="J78" s="1">
        <v>24216.314999999999</v>
      </c>
      <c r="K78" s="1">
        <v>25951.504000000001</v>
      </c>
      <c r="L78" s="1">
        <v>51078.379000000001</v>
      </c>
      <c r="M78" s="1">
        <v>21481.792000000001</v>
      </c>
      <c r="N78" s="1">
        <v>23876.924999999999</v>
      </c>
      <c r="O78" s="1">
        <v>56129.351000000002</v>
      </c>
      <c r="P78" s="1">
        <f t="shared" ref="P77:P86" si="9">SUM(D78:O78)</f>
        <v>303355.12900000002</v>
      </c>
      <c r="T78" s="8"/>
      <c r="U78" s="8"/>
      <c r="V78" s="8"/>
      <c r="W78" s="8"/>
      <c r="X78" s="8"/>
    </row>
    <row r="79" spans="2:24" s="2" customFormat="1" x14ac:dyDescent="0.25">
      <c r="B79" s="14"/>
      <c r="C79" s="14" t="s">
        <v>21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44.856000000000002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f t="shared" si="9"/>
        <v>44.856000000000002</v>
      </c>
      <c r="T79" s="11"/>
      <c r="U79" s="11"/>
      <c r="V79" s="11"/>
      <c r="W79" s="11"/>
      <c r="X79" s="11"/>
    </row>
    <row r="80" spans="2:24" x14ac:dyDescent="0.25">
      <c r="B80" s="21" t="s">
        <v>40</v>
      </c>
      <c r="C80" s="22"/>
      <c r="D80" s="6">
        <f>SUM(D66:D79)</f>
        <v>77839.361000000004</v>
      </c>
      <c r="E80" s="6">
        <f t="shared" ref="E80:O80" si="10">SUM(E66:E79)</f>
        <v>86655.084000000003</v>
      </c>
      <c r="F80" s="6">
        <f t="shared" si="10"/>
        <v>80904.548999999999</v>
      </c>
      <c r="G80" s="6">
        <f t="shared" si="10"/>
        <v>92956.843999999997</v>
      </c>
      <c r="H80" s="6">
        <f t="shared" si="10"/>
        <v>79185.752000000008</v>
      </c>
      <c r="I80" s="6">
        <f t="shared" si="10"/>
        <v>86959.927000000011</v>
      </c>
      <c r="J80" s="6">
        <f t="shared" si="10"/>
        <v>75629.273000000001</v>
      </c>
      <c r="K80" s="6">
        <f t="shared" si="10"/>
        <v>112009.213</v>
      </c>
      <c r="L80" s="6">
        <f t="shared" si="10"/>
        <v>160176.49800000002</v>
      </c>
      <c r="M80" s="6">
        <f t="shared" si="10"/>
        <v>128276.43700000001</v>
      </c>
      <c r="N80" s="6">
        <f t="shared" si="10"/>
        <v>142467.59099999999</v>
      </c>
      <c r="O80" s="6">
        <f t="shared" si="10"/>
        <v>199124.06999999998</v>
      </c>
      <c r="P80" s="6">
        <f t="shared" si="9"/>
        <v>1322184.5990000002</v>
      </c>
      <c r="T80" s="8"/>
      <c r="U80" s="8"/>
      <c r="V80" s="8"/>
      <c r="W80" s="8"/>
      <c r="X80" s="8"/>
    </row>
    <row r="81" spans="2:24" x14ac:dyDescent="0.25">
      <c r="B81" s="14" t="s">
        <v>23</v>
      </c>
      <c r="C81" s="14" t="s">
        <v>5</v>
      </c>
      <c r="D81" s="1">
        <v>69.537000000000006</v>
      </c>
      <c r="E81" s="1">
        <v>0</v>
      </c>
      <c r="F81" s="1">
        <v>103.9</v>
      </c>
      <c r="G81" s="1">
        <v>139.08000000000001</v>
      </c>
      <c r="H81" s="1">
        <v>552.43600000000004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f t="shared" si="9"/>
        <v>864.95300000000009</v>
      </c>
      <c r="T81" s="8"/>
      <c r="U81" s="8"/>
      <c r="V81" s="8"/>
      <c r="W81" s="8"/>
      <c r="X81" s="8"/>
    </row>
    <row r="82" spans="2:24" x14ac:dyDescent="0.25">
      <c r="B82" s="14"/>
      <c r="C82" s="14" t="s">
        <v>13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46.731999999999999</v>
      </c>
      <c r="M82" s="1">
        <v>0</v>
      </c>
      <c r="N82" s="1">
        <v>0</v>
      </c>
      <c r="O82" s="1">
        <v>0</v>
      </c>
      <c r="P82" s="1">
        <f t="shared" si="9"/>
        <v>46.731999999999999</v>
      </c>
      <c r="T82" s="8"/>
      <c r="U82" s="8"/>
      <c r="V82" s="8"/>
      <c r="W82" s="8"/>
      <c r="X82" s="8"/>
    </row>
    <row r="83" spans="2:24" x14ac:dyDescent="0.25">
      <c r="B83" s="14"/>
      <c r="C83" s="14" t="s">
        <v>23</v>
      </c>
      <c r="D83" s="1">
        <v>3267.779</v>
      </c>
      <c r="E83" s="1">
        <v>3832.143</v>
      </c>
      <c r="F83" s="1">
        <v>5085.0959999999995</v>
      </c>
      <c r="G83" s="1">
        <v>4840.8360000000002</v>
      </c>
      <c r="H83" s="1">
        <v>7497.5609999999997</v>
      </c>
      <c r="I83" s="1">
        <v>4242.43</v>
      </c>
      <c r="J83" s="1">
        <v>4443.8540000000003</v>
      </c>
      <c r="K83" s="1">
        <v>7215.9260000000004</v>
      </c>
      <c r="L83" s="1">
        <v>12052.404</v>
      </c>
      <c r="M83" s="1">
        <v>12666.147000000001</v>
      </c>
      <c r="N83" s="1">
        <v>10200.5</v>
      </c>
      <c r="O83" s="1">
        <v>11798.871999999999</v>
      </c>
      <c r="P83" s="1">
        <f t="shared" si="9"/>
        <v>87143.54800000001</v>
      </c>
      <c r="T83" s="8"/>
      <c r="U83" s="8"/>
      <c r="V83" s="8"/>
      <c r="W83" s="8"/>
      <c r="X83" s="8"/>
    </row>
    <row r="84" spans="2:24" x14ac:dyDescent="0.25">
      <c r="B84" s="14"/>
      <c r="C84" s="14" t="s">
        <v>22</v>
      </c>
      <c r="D84" s="1">
        <v>31205.534</v>
      </c>
      <c r="E84" s="1">
        <v>35344.521000000001</v>
      </c>
      <c r="F84" s="1">
        <v>33254.288</v>
      </c>
      <c r="G84" s="1">
        <v>33838.99</v>
      </c>
      <c r="H84" s="1">
        <v>44008.750999999997</v>
      </c>
      <c r="I84" s="1">
        <v>36790.29</v>
      </c>
      <c r="J84" s="1">
        <v>45581.453000000001</v>
      </c>
      <c r="K84" s="1">
        <v>65310.811000000002</v>
      </c>
      <c r="L84" s="1">
        <v>62090.377999999997</v>
      </c>
      <c r="M84" s="1">
        <v>80408.709000000003</v>
      </c>
      <c r="N84" s="1">
        <v>75397.476999999999</v>
      </c>
      <c r="O84" s="1">
        <v>64947.648000000001</v>
      </c>
      <c r="P84" s="1">
        <f t="shared" si="9"/>
        <v>608178.85</v>
      </c>
      <c r="T84" s="8"/>
      <c r="U84" s="8"/>
      <c r="V84" s="8"/>
      <c r="W84" s="8"/>
      <c r="X84" s="8"/>
    </row>
    <row r="85" spans="2:24" x14ac:dyDescent="0.25">
      <c r="B85" s="14"/>
      <c r="C85" s="14" t="s">
        <v>14</v>
      </c>
      <c r="D85" s="1">
        <v>1447.5329999999999</v>
      </c>
      <c r="E85" s="1">
        <v>43.643999999999998</v>
      </c>
      <c r="F85" s="1">
        <v>1750.3530000000001</v>
      </c>
      <c r="G85" s="1">
        <v>4572.1949999999997</v>
      </c>
      <c r="H85" s="1">
        <v>965.39499999999998</v>
      </c>
      <c r="I85" s="1">
        <v>1376.3409999999999</v>
      </c>
      <c r="J85" s="1">
        <v>3384.5749999999998</v>
      </c>
      <c r="K85" s="1">
        <v>899.24599999999998</v>
      </c>
      <c r="L85" s="1">
        <v>0</v>
      </c>
      <c r="M85" s="1">
        <v>0</v>
      </c>
      <c r="N85" s="1">
        <v>1516.6310000000001</v>
      </c>
      <c r="O85" s="1">
        <v>7359.0990000000002</v>
      </c>
      <c r="P85" s="1">
        <f t="shared" si="9"/>
        <v>23315.011999999999</v>
      </c>
      <c r="T85" s="8"/>
      <c r="U85" s="8"/>
      <c r="V85" s="8"/>
      <c r="W85" s="8"/>
      <c r="X85" s="8"/>
    </row>
    <row r="86" spans="2:24" x14ac:dyDescent="0.25">
      <c r="B86" s="14"/>
      <c r="C86" s="14" t="s">
        <v>25</v>
      </c>
      <c r="D86" s="1">
        <v>1094.6420000000001</v>
      </c>
      <c r="E86" s="1">
        <v>797.28099999999995</v>
      </c>
      <c r="F86" s="1">
        <v>972.14200000000005</v>
      </c>
      <c r="G86" s="1">
        <v>872.21600000000001</v>
      </c>
      <c r="H86" s="1">
        <v>1113.3330000000001</v>
      </c>
      <c r="I86" s="1">
        <v>2438.587</v>
      </c>
      <c r="J86" s="1">
        <v>2322.9119999999998</v>
      </c>
      <c r="K86" s="1">
        <v>3513.0479999999998</v>
      </c>
      <c r="L86" s="1">
        <v>3328.1750000000002</v>
      </c>
      <c r="M86" s="1">
        <v>2857.567</v>
      </c>
      <c r="N86" s="1">
        <v>4548.0919999999996</v>
      </c>
      <c r="O86" s="1">
        <v>3593.9430000000002</v>
      </c>
      <c r="P86" s="1">
        <f t="shared" si="9"/>
        <v>27451.937999999998</v>
      </c>
      <c r="T86" s="8"/>
      <c r="U86" s="8"/>
      <c r="V86" s="8"/>
      <c r="W86" s="8"/>
      <c r="X86" s="8"/>
    </row>
    <row r="87" spans="2:24" s="2" customFormat="1" x14ac:dyDescent="0.25">
      <c r="B87" s="14"/>
      <c r="C87" s="14" t="s">
        <v>26</v>
      </c>
      <c r="D87" s="1">
        <v>1593.3630000000001</v>
      </c>
      <c r="E87" s="1">
        <v>1683.0920000000001</v>
      </c>
      <c r="F87" s="1">
        <v>2054.5340000000001</v>
      </c>
      <c r="G87" s="1">
        <v>1807.8720000000001</v>
      </c>
      <c r="H87" s="1">
        <v>2534.3760000000002</v>
      </c>
      <c r="I87" s="1">
        <v>2155.34</v>
      </c>
      <c r="J87" s="1">
        <v>2562.6799999999998</v>
      </c>
      <c r="K87" s="1">
        <v>3620.4290000000001</v>
      </c>
      <c r="L87" s="1">
        <v>4150.3389999999999</v>
      </c>
      <c r="M87" s="1">
        <v>4829.1729999999998</v>
      </c>
      <c r="N87" s="1">
        <v>6837.8109999999997</v>
      </c>
      <c r="O87" s="1">
        <v>5040.1149999999998</v>
      </c>
      <c r="P87" s="1">
        <f t="shared" ref="P87:P137" si="11">SUM(D87:O87)</f>
        <v>38869.123999999996</v>
      </c>
      <c r="T87" s="11"/>
      <c r="U87" s="11"/>
      <c r="V87" s="11"/>
      <c r="W87" s="11"/>
      <c r="X87" s="11"/>
    </row>
    <row r="88" spans="2:24" x14ac:dyDescent="0.25">
      <c r="B88" s="14"/>
      <c r="C88" s="14" t="s">
        <v>20</v>
      </c>
      <c r="D88" s="1">
        <v>57338.938000000002</v>
      </c>
      <c r="E88" s="1">
        <v>76179.622000000003</v>
      </c>
      <c r="F88" s="1">
        <v>98260.301000000007</v>
      </c>
      <c r="G88" s="1">
        <v>125931.893</v>
      </c>
      <c r="H88" s="1">
        <v>114335.052</v>
      </c>
      <c r="I88" s="1">
        <v>95335.536999999997</v>
      </c>
      <c r="J88" s="1">
        <v>86596.100999999995</v>
      </c>
      <c r="K88" s="1">
        <v>112320.291</v>
      </c>
      <c r="L88" s="1">
        <v>118215.24099999999</v>
      </c>
      <c r="M88" s="1">
        <v>120674.351</v>
      </c>
      <c r="N88" s="1">
        <v>83970.822</v>
      </c>
      <c r="O88" s="1">
        <v>84391.67</v>
      </c>
      <c r="P88" s="1">
        <f t="shared" si="11"/>
        <v>1173549.8189999999</v>
      </c>
      <c r="T88" s="8"/>
      <c r="U88" s="8"/>
      <c r="V88" s="8"/>
      <c r="W88" s="8"/>
      <c r="X88" s="8"/>
    </row>
    <row r="89" spans="2:24" x14ac:dyDescent="0.25">
      <c r="B89" s="21" t="s">
        <v>47</v>
      </c>
      <c r="C89" s="22"/>
      <c r="D89" s="6">
        <f>SUM(D81:D88)</f>
        <v>96017.326000000001</v>
      </c>
      <c r="E89" s="6">
        <f t="shared" ref="E89:O89" si="12">SUM(E81:E88)</f>
        <v>117880.30300000001</v>
      </c>
      <c r="F89" s="6">
        <f t="shared" si="12"/>
        <v>141480.614</v>
      </c>
      <c r="G89" s="6">
        <f t="shared" si="12"/>
        <v>172003.08199999999</v>
      </c>
      <c r="H89" s="6">
        <f t="shared" si="12"/>
        <v>171006.90399999998</v>
      </c>
      <c r="I89" s="6">
        <f t="shared" si="12"/>
        <v>142338.52499999999</v>
      </c>
      <c r="J89" s="6">
        <f t="shared" si="12"/>
        <v>144891.57499999998</v>
      </c>
      <c r="K89" s="6">
        <f t="shared" si="12"/>
        <v>192879.75099999999</v>
      </c>
      <c r="L89" s="6">
        <f t="shared" si="12"/>
        <v>199883.26899999997</v>
      </c>
      <c r="M89" s="6">
        <f t="shared" si="12"/>
        <v>221435.94699999999</v>
      </c>
      <c r="N89" s="6">
        <f t="shared" si="12"/>
        <v>182471.33299999998</v>
      </c>
      <c r="O89" s="6">
        <f t="shared" si="12"/>
        <v>177131.34700000001</v>
      </c>
      <c r="P89" s="6">
        <f t="shared" si="11"/>
        <v>1959419.9759999998</v>
      </c>
      <c r="T89" s="8"/>
      <c r="U89" s="8"/>
      <c r="V89" s="8"/>
      <c r="W89" s="8"/>
      <c r="X89" s="8"/>
    </row>
    <row r="90" spans="2:24" x14ac:dyDescent="0.25">
      <c r="B90" s="14" t="s">
        <v>18</v>
      </c>
      <c r="C90" s="14" t="s">
        <v>27</v>
      </c>
      <c r="D90" s="1">
        <v>311.59399999999999</v>
      </c>
      <c r="E90" s="1">
        <v>242.346</v>
      </c>
      <c r="F90" s="1">
        <v>303.483</v>
      </c>
      <c r="G90" s="1">
        <v>300.74099999999999</v>
      </c>
      <c r="H90" s="1">
        <v>478.37</v>
      </c>
      <c r="I90" s="1">
        <v>421.68299999999999</v>
      </c>
      <c r="J90" s="1">
        <v>293.75200000000001</v>
      </c>
      <c r="K90" s="1">
        <v>587.33000000000004</v>
      </c>
      <c r="L90" s="1">
        <v>526.23299999999995</v>
      </c>
      <c r="M90" s="1">
        <v>648.12599999999998</v>
      </c>
      <c r="N90" s="1">
        <v>418.16</v>
      </c>
      <c r="O90" s="1">
        <v>418.47</v>
      </c>
      <c r="P90" s="1">
        <f t="shared" si="11"/>
        <v>4950.2880000000005</v>
      </c>
      <c r="T90" s="8"/>
      <c r="U90" s="8"/>
      <c r="V90" s="8"/>
      <c r="W90" s="8"/>
      <c r="X90" s="8"/>
    </row>
    <row r="91" spans="2:24" x14ac:dyDescent="0.25">
      <c r="B91" s="14"/>
      <c r="C91" s="14" t="s">
        <v>11</v>
      </c>
      <c r="D91" s="1">
        <v>11405.272999999999</v>
      </c>
      <c r="E91" s="1">
        <v>11715.93</v>
      </c>
      <c r="F91" s="1">
        <v>11655.706</v>
      </c>
      <c r="G91" s="1">
        <v>15385.214</v>
      </c>
      <c r="H91" s="1">
        <v>16034.28</v>
      </c>
      <c r="I91" s="1">
        <v>12463.763999999999</v>
      </c>
      <c r="J91" s="1">
        <v>15633.552</v>
      </c>
      <c r="K91" s="1">
        <v>11718.156999999999</v>
      </c>
      <c r="L91" s="1">
        <v>17874.263999999999</v>
      </c>
      <c r="M91" s="1">
        <v>17709.216</v>
      </c>
      <c r="N91" s="1">
        <v>7756.34</v>
      </c>
      <c r="O91" s="1">
        <v>13161.754999999999</v>
      </c>
      <c r="P91" s="1">
        <f t="shared" si="11"/>
        <v>162513.45099999997</v>
      </c>
      <c r="T91" s="8"/>
      <c r="U91" s="8"/>
      <c r="V91" s="8"/>
      <c r="W91" s="8"/>
      <c r="X91" s="8"/>
    </row>
    <row r="92" spans="2:24" x14ac:dyDescent="0.25">
      <c r="B92" s="14"/>
      <c r="C92" s="14" t="s">
        <v>3</v>
      </c>
      <c r="D92" s="1">
        <v>1065.895</v>
      </c>
      <c r="E92" s="1">
        <v>828.50400000000002</v>
      </c>
      <c r="F92" s="1">
        <v>356.46</v>
      </c>
      <c r="G92" s="1">
        <v>0</v>
      </c>
      <c r="H92" s="1">
        <v>407.51</v>
      </c>
      <c r="I92" s="1">
        <v>119.139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f t="shared" si="11"/>
        <v>2777.5079999999998</v>
      </c>
      <c r="T92" s="8"/>
      <c r="U92" s="8"/>
      <c r="V92" s="8"/>
      <c r="W92" s="8"/>
      <c r="X92" s="8"/>
    </row>
    <row r="93" spans="2:24" x14ac:dyDescent="0.25">
      <c r="B93" s="14"/>
      <c r="C93" s="14" t="s">
        <v>4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177.732</v>
      </c>
      <c r="K93" s="1">
        <v>1387.749</v>
      </c>
      <c r="L93" s="1">
        <v>4862.8789999999999</v>
      </c>
      <c r="M93" s="1">
        <v>1544.1310000000001</v>
      </c>
      <c r="N93" s="1">
        <v>161.85499999999999</v>
      </c>
      <c r="O93" s="1">
        <v>282.64800000000002</v>
      </c>
      <c r="P93" s="1">
        <f t="shared" si="11"/>
        <v>8416.9939999999988</v>
      </c>
      <c r="T93" s="8"/>
      <c r="U93" s="8"/>
      <c r="V93" s="8"/>
      <c r="W93" s="8"/>
      <c r="X93" s="8"/>
    </row>
    <row r="94" spans="2:24" x14ac:dyDescent="0.25">
      <c r="B94" s="14"/>
      <c r="C94" s="14" t="s">
        <v>17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179</v>
      </c>
      <c r="K94" s="1">
        <v>0</v>
      </c>
      <c r="L94" s="1">
        <v>0</v>
      </c>
      <c r="M94" s="1">
        <v>0</v>
      </c>
      <c r="N94" s="1">
        <v>235.798</v>
      </c>
      <c r="O94" s="1">
        <v>1772.096</v>
      </c>
      <c r="P94" s="1">
        <f t="shared" si="11"/>
        <v>2186.8940000000002</v>
      </c>
      <c r="T94" s="8"/>
      <c r="U94" s="8"/>
      <c r="V94" s="8"/>
      <c r="W94" s="8"/>
      <c r="X94" s="8"/>
    </row>
    <row r="95" spans="2:24" x14ac:dyDescent="0.25">
      <c r="B95" s="14"/>
      <c r="C95" s="14" t="s">
        <v>5</v>
      </c>
      <c r="D95" s="1">
        <v>175.71700000000001</v>
      </c>
      <c r="E95" s="1">
        <v>0</v>
      </c>
      <c r="F95" s="1">
        <v>0</v>
      </c>
      <c r="G95" s="1">
        <v>57.98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355.18</v>
      </c>
      <c r="P95" s="1">
        <f t="shared" si="11"/>
        <v>588.87699999999995</v>
      </c>
      <c r="T95" s="8"/>
      <c r="U95" s="8"/>
      <c r="V95" s="8"/>
      <c r="W95" s="8"/>
      <c r="X95" s="8"/>
    </row>
    <row r="96" spans="2:24" x14ac:dyDescent="0.25">
      <c r="B96" s="14"/>
      <c r="C96" s="14" t="s">
        <v>13</v>
      </c>
      <c r="D96" s="1">
        <v>0</v>
      </c>
      <c r="E96" s="1">
        <v>0</v>
      </c>
      <c r="F96" s="1">
        <v>538.17899999999997</v>
      </c>
      <c r="G96" s="1">
        <v>0</v>
      </c>
      <c r="H96" s="1">
        <v>835.42600000000004</v>
      </c>
      <c r="I96" s="1">
        <v>3813.058</v>
      </c>
      <c r="J96" s="1">
        <v>706.09199999999998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f t="shared" si="11"/>
        <v>5892.7550000000001</v>
      </c>
      <c r="T96" s="8"/>
      <c r="U96" s="8"/>
      <c r="V96" s="8"/>
      <c r="W96" s="8"/>
      <c r="X96" s="8"/>
    </row>
    <row r="97" spans="2:24" x14ac:dyDescent="0.25">
      <c r="B97" s="14"/>
      <c r="C97" s="14" t="s">
        <v>23</v>
      </c>
      <c r="D97" s="1">
        <v>1031.047</v>
      </c>
      <c r="E97" s="1">
        <v>906.14499999999998</v>
      </c>
      <c r="F97" s="1">
        <v>3543.1460000000002</v>
      </c>
      <c r="G97" s="1">
        <v>3466.9839999999999</v>
      </c>
      <c r="H97" s="1">
        <v>8536.1970000000001</v>
      </c>
      <c r="I97" s="1">
        <v>7711.384</v>
      </c>
      <c r="J97" s="1">
        <v>740.77200000000005</v>
      </c>
      <c r="K97" s="1">
        <v>989.07399999999996</v>
      </c>
      <c r="L97" s="1">
        <v>282.08800000000002</v>
      </c>
      <c r="M97" s="1">
        <v>962.88499999999999</v>
      </c>
      <c r="N97" s="1">
        <v>2986.6950000000002</v>
      </c>
      <c r="O97" s="1">
        <v>1785.7239999999999</v>
      </c>
      <c r="P97" s="1">
        <f t="shared" si="11"/>
        <v>32942.140999999996</v>
      </c>
      <c r="T97" s="8"/>
      <c r="U97" s="8"/>
      <c r="V97" s="8"/>
      <c r="W97" s="8"/>
      <c r="X97" s="8"/>
    </row>
    <row r="98" spans="2:24" x14ac:dyDescent="0.25">
      <c r="B98" s="14"/>
      <c r="C98" s="14" t="s">
        <v>18</v>
      </c>
      <c r="D98" s="1">
        <v>67873.778999999995</v>
      </c>
      <c r="E98" s="1">
        <v>70838.744000000006</v>
      </c>
      <c r="F98" s="1">
        <v>74752.074999999997</v>
      </c>
      <c r="G98" s="1">
        <v>70417.459000000003</v>
      </c>
      <c r="H98" s="1">
        <v>79658.842999999993</v>
      </c>
      <c r="I98" s="1">
        <v>75379.149999999994</v>
      </c>
      <c r="J98" s="1">
        <v>67427.775999999998</v>
      </c>
      <c r="K98" s="1">
        <v>86960.433999999994</v>
      </c>
      <c r="L98" s="1">
        <v>81823.975999999995</v>
      </c>
      <c r="M98" s="1">
        <v>92890.978000000003</v>
      </c>
      <c r="N98" s="1">
        <v>93269.024999999994</v>
      </c>
      <c r="O98" s="1">
        <v>97371.865999999995</v>
      </c>
      <c r="P98" s="1">
        <f t="shared" si="11"/>
        <v>958664.1050000001</v>
      </c>
      <c r="T98" s="8"/>
      <c r="U98" s="8"/>
      <c r="V98" s="8"/>
      <c r="W98" s="8"/>
      <c r="X98" s="8"/>
    </row>
    <row r="99" spans="2:24" x14ac:dyDescent="0.25">
      <c r="B99" s="14"/>
      <c r="C99" s="14" t="s">
        <v>19</v>
      </c>
      <c r="D99" s="1">
        <v>0</v>
      </c>
      <c r="E99" s="1">
        <v>0</v>
      </c>
      <c r="F99" s="1">
        <v>765.97</v>
      </c>
      <c r="G99" s="1">
        <v>1616.579</v>
      </c>
      <c r="H99" s="1">
        <v>1146.2650000000001</v>
      </c>
      <c r="I99" s="1">
        <v>1114.412</v>
      </c>
      <c r="J99" s="1">
        <v>1487.375</v>
      </c>
      <c r="K99" s="1">
        <v>1958.412</v>
      </c>
      <c r="L99" s="1">
        <v>1138.9090000000001</v>
      </c>
      <c r="M99" s="1">
        <v>696.48400000000004</v>
      </c>
      <c r="N99" s="1">
        <v>1089.74</v>
      </c>
      <c r="O99" s="1">
        <v>1153.2049999999999</v>
      </c>
      <c r="P99" s="1">
        <f t="shared" si="11"/>
        <v>12167.351000000001</v>
      </c>
      <c r="T99" s="8"/>
      <c r="U99" s="8"/>
      <c r="V99" s="8"/>
      <c r="W99" s="8"/>
      <c r="X99" s="8"/>
    </row>
    <row r="100" spans="2:24" x14ac:dyDescent="0.25">
      <c r="B100" s="14"/>
      <c r="C100" s="14" t="s">
        <v>6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59.076999999999998</v>
      </c>
      <c r="J100" s="1">
        <v>0</v>
      </c>
      <c r="K100" s="1">
        <v>116.643</v>
      </c>
      <c r="L100" s="1">
        <v>0</v>
      </c>
      <c r="M100" s="1">
        <v>0</v>
      </c>
      <c r="N100" s="1">
        <v>0</v>
      </c>
      <c r="O100" s="1">
        <v>0</v>
      </c>
      <c r="P100" s="1">
        <f t="shared" si="11"/>
        <v>175.72</v>
      </c>
      <c r="T100" s="8"/>
      <c r="U100" s="8"/>
      <c r="V100" s="8"/>
      <c r="W100" s="8"/>
      <c r="X100" s="8"/>
    </row>
    <row r="101" spans="2:24" x14ac:dyDescent="0.25">
      <c r="B101" s="14"/>
      <c r="C101" s="14" t="s">
        <v>7</v>
      </c>
      <c r="D101" s="1">
        <v>1151.329</v>
      </c>
      <c r="E101" s="1">
        <v>160.47499999999999</v>
      </c>
      <c r="F101" s="1">
        <v>0</v>
      </c>
      <c r="G101" s="1">
        <v>0</v>
      </c>
      <c r="H101" s="1">
        <v>236.84899999999999</v>
      </c>
      <c r="I101" s="1">
        <v>1406.194</v>
      </c>
      <c r="J101" s="1">
        <v>2801.9740000000002</v>
      </c>
      <c r="K101" s="1">
        <v>2763.4279999999999</v>
      </c>
      <c r="L101" s="1">
        <v>0</v>
      </c>
      <c r="M101" s="1">
        <v>1358.0319999999999</v>
      </c>
      <c r="N101" s="1">
        <v>122.31399999999999</v>
      </c>
      <c r="O101" s="1">
        <v>0</v>
      </c>
      <c r="P101" s="1">
        <f t="shared" si="11"/>
        <v>10000.594999999999</v>
      </c>
      <c r="T101" s="8"/>
      <c r="U101" s="8"/>
      <c r="V101" s="8"/>
      <c r="W101" s="8"/>
      <c r="X101" s="8"/>
    </row>
    <row r="102" spans="2:24" x14ac:dyDescent="0.25">
      <c r="B102" s="14"/>
      <c r="C102" s="14" t="s">
        <v>8</v>
      </c>
      <c r="D102" s="1">
        <v>0</v>
      </c>
      <c r="E102" s="1">
        <v>0</v>
      </c>
      <c r="F102" s="1">
        <v>0</v>
      </c>
      <c r="G102" s="1">
        <v>0</v>
      </c>
      <c r="H102" s="1">
        <v>116.22799999999999</v>
      </c>
      <c r="I102" s="1">
        <v>417.02199999999999</v>
      </c>
      <c r="J102" s="1">
        <v>0</v>
      </c>
      <c r="K102" s="1">
        <v>118.33</v>
      </c>
      <c r="L102" s="1">
        <v>0</v>
      </c>
      <c r="M102" s="1">
        <v>0</v>
      </c>
      <c r="N102" s="1">
        <v>0</v>
      </c>
      <c r="O102" s="1">
        <v>278.77699999999999</v>
      </c>
      <c r="P102" s="1">
        <f t="shared" si="11"/>
        <v>930.35699999999997</v>
      </c>
      <c r="T102" s="8"/>
      <c r="U102" s="8"/>
      <c r="V102" s="8"/>
      <c r="W102" s="8"/>
      <c r="X102" s="8"/>
    </row>
    <row r="103" spans="2:24" x14ac:dyDescent="0.25">
      <c r="B103" s="14"/>
      <c r="C103" s="14" t="s">
        <v>22</v>
      </c>
      <c r="D103" s="1">
        <v>2765.21</v>
      </c>
      <c r="E103" s="1">
        <v>3202.9160000000002</v>
      </c>
      <c r="F103" s="1">
        <v>1906.357</v>
      </c>
      <c r="G103" s="1">
        <v>2034.6030000000001</v>
      </c>
      <c r="H103" s="1">
        <v>629.04999999999995</v>
      </c>
      <c r="I103" s="1">
        <v>1911.586</v>
      </c>
      <c r="J103" s="1">
        <v>1517.768</v>
      </c>
      <c r="K103" s="1">
        <v>2655.971</v>
      </c>
      <c r="L103" s="1">
        <v>5115.125</v>
      </c>
      <c r="M103" s="1">
        <v>4961.4250000000002</v>
      </c>
      <c r="N103" s="1">
        <v>4002.5279999999998</v>
      </c>
      <c r="O103" s="1">
        <v>6987.973</v>
      </c>
      <c r="P103" s="1">
        <f t="shared" si="11"/>
        <v>37690.511999999995</v>
      </c>
      <c r="T103" s="8"/>
      <c r="U103" s="8"/>
      <c r="V103" s="8"/>
      <c r="W103" s="8"/>
      <c r="X103" s="8"/>
    </row>
    <row r="104" spans="2:24" x14ac:dyDescent="0.25">
      <c r="B104" s="14"/>
      <c r="C104" s="14" t="s">
        <v>14</v>
      </c>
      <c r="D104" s="1">
        <v>18259.582999999999</v>
      </c>
      <c r="E104" s="1">
        <v>17626.13</v>
      </c>
      <c r="F104" s="1">
        <v>20520.613000000001</v>
      </c>
      <c r="G104" s="1">
        <v>21986.674999999999</v>
      </c>
      <c r="H104" s="1">
        <v>18912.073</v>
      </c>
      <c r="I104" s="1">
        <v>15353.064</v>
      </c>
      <c r="J104" s="1">
        <v>11336.439</v>
      </c>
      <c r="K104" s="1">
        <v>9668.3520000000008</v>
      </c>
      <c r="L104" s="1">
        <v>13637.019</v>
      </c>
      <c r="M104" s="1">
        <v>16406.343000000001</v>
      </c>
      <c r="N104" s="1">
        <v>17417.599999999999</v>
      </c>
      <c r="O104" s="1">
        <v>20744.917000000001</v>
      </c>
      <c r="P104" s="1">
        <f t="shared" si="11"/>
        <v>201868.80800000002</v>
      </c>
      <c r="T104" s="8"/>
      <c r="U104" s="8"/>
      <c r="V104" s="8"/>
      <c r="W104" s="8"/>
      <c r="X104" s="8"/>
    </row>
    <row r="105" spans="2:24" x14ac:dyDescent="0.25">
      <c r="B105" s="14"/>
      <c r="C105" s="14" t="s">
        <v>9</v>
      </c>
      <c r="D105" s="1">
        <v>0</v>
      </c>
      <c r="E105" s="1">
        <v>0</v>
      </c>
      <c r="F105" s="1">
        <v>0</v>
      </c>
      <c r="G105" s="1">
        <v>0</v>
      </c>
      <c r="H105" s="1">
        <v>247.10499999999999</v>
      </c>
      <c r="I105" s="1">
        <v>219.53299999999999</v>
      </c>
      <c r="J105" s="1">
        <v>116.458</v>
      </c>
      <c r="K105" s="1">
        <v>518.53200000000004</v>
      </c>
      <c r="L105" s="1">
        <v>0</v>
      </c>
      <c r="M105" s="1">
        <v>0</v>
      </c>
      <c r="N105" s="1">
        <v>0</v>
      </c>
      <c r="O105" s="1">
        <v>0</v>
      </c>
      <c r="P105" s="1">
        <f t="shared" si="11"/>
        <v>1101.6280000000002</v>
      </c>
      <c r="T105" s="8"/>
      <c r="U105" s="8"/>
      <c r="V105" s="8"/>
      <c r="W105" s="8"/>
      <c r="X105" s="8"/>
    </row>
    <row r="106" spans="2:24" x14ac:dyDescent="0.25">
      <c r="B106" s="14"/>
      <c r="C106" s="14" t="s">
        <v>24</v>
      </c>
      <c r="D106" s="1">
        <v>1173.8499999999999</v>
      </c>
      <c r="E106" s="1">
        <v>2333.3000000000002</v>
      </c>
      <c r="F106" s="1">
        <v>1931.4269999999999</v>
      </c>
      <c r="G106" s="1">
        <v>1708.0050000000001</v>
      </c>
      <c r="H106" s="1">
        <v>1627.5409999999999</v>
      </c>
      <c r="I106" s="1">
        <v>676.24400000000003</v>
      </c>
      <c r="J106" s="1">
        <v>1385.7550000000001</v>
      </c>
      <c r="K106" s="1">
        <v>1503.866</v>
      </c>
      <c r="L106" s="1">
        <v>1861.4159999999999</v>
      </c>
      <c r="M106" s="1">
        <v>1690.1220000000001</v>
      </c>
      <c r="N106" s="1">
        <v>2602.616</v>
      </c>
      <c r="O106" s="1">
        <v>2375.2640000000001</v>
      </c>
      <c r="P106" s="1">
        <f t="shared" si="11"/>
        <v>20869.405999999999</v>
      </c>
      <c r="T106" s="8"/>
      <c r="U106" s="8"/>
      <c r="V106" s="8"/>
      <c r="W106" s="8"/>
      <c r="X106" s="8"/>
    </row>
    <row r="107" spans="2:24" x14ac:dyDescent="0.25">
      <c r="B107" s="14"/>
      <c r="C107" s="14" t="s">
        <v>25</v>
      </c>
      <c r="D107" s="1">
        <v>0</v>
      </c>
      <c r="E107" s="1">
        <v>59.439</v>
      </c>
      <c r="F107" s="1">
        <v>0</v>
      </c>
      <c r="G107" s="1">
        <v>0</v>
      </c>
      <c r="H107" s="1">
        <v>0</v>
      </c>
      <c r="I107" s="1">
        <v>360.89400000000001</v>
      </c>
      <c r="J107" s="1">
        <v>59.502000000000002</v>
      </c>
      <c r="K107" s="1">
        <v>0</v>
      </c>
      <c r="L107" s="1">
        <v>0</v>
      </c>
      <c r="M107" s="1">
        <v>0</v>
      </c>
      <c r="N107" s="1">
        <v>0</v>
      </c>
      <c r="O107" s="1">
        <v>296.85500000000002</v>
      </c>
      <c r="P107" s="1">
        <f t="shared" si="11"/>
        <v>776.69</v>
      </c>
      <c r="T107" s="8"/>
      <c r="U107" s="8"/>
      <c r="V107" s="8"/>
      <c r="W107" s="8"/>
      <c r="X107" s="8"/>
    </row>
    <row r="108" spans="2:24" x14ac:dyDescent="0.25">
      <c r="B108" s="14"/>
      <c r="C108" s="14" t="s">
        <v>26</v>
      </c>
      <c r="D108" s="1">
        <v>0</v>
      </c>
      <c r="E108" s="1">
        <v>160.89099999999999</v>
      </c>
      <c r="F108" s="1">
        <v>355.26299999999998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297.81200000000001</v>
      </c>
      <c r="P108" s="1">
        <f t="shared" si="11"/>
        <v>813.96600000000001</v>
      </c>
      <c r="T108" s="8"/>
      <c r="U108" s="8"/>
      <c r="V108" s="8"/>
      <c r="W108" s="8"/>
      <c r="X108" s="8"/>
    </row>
    <row r="109" spans="2:24" x14ac:dyDescent="0.25">
      <c r="B109" s="14"/>
      <c r="C109" s="14" t="s">
        <v>10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278.24200000000002</v>
      </c>
      <c r="J109" s="1">
        <v>104.361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f t="shared" si="11"/>
        <v>382.60300000000001</v>
      </c>
      <c r="T109" s="8"/>
      <c r="U109" s="8"/>
      <c r="V109" s="8"/>
      <c r="W109" s="8"/>
      <c r="X109" s="8"/>
    </row>
    <row r="110" spans="2:24" x14ac:dyDescent="0.25">
      <c r="B110" s="14"/>
      <c r="C110" s="14" t="s">
        <v>20</v>
      </c>
      <c r="D110" s="1">
        <v>52804.004000000001</v>
      </c>
      <c r="E110" s="1">
        <v>78327.887000000002</v>
      </c>
      <c r="F110" s="1">
        <v>89768.403000000006</v>
      </c>
      <c r="G110" s="1">
        <v>76499.918999999994</v>
      </c>
      <c r="H110" s="1">
        <v>97026.607000000004</v>
      </c>
      <c r="I110" s="1">
        <v>99655.104999999996</v>
      </c>
      <c r="J110" s="1">
        <v>70584.933000000005</v>
      </c>
      <c r="K110" s="1">
        <v>117324.565</v>
      </c>
      <c r="L110" s="1">
        <v>107158.80499999999</v>
      </c>
      <c r="M110" s="1">
        <v>107614.59699999999</v>
      </c>
      <c r="N110" s="1">
        <v>118618.05100000001</v>
      </c>
      <c r="O110" s="1">
        <v>165334.12100000001</v>
      </c>
      <c r="P110" s="1">
        <f t="shared" si="11"/>
        <v>1180716.9969999997</v>
      </c>
      <c r="T110" s="8"/>
      <c r="U110" s="8"/>
      <c r="V110" s="8"/>
      <c r="W110" s="8"/>
      <c r="X110" s="8"/>
    </row>
    <row r="111" spans="2:24" x14ac:dyDescent="0.25">
      <c r="B111" s="14"/>
      <c r="C111" s="14" t="s">
        <v>21</v>
      </c>
      <c r="D111" s="1">
        <v>0</v>
      </c>
      <c r="E111" s="1">
        <v>59.567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119.224</v>
      </c>
      <c r="L111" s="1">
        <v>0</v>
      </c>
      <c r="M111" s="1">
        <v>0</v>
      </c>
      <c r="N111" s="1">
        <v>59.238</v>
      </c>
      <c r="O111" s="1">
        <v>237.01499999999999</v>
      </c>
      <c r="P111" s="1">
        <f t="shared" si="11"/>
        <v>475.04399999999998</v>
      </c>
      <c r="T111" s="8"/>
      <c r="U111" s="8"/>
      <c r="V111" s="8"/>
      <c r="W111" s="8"/>
      <c r="X111" s="8"/>
    </row>
    <row r="112" spans="2:24" x14ac:dyDescent="0.25">
      <c r="B112" s="21" t="s">
        <v>46</v>
      </c>
      <c r="C112" s="22"/>
      <c r="D112" s="6">
        <f>SUM(D90:D111)</f>
        <v>158017.28100000002</v>
      </c>
      <c r="E112" s="6">
        <f t="shared" ref="E112:O112" si="13">SUM(E90:E111)</f>
        <v>186462.27400000003</v>
      </c>
      <c r="F112" s="6">
        <f t="shared" si="13"/>
        <v>206397.08199999999</v>
      </c>
      <c r="G112" s="6">
        <f t="shared" si="13"/>
        <v>193474.15899999999</v>
      </c>
      <c r="H112" s="6">
        <f t="shared" si="13"/>
        <v>225892.34399999998</v>
      </c>
      <c r="I112" s="6">
        <f t="shared" si="13"/>
        <v>221359.55099999998</v>
      </c>
      <c r="J112" s="6">
        <f t="shared" si="13"/>
        <v>174553.24100000001</v>
      </c>
      <c r="K112" s="6">
        <f t="shared" si="13"/>
        <v>238390.06699999998</v>
      </c>
      <c r="L112" s="6">
        <f t="shared" si="13"/>
        <v>234280.71399999998</v>
      </c>
      <c r="M112" s="6">
        <f t="shared" si="13"/>
        <v>246482.33900000004</v>
      </c>
      <c r="N112" s="6">
        <f t="shared" si="13"/>
        <v>248739.96000000002</v>
      </c>
      <c r="O112" s="6">
        <f t="shared" si="13"/>
        <v>312853.67800000001</v>
      </c>
      <c r="P112" s="6">
        <f t="shared" si="11"/>
        <v>2646902.69</v>
      </c>
      <c r="T112" s="8"/>
      <c r="U112" s="8"/>
      <c r="V112" s="8"/>
      <c r="W112" s="8"/>
      <c r="X112" s="8"/>
    </row>
    <row r="113" spans="2:24" x14ac:dyDescent="0.25">
      <c r="B113" s="14" t="s">
        <v>19</v>
      </c>
      <c r="C113" s="24" t="s">
        <v>19</v>
      </c>
      <c r="D113" s="1">
        <v>1308.7370000000001</v>
      </c>
      <c r="E113" s="1">
        <v>1616.8389999999999</v>
      </c>
      <c r="F113" s="1">
        <v>883.601</v>
      </c>
      <c r="G113" s="1">
        <v>59.472000000000001</v>
      </c>
      <c r="H113" s="1">
        <v>0</v>
      </c>
      <c r="I113" s="1">
        <v>1085.6310000000001</v>
      </c>
      <c r="J113" s="1">
        <v>1283.4359999999999</v>
      </c>
      <c r="K113" s="1">
        <v>1557.1780000000001</v>
      </c>
      <c r="L113" s="1">
        <v>2566.3159999999998</v>
      </c>
      <c r="M113" s="1">
        <v>2448.261</v>
      </c>
      <c r="N113" s="1">
        <v>2900.078</v>
      </c>
      <c r="O113" s="1">
        <v>2451.8739999999998</v>
      </c>
      <c r="P113" s="1">
        <f t="shared" si="11"/>
        <v>18161.422999999999</v>
      </c>
      <c r="T113" s="8"/>
      <c r="U113" s="8"/>
      <c r="V113" s="8"/>
      <c r="W113" s="8"/>
      <c r="X113" s="8"/>
    </row>
    <row r="114" spans="2:24" x14ac:dyDescent="0.25">
      <c r="B114" s="21" t="s">
        <v>49</v>
      </c>
      <c r="C114" s="22"/>
      <c r="D114" s="6">
        <f>SUM(D113)</f>
        <v>1308.7370000000001</v>
      </c>
      <c r="E114" s="6">
        <f t="shared" ref="E114:O114" si="14">SUM(E113)</f>
        <v>1616.8389999999999</v>
      </c>
      <c r="F114" s="6">
        <f t="shared" si="14"/>
        <v>883.601</v>
      </c>
      <c r="G114" s="6">
        <f t="shared" si="14"/>
        <v>59.472000000000001</v>
      </c>
      <c r="H114" s="6">
        <f t="shared" si="14"/>
        <v>0</v>
      </c>
      <c r="I114" s="6">
        <f t="shared" si="14"/>
        <v>1085.6310000000001</v>
      </c>
      <c r="J114" s="6">
        <f t="shared" si="14"/>
        <v>1283.4359999999999</v>
      </c>
      <c r="K114" s="6">
        <f t="shared" si="14"/>
        <v>1557.1780000000001</v>
      </c>
      <c r="L114" s="6">
        <f t="shared" si="14"/>
        <v>2566.3159999999998</v>
      </c>
      <c r="M114" s="6">
        <f t="shared" si="14"/>
        <v>2448.261</v>
      </c>
      <c r="N114" s="6">
        <f t="shared" si="14"/>
        <v>2900.078</v>
      </c>
      <c r="O114" s="6">
        <f t="shared" si="14"/>
        <v>2451.8739999999998</v>
      </c>
      <c r="P114" s="6">
        <f t="shared" si="11"/>
        <v>18161.422999999999</v>
      </c>
      <c r="T114" s="8"/>
      <c r="U114" s="8"/>
      <c r="V114" s="8"/>
      <c r="W114" s="8"/>
      <c r="X114" s="8"/>
    </row>
    <row r="115" spans="2:24" x14ac:dyDescent="0.25">
      <c r="B115" s="14" t="s">
        <v>6</v>
      </c>
      <c r="C115" s="14" t="s">
        <v>2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44.698999999999998</v>
      </c>
      <c r="L115" s="1">
        <v>0</v>
      </c>
      <c r="M115" s="1">
        <v>0</v>
      </c>
      <c r="N115" s="1">
        <v>0</v>
      </c>
      <c r="O115" s="1">
        <v>0</v>
      </c>
      <c r="P115" s="1">
        <f t="shared" si="11"/>
        <v>44.698999999999998</v>
      </c>
      <c r="T115" s="8"/>
      <c r="U115" s="8"/>
      <c r="V115" s="8"/>
      <c r="W115" s="8"/>
      <c r="X115" s="8"/>
    </row>
    <row r="116" spans="2:24" x14ac:dyDescent="0.25">
      <c r="B116" s="14"/>
      <c r="C116" s="14" t="s">
        <v>3</v>
      </c>
      <c r="D116" s="1">
        <v>1001.98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f t="shared" si="11"/>
        <v>1001.98</v>
      </c>
      <c r="T116" s="8"/>
      <c r="U116" s="8"/>
      <c r="V116" s="8"/>
      <c r="W116" s="8"/>
      <c r="X116" s="8"/>
    </row>
    <row r="117" spans="2:24" x14ac:dyDescent="0.25">
      <c r="B117" s="14"/>
      <c r="C117" s="14" t="s">
        <v>4</v>
      </c>
      <c r="D117" s="1">
        <v>326.74200000000002</v>
      </c>
      <c r="E117" s="1">
        <v>1244.4290000000001</v>
      </c>
      <c r="F117" s="1">
        <v>1908.223</v>
      </c>
      <c r="G117" s="1">
        <v>5563.7280000000001</v>
      </c>
      <c r="H117" s="1">
        <v>2343.6280000000002</v>
      </c>
      <c r="I117" s="1">
        <v>849.399</v>
      </c>
      <c r="J117" s="1">
        <v>241.97300000000001</v>
      </c>
      <c r="K117" s="1">
        <v>1093.43</v>
      </c>
      <c r="L117" s="1">
        <v>844.91399999999999</v>
      </c>
      <c r="M117" s="1">
        <v>1476.627</v>
      </c>
      <c r="N117" s="1">
        <v>1440.7909999999999</v>
      </c>
      <c r="O117" s="1">
        <v>1690.2909999999999</v>
      </c>
      <c r="P117" s="1">
        <f t="shared" si="11"/>
        <v>19024.175000000003</v>
      </c>
      <c r="T117" s="8"/>
      <c r="U117" s="8"/>
      <c r="V117" s="8"/>
      <c r="W117" s="8"/>
      <c r="X117" s="8"/>
    </row>
    <row r="118" spans="2:24" x14ac:dyDescent="0.25">
      <c r="B118" s="14"/>
      <c r="C118" s="14" t="s">
        <v>5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61.515999999999998</v>
      </c>
      <c r="M118" s="1">
        <v>0</v>
      </c>
      <c r="N118" s="1">
        <v>0</v>
      </c>
      <c r="O118" s="1">
        <v>0</v>
      </c>
      <c r="P118" s="1">
        <f t="shared" si="11"/>
        <v>61.515999999999998</v>
      </c>
      <c r="T118" s="8"/>
      <c r="U118" s="8"/>
      <c r="V118" s="8"/>
      <c r="W118" s="8"/>
      <c r="X118" s="8"/>
    </row>
    <row r="119" spans="2:24" x14ac:dyDescent="0.25">
      <c r="B119" s="14"/>
      <c r="C119" s="14" t="s">
        <v>6</v>
      </c>
      <c r="D119" s="1">
        <v>7460.6880000000001</v>
      </c>
      <c r="E119" s="1">
        <v>8013.7740000000003</v>
      </c>
      <c r="F119" s="1">
        <v>8309.018</v>
      </c>
      <c r="G119" s="1">
        <v>8538.9509999999991</v>
      </c>
      <c r="H119" s="1">
        <v>7471.1139999999996</v>
      </c>
      <c r="I119" s="1">
        <v>6062.69</v>
      </c>
      <c r="J119" s="1">
        <v>4229.7960000000003</v>
      </c>
      <c r="K119" s="1">
        <v>8970.9459999999999</v>
      </c>
      <c r="L119" s="1">
        <v>11635.44</v>
      </c>
      <c r="M119" s="1">
        <v>10318.155000000001</v>
      </c>
      <c r="N119" s="1">
        <v>8391.0470000000005</v>
      </c>
      <c r="O119" s="1">
        <v>13863.156000000001</v>
      </c>
      <c r="P119" s="1">
        <f t="shared" si="11"/>
        <v>103264.77500000001</v>
      </c>
      <c r="T119" s="8"/>
      <c r="U119" s="8"/>
      <c r="V119" s="8"/>
      <c r="W119" s="8"/>
      <c r="X119" s="8"/>
    </row>
    <row r="120" spans="2:24" x14ac:dyDescent="0.25">
      <c r="B120" s="14"/>
      <c r="C120" s="14" t="s">
        <v>7</v>
      </c>
      <c r="D120" s="1">
        <v>1519.6279999999999</v>
      </c>
      <c r="E120" s="1">
        <v>1201.825</v>
      </c>
      <c r="F120" s="1">
        <v>819.29</v>
      </c>
      <c r="G120" s="1">
        <v>602.23400000000004</v>
      </c>
      <c r="H120" s="1">
        <v>415.27600000000001</v>
      </c>
      <c r="I120" s="1">
        <v>62.649000000000001</v>
      </c>
      <c r="J120" s="1">
        <v>137.79900000000001</v>
      </c>
      <c r="K120" s="1">
        <v>1385.9469999999999</v>
      </c>
      <c r="L120" s="1">
        <v>3777.136</v>
      </c>
      <c r="M120" s="1">
        <v>3772.857</v>
      </c>
      <c r="N120" s="1">
        <v>2624.0830000000001</v>
      </c>
      <c r="O120" s="1">
        <v>2048.7049999999999</v>
      </c>
      <c r="P120" s="1">
        <f t="shared" si="11"/>
        <v>18367.429</v>
      </c>
      <c r="T120" s="8"/>
      <c r="U120" s="8"/>
      <c r="V120" s="8"/>
      <c r="W120" s="8"/>
      <c r="X120" s="8"/>
    </row>
    <row r="121" spans="2:24" s="2" customFormat="1" x14ac:dyDescent="0.25">
      <c r="B121" s="14"/>
      <c r="C121" s="14" t="s">
        <v>8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236.934</v>
      </c>
      <c r="P121" s="1">
        <f t="shared" si="11"/>
        <v>236.934</v>
      </c>
      <c r="T121" s="11"/>
      <c r="U121" s="11"/>
      <c r="V121" s="11"/>
      <c r="W121" s="11"/>
      <c r="X121" s="11"/>
    </row>
    <row r="122" spans="2:24" x14ac:dyDescent="0.25">
      <c r="B122" s="14"/>
      <c r="C122" s="14" t="s">
        <v>9</v>
      </c>
      <c r="D122" s="1">
        <v>348</v>
      </c>
      <c r="E122" s="1">
        <v>0</v>
      </c>
      <c r="F122" s="1">
        <v>484.34199999999998</v>
      </c>
      <c r="G122" s="1">
        <v>105.74299999999999</v>
      </c>
      <c r="H122" s="1">
        <v>127.902</v>
      </c>
      <c r="I122" s="1">
        <v>67.5</v>
      </c>
      <c r="J122" s="1">
        <v>0</v>
      </c>
      <c r="K122" s="1">
        <v>160.80099999999999</v>
      </c>
      <c r="L122" s="1">
        <v>0</v>
      </c>
      <c r="M122" s="1">
        <v>251.923</v>
      </c>
      <c r="N122" s="1">
        <v>310.827</v>
      </c>
      <c r="O122" s="1">
        <v>454.63299999999998</v>
      </c>
      <c r="P122" s="1">
        <f t="shared" si="11"/>
        <v>2311.6709999999998</v>
      </c>
      <c r="T122" s="8"/>
      <c r="U122" s="8"/>
      <c r="V122" s="8"/>
      <c r="W122" s="8"/>
      <c r="X122" s="8"/>
    </row>
    <row r="123" spans="2:24" x14ac:dyDescent="0.25">
      <c r="B123" s="21" t="s">
        <v>45</v>
      </c>
      <c r="C123" s="22"/>
      <c r="D123" s="6">
        <f>SUM(D115:D122)</f>
        <v>10657.038</v>
      </c>
      <c r="E123" s="6">
        <f t="shared" ref="E123:O123" si="15">SUM(E115:E122)</f>
        <v>10460.028000000002</v>
      </c>
      <c r="F123" s="6">
        <f t="shared" si="15"/>
        <v>11520.873</v>
      </c>
      <c r="G123" s="6">
        <f t="shared" si="15"/>
        <v>14810.656000000001</v>
      </c>
      <c r="H123" s="6">
        <f t="shared" si="15"/>
        <v>10357.92</v>
      </c>
      <c r="I123" s="6">
        <f t="shared" si="15"/>
        <v>7042.2380000000003</v>
      </c>
      <c r="J123" s="6">
        <f t="shared" si="15"/>
        <v>4609.5680000000002</v>
      </c>
      <c r="K123" s="6">
        <f t="shared" si="15"/>
        <v>11655.823</v>
      </c>
      <c r="L123" s="6">
        <f t="shared" si="15"/>
        <v>16319.006000000001</v>
      </c>
      <c r="M123" s="6">
        <f t="shared" si="15"/>
        <v>15819.562000000002</v>
      </c>
      <c r="N123" s="6">
        <f t="shared" si="15"/>
        <v>12766.748</v>
      </c>
      <c r="O123" s="6">
        <f t="shared" si="15"/>
        <v>18293.719000000005</v>
      </c>
      <c r="P123" s="6">
        <f t="shared" si="11"/>
        <v>144313.179</v>
      </c>
      <c r="T123" s="8"/>
      <c r="U123" s="8"/>
      <c r="V123" s="8"/>
      <c r="W123" s="8"/>
      <c r="X123" s="8"/>
    </row>
    <row r="124" spans="2:24" x14ac:dyDescent="0.25">
      <c r="B124" s="14" t="s">
        <v>7</v>
      </c>
      <c r="C124" s="14" t="s">
        <v>2</v>
      </c>
      <c r="D124" s="1">
        <v>0</v>
      </c>
      <c r="E124" s="1">
        <v>0</v>
      </c>
      <c r="F124" s="1">
        <v>44.603999999999999</v>
      </c>
      <c r="G124" s="1">
        <v>0</v>
      </c>
      <c r="H124" s="1">
        <v>0</v>
      </c>
      <c r="I124" s="1">
        <v>0</v>
      </c>
      <c r="J124" s="1">
        <v>0</v>
      </c>
      <c r="K124" s="1">
        <v>226.56399999999999</v>
      </c>
      <c r="L124" s="1">
        <v>295.99900000000002</v>
      </c>
      <c r="M124" s="1">
        <v>25</v>
      </c>
      <c r="N124" s="1">
        <v>0</v>
      </c>
      <c r="O124" s="1">
        <v>0</v>
      </c>
      <c r="P124" s="1">
        <f t="shared" si="11"/>
        <v>592.16700000000003</v>
      </c>
      <c r="T124" s="8"/>
      <c r="U124" s="8"/>
      <c r="V124" s="8"/>
      <c r="W124" s="8"/>
      <c r="X124" s="8"/>
    </row>
    <row r="125" spans="2:24" x14ac:dyDescent="0.25">
      <c r="B125" s="14"/>
      <c r="C125" s="14" t="s">
        <v>3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333.40699999999998</v>
      </c>
      <c r="O125" s="1">
        <v>753.94299999999998</v>
      </c>
      <c r="P125" s="1">
        <f t="shared" si="11"/>
        <v>1087.3499999999999</v>
      </c>
      <c r="R125" s="2"/>
      <c r="T125" s="8"/>
      <c r="U125" s="8"/>
      <c r="V125" s="8"/>
      <c r="W125" s="8"/>
      <c r="X125" s="8"/>
    </row>
    <row r="126" spans="2:24" x14ac:dyDescent="0.25">
      <c r="B126" s="14"/>
      <c r="C126" s="14" t="s">
        <v>4</v>
      </c>
      <c r="D126" s="1">
        <v>343.54399999999998</v>
      </c>
      <c r="E126" s="1">
        <v>1358.7090000000001</v>
      </c>
      <c r="F126" s="1">
        <v>945.03200000000004</v>
      </c>
      <c r="G126" s="1">
        <v>415.524</v>
      </c>
      <c r="H126" s="1">
        <v>105.968</v>
      </c>
      <c r="I126" s="1">
        <v>556.71400000000006</v>
      </c>
      <c r="J126" s="1">
        <v>0</v>
      </c>
      <c r="K126" s="1">
        <v>0</v>
      </c>
      <c r="L126" s="1">
        <v>124.001</v>
      </c>
      <c r="M126" s="1">
        <v>343.464</v>
      </c>
      <c r="N126" s="1">
        <v>2648.3910000000001</v>
      </c>
      <c r="O126" s="1">
        <v>2926.4810000000002</v>
      </c>
      <c r="P126" s="1">
        <f t="shared" si="11"/>
        <v>9767.8279999999995</v>
      </c>
      <c r="R126" s="2"/>
      <c r="T126" s="8"/>
      <c r="U126" s="8"/>
      <c r="V126" s="8"/>
      <c r="W126" s="8"/>
      <c r="X126" s="8"/>
    </row>
    <row r="127" spans="2:24" x14ac:dyDescent="0.25">
      <c r="B127" s="14"/>
      <c r="C127" s="14" t="s">
        <v>6</v>
      </c>
      <c r="D127" s="1">
        <v>1809.9849999999999</v>
      </c>
      <c r="E127" s="1">
        <v>456.363</v>
      </c>
      <c r="F127" s="1">
        <v>2011.5640000000001</v>
      </c>
      <c r="G127" s="1">
        <v>0</v>
      </c>
      <c r="H127" s="1">
        <v>584.79300000000001</v>
      </c>
      <c r="I127" s="1">
        <v>1248.365</v>
      </c>
      <c r="J127" s="1">
        <v>194.608</v>
      </c>
      <c r="K127" s="1">
        <v>44.627000000000002</v>
      </c>
      <c r="L127" s="1">
        <v>223.08099999999999</v>
      </c>
      <c r="M127" s="1">
        <v>1011.837</v>
      </c>
      <c r="N127" s="1">
        <v>1655.5809999999999</v>
      </c>
      <c r="O127" s="1">
        <v>574.99300000000005</v>
      </c>
      <c r="P127" s="1">
        <f t="shared" si="11"/>
        <v>9815.7970000000005</v>
      </c>
      <c r="R127" s="2"/>
      <c r="T127" s="8"/>
      <c r="U127" s="8"/>
      <c r="V127" s="8"/>
      <c r="W127" s="8"/>
      <c r="X127" s="8"/>
    </row>
    <row r="128" spans="2:24" x14ac:dyDescent="0.25">
      <c r="B128" s="14"/>
      <c r="C128" s="14" t="s">
        <v>7</v>
      </c>
      <c r="D128" s="1">
        <v>11390.904</v>
      </c>
      <c r="E128" s="1">
        <v>11397.522000000001</v>
      </c>
      <c r="F128" s="1">
        <v>12175.808000000001</v>
      </c>
      <c r="G128" s="1">
        <v>13237.245999999999</v>
      </c>
      <c r="H128" s="1">
        <v>12454.575000000001</v>
      </c>
      <c r="I128" s="1">
        <v>8386.0460000000003</v>
      </c>
      <c r="J128" s="1">
        <v>4661.8239999999996</v>
      </c>
      <c r="K128" s="1">
        <v>2174.7539999999999</v>
      </c>
      <c r="L128" s="1">
        <v>8663.42</v>
      </c>
      <c r="M128" s="1">
        <v>12502.262000000001</v>
      </c>
      <c r="N128" s="1">
        <v>15966.16</v>
      </c>
      <c r="O128" s="1">
        <v>20857.455000000002</v>
      </c>
      <c r="P128" s="1">
        <f t="shared" si="11"/>
        <v>133867.976</v>
      </c>
      <c r="R128" s="2"/>
      <c r="T128" s="8"/>
      <c r="U128" s="8"/>
      <c r="V128" s="8"/>
      <c r="W128" s="8"/>
      <c r="X128" s="8"/>
    </row>
    <row r="129" spans="2:24" x14ac:dyDescent="0.25">
      <c r="B129" s="14"/>
      <c r="C129" s="14" t="s">
        <v>8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f t="shared" si="11"/>
        <v>0</v>
      </c>
      <c r="R129" s="2"/>
      <c r="T129" s="8"/>
      <c r="U129" s="8"/>
      <c r="V129" s="8"/>
      <c r="W129" s="8"/>
      <c r="X129" s="8"/>
    </row>
    <row r="130" spans="2:24" x14ac:dyDescent="0.25">
      <c r="B130" s="14"/>
      <c r="C130" s="14" t="s">
        <v>9</v>
      </c>
      <c r="D130" s="1">
        <v>0</v>
      </c>
      <c r="E130" s="1">
        <v>241.52199999999999</v>
      </c>
      <c r="F130" s="1">
        <v>0</v>
      </c>
      <c r="G130" s="1">
        <v>287.42200000000003</v>
      </c>
      <c r="H130" s="1">
        <v>1266.874</v>
      </c>
      <c r="I130" s="1">
        <v>870.22</v>
      </c>
      <c r="J130" s="1">
        <v>123.181</v>
      </c>
      <c r="K130" s="1">
        <v>0</v>
      </c>
      <c r="L130" s="1">
        <v>0</v>
      </c>
      <c r="M130" s="1">
        <v>191</v>
      </c>
      <c r="N130" s="1">
        <v>1199.19</v>
      </c>
      <c r="O130" s="1">
        <v>293.108</v>
      </c>
      <c r="P130" s="1">
        <f t="shared" si="11"/>
        <v>4472.5169999999998</v>
      </c>
      <c r="R130" s="2"/>
      <c r="T130" s="8"/>
      <c r="U130" s="8"/>
      <c r="V130" s="8"/>
      <c r="W130" s="8"/>
      <c r="X130" s="8"/>
    </row>
    <row r="131" spans="2:24" x14ac:dyDescent="0.25">
      <c r="B131" s="14"/>
      <c r="C131" s="14" t="s">
        <v>20</v>
      </c>
      <c r="D131" s="1">
        <v>74.245999999999995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f t="shared" si="11"/>
        <v>74.245999999999995</v>
      </c>
      <c r="R131" s="2"/>
      <c r="T131" s="8"/>
      <c r="U131" s="8"/>
      <c r="V131" s="8"/>
      <c r="W131" s="8"/>
      <c r="X131" s="8"/>
    </row>
    <row r="132" spans="2:24" s="2" customFormat="1" x14ac:dyDescent="0.25">
      <c r="B132" s="21" t="s">
        <v>44</v>
      </c>
      <c r="C132" s="22"/>
      <c r="D132" s="6">
        <f>SUM(D124:D131)</f>
        <v>13618.679</v>
      </c>
      <c r="E132" s="6">
        <f t="shared" ref="E132:O132" si="16">SUM(E124:E131)</f>
        <v>13454.116000000002</v>
      </c>
      <c r="F132" s="6">
        <f t="shared" si="16"/>
        <v>15177.008000000002</v>
      </c>
      <c r="G132" s="6">
        <f t="shared" si="16"/>
        <v>13940.191999999999</v>
      </c>
      <c r="H132" s="6">
        <f t="shared" si="16"/>
        <v>14412.210000000001</v>
      </c>
      <c r="I132" s="6">
        <f t="shared" si="16"/>
        <v>11061.344999999999</v>
      </c>
      <c r="J132" s="6">
        <f t="shared" si="16"/>
        <v>4979.6129999999994</v>
      </c>
      <c r="K132" s="6">
        <f t="shared" si="16"/>
        <v>2445.9449999999997</v>
      </c>
      <c r="L132" s="6">
        <f t="shared" si="16"/>
        <v>9306.5010000000002</v>
      </c>
      <c r="M132" s="6">
        <f t="shared" si="16"/>
        <v>14073.563</v>
      </c>
      <c r="N132" s="6">
        <f t="shared" si="16"/>
        <v>21802.728999999999</v>
      </c>
      <c r="O132" s="6">
        <f t="shared" si="16"/>
        <v>25405.980000000003</v>
      </c>
      <c r="P132" s="6">
        <f t="shared" si="11"/>
        <v>159677.88100000002</v>
      </c>
      <c r="T132" s="11"/>
      <c r="U132" s="11"/>
      <c r="V132" s="11"/>
      <c r="W132" s="11"/>
      <c r="X132" s="11"/>
    </row>
    <row r="133" spans="2:24" x14ac:dyDescent="0.25">
      <c r="B133" s="14" t="s">
        <v>8</v>
      </c>
      <c r="C133" s="14" t="s">
        <v>8</v>
      </c>
      <c r="D133" s="1">
        <v>881.38400000000001</v>
      </c>
      <c r="E133" s="1">
        <v>1336.037</v>
      </c>
      <c r="F133" s="1">
        <v>1247.6569999999999</v>
      </c>
      <c r="G133" s="1">
        <v>2825.0740000000001</v>
      </c>
      <c r="H133" s="1">
        <v>2887.65</v>
      </c>
      <c r="I133" s="1">
        <v>738.56200000000001</v>
      </c>
      <c r="J133" s="1">
        <v>2033.9960000000001</v>
      </c>
      <c r="K133" s="1">
        <v>2050.3249999999998</v>
      </c>
      <c r="L133" s="1">
        <v>2300.4569999999999</v>
      </c>
      <c r="M133" s="1">
        <v>2396.9960000000001</v>
      </c>
      <c r="N133" s="1">
        <v>1883.912</v>
      </c>
      <c r="O133" s="1">
        <v>2127.1610000000001</v>
      </c>
      <c r="P133" s="1">
        <f t="shared" si="11"/>
        <v>22709.211000000003</v>
      </c>
      <c r="T133" s="8"/>
      <c r="U133" s="8"/>
      <c r="V133" s="8"/>
      <c r="W133" s="8"/>
      <c r="X133" s="8"/>
    </row>
    <row r="134" spans="2:24" x14ac:dyDescent="0.25">
      <c r="B134" s="21" t="s">
        <v>43</v>
      </c>
      <c r="C134" s="22"/>
      <c r="D134" s="6">
        <f>SUM(D133)</f>
        <v>881.38400000000001</v>
      </c>
      <c r="E134" s="6">
        <f t="shared" ref="E134:O134" si="17">SUM(E133)</f>
        <v>1336.037</v>
      </c>
      <c r="F134" s="6">
        <f t="shared" si="17"/>
        <v>1247.6569999999999</v>
      </c>
      <c r="G134" s="6">
        <f t="shared" si="17"/>
        <v>2825.0740000000001</v>
      </c>
      <c r="H134" s="6">
        <f t="shared" si="17"/>
        <v>2887.65</v>
      </c>
      <c r="I134" s="6">
        <f t="shared" si="17"/>
        <v>738.56200000000001</v>
      </c>
      <c r="J134" s="6">
        <f t="shared" si="17"/>
        <v>2033.9960000000001</v>
      </c>
      <c r="K134" s="6">
        <f t="shared" si="17"/>
        <v>2050.3249999999998</v>
      </c>
      <c r="L134" s="6">
        <f t="shared" si="17"/>
        <v>2300.4569999999999</v>
      </c>
      <c r="M134" s="6">
        <f t="shared" si="17"/>
        <v>2396.9960000000001</v>
      </c>
      <c r="N134" s="6">
        <f t="shared" si="17"/>
        <v>1883.912</v>
      </c>
      <c r="O134" s="6">
        <f t="shared" si="17"/>
        <v>2127.1610000000001</v>
      </c>
      <c r="P134" s="6">
        <f t="shared" si="11"/>
        <v>22709.211000000003</v>
      </c>
      <c r="T134" s="8"/>
      <c r="U134" s="8"/>
      <c r="V134" s="8"/>
      <c r="W134" s="8"/>
      <c r="X134" s="8"/>
    </row>
    <row r="135" spans="2:24" x14ac:dyDescent="0.25">
      <c r="B135" s="14" t="s">
        <v>22</v>
      </c>
      <c r="C135" s="14" t="s">
        <v>22</v>
      </c>
      <c r="D135" s="1">
        <v>27940.81</v>
      </c>
      <c r="E135" s="1">
        <v>33851.14</v>
      </c>
      <c r="F135" s="1">
        <v>41845.14</v>
      </c>
      <c r="G135" s="1">
        <v>52183.743999999999</v>
      </c>
      <c r="H135" s="1">
        <v>33881.89</v>
      </c>
      <c r="I135" s="1">
        <v>39290.794999999998</v>
      </c>
      <c r="J135" s="1">
        <v>22473.976999999999</v>
      </c>
      <c r="K135" s="1">
        <v>26635.393</v>
      </c>
      <c r="L135" s="1">
        <v>36423.781999999999</v>
      </c>
      <c r="M135" s="1">
        <v>37297.464</v>
      </c>
      <c r="N135" s="1">
        <v>42714.523000000001</v>
      </c>
      <c r="O135" s="1">
        <v>70284.615000000005</v>
      </c>
      <c r="P135" s="1">
        <f t="shared" si="11"/>
        <v>464823.27299999993</v>
      </c>
      <c r="T135" s="8"/>
      <c r="U135" s="8"/>
      <c r="V135" s="8"/>
      <c r="W135" s="8"/>
      <c r="X135" s="8"/>
    </row>
    <row r="136" spans="2:24" x14ac:dyDescent="0.25">
      <c r="B136" s="14"/>
      <c r="C136" s="14" t="s">
        <v>25</v>
      </c>
      <c r="D136" s="1">
        <v>151.84100000000001</v>
      </c>
      <c r="E136" s="1">
        <v>92.897999999999996</v>
      </c>
      <c r="F136" s="1">
        <v>625.71799999999996</v>
      </c>
      <c r="G136" s="1">
        <v>1493.9870000000001</v>
      </c>
      <c r="H136" s="1">
        <v>668.37300000000005</v>
      </c>
      <c r="I136" s="1">
        <v>269.84100000000001</v>
      </c>
      <c r="J136" s="1">
        <v>1064.02</v>
      </c>
      <c r="K136" s="1">
        <v>417.32299999999998</v>
      </c>
      <c r="L136" s="1">
        <v>1338.049</v>
      </c>
      <c r="M136" s="1">
        <v>469.41899999999998</v>
      </c>
      <c r="N136" s="1">
        <v>0</v>
      </c>
      <c r="O136" s="1">
        <v>414.37599999999998</v>
      </c>
      <c r="P136" s="1">
        <f t="shared" si="11"/>
        <v>7005.8450000000003</v>
      </c>
      <c r="T136" s="8"/>
      <c r="U136" s="8"/>
      <c r="V136" s="8"/>
      <c r="W136" s="8"/>
      <c r="X136" s="8"/>
    </row>
    <row r="137" spans="2:24" x14ac:dyDescent="0.25">
      <c r="B137" s="14"/>
      <c r="C137" s="14" t="s">
        <v>26</v>
      </c>
      <c r="D137" s="1">
        <v>596.33500000000004</v>
      </c>
      <c r="E137" s="1">
        <v>1655.9590000000001</v>
      </c>
      <c r="F137" s="1">
        <v>1220.6690000000001</v>
      </c>
      <c r="G137" s="1">
        <v>2598.0630000000001</v>
      </c>
      <c r="H137" s="1">
        <v>1404.875</v>
      </c>
      <c r="I137" s="1">
        <v>1370.81</v>
      </c>
      <c r="J137" s="1">
        <v>665.59799999999996</v>
      </c>
      <c r="K137" s="1">
        <v>699.54399999999998</v>
      </c>
      <c r="L137" s="1">
        <v>2943.5050000000001</v>
      </c>
      <c r="M137" s="1">
        <v>1898.59</v>
      </c>
      <c r="N137" s="1">
        <v>978.77099999999996</v>
      </c>
      <c r="O137" s="1">
        <v>3759.9459999999999</v>
      </c>
      <c r="P137" s="1">
        <f t="shared" si="11"/>
        <v>19792.665000000001</v>
      </c>
      <c r="T137" s="8"/>
      <c r="U137" s="8"/>
      <c r="V137" s="8"/>
      <c r="W137" s="8"/>
      <c r="X137" s="8"/>
    </row>
    <row r="138" spans="2:24" x14ac:dyDescent="0.25">
      <c r="B138" s="14"/>
      <c r="C138" s="14" t="s">
        <v>20</v>
      </c>
      <c r="D138" s="1">
        <v>0</v>
      </c>
      <c r="E138" s="1">
        <v>145.083</v>
      </c>
      <c r="F138" s="1">
        <v>1253.5170000000001</v>
      </c>
      <c r="G138" s="1">
        <v>8830.8089999999993</v>
      </c>
      <c r="H138" s="1">
        <v>1325.1579999999999</v>
      </c>
      <c r="I138" s="1">
        <v>366.64800000000002</v>
      </c>
      <c r="J138" s="1">
        <v>43.881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f t="shared" ref="P138:P187" si="18">SUM(D138:O138)</f>
        <v>11965.095999999998</v>
      </c>
      <c r="T138" s="8"/>
      <c r="U138" s="8"/>
      <c r="V138" s="8"/>
      <c r="W138" s="8"/>
      <c r="X138" s="8"/>
    </row>
    <row r="139" spans="2:24" x14ac:dyDescent="0.25">
      <c r="B139" s="21" t="s">
        <v>42</v>
      </c>
      <c r="C139" s="22"/>
      <c r="D139" s="6">
        <f>SUM(D135:D138)</f>
        <v>28688.986000000001</v>
      </c>
      <c r="E139" s="6">
        <f t="shared" ref="E139:O139" si="19">SUM(E135:E138)</f>
        <v>35745.08</v>
      </c>
      <c r="F139" s="6">
        <f t="shared" si="19"/>
        <v>44945.044000000002</v>
      </c>
      <c r="G139" s="6">
        <f t="shared" si="19"/>
        <v>65106.603000000003</v>
      </c>
      <c r="H139" s="6">
        <f t="shared" si="19"/>
        <v>37280.296000000002</v>
      </c>
      <c r="I139" s="6">
        <f t="shared" si="19"/>
        <v>41298.093999999997</v>
      </c>
      <c r="J139" s="6">
        <f t="shared" si="19"/>
        <v>24247.476000000002</v>
      </c>
      <c r="K139" s="6">
        <f t="shared" si="19"/>
        <v>27752.260000000002</v>
      </c>
      <c r="L139" s="6">
        <f t="shared" si="19"/>
        <v>40705.335999999996</v>
      </c>
      <c r="M139" s="6">
        <f t="shared" si="19"/>
        <v>39665.472999999998</v>
      </c>
      <c r="N139" s="6">
        <f t="shared" si="19"/>
        <v>43693.294000000002</v>
      </c>
      <c r="O139" s="6">
        <f t="shared" si="19"/>
        <v>74458.937000000005</v>
      </c>
      <c r="P139" s="6">
        <f t="shared" si="18"/>
        <v>503586.87900000007</v>
      </c>
      <c r="T139" s="8"/>
      <c r="U139" s="8"/>
      <c r="V139" s="8"/>
      <c r="W139" s="8"/>
      <c r="X139" s="8"/>
    </row>
    <row r="140" spans="2:24" x14ac:dyDescent="0.25">
      <c r="B140" s="14" t="s">
        <v>14</v>
      </c>
      <c r="C140" s="14" t="s">
        <v>14</v>
      </c>
      <c r="D140" s="1">
        <v>2983.761</v>
      </c>
      <c r="E140" s="1">
        <v>2560.319</v>
      </c>
      <c r="F140" s="1">
        <v>180.203</v>
      </c>
      <c r="G140" s="1">
        <v>0</v>
      </c>
      <c r="H140" s="1">
        <v>3082.0010000000002</v>
      </c>
      <c r="I140" s="1">
        <v>12715.25</v>
      </c>
      <c r="J140" s="1">
        <v>14146.904</v>
      </c>
      <c r="K140" s="1">
        <v>17005.084999999999</v>
      </c>
      <c r="L140" s="1">
        <v>9482.6119999999992</v>
      </c>
      <c r="M140" s="1">
        <v>4049.2779999999998</v>
      </c>
      <c r="N140" s="1">
        <v>598.63099999999997</v>
      </c>
      <c r="O140" s="1">
        <v>0</v>
      </c>
      <c r="P140" s="1">
        <f t="shared" si="18"/>
        <v>66804.043999999994</v>
      </c>
      <c r="T140" s="8"/>
      <c r="U140" s="8"/>
      <c r="V140" s="8"/>
      <c r="W140" s="8"/>
      <c r="X140" s="8"/>
    </row>
    <row r="141" spans="2:24" x14ac:dyDescent="0.25">
      <c r="B141" s="21" t="s">
        <v>51</v>
      </c>
      <c r="C141" s="22"/>
      <c r="D141" s="6">
        <f>SUM(D140)</f>
        <v>2983.761</v>
      </c>
      <c r="E141" s="6">
        <f t="shared" ref="E141:O141" si="20">SUM(E140)</f>
        <v>2560.319</v>
      </c>
      <c r="F141" s="6">
        <f t="shared" si="20"/>
        <v>180.203</v>
      </c>
      <c r="G141" s="6">
        <f t="shared" si="20"/>
        <v>0</v>
      </c>
      <c r="H141" s="6">
        <f t="shared" si="20"/>
        <v>3082.0010000000002</v>
      </c>
      <c r="I141" s="6">
        <f t="shared" si="20"/>
        <v>12715.25</v>
      </c>
      <c r="J141" s="6">
        <f t="shared" si="20"/>
        <v>14146.904</v>
      </c>
      <c r="K141" s="6">
        <f t="shared" si="20"/>
        <v>17005.084999999999</v>
      </c>
      <c r="L141" s="6">
        <f t="shared" si="20"/>
        <v>9482.6119999999992</v>
      </c>
      <c r="M141" s="6">
        <f t="shared" si="20"/>
        <v>4049.2779999999998</v>
      </c>
      <c r="N141" s="6">
        <f t="shared" si="20"/>
        <v>598.63099999999997</v>
      </c>
      <c r="O141" s="6">
        <f t="shared" si="20"/>
        <v>0</v>
      </c>
      <c r="P141" s="6">
        <f t="shared" si="18"/>
        <v>66804.043999999994</v>
      </c>
      <c r="T141" s="8"/>
      <c r="U141" s="8"/>
      <c r="V141" s="8"/>
      <c r="W141" s="8"/>
      <c r="X141" s="8"/>
    </row>
    <row r="142" spans="2:24" x14ac:dyDescent="0.25">
      <c r="B142" s="14" t="s">
        <v>9</v>
      </c>
      <c r="C142" s="14" t="s">
        <v>3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420.34399999999999</v>
      </c>
      <c r="M142" s="1">
        <v>0</v>
      </c>
      <c r="N142" s="1">
        <v>0</v>
      </c>
      <c r="O142" s="1">
        <v>0</v>
      </c>
      <c r="P142" s="1">
        <f t="shared" si="18"/>
        <v>420.34399999999999</v>
      </c>
      <c r="T142" s="8"/>
      <c r="U142" s="8"/>
      <c r="V142" s="8"/>
      <c r="W142" s="8"/>
      <c r="X142" s="8"/>
    </row>
    <row r="143" spans="2:24" s="2" customFormat="1" x14ac:dyDescent="0.25">
      <c r="B143" s="14"/>
      <c r="C143" s="14" t="s">
        <v>4</v>
      </c>
      <c r="D143" s="1">
        <v>5139.3509999999997</v>
      </c>
      <c r="E143" s="1">
        <v>1628.6489999999999</v>
      </c>
      <c r="F143" s="1">
        <v>1976.7059999999999</v>
      </c>
      <c r="G143" s="1">
        <v>2510.181</v>
      </c>
      <c r="H143" s="1">
        <v>2539.1559999999999</v>
      </c>
      <c r="I143" s="1">
        <v>34.692</v>
      </c>
      <c r="J143" s="1">
        <v>0</v>
      </c>
      <c r="K143" s="1">
        <v>437.34100000000001</v>
      </c>
      <c r="L143" s="1">
        <v>259.63900000000001</v>
      </c>
      <c r="M143" s="1">
        <v>510.85700000000003</v>
      </c>
      <c r="N143" s="1">
        <v>688.03099999999995</v>
      </c>
      <c r="O143" s="1">
        <v>2864.7640000000001</v>
      </c>
      <c r="P143" s="1">
        <f t="shared" si="18"/>
        <v>18589.366999999998</v>
      </c>
      <c r="T143" s="11"/>
      <c r="U143" s="11"/>
      <c r="V143" s="11"/>
      <c r="W143" s="11"/>
      <c r="X143" s="11"/>
    </row>
    <row r="144" spans="2:24" s="2" customFormat="1" x14ac:dyDescent="0.25">
      <c r="B144" s="14"/>
      <c r="C144" s="14" t="s">
        <v>13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2.5</v>
      </c>
      <c r="N144" s="1">
        <v>0</v>
      </c>
      <c r="O144" s="1">
        <v>0</v>
      </c>
      <c r="P144" s="1">
        <f t="shared" si="18"/>
        <v>2.5</v>
      </c>
      <c r="T144" s="11"/>
      <c r="U144" s="11"/>
      <c r="V144" s="11"/>
      <c r="W144" s="11"/>
      <c r="X144" s="11"/>
    </row>
    <row r="145" spans="2:24" s="2" customFormat="1" x14ac:dyDescent="0.25">
      <c r="B145" s="14"/>
      <c r="C145" s="14" t="s">
        <v>6</v>
      </c>
      <c r="D145" s="1">
        <v>67.447999999999993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5</v>
      </c>
      <c r="L145" s="1">
        <v>0</v>
      </c>
      <c r="M145" s="1">
        <v>0</v>
      </c>
      <c r="N145" s="1">
        <v>182.26300000000001</v>
      </c>
      <c r="O145" s="1">
        <v>0</v>
      </c>
      <c r="P145" s="1">
        <f t="shared" si="18"/>
        <v>254.71100000000001</v>
      </c>
      <c r="T145" s="11"/>
      <c r="U145" s="11"/>
      <c r="V145" s="11"/>
      <c r="W145" s="11"/>
      <c r="X145" s="11"/>
    </row>
    <row r="146" spans="2:24" s="2" customFormat="1" x14ac:dyDescent="0.25">
      <c r="B146" s="14"/>
      <c r="C146" s="14" t="s">
        <v>7</v>
      </c>
      <c r="D146" s="1">
        <v>61.386000000000003</v>
      </c>
      <c r="E146" s="1">
        <v>0</v>
      </c>
      <c r="F146" s="1">
        <v>0</v>
      </c>
      <c r="G146" s="1">
        <v>61.386000000000003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f t="shared" si="18"/>
        <v>122.77200000000001</v>
      </c>
      <c r="T146" s="11"/>
      <c r="U146" s="11"/>
      <c r="V146" s="11"/>
      <c r="W146" s="11"/>
      <c r="X146" s="11"/>
    </row>
    <row r="147" spans="2:24" s="2" customFormat="1" x14ac:dyDescent="0.25">
      <c r="B147" s="14"/>
      <c r="C147" s="14" t="s">
        <v>9</v>
      </c>
      <c r="D147" s="1">
        <v>5859.585</v>
      </c>
      <c r="E147" s="1">
        <v>5588.165</v>
      </c>
      <c r="F147" s="1">
        <v>5823.7950000000001</v>
      </c>
      <c r="G147" s="1">
        <v>6445.3090000000002</v>
      </c>
      <c r="H147" s="1">
        <v>3999.576</v>
      </c>
      <c r="I147" s="1">
        <v>981.31399999999996</v>
      </c>
      <c r="J147" s="1">
        <v>689.14599999999996</v>
      </c>
      <c r="K147" s="1">
        <v>2958.884</v>
      </c>
      <c r="L147" s="1">
        <v>5375.0159999999996</v>
      </c>
      <c r="M147" s="1">
        <v>5242.915</v>
      </c>
      <c r="N147" s="1">
        <v>5517.2889999999998</v>
      </c>
      <c r="O147" s="1">
        <v>7891.68</v>
      </c>
      <c r="P147" s="1">
        <f t="shared" si="18"/>
        <v>56372.673999999992</v>
      </c>
      <c r="T147" s="11"/>
      <c r="U147" s="11"/>
      <c r="V147" s="11"/>
      <c r="W147" s="11"/>
      <c r="X147" s="11"/>
    </row>
    <row r="148" spans="2:24" x14ac:dyDescent="0.25">
      <c r="B148" s="14"/>
      <c r="C148" s="14" t="s">
        <v>24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4</v>
      </c>
      <c r="N148" s="1">
        <v>0</v>
      </c>
      <c r="O148" s="1">
        <v>0</v>
      </c>
      <c r="P148" s="1">
        <f t="shared" si="18"/>
        <v>4</v>
      </c>
      <c r="R148" s="2"/>
      <c r="T148" s="8"/>
      <c r="U148" s="8"/>
      <c r="V148" s="8"/>
      <c r="W148" s="8"/>
      <c r="X148" s="8"/>
    </row>
    <row r="149" spans="2:24" x14ac:dyDescent="0.25">
      <c r="B149" s="14"/>
      <c r="C149" s="14" t="s">
        <v>25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6</v>
      </c>
      <c r="N149" s="1">
        <v>0</v>
      </c>
      <c r="O149" s="1">
        <v>0</v>
      </c>
      <c r="P149" s="1">
        <f t="shared" si="18"/>
        <v>6</v>
      </c>
      <c r="R149" s="2"/>
      <c r="T149" s="8"/>
      <c r="U149" s="8"/>
      <c r="V149" s="8"/>
      <c r="W149" s="8"/>
      <c r="X149" s="8"/>
    </row>
    <row r="150" spans="2:24" s="2" customFormat="1" x14ac:dyDescent="0.25">
      <c r="B150" s="21" t="s">
        <v>41</v>
      </c>
      <c r="C150" s="22"/>
      <c r="D150" s="6">
        <f>SUM(D142:D149)</f>
        <v>11127.77</v>
      </c>
      <c r="E150" s="6">
        <f t="shared" ref="E150:O150" si="21">SUM(E142:E149)</f>
        <v>7216.8140000000003</v>
      </c>
      <c r="F150" s="6">
        <f t="shared" si="21"/>
        <v>7800.5010000000002</v>
      </c>
      <c r="G150" s="6">
        <f t="shared" si="21"/>
        <v>9016.8760000000002</v>
      </c>
      <c r="H150" s="6">
        <f t="shared" si="21"/>
        <v>6538.732</v>
      </c>
      <c r="I150" s="6">
        <f t="shared" si="21"/>
        <v>1016.006</v>
      </c>
      <c r="J150" s="6">
        <f t="shared" si="21"/>
        <v>689.14599999999996</v>
      </c>
      <c r="K150" s="6">
        <f t="shared" si="21"/>
        <v>3401.2249999999999</v>
      </c>
      <c r="L150" s="6">
        <f t="shared" si="21"/>
        <v>6054.9989999999998</v>
      </c>
      <c r="M150" s="6">
        <f t="shared" si="21"/>
        <v>5766.2719999999999</v>
      </c>
      <c r="N150" s="6">
        <f t="shared" si="21"/>
        <v>6387.5829999999996</v>
      </c>
      <c r="O150" s="6">
        <f t="shared" si="21"/>
        <v>10756.444</v>
      </c>
      <c r="P150" s="6">
        <f t="shared" si="18"/>
        <v>75772.368000000002</v>
      </c>
      <c r="T150" s="11"/>
      <c r="U150" s="11"/>
      <c r="V150" s="11"/>
      <c r="W150" s="11"/>
      <c r="X150" s="11"/>
    </row>
    <row r="151" spans="2:24" x14ac:dyDescent="0.25">
      <c r="B151" s="14" t="s">
        <v>25</v>
      </c>
      <c r="C151" s="14" t="s">
        <v>17</v>
      </c>
      <c r="D151" s="1">
        <v>313.99200000000002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f t="shared" si="18"/>
        <v>313.99200000000002</v>
      </c>
      <c r="T151" s="8"/>
      <c r="U151" s="8"/>
      <c r="V151" s="8"/>
      <c r="W151" s="8"/>
      <c r="X151" s="8"/>
    </row>
    <row r="152" spans="2:24" x14ac:dyDescent="0.25">
      <c r="B152" s="14"/>
      <c r="C152" s="14" t="s">
        <v>12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44.582000000000001</v>
      </c>
      <c r="P152" s="1">
        <f t="shared" si="18"/>
        <v>44.582000000000001</v>
      </c>
      <c r="T152" s="8"/>
      <c r="U152" s="8"/>
      <c r="V152" s="8"/>
      <c r="W152" s="8"/>
      <c r="X152" s="8"/>
    </row>
    <row r="153" spans="2:24" x14ac:dyDescent="0.25">
      <c r="B153" s="14"/>
      <c r="C153" s="14" t="s">
        <v>13</v>
      </c>
      <c r="D153" s="1">
        <v>183.55799999999999</v>
      </c>
      <c r="E153" s="1">
        <v>104.643</v>
      </c>
      <c r="F153" s="1">
        <v>44.685000000000002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61.484999999999999</v>
      </c>
      <c r="O153" s="1">
        <v>491.61399999999998</v>
      </c>
      <c r="P153" s="1">
        <f t="shared" si="18"/>
        <v>885.98500000000001</v>
      </c>
      <c r="T153" s="8"/>
      <c r="U153" s="8"/>
      <c r="V153" s="8"/>
      <c r="W153" s="8"/>
      <c r="X153" s="8"/>
    </row>
    <row r="154" spans="2:24" x14ac:dyDescent="0.25">
      <c r="B154" s="14"/>
      <c r="C154" s="14" t="s">
        <v>23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1478.876</v>
      </c>
      <c r="P154" s="1">
        <f t="shared" si="18"/>
        <v>1478.876</v>
      </c>
      <c r="T154" s="8"/>
      <c r="U154" s="8"/>
      <c r="V154" s="8"/>
      <c r="W154" s="8"/>
      <c r="X154" s="8"/>
    </row>
    <row r="155" spans="2:24" x14ac:dyDescent="0.25">
      <c r="B155" s="14"/>
      <c r="C155" s="14" t="s">
        <v>22</v>
      </c>
      <c r="D155" s="1">
        <v>900</v>
      </c>
      <c r="E155" s="1">
        <v>0</v>
      </c>
      <c r="F155" s="1">
        <v>35.070999999999998</v>
      </c>
      <c r="G155" s="1">
        <v>0</v>
      </c>
      <c r="H155" s="1">
        <v>0</v>
      </c>
      <c r="I155" s="1">
        <v>0</v>
      </c>
      <c r="J155" s="1">
        <v>0</v>
      </c>
      <c r="K155" s="1">
        <v>173.97399999999999</v>
      </c>
      <c r="L155" s="1">
        <v>0</v>
      </c>
      <c r="M155" s="1">
        <v>0</v>
      </c>
      <c r="N155" s="1">
        <v>0</v>
      </c>
      <c r="O155" s="1">
        <v>0</v>
      </c>
      <c r="P155" s="1">
        <f t="shared" si="18"/>
        <v>1109.0450000000001</v>
      </c>
      <c r="T155" s="8"/>
      <c r="U155" s="8"/>
      <c r="V155" s="8"/>
      <c r="W155" s="8"/>
      <c r="X155" s="8"/>
    </row>
    <row r="156" spans="2:24" x14ac:dyDescent="0.25">
      <c r="B156" s="14"/>
      <c r="C156" s="14" t="s">
        <v>14</v>
      </c>
      <c r="D156" s="1">
        <v>89.534999999999997</v>
      </c>
      <c r="E156" s="1">
        <v>1206.1400000000001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200.93199999999999</v>
      </c>
      <c r="L156" s="1">
        <v>0</v>
      </c>
      <c r="M156" s="1">
        <v>0</v>
      </c>
      <c r="N156" s="1">
        <v>0</v>
      </c>
      <c r="O156" s="1">
        <v>0</v>
      </c>
      <c r="P156" s="1">
        <f t="shared" si="18"/>
        <v>1496.6070000000002</v>
      </c>
      <c r="T156" s="8"/>
      <c r="U156" s="8"/>
      <c r="V156" s="8"/>
      <c r="W156" s="8"/>
      <c r="X156" s="8"/>
    </row>
    <row r="157" spans="2:24" x14ac:dyDescent="0.25">
      <c r="B157" s="14"/>
      <c r="C157" s="14" t="s">
        <v>25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17.09</v>
      </c>
      <c r="J157" s="1">
        <v>0</v>
      </c>
      <c r="K157" s="1">
        <v>0</v>
      </c>
      <c r="L157" s="1">
        <v>0</v>
      </c>
      <c r="M157" s="1">
        <v>277.04300000000001</v>
      </c>
      <c r="N157" s="1">
        <v>291.19</v>
      </c>
      <c r="O157" s="1">
        <v>0</v>
      </c>
      <c r="P157" s="1">
        <f t="shared" si="18"/>
        <v>585.32299999999998</v>
      </c>
      <c r="T157" s="8"/>
      <c r="U157" s="8"/>
      <c r="V157" s="8"/>
      <c r="W157" s="8"/>
      <c r="X157" s="8"/>
    </row>
    <row r="158" spans="2:24" x14ac:dyDescent="0.25">
      <c r="B158" s="14"/>
      <c r="C158" s="14" t="s">
        <v>26</v>
      </c>
      <c r="D158" s="1">
        <v>162.34899999999999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211.63800000000001</v>
      </c>
      <c r="L158" s="1">
        <v>0</v>
      </c>
      <c r="M158" s="1">
        <v>0</v>
      </c>
      <c r="N158" s="1">
        <v>0</v>
      </c>
      <c r="O158" s="1">
        <v>0</v>
      </c>
      <c r="P158" s="1">
        <f t="shared" si="18"/>
        <v>373.98699999999997</v>
      </c>
      <c r="V158" s="8"/>
      <c r="W158" s="8"/>
      <c r="X158" s="8"/>
    </row>
    <row r="159" spans="2:24" x14ac:dyDescent="0.25">
      <c r="B159" s="14"/>
      <c r="C159" s="14" t="s">
        <v>20</v>
      </c>
      <c r="D159" s="1">
        <v>16928.954000000002</v>
      </c>
      <c r="E159" s="1">
        <v>5383.9939999999997</v>
      </c>
      <c r="F159" s="1">
        <v>2052.768</v>
      </c>
      <c r="G159" s="1">
        <v>202.05600000000001</v>
      </c>
      <c r="H159" s="1">
        <v>355.83600000000001</v>
      </c>
      <c r="I159" s="1">
        <v>118.974</v>
      </c>
      <c r="J159" s="1">
        <v>1725.3679999999999</v>
      </c>
      <c r="K159" s="1">
        <v>5052.6310000000003</v>
      </c>
      <c r="L159" s="1">
        <v>7947.308</v>
      </c>
      <c r="M159" s="1">
        <v>7517.1329999999998</v>
      </c>
      <c r="N159" s="1">
        <v>11395.001</v>
      </c>
      <c r="O159" s="1">
        <v>14030.467000000001</v>
      </c>
      <c r="P159" s="1">
        <f t="shared" si="18"/>
        <v>72710.490000000005</v>
      </c>
      <c r="V159" s="8"/>
      <c r="W159" s="8"/>
      <c r="X159" s="8"/>
    </row>
    <row r="160" spans="2:24" x14ac:dyDescent="0.25">
      <c r="B160" s="21" t="s">
        <v>52</v>
      </c>
      <c r="C160" s="22"/>
      <c r="D160" s="6">
        <f>SUM(D151:D159)</f>
        <v>18578.388000000003</v>
      </c>
      <c r="E160" s="6">
        <v>6694.777</v>
      </c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>
        <f t="shared" si="18"/>
        <v>25273.165000000001</v>
      </c>
      <c r="V160" s="8"/>
      <c r="W160" s="8"/>
      <c r="X160" s="8"/>
    </row>
    <row r="161" spans="2:24" x14ac:dyDescent="0.25">
      <c r="B161" s="14" t="s">
        <v>10</v>
      </c>
      <c r="C161" s="14" t="s">
        <v>2</v>
      </c>
      <c r="D161" s="1">
        <v>0</v>
      </c>
      <c r="E161" s="1">
        <v>0</v>
      </c>
      <c r="F161" s="1">
        <v>25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132.059</v>
      </c>
      <c r="M161" s="1">
        <v>245.85499999999999</v>
      </c>
      <c r="N161" s="1">
        <v>133.69200000000001</v>
      </c>
      <c r="O161" s="1">
        <v>0</v>
      </c>
      <c r="P161" s="1">
        <f t="shared" si="18"/>
        <v>536.60599999999999</v>
      </c>
      <c r="V161" s="8"/>
      <c r="W161" s="8"/>
      <c r="X161" s="8"/>
    </row>
    <row r="162" spans="2:24" x14ac:dyDescent="0.25">
      <c r="B162" s="14"/>
      <c r="C162" s="14" t="s">
        <v>3</v>
      </c>
      <c r="D162" s="1">
        <v>2503.7069999999999</v>
      </c>
      <c r="E162" s="1">
        <v>2485.192</v>
      </c>
      <c r="F162" s="1">
        <v>4692.05</v>
      </c>
      <c r="G162" s="1">
        <v>305.03199999999998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473.31700000000001</v>
      </c>
      <c r="N162" s="1">
        <v>1979.6759999999999</v>
      </c>
      <c r="O162" s="1">
        <v>5431.9160000000002</v>
      </c>
      <c r="P162" s="1">
        <f t="shared" si="18"/>
        <v>17870.89</v>
      </c>
      <c r="V162" s="8"/>
      <c r="W162" s="8"/>
      <c r="X162" s="8"/>
    </row>
    <row r="163" spans="2:24" x14ac:dyDescent="0.25">
      <c r="B163" s="14"/>
      <c r="C163" s="14" t="s">
        <v>4</v>
      </c>
      <c r="D163" s="1">
        <v>0</v>
      </c>
      <c r="E163" s="1">
        <v>43.45</v>
      </c>
      <c r="F163" s="1">
        <v>479.71</v>
      </c>
      <c r="G163" s="1">
        <v>0</v>
      </c>
      <c r="H163" s="1">
        <v>30</v>
      </c>
      <c r="I163" s="1">
        <v>0</v>
      </c>
      <c r="J163" s="1">
        <v>0</v>
      </c>
      <c r="K163" s="1">
        <v>0</v>
      </c>
      <c r="L163" s="1">
        <v>61.616</v>
      </c>
      <c r="M163" s="1">
        <v>178.31399999999999</v>
      </c>
      <c r="N163" s="1">
        <v>368.09899999999999</v>
      </c>
      <c r="O163" s="1">
        <v>245.42</v>
      </c>
      <c r="P163" s="1">
        <f t="shared" si="18"/>
        <v>1406.6089999999999</v>
      </c>
      <c r="V163" s="8"/>
      <c r="W163" s="8"/>
      <c r="X163" s="8"/>
    </row>
    <row r="164" spans="2:24" x14ac:dyDescent="0.25">
      <c r="B164" s="14"/>
      <c r="C164" s="14" t="s">
        <v>5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3</v>
      </c>
      <c r="O164" s="1">
        <v>0</v>
      </c>
      <c r="P164" s="1">
        <f t="shared" si="18"/>
        <v>3</v>
      </c>
      <c r="V164" s="8"/>
      <c r="W164" s="8"/>
      <c r="X164" s="8"/>
    </row>
    <row r="165" spans="2:24" x14ac:dyDescent="0.25">
      <c r="B165" s="14"/>
      <c r="C165" s="14" t="s">
        <v>6</v>
      </c>
      <c r="D165" s="1">
        <v>122.518</v>
      </c>
      <c r="E165" s="1">
        <v>59.22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44.531999999999996</v>
      </c>
      <c r="O165" s="1">
        <v>0</v>
      </c>
      <c r="P165" s="1">
        <f t="shared" si="18"/>
        <v>226.26999999999998</v>
      </c>
      <c r="V165" s="8"/>
      <c r="W165" s="8"/>
      <c r="X165" s="8"/>
    </row>
    <row r="166" spans="2:24" x14ac:dyDescent="0.25">
      <c r="B166" s="14"/>
      <c r="C166" s="14" t="s">
        <v>7</v>
      </c>
      <c r="D166" s="1">
        <v>0</v>
      </c>
      <c r="E166" s="1">
        <v>0</v>
      </c>
      <c r="F166" s="1">
        <v>594.38800000000003</v>
      </c>
      <c r="G166" s="1">
        <v>301.02699999999999</v>
      </c>
      <c r="H166" s="1">
        <v>0</v>
      </c>
      <c r="I166" s="1">
        <v>0</v>
      </c>
      <c r="J166" s="1">
        <v>0</v>
      </c>
      <c r="K166" s="1">
        <v>0</v>
      </c>
      <c r="L166" s="1">
        <v>229.46899999999999</v>
      </c>
      <c r="M166" s="1">
        <v>655.25199999999995</v>
      </c>
      <c r="N166" s="1">
        <v>1018.72</v>
      </c>
      <c r="O166" s="1">
        <v>0</v>
      </c>
      <c r="P166" s="1">
        <f t="shared" si="18"/>
        <v>2798.8559999999998</v>
      </c>
      <c r="V166" s="8"/>
      <c r="W166" s="8"/>
      <c r="X166" s="8"/>
    </row>
    <row r="167" spans="2:24" s="2" customFormat="1" x14ac:dyDescent="0.25">
      <c r="B167" s="14"/>
      <c r="C167" s="14" t="s">
        <v>9</v>
      </c>
      <c r="D167" s="1">
        <v>122.679</v>
      </c>
      <c r="E167" s="1">
        <v>59.25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f t="shared" si="18"/>
        <v>181.929</v>
      </c>
      <c r="V167" s="11"/>
      <c r="W167" s="11"/>
      <c r="X167" s="11"/>
    </row>
    <row r="168" spans="2:24" x14ac:dyDescent="0.25">
      <c r="B168" s="14"/>
      <c r="C168" s="14" t="s">
        <v>10</v>
      </c>
      <c r="D168" s="1">
        <v>5306.1660000000002</v>
      </c>
      <c r="E168" s="1">
        <v>4768.1450000000004</v>
      </c>
      <c r="F168" s="1">
        <v>4345.567</v>
      </c>
      <c r="G168" s="1">
        <v>7603.5550000000003</v>
      </c>
      <c r="H168" s="1">
        <v>2041.3989999999999</v>
      </c>
      <c r="I168" s="1">
        <v>898.05899999999997</v>
      </c>
      <c r="J168" s="1">
        <v>159.40100000000001</v>
      </c>
      <c r="K168" s="1">
        <v>0</v>
      </c>
      <c r="L168" s="1">
        <v>1096.778</v>
      </c>
      <c r="M168" s="1">
        <v>5879.7430000000004</v>
      </c>
      <c r="N168" s="1">
        <v>5451.9859999999999</v>
      </c>
      <c r="O168" s="1">
        <v>5659.6909999999998</v>
      </c>
      <c r="P168" s="1">
        <f t="shared" si="18"/>
        <v>43210.49</v>
      </c>
      <c r="V168" s="8"/>
      <c r="W168" s="8"/>
      <c r="X168" s="8"/>
    </row>
    <row r="169" spans="2:24" x14ac:dyDescent="0.25">
      <c r="B169" s="21" t="s">
        <v>33</v>
      </c>
      <c r="C169" s="22"/>
      <c r="D169" s="6">
        <f>SUM(D161:D168)</f>
        <v>8055.07</v>
      </c>
      <c r="E169" s="6">
        <f t="shared" ref="E169:O169" si="22">SUM(E161:E168)</f>
        <v>7415.2569999999996</v>
      </c>
      <c r="F169" s="6">
        <f t="shared" si="22"/>
        <v>10136.715</v>
      </c>
      <c r="G169" s="6">
        <f t="shared" si="22"/>
        <v>8209.6139999999996</v>
      </c>
      <c r="H169" s="6">
        <f t="shared" si="22"/>
        <v>2071.3989999999999</v>
      </c>
      <c r="I169" s="6">
        <f t="shared" si="22"/>
        <v>898.05899999999997</v>
      </c>
      <c r="J169" s="6">
        <f t="shared" si="22"/>
        <v>159.40100000000001</v>
      </c>
      <c r="K169" s="6">
        <f t="shared" si="22"/>
        <v>0</v>
      </c>
      <c r="L169" s="6">
        <f t="shared" si="22"/>
        <v>1519.922</v>
      </c>
      <c r="M169" s="6">
        <f t="shared" si="22"/>
        <v>7432.4809999999998</v>
      </c>
      <c r="N169" s="6">
        <f t="shared" si="22"/>
        <v>8999.7049999999999</v>
      </c>
      <c r="O169" s="6">
        <f t="shared" si="22"/>
        <v>11337.027</v>
      </c>
      <c r="P169" s="6">
        <f t="shared" si="18"/>
        <v>66234.649999999994</v>
      </c>
      <c r="V169" s="8"/>
      <c r="W169" s="8"/>
      <c r="X169" s="8"/>
    </row>
    <row r="170" spans="2:24" x14ac:dyDescent="0.25">
      <c r="B170" s="14" t="s">
        <v>20</v>
      </c>
      <c r="C170" s="14" t="s">
        <v>2</v>
      </c>
      <c r="D170" s="1">
        <v>0</v>
      </c>
      <c r="E170" s="1">
        <v>0</v>
      </c>
      <c r="F170" s="1">
        <v>0</v>
      </c>
      <c r="G170" s="1">
        <v>1001.449</v>
      </c>
      <c r="H170" s="1">
        <v>1031.223</v>
      </c>
      <c r="I170" s="1">
        <v>965.43100000000004</v>
      </c>
      <c r="J170" s="1">
        <v>1574.18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f t="shared" si="18"/>
        <v>4572.2830000000004</v>
      </c>
      <c r="V170" s="8"/>
      <c r="W170" s="8"/>
      <c r="X170" s="8"/>
    </row>
    <row r="171" spans="2:24" x14ac:dyDescent="0.25">
      <c r="B171" s="14"/>
      <c r="C171" s="14" t="s">
        <v>3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827.52499999999998</v>
      </c>
      <c r="P171" s="1">
        <f t="shared" si="18"/>
        <v>827.52499999999998</v>
      </c>
      <c r="V171" s="8"/>
      <c r="W171" s="8"/>
      <c r="X171" s="8"/>
    </row>
    <row r="172" spans="2:24" x14ac:dyDescent="0.25">
      <c r="B172" s="14"/>
      <c r="C172" s="14" t="s">
        <v>17</v>
      </c>
      <c r="D172" s="1">
        <v>0</v>
      </c>
      <c r="E172" s="1">
        <v>0</v>
      </c>
      <c r="F172" s="1">
        <v>0</v>
      </c>
      <c r="G172" s="1">
        <v>470.68</v>
      </c>
      <c r="H172" s="1">
        <v>827.26400000000001</v>
      </c>
      <c r="I172" s="1">
        <v>0</v>
      </c>
      <c r="J172" s="1">
        <v>0</v>
      </c>
      <c r="K172" s="1">
        <v>832.26800000000003</v>
      </c>
      <c r="L172" s="1">
        <v>0</v>
      </c>
      <c r="M172" s="1">
        <v>0</v>
      </c>
      <c r="N172" s="1">
        <v>0</v>
      </c>
      <c r="O172" s="1">
        <v>867.02</v>
      </c>
      <c r="P172" s="1">
        <f t="shared" si="18"/>
        <v>2997.232</v>
      </c>
      <c r="V172" s="8"/>
      <c r="W172" s="8"/>
      <c r="X172" s="8"/>
    </row>
    <row r="173" spans="2:24" x14ac:dyDescent="0.25">
      <c r="B173" s="14"/>
      <c r="C173" s="14" t="s">
        <v>12</v>
      </c>
      <c r="D173" s="1">
        <v>0</v>
      </c>
      <c r="E173" s="1">
        <v>352.53199999999998</v>
      </c>
      <c r="F173" s="1">
        <v>1022.1369999999999</v>
      </c>
      <c r="G173" s="1">
        <v>43.692</v>
      </c>
      <c r="H173" s="1">
        <v>0</v>
      </c>
      <c r="I173" s="1">
        <v>0</v>
      </c>
      <c r="J173" s="1">
        <v>0</v>
      </c>
      <c r="K173" s="1">
        <v>219.292</v>
      </c>
      <c r="L173" s="1">
        <v>531.15800000000002</v>
      </c>
      <c r="M173" s="1">
        <v>0</v>
      </c>
      <c r="N173" s="1">
        <v>34.783000000000001</v>
      </c>
      <c r="O173" s="1">
        <v>382.77</v>
      </c>
      <c r="P173" s="1">
        <f t="shared" si="18"/>
        <v>2586.3639999999996</v>
      </c>
      <c r="V173" s="8"/>
      <c r="W173" s="8"/>
      <c r="X173" s="8"/>
    </row>
    <row r="174" spans="2:24" x14ac:dyDescent="0.25">
      <c r="B174" s="14"/>
      <c r="C174" s="14" t="s">
        <v>15</v>
      </c>
      <c r="D174" s="1">
        <v>861.80899999999997</v>
      </c>
      <c r="E174" s="1">
        <v>72.534000000000006</v>
      </c>
      <c r="F174" s="1">
        <v>380.37099999999998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4677.6260000000002</v>
      </c>
      <c r="P174" s="1">
        <f t="shared" si="18"/>
        <v>5992.34</v>
      </c>
      <c r="V174" s="8"/>
      <c r="W174" s="8"/>
      <c r="X174" s="8"/>
    </row>
    <row r="175" spans="2:24" x14ac:dyDescent="0.25">
      <c r="B175" s="14"/>
      <c r="C175" s="14" t="s">
        <v>5</v>
      </c>
      <c r="D175" s="1">
        <v>177.928</v>
      </c>
      <c r="E175" s="1">
        <v>362.59899999999999</v>
      </c>
      <c r="F175" s="1">
        <v>72.67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f t="shared" si="18"/>
        <v>613.197</v>
      </c>
      <c r="V175" s="8"/>
      <c r="W175" s="8"/>
      <c r="X175" s="8"/>
    </row>
    <row r="176" spans="2:24" x14ac:dyDescent="0.25">
      <c r="B176" s="14"/>
      <c r="C176" s="14" t="s">
        <v>13</v>
      </c>
      <c r="D176" s="1">
        <v>4217.5659999999998</v>
      </c>
      <c r="E176" s="1">
        <v>1496.855</v>
      </c>
      <c r="F176" s="1">
        <v>3991.1120000000001</v>
      </c>
      <c r="G176" s="1">
        <v>2429.6669999999999</v>
      </c>
      <c r="H176" s="1">
        <v>6215.018</v>
      </c>
      <c r="I176" s="1">
        <v>2021.925</v>
      </c>
      <c r="J176" s="1">
        <v>11366.287</v>
      </c>
      <c r="K176" s="1">
        <v>5212.8029999999999</v>
      </c>
      <c r="L176" s="1">
        <v>3170.1590000000001</v>
      </c>
      <c r="M176" s="1">
        <v>6514.2579999999998</v>
      </c>
      <c r="N176" s="1">
        <v>8739.8680000000004</v>
      </c>
      <c r="O176" s="1">
        <v>14559.179</v>
      </c>
      <c r="P176" s="1">
        <f t="shared" si="18"/>
        <v>69934.697</v>
      </c>
      <c r="V176" s="8"/>
      <c r="W176" s="8"/>
      <c r="X176" s="8"/>
    </row>
    <row r="177" spans="2:24" s="2" customFormat="1" x14ac:dyDescent="0.25">
      <c r="B177" s="14"/>
      <c r="C177" s="14" t="s">
        <v>23</v>
      </c>
      <c r="D177" s="1">
        <v>886.76099999999997</v>
      </c>
      <c r="E177" s="1">
        <v>1100.5640000000001</v>
      </c>
      <c r="F177" s="1">
        <v>1571.902</v>
      </c>
      <c r="G177" s="1">
        <v>351.03</v>
      </c>
      <c r="H177" s="1">
        <v>581.673</v>
      </c>
      <c r="I177" s="1">
        <v>1040.442</v>
      </c>
      <c r="J177" s="1">
        <v>1064.875</v>
      </c>
      <c r="K177" s="1">
        <v>2406.846</v>
      </c>
      <c r="L177" s="1">
        <v>1636.22</v>
      </c>
      <c r="M177" s="1">
        <v>2736.6610000000001</v>
      </c>
      <c r="N177" s="1">
        <v>2898.5729999999999</v>
      </c>
      <c r="O177" s="1">
        <v>6212.826</v>
      </c>
      <c r="P177" s="1">
        <f t="shared" si="18"/>
        <v>22488.373</v>
      </c>
      <c r="V177" s="11"/>
      <c r="W177" s="11"/>
      <c r="X177" s="11"/>
    </row>
    <row r="178" spans="2:24" x14ac:dyDescent="0.25">
      <c r="B178" s="14"/>
      <c r="C178" s="14" t="s">
        <v>18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593.274</v>
      </c>
      <c r="P178" s="1">
        <f t="shared" si="18"/>
        <v>593.274</v>
      </c>
      <c r="V178" s="8"/>
      <c r="W178" s="8"/>
      <c r="X178" s="8"/>
    </row>
    <row r="179" spans="2:24" x14ac:dyDescent="0.25">
      <c r="B179" s="14"/>
      <c r="C179" s="14" t="s">
        <v>19</v>
      </c>
      <c r="D179" s="1">
        <v>0</v>
      </c>
      <c r="E179" s="1">
        <v>0</v>
      </c>
      <c r="F179" s="1">
        <v>0</v>
      </c>
      <c r="G179" s="1">
        <v>0</v>
      </c>
      <c r="H179" s="1">
        <v>113.95399999999999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118.944</v>
      </c>
      <c r="O179" s="1">
        <v>122.87</v>
      </c>
      <c r="P179" s="1">
        <f t="shared" si="18"/>
        <v>355.76800000000003</v>
      </c>
      <c r="V179" s="8"/>
      <c r="W179" s="8"/>
      <c r="X179" s="8"/>
    </row>
    <row r="180" spans="2:24" x14ac:dyDescent="0.25">
      <c r="B180" s="14"/>
      <c r="C180" s="14" t="s">
        <v>6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84.9</v>
      </c>
      <c r="N180" s="1">
        <v>0</v>
      </c>
      <c r="O180" s="1">
        <v>0</v>
      </c>
      <c r="P180" s="1">
        <f t="shared" si="18"/>
        <v>84.9</v>
      </c>
      <c r="V180" s="8"/>
      <c r="W180" s="8"/>
      <c r="X180" s="8"/>
    </row>
    <row r="181" spans="2:24" x14ac:dyDescent="0.25">
      <c r="B181" s="14"/>
      <c r="C181" s="14" t="s">
        <v>8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184.24600000000001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f t="shared" si="18"/>
        <v>184.24600000000001</v>
      </c>
      <c r="V181" s="8"/>
      <c r="W181" s="8"/>
      <c r="X181" s="8"/>
    </row>
    <row r="182" spans="2:24" x14ac:dyDescent="0.25">
      <c r="B182" s="14"/>
      <c r="C182" s="14" t="s">
        <v>22</v>
      </c>
      <c r="D182" s="1">
        <v>7611.143</v>
      </c>
      <c r="E182" s="1">
        <v>1347.09</v>
      </c>
      <c r="F182" s="1">
        <v>2664.6460000000002</v>
      </c>
      <c r="G182" s="1">
        <v>2067.5149999999999</v>
      </c>
      <c r="H182" s="1">
        <v>1242.174</v>
      </c>
      <c r="I182" s="1">
        <v>1904.278</v>
      </c>
      <c r="J182" s="1">
        <v>1690.8119999999999</v>
      </c>
      <c r="K182" s="1">
        <v>2412.2469999999998</v>
      </c>
      <c r="L182" s="1">
        <v>5047.3389999999999</v>
      </c>
      <c r="M182" s="1">
        <v>3623.433</v>
      </c>
      <c r="N182" s="1">
        <v>5073.0140000000001</v>
      </c>
      <c r="O182" s="1">
        <v>6357.31</v>
      </c>
      <c r="P182" s="1">
        <f t="shared" si="18"/>
        <v>41041.000999999997</v>
      </c>
      <c r="V182" s="8"/>
      <c r="W182" s="8"/>
      <c r="X182" s="8"/>
    </row>
    <row r="183" spans="2:24" x14ac:dyDescent="0.25">
      <c r="B183" s="14"/>
      <c r="C183" s="14" t="s">
        <v>14</v>
      </c>
      <c r="D183" s="1">
        <v>11981</v>
      </c>
      <c r="E183" s="1">
        <v>12993.123</v>
      </c>
      <c r="F183" s="1">
        <v>16322.933999999999</v>
      </c>
      <c r="G183" s="1">
        <v>9255.4490000000005</v>
      </c>
      <c r="H183" s="1">
        <v>9524.6910000000007</v>
      </c>
      <c r="I183" s="1">
        <v>5836.9470000000001</v>
      </c>
      <c r="J183" s="1">
        <v>8666.7450000000008</v>
      </c>
      <c r="K183" s="1">
        <v>13842.294</v>
      </c>
      <c r="L183" s="1">
        <v>25432.707999999999</v>
      </c>
      <c r="M183" s="1">
        <v>27062.012999999999</v>
      </c>
      <c r="N183" s="1">
        <v>27874.146000000001</v>
      </c>
      <c r="O183" s="1">
        <v>24631.847000000002</v>
      </c>
      <c r="P183" s="1">
        <f t="shared" si="18"/>
        <v>193423.897</v>
      </c>
      <c r="V183" s="8"/>
      <c r="W183" s="8"/>
      <c r="X183" s="8"/>
    </row>
    <row r="184" spans="2:24" x14ac:dyDescent="0.25">
      <c r="B184" s="14"/>
      <c r="C184" s="14" t="s">
        <v>25</v>
      </c>
      <c r="D184" s="1">
        <v>2597.5610000000001</v>
      </c>
      <c r="E184" s="1">
        <v>1073.248</v>
      </c>
      <c r="F184" s="1">
        <v>1197.6130000000001</v>
      </c>
      <c r="G184" s="1">
        <v>832.072</v>
      </c>
      <c r="H184" s="1">
        <v>438.24599999999998</v>
      </c>
      <c r="I184" s="1">
        <v>688.36800000000005</v>
      </c>
      <c r="J184" s="1">
        <v>251.81700000000001</v>
      </c>
      <c r="K184" s="1">
        <v>320.94099999999997</v>
      </c>
      <c r="L184" s="1">
        <v>615.83000000000004</v>
      </c>
      <c r="M184" s="1">
        <v>1139.42</v>
      </c>
      <c r="N184" s="1">
        <v>1478.673</v>
      </c>
      <c r="O184" s="1">
        <v>2249.7919999999999</v>
      </c>
      <c r="P184" s="1">
        <f t="shared" si="18"/>
        <v>12883.581000000002</v>
      </c>
      <c r="V184" s="8"/>
      <c r="W184" s="8"/>
      <c r="X184" s="8"/>
    </row>
    <row r="185" spans="2:24" x14ac:dyDescent="0.25">
      <c r="B185" s="14"/>
      <c r="C185" s="14" t="s">
        <v>26</v>
      </c>
      <c r="D185" s="1">
        <v>2430.5720000000001</v>
      </c>
      <c r="E185" s="1">
        <v>839.81700000000001</v>
      </c>
      <c r="F185" s="1">
        <v>1129.655</v>
      </c>
      <c r="G185" s="1">
        <v>839.63199999999995</v>
      </c>
      <c r="H185" s="1">
        <v>225.19200000000001</v>
      </c>
      <c r="I185" s="1">
        <v>1076.55</v>
      </c>
      <c r="J185" s="1">
        <v>1674.529</v>
      </c>
      <c r="K185" s="1">
        <v>1897.32</v>
      </c>
      <c r="L185" s="1">
        <v>1223.751</v>
      </c>
      <c r="M185" s="1">
        <v>2026.7539999999999</v>
      </c>
      <c r="N185" s="1">
        <v>2849.194</v>
      </c>
      <c r="O185" s="1">
        <v>3009.0859999999998</v>
      </c>
      <c r="P185" s="1">
        <f t="shared" si="18"/>
        <v>19222.052</v>
      </c>
      <c r="V185" s="8"/>
      <c r="W185" s="8"/>
      <c r="X185" s="8"/>
    </row>
    <row r="186" spans="2:24" x14ac:dyDescent="0.25">
      <c r="B186" s="14"/>
      <c r="C186" s="14" t="s">
        <v>20</v>
      </c>
      <c r="D186" s="1">
        <v>380869.26400000002</v>
      </c>
      <c r="E186" s="1">
        <v>382272.29</v>
      </c>
      <c r="F186" s="1">
        <v>390148.05499999999</v>
      </c>
      <c r="G186" s="1">
        <v>338506.80900000001</v>
      </c>
      <c r="H186" s="1">
        <v>392922.37800000003</v>
      </c>
      <c r="I186" s="1">
        <v>384840.62900000002</v>
      </c>
      <c r="J186" s="1">
        <v>336228.40399999998</v>
      </c>
      <c r="K186" s="1">
        <v>407881.255</v>
      </c>
      <c r="L186" s="1">
        <v>448995.99599999998</v>
      </c>
      <c r="M186" s="1">
        <v>452059.57699999999</v>
      </c>
      <c r="N186" s="1">
        <v>452313.23700000002</v>
      </c>
      <c r="O186" s="1">
        <v>559681.09</v>
      </c>
      <c r="P186" s="1">
        <f t="shared" si="18"/>
        <v>4926718.9840000002</v>
      </c>
      <c r="V186" s="8"/>
      <c r="W186" s="8"/>
      <c r="X186" s="8"/>
    </row>
    <row r="187" spans="2:24" x14ac:dyDescent="0.25">
      <c r="B187" s="14"/>
      <c r="C187" s="14" t="s">
        <v>21</v>
      </c>
      <c r="D187" s="1">
        <v>0</v>
      </c>
      <c r="E187" s="1">
        <v>0</v>
      </c>
      <c r="F187" s="1">
        <v>0</v>
      </c>
      <c r="G187" s="1">
        <v>0</v>
      </c>
      <c r="H187" s="1">
        <v>106.32599999999999</v>
      </c>
      <c r="I187" s="1">
        <v>0</v>
      </c>
      <c r="J187" s="1">
        <v>59.844000000000001</v>
      </c>
      <c r="K187" s="1">
        <v>0</v>
      </c>
      <c r="L187" s="1">
        <v>4347.509</v>
      </c>
      <c r="M187" s="1">
        <v>3854.0990000000002</v>
      </c>
      <c r="N187" s="1">
        <v>0</v>
      </c>
      <c r="O187" s="1">
        <v>0</v>
      </c>
      <c r="P187" s="1">
        <f t="shared" si="18"/>
        <v>8367.7780000000002</v>
      </c>
      <c r="V187" s="8"/>
      <c r="W187" s="8"/>
      <c r="X187" s="8"/>
    </row>
    <row r="188" spans="2:24" x14ac:dyDescent="0.25">
      <c r="B188" s="21" t="s">
        <v>34</v>
      </c>
      <c r="C188" s="22"/>
      <c r="D188" s="6">
        <f>SUM(D170:D187)</f>
        <v>411633.60400000005</v>
      </c>
      <c r="E188" s="6">
        <f t="shared" ref="E188:O188" si="23">SUM(E170:E187)</f>
        <v>401910.652</v>
      </c>
      <c r="F188" s="6">
        <f t="shared" si="23"/>
        <v>418501.09499999997</v>
      </c>
      <c r="G188" s="6">
        <f t="shared" si="23"/>
        <v>355797.995</v>
      </c>
      <c r="H188" s="6">
        <f t="shared" si="23"/>
        <v>413228.13900000002</v>
      </c>
      <c r="I188" s="6">
        <f t="shared" si="23"/>
        <v>398374.57</v>
      </c>
      <c r="J188" s="6">
        <f t="shared" si="23"/>
        <v>362761.73899999994</v>
      </c>
      <c r="K188" s="6">
        <f t="shared" si="23"/>
        <v>435025.266</v>
      </c>
      <c r="L188" s="6">
        <f t="shared" si="23"/>
        <v>491000.67</v>
      </c>
      <c r="M188" s="6">
        <f t="shared" si="23"/>
        <v>499101.11499999999</v>
      </c>
      <c r="N188" s="6">
        <f t="shared" si="23"/>
        <v>501380.43200000003</v>
      </c>
      <c r="O188" s="6">
        <f t="shared" si="23"/>
        <v>624172.21499999997</v>
      </c>
      <c r="P188" s="6">
        <f t="shared" ref="P188:P202" si="24">SUM(D188:O188)</f>
        <v>5312887.4919999996</v>
      </c>
      <c r="V188" s="8"/>
      <c r="W188" s="8"/>
      <c r="X188" s="8"/>
    </row>
    <row r="189" spans="2:24" s="2" customFormat="1" x14ac:dyDescent="0.25">
      <c r="B189" s="14" t="s">
        <v>21</v>
      </c>
      <c r="C189" s="14" t="s">
        <v>2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358.40899999999999</v>
      </c>
      <c r="K189" s="1">
        <v>116.867</v>
      </c>
      <c r="L189" s="1">
        <v>59.25</v>
      </c>
      <c r="M189" s="1">
        <v>0</v>
      </c>
      <c r="N189" s="1">
        <v>0</v>
      </c>
      <c r="O189" s="1">
        <v>0</v>
      </c>
      <c r="P189" s="1">
        <f t="shared" si="24"/>
        <v>534.52600000000007</v>
      </c>
      <c r="V189" s="11"/>
      <c r="W189" s="11"/>
      <c r="X189" s="11"/>
    </row>
    <row r="190" spans="2:24" s="2" customFormat="1" x14ac:dyDescent="0.25">
      <c r="B190" s="14"/>
      <c r="C190" s="14" t="s">
        <v>3</v>
      </c>
      <c r="D190" s="1">
        <v>297.45299999999997</v>
      </c>
      <c r="E190" s="1">
        <v>59.594999999999999</v>
      </c>
      <c r="F190" s="1">
        <v>59.531999999999996</v>
      </c>
      <c r="G190" s="1">
        <v>1697.819</v>
      </c>
      <c r="H190" s="1">
        <v>1069.675</v>
      </c>
      <c r="I190" s="1">
        <v>444.17399999999998</v>
      </c>
      <c r="J190" s="1">
        <v>1218.126</v>
      </c>
      <c r="K190" s="1">
        <v>636.74099999999999</v>
      </c>
      <c r="L190" s="1">
        <v>59.25</v>
      </c>
      <c r="M190" s="1">
        <v>363.70699999999999</v>
      </c>
      <c r="N190" s="1">
        <v>1211.597</v>
      </c>
      <c r="O190" s="1">
        <v>0</v>
      </c>
      <c r="P190" s="1">
        <f t="shared" si="24"/>
        <v>7117.6689999999999</v>
      </c>
      <c r="V190" s="11"/>
      <c r="W190" s="11"/>
      <c r="X190" s="11"/>
    </row>
    <row r="191" spans="2:24" s="2" customFormat="1" x14ac:dyDescent="0.25">
      <c r="B191" s="14"/>
      <c r="C191" s="14" t="s">
        <v>4</v>
      </c>
      <c r="D191" s="1">
        <v>178.71899999999999</v>
      </c>
      <c r="E191" s="1">
        <v>595.10400000000004</v>
      </c>
      <c r="F191" s="1">
        <v>714.64499999999998</v>
      </c>
      <c r="G191" s="1">
        <v>0</v>
      </c>
      <c r="H191" s="1">
        <v>2950.3470000000002</v>
      </c>
      <c r="I191" s="1">
        <v>2309.0250000000001</v>
      </c>
      <c r="J191" s="1">
        <v>3198.3229999999999</v>
      </c>
      <c r="K191" s="1">
        <v>6619.9840000000004</v>
      </c>
      <c r="L191" s="1">
        <v>870.52</v>
      </c>
      <c r="M191" s="1">
        <v>175.84100000000001</v>
      </c>
      <c r="N191" s="1">
        <v>0</v>
      </c>
      <c r="O191" s="1">
        <v>0</v>
      </c>
      <c r="P191" s="1">
        <f t="shared" si="24"/>
        <v>17612.508000000002</v>
      </c>
      <c r="V191" s="11"/>
      <c r="W191" s="11"/>
      <c r="X191" s="11"/>
    </row>
    <row r="192" spans="2:24" s="2" customFormat="1" x14ac:dyDescent="0.25">
      <c r="B192" s="14"/>
      <c r="C192" s="14" t="s">
        <v>15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54.372999999999998</v>
      </c>
      <c r="N192" s="1">
        <v>54.32</v>
      </c>
      <c r="O192" s="1">
        <v>227.5</v>
      </c>
      <c r="P192" s="1">
        <f t="shared" si="24"/>
        <v>336.19299999999998</v>
      </c>
      <c r="V192" s="11"/>
      <c r="W192" s="11"/>
      <c r="X192" s="11"/>
    </row>
    <row r="193" spans="2:24" s="2" customFormat="1" x14ac:dyDescent="0.25">
      <c r="B193" s="14"/>
      <c r="C193" s="14" t="s">
        <v>5</v>
      </c>
      <c r="D193" s="1">
        <v>1353.529</v>
      </c>
      <c r="E193" s="1">
        <v>1330.316</v>
      </c>
      <c r="F193" s="1">
        <v>1422.9110000000001</v>
      </c>
      <c r="G193" s="1">
        <v>1917.3209999999999</v>
      </c>
      <c r="H193" s="1">
        <v>1342.443</v>
      </c>
      <c r="I193" s="1">
        <v>817.59699999999998</v>
      </c>
      <c r="J193" s="1">
        <v>942.34500000000003</v>
      </c>
      <c r="K193" s="1">
        <v>914.79100000000005</v>
      </c>
      <c r="L193" s="1">
        <v>1463.848</v>
      </c>
      <c r="M193" s="1">
        <v>601.71</v>
      </c>
      <c r="N193" s="1">
        <v>610.16999999999996</v>
      </c>
      <c r="O193" s="1">
        <v>270.85300000000001</v>
      </c>
      <c r="P193" s="1">
        <f t="shared" si="24"/>
        <v>12987.833999999997</v>
      </c>
      <c r="V193" s="11"/>
      <c r="W193" s="11"/>
      <c r="X193" s="11"/>
    </row>
    <row r="194" spans="2:24" s="2" customFormat="1" x14ac:dyDescent="0.25">
      <c r="B194" s="14"/>
      <c r="C194" s="14" t="s">
        <v>19</v>
      </c>
      <c r="D194" s="1">
        <v>756.80799999999999</v>
      </c>
      <c r="E194" s="1">
        <v>888.44799999999998</v>
      </c>
      <c r="F194" s="1">
        <v>1191.0719999999999</v>
      </c>
      <c r="G194" s="1">
        <v>1484.7539999999999</v>
      </c>
      <c r="H194" s="1">
        <v>890.4</v>
      </c>
      <c r="I194" s="1">
        <v>1291.02</v>
      </c>
      <c r="J194" s="1">
        <v>817.702</v>
      </c>
      <c r="K194" s="1">
        <v>1170.203</v>
      </c>
      <c r="L194" s="1">
        <v>1006.408</v>
      </c>
      <c r="M194" s="1">
        <v>887.46</v>
      </c>
      <c r="N194" s="1">
        <v>292.27499999999998</v>
      </c>
      <c r="O194" s="1">
        <v>415.67399999999998</v>
      </c>
      <c r="P194" s="1">
        <f t="shared" si="24"/>
        <v>11092.223999999998</v>
      </c>
      <c r="V194" s="11"/>
      <c r="W194" s="11"/>
      <c r="X194" s="11"/>
    </row>
    <row r="195" spans="2:24" s="2" customFormat="1" x14ac:dyDescent="0.25">
      <c r="B195" s="14"/>
      <c r="C195" s="14" t="s">
        <v>6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231.52199999999999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f t="shared" si="24"/>
        <v>231.52199999999999</v>
      </c>
      <c r="V195" s="11"/>
      <c r="W195" s="11"/>
      <c r="X195" s="11"/>
    </row>
    <row r="196" spans="2:24" x14ac:dyDescent="0.25">
      <c r="B196" s="14"/>
      <c r="C196" s="14" t="s">
        <v>7</v>
      </c>
      <c r="D196" s="1">
        <v>0</v>
      </c>
      <c r="E196" s="1">
        <v>0</v>
      </c>
      <c r="F196" s="1">
        <v>0</v>
      </c>
      <c r="G196" s="1">
        <v>0</v>
      </c>
      <c r="H196" s="1">
        <v>118.782</v>
      </c>
      <c r="I196" s="1">
        <v>0</v>
      </c>
      <c r="J196" s="1">
        <v>276.27600000000001</v>
      </c>
      <c r="K196" s="1">
        <v>293.85199999999998</v>
      </c>
      <c r="L196" s="1">
        <v>0</v>
      </c>
      <c r="M196" s="1">
        <v>0</v>
      </c>
      <c r="N196" s="1">
        <v>0</v>
      </c>
      <c r="O196" s="1">
        <v>0</v>
      </c>
      <c r="P196" s="1">
        <f t="shared" si="24"/>
        <v>688.91</v>
      </c>
      <c r="V196" s="8"/>
      <c r="W196" s="8"/>
      <c r="X196" s="8"/>
    </row>
    <row r="197" spans="2:24" x14ac:dyDescent="0.25">
      <c r="B197" s="14"/>
      <c r="C197" s="14" t="s">
        <v>8</v>
      </c>
      <c r="D197" s="1">
        <v>1788.095</v>
      </c>
      <c r="E197" s="1">
        <v>2306.2220000000002</v>
      </c>
      <c r="F197" s="1">
        <v>1012.092</v>
      </c>
      <c r="G197" s="1">
        <v>670.428</v>
      </c>
      <c r="H197" s="1">
        <v>907.15</v>
      </c>
      <c r="I197" s="1">
        <v>1100.9760000000001</v>
      </c>
      <c r="J197" s="1">
        <v>1770.8440000000001</v>
      </c>
      <c r="K197" s="1">
        <v>2281.2469999999998</v>
      </c>
      <c r="L197" s="1">
        <v>2592.2750000000001</v>
      </c>
      <c r="M197" s="1">
        <v>2812.0419999999999</v>
      </c>
      <c r="N197" s="1">
        <v>1756.3140000000001</v>
      </c>
      <c r="O197" s="1">
        <v>1823.4480000000001</v>
      </c>
      <c r="P197" s="1">
        <f t="shared" si="24"/>
        <v>20821.132999999998</v>
      </c>
      <c r="V197" s="8"/>
      <c r="W197" s="8"/>
      <c r="X197" s="8"/>
    </row>
    <row r="198" spans="2:24" x14ac:dyDescent="0.25">
      <c r="B198" s="14"/>
      <c r="C198" s="14" t="s">
        <v>9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43.564</v>
      </c>
      <c r="J198" s="1">
        <v>181.22300000000001</v>
      </c>
      <c r="K198" s="1">
        <v>61.386000000000003</v>
      </c>
      <c r="L198" s="1">
        <v>0</v>
      </c>
      <c r="M198" s="1">
        <v>0</v>
      </c>
      <c r="N198" s="1">
        <v>0</v>
      </c>
      <c r="O198" s="1">
        <v>0</v>
      </c>
      <c r="P198" s="1">
        <f t="shared" si="24"/>
        <v>286.173</v>
      </c>
      <c r="T198" s="8"/>
      <c r="U198" s="8"/>
      <c r="V198" s="8"/>
      <c r="W198" s="8"/>
      <c r="X198" s="8"/>
    </row>
    <row r="199" spans="2:24" x14ac:dyDescent="0.25">
      <c r="B199" s="14"/>
      <c r="C199" s="14" t="s">
        <v>10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415.84399999999999</v>
      </c>
      <c r="K199" s="1">
        <v>482.62099999999998</v>
      </c>
      <c r="L199" s="1">
        <v>0</v>
      </c>
      <c r="M199" s="1">
        <v>0</v>
      </c>
      <c r="N199" s="1">
        <v>0</v>
      </c>
      <c r="O199" s="1">
        <v>0</v>
      </c>
      <c r="P199" s="1">
        <f t="shared" si="24"/>
        <v>898.46499999999992</v>
      </c>
      <c r="T199" s="8"/>
      <c r="U199" s="8"/>
      <c r="V199" s="8"/>
      <c r="W199" s="8"/>
      <c r="X199" s="8"/>
    </row>
    <row r="200" spans="2:24" x14ac:dyDescent="0.25">
      <c r="B200" s="14"/>
      <c r="C200" s="14" t="s">
        <v>20</v>
      </c>
      <c r="D200" s="1">
        <v>0</v>
      </c>
      <c r="E200" s="1">
        <v>0</v>
      </c>
      <c r="F200" s="1">
        <v>0</v>
      </c>
      <c r="G200" s="1">
        <v>0</v>
      </c>
      <c r="H200" s="1">
        <v>45.378999999999998</v>
      </c>
      <c r="I200" s="1">
        <v>363.34300000000002</v>
      </c>
      <c r="J200" s="1">
        <v>221.636</v>
      </c>
      <c r="K200" s="1">
        <v>393.601</v>
      </c>
      <c r="L200" s="1">
        <v>225.315</v>
      </c>
      <c r="M200" s="1">
        <v>307.10500000000002</v>
      </c>
      <c r="N200" s="1">
        <v>432.93799999999999</v>
      </c>
      <c r="O200" s="1">
        <v>136.37200000000001</v>
      </c>
      <c r="P200" s="1">
        <f t="shared" si="24"/>
        <v>2125.6889999999999</v>
      </c>
      <c r="T200" s="8"/>
      <c r="U200" s="8"/>
      <c r="V200" s="8"/>
      <c r="W200" s="8"/>
      <c r="X200" s="8"/>
    </row>
    <row r="201" spans="2:24" s="2" customFormat="1" x14ac:dyDescent="0.25">
      <c r="B201" s="14"/>
      <c r="C201" s="14" t="s">
        <v>21</v>
      </c>
      <c r="D201" s="1">
        <v>1462.998</v>
      </c>
      <c r="E201" s="1">
        <v>1106.848</v>
      </c>
      <c r="F201" s="1">
        <v>949.00599999999997</v>
      </c>
      <c r="G201" s="1">
        <v>1776.75</v>
      </c>
      <c r="H201" s="1">
        <v>777.55700000000002</v>
      </c>
      <c r="I201" s="1">
        <v>773.67600000000004</v>
      </c>
      <c r="J201" s="1">
        <v>954.36599999999999</v>
      </c>
      <c r="K201" s="1">
        <v>1283.748</v>
      </c>
      <c r="L201" s="1">
        <v>920.49</v>
      </c>
      <c r="M201" s="1">
        <v>1242.9480000000001</v>
      </c>
      <c r="N201" s="1">
        <v>981.73299999999995</v>
      </c>
      <c r="O201" s="1">
        <v>771.96600000000001</v>
      </c>
      <c r="P201" s="1">
        <f t="shared" si="24"/>
        <v>13002.086000000001</v>
      </c>
      <c r="T201" s="11"/>
      <c r="U201" s="11"/>
      <c r="V201" s="11"/>
      <c r="W201" s="11"/>
      <c r="X201" s="11"/>
    </row>
    <row r="202" spans="2:24" x14ac:dyDescent="0.25">
      <c r="B202" s="21" t="s">
        <v>32</v>
      </c>
      <c r="C202" s="22"/>
      <c r="D202" s="6">
        <f>SUM(D189:D201)</f>
        <v>5837.6020000000008</v>
      </c>
      <c r="E202" s="6">
        <f t="shared" ref="E202:O202" si="25">SUM(E189:E201)</f>
        <v>6286.5330000000004</v>
      </c>
      <c r="F202" s="6">
        <f t="shared" si="25"/>
        <v>5349.2579999999998</v>
      </c>
      <c r="G202" s="6">
        <f t="shared" si="25"/>
        <v>7547.0720000000001</v>
      </c>
      <c r="H202" s="6">
        <f t="shared" si="25"/>
        <v>8101.7329999999993</v>
      </c>
      <c r="I202" s="6">
        <f t="shared" si="25"/>
        <v>7374.8970000000008</v>
      </c>
      <c r="J202" s="6">
        <f t="shared" si="25"/>
        <v>10355.094000000001</v>
      </c>
      <c r="K202" s="6">
        <f t="shared" si="25"/>
        <v>14255.040999999999</v>
      </c>
      <c r="L202" s="6">
        <f t="shared" si="25"/>
        <v>7197.3559999999989</v>
      </c>
      <c r="M202" s="6">
        <f t="shared" si="25"/>
        <v>6445.1859999999997</v>
      </c>
      <c r="N202" s="6">
        <f t="shared" si="25"/>
        <v>5339.3470000000007</v>
      </c>
      <c r="O202" s="6">
        <f t="shared" si="25"/>
        <v>3645.8130000000001</v>
      </c>
      <c r="P202" s="6">
        <f t="shared" si="24"/>
        <v>87734.931999999986</v>
      </c>
      <c r="T202" s="8"/>
      <c r="U202" s="8"/>
      <c r="V202" s="8"/>
      <c r="W202" s="8"/>
      <c r="X202" s="8"/>
    </row>
    <row r="203" spans="2:24" x14ac:dyDescent="0.25">
      <c r="B203" s="18" t="s">
        <v>30</v>
      </c>
      <c r="C203" s="19"/>
      <c r="D203" s="7">
        <f>D202+D188+D169+D160+D150+D141+D139+D134+D132+D123+D114+D112+D89+D80+D65+D58+D37+D35+D32+D23+D21</f>
        <v>1059745.4950000001</v>
      </c>
      <c r="E203" s="7">
        <f>E202+E188+E169+E160+E150+E141+E139+E134+E132+E123+E114+E112+E89+E80+E65+E58+E37+E35+E32+E23+E21</f>
        <v>1098582.9830000002</v>
      </c>
      <c r="F203" s="7">
        <f>F202+F188+F169+F160+F150+F141+F139+F134+F132+F123+F114+F112+F89+F80+F65+F58+F37+F35+F32+F23+F21</f>
        <v>1161960.0120000001</v>
      </c>
      <c r="G203" s="7">
        <f>G202+G188+G169+G160+G150+G141+G139+G134+G132+G123+G114+G112+G89+G80+G65+G58+G37+G35+G32+G23+G21</f>
        <v>1180508.6089999999</v>
      </c>
      <c r="H203" s="7">
        <f>H202+H188+H169+H160+H150+H141+H139+H134+H132+H123+H114+H112+H89+H80+H65+H58+H37+H35+H32+H23+H21</f>
        <v>1230432.3370000003</v>
      </c>
      <c r="I203" s="7">
        <f>I202+I188+I169+I160+I150+I141+I139+I134+I132+I123+I114+I112+I89+I80+I65+I58+I37+I35+I32+I23+I21</f>
        <v>1211200.3830000001</v>
      </c>
      <c r="J203" s="7">
        <f>J202+J188+J169+J160+J150+J141+J139+J134+J132+J123+J114+J112+J89+J80+J65+J58+J37+J35+J32+J23+J21</f>
        <v>1093429.7849999999</v>
      </c>
      <c r="K203" s="7">
        <f>K202+K188+K169+K160+K150+K141+K139+K134+K132+K123+K114+K112+K89+K80+K65+K58+K37+K35+K32+K23+K21</f>
        <v>1407958.1009999998</v>
      </c>
      <c r="L203" s="7">
        <f>L202+L188+L169+L160+L150+L141+L139+L134+L132+L123+L114+L112+L89+L80+L65+L58+L37+L35+L32+L23+L21</f>
        <v>1543395.7710000002</v>
      </c>
      <c r="M203" s="7">
        <f>M202+M188+M169+M160+M150+M141+M139+M134+M132+M123+M114+M112+M89+M80+M65+M58+M37+M35+M32+M23+M21</f>
        <v>1590248.0519999997</v>
      </c>
      <c r="N203" s="7">
        <f>N202+N188+N169+N160+N150+N141+N139+N134+N132+N123+N114+N112+N89+N80+N65+N58+N37+N35+N32+N23+N21</f>
        <v>1548190.4610000001</v>
      </c>
      <c r="O203" s="7">
        <f>O202+O188+O169+O160+O150+O141+O139+O134+O132+O123+O114+O112+O89+O80+O65+O58+O37+O35+O32+O23+O21</f>
        <v>1787301.5520000001</v>
      </c>
      <c r="P203" s="7">
        <f t="shared" ref="P203" si="26">SUM(D203:O203)</f>
        <v>15912953.541000001</v>
      </c>
    </row>
  </sheetData>
  <mergeCells count="25">
    <mergeCell ref="B150:C150"/>
    <mergeCell ref="B160:C160"/>
    <mergeCell ref="B169:C169"/>
    <mergeCell ref="B188:C188"/>
    <mergeCell ref="B35:C35"/>
    <mergeCell ref="B37:C37"/>
    <mergeCell ref="B58:C58"/>
    <mergeCell ref="B65:C65"/>
    <mergeCell ref="B80:C80"/>
    <mergeCell ref="O3:P3"/>
    <mergeCell ref="B203:C203"/>
    <mergeCell ref="B2:D2"/>
    <mergeCell ref="B3:E3"/>
    <mergeCell ref="B21:C21"/>
    <mergeCell ref="B32:C32"/>
    <mergeCell ref="B23:C23"/>
    <mergeCell ref="B202:C202"/>
    <mergeCell ref="B89:C89"/>
    <mergeCell ref="B112:C112"/>
    <mergeCell ref="B114:C114"/>
    <mergeCell ref="B123:C123"/>
    <mergeCell ref="B132:C132"/>
    <mergeCell ref="B134:C134"/>
    <mergeCell ref="B139:C139"/>
    <mergeCell ref="B141:C141"/>
  </mergeCells>
  <conditionalFormatting sqref="P23">
    <cfRule type="cellIs" dxfId="12" priority="103" operator="equal">
      <formula>0</formula>
    </cfRule>
  </conditionalFormatting>
  <conditionalFormatting sqref="P40">
    <cfRule type="cellIs" dxfId="11" priority="82" operator="equal">
      <formula>0</formula>
    </cfRule>
  </conditionalFormatting>
  <conditionalFormatting sqref="P43">
    <cfRule type="cellIs" dxfId="10" priority="81" operator="equal">
      <formula>0</formula>
    </cfRule>
  </conditionalFormatting>
  <conditionalFormatting sqref="P79">
    <cfRule type="cellIs" dxfId="9" priority="80" operator="equal">
      <formula>0</formula>
    </cfRule>
  </conditionalFormatting>
  <conditionalFormatting sqref="P87">
    <cfRule type="cellIs" dxfId="8" priority="79" operator="equal">
      <formula>0</formula>
    </cfRule>
  </conditionalFormatting>
  <conditionalFormatting sqref="P143:P147">
    <cfRule type="cellIs" dxfId="6" priority="76" operator="equal">
      <formula>0</formula>
    </cfRule>
  </conditionalFormatting>
  <conditionalFormatting sqref="P150">
    <cfRule type="cellIs" dxfId="5" priority="75" operator="equal">
      <formula>0</formula>
    </cfRule>
  </conditionalFormatting>
  <conditionalFormatting sqref="P167">
    <cfRule type="cellIs" dxfId="4" priority="74" operator="equal">
      <formula>0</formula>
    </cfRule>
  </conditionalFormatting>
  <conditionalFormatting sqref="P177">
    <cfRule type="cellIs" dxfId="3" priority="73" operator="equal">
      <formula>0</formula>
    </cfRule>
  </conditionalFormatting>
  <conditionalFormatting sqref="P189:P198">
    <cfRule type="cellIs" dxfId="2" priority="72" operator="equal">
      <formula>0</formula>
    </cfRule>
  </conditionalFormatting>
  <conditionalFormatting sqref="P201">
    <cfRule type="cellIs" dxfId="1" priority="7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8D59B-6918-4856-8E6F-5A80F441BEF8}">
  <dimension ref="B2:Y32"/>
  <sheetViews>
    <sheetView workbookViewId="0">
      <selection activeCell="S26" sqref="S26"/>
    </sheetView>
  </sheetViews>
  <sheetFormatPr defaultRowHeight="15" x14ac:dyDescent="0.25"/>
  <cols>
    <col min="1" max="1" width="3.7109375" customWidth="1"/>
    <col min="2" max="2" width="15.85546875" style="2" bestFit="1" customWidth="1"/>
    <col min="3" max="3" width="15.5703125" bestFit="1" customWidth="1"/>
    <col min="4" max="11" width="12.5703125" bestFit="1" customWidth="1"/>
    <col min="12" max="12" width="14.28515625" bestFit="1" customWidth="1"/>
    <col min="13" max="15" width="12.5703125" bestFit="1" customWidth="1"/>
    <col min="16" max="16" width="13.85546875" bestFit="1" customWidth="1"/>
    <col min="18" max="18" width="10.140625" bestFit="1" customWidth="1"/>
    <col min="20" max="24" width="9.28515625" bestFit="1" customWidth="1"/>
    <col min="25" max="25" width="9.5703125" bestFit="1" customWidth="1"/>
  </cols>
  <sheetData>
    <row r="2" spans="2:25" x14ac:dyDescent="0.25">
      <c r="B2" s="23" t="s">
        <v>28</v>
      </c>
      <c r="C2" s="23"/>
      <c r="D2" s="23"/>
      <c r="E2" s="2"/>
    </row>
    <row r="3" spans="2:25" x14ac:dyDescent="0.25">
      <c r="B3" s="23" t="s">
        <v>53</v>
      </c>
      <c r="C3" s="23"/>
      <c r="D3" s="23"/>
      <c r="E3" s="23"/>
      <c r="M3" s="10"/>
      <c r="N3" s="10"/>
      <c r="O3" s="20" t="s">
        <v>48</v>
      </c>
      <c r="P3" s="20"/>
    </row>
    <row r="5" spans="2:25" x14ac:dyDescent="0.25">
      <c r="B5" s="5" t="s">
        <v>54</v>
      </c>
      <c r="C5" s="3" t="s">
        <v>55</v>
      </c>
      <c r="D5" s="4">
        <v>44927</v>
      </c>
      <c r="E5" s="4">
        <v>44958</v>
      </c>
      <c r="F5" s="4">
        <v>44986</v>
      </c>
      <c r="G5" s="4">
        <v>45017</v>
      </c>
      <c r="H5" s="4">
        <v>45047</v>
      </c>
      <c r="I5" s="4">
        <v>45078</v>
      </c>
      <c r="J5" s="4">
        <v>45108</v>
      </c>
      <c r="K5" s="4">
        <v>45139</v>
      </c>
      <c r="L5" s="4">
        <v>45170</v>
      </c>
      <c r="M5" s="4">
        <v>45200</v>
      </c>
      <c r="N5" s="4">
        <v>45231</v>
      </c>
      <c r="O5" s="4">
        <v>45261</v>
      </c>
      <c r="P5" s="3" t="s">
        <v>30</v>
      </c>
    </row>
    <row r="6" spans="2:25" x14ac:dyDescent="0.25">
      <c r="B6" s="14" t="s">
        <v>60</v>
      </c>
      <c r="C6" s="14" t="s">
        <v>66</v>
      </c>
      <c r="D6" s="1">
        <v>145052.64300000001</v>
      </c>
      <c r="E6" s="1">
        <v>124472.27099999999</v>
      </c>
      <c r="F6" s="1">
        <v>135166.41099999999</v>
      </c>
      <c r="G6" s="1">
        <v>129043.163</v>
      </c>
      <c r="H6" s="1">
        <v>151849.967</v>
      </c>
      <c r="I6" s="1">
        <v>162564.11600000001</v>
      </c>
      <c r="J6" s="1">
        <v>155734.141</v>
      </c>
      <c r="K6" s="1">
        <v>153606.69200000001</v>
      </c>
      <c r="L6" s="1">
        <v>140411.24600000001</v>
      </c>
      <c r="M6" s="1">
        <v>146194.16899999999</v>
      </c>
      <c r="N6" s="1">
        <v>133751.6</v>
      </c>
      <c r="O6" s="1">
        <v>129615.58199999999</v>
      </c>
      <c r="P6" s="1">
        <f t="shared" ref="P6:P28" si="0">SUM(D6:O6)</f>
        <v>1707462.0009999999</v>
      </c>
      <c r="Q6" s="2"/>
      <c r="R6" s="29"/>
      <c r="T6" s="8"/>
      <c r="U6" s="8"/>
      <c r="V6" s="8"/>
      <c r="W6" s="8"/>
      <c r="X6" s="8"/>
      <c r="Y6" s="8"/>
    </row>
    <row r="7" spans="2:25" x14ac:dyDescent="0.25">
      <c r="B7" s="14"/>
      <c r="C7" s="14" t="s">
        <v>67</v>
      </c>
      <c r="D7" s="1">
        <v>35801.625999999997</v>
      </c>
      <c r="E7" s="1">
        <v>40573.256999999998</v>
      </c>
      <c r="F7" s="1">
        <v>47610.866000000002</v>
      </c>
      <c r="G7" s="1">
        <v>23006.124</v>
      </c>
      <c r="H7" s="1">
        <v>30886.552</v>
      </c>
      <c r="I7" s="1">
        <v>42160.94</v>
      </c>
      <c r="J7" s="1">
        <v>36041.406999999999</v>
      </c>
      <c r="K7" s="1">
        <v>56914.502999999997</v>
      </c>
      <c r="L7" s="1">
        <v>33969.957000000002</v>
      </c>
      <c r="M7" s="1">
        <v>43471.326000000001</v>
      </c>
      <c r="N7" s="1">
        <v>13109.111999999999</v>
      </c>
      <c r="O7" s="1">
        <v>24144.786</v>
      </c>
      <c r="P7" s="1">
        <f t="shared" si="0"/>
        <v>427690.45600000006</v>
      </c>
      <c r="Q7" s="2"/>
      <c r="T7" s="8"/>
      <c r="U7" s="8"/>
      <c r="V7" s="8"/>
      <c r="W7" s="8"/>
      <c r="X7" s="8"/>
      <c r="Y7" s="8"/>
    </row>
    <row r="8" spans="2:25" x14ac:dyDescent="0.25">
      <c r="B8" s="14"/>
      <c r="C8" s="14" t="s">
        <v>68</v>
      </c>
      <c r="D8" s="1">
        <v>90449.785999999993</v>
      </c>
      <c r="E8" s="1">
        <v>55698.065000000002</v>
      </c>
      <c r="F8" s="1">
        <v>55171.385999999999</v>
      </c>
      <c r="G8" s="1">
        <v>54582.642999999996</v>
      </c>
      <c r="H8" s="1">
        <v>79891.557000000001</v>
      </c>
      <c r="I8" s="1">
        <v>88988.342999999993</v>
      </c>
      <c r="J8" s="1">
        <v>81994.400999999998</v>
      </c>
      <c r="K8" s="1">
        <v>74991.047000000006</v>
      </c>
      <c r="L8" s="1">
        <v>67825.877999999997</v>
      </c>
      <c r="M8" s="1">
        <v>65750.017000000007</v>
      </c>
      <c r="N8" s="1">
        <v>68185.343999999997</v>
      </c>
      <c r="O8" s="1">
        <v>61733.368000000002</v>
      </c>
      <c r="P8" s="1">
        <f t="shared" si="0"/>
        <v>845261.83500000008</v>
      </c>
      <c r="Q8" s="2"/>
      <c r="T8" s="8"/>
      <c r="U8" s="8"/>
      <c r="V8" s="8"/>
      <c r="W8" s="8"/>
      <c r="X8" s="8"/>
      <c r="Y8" s="8"/>
    </row>
    <row r="9" spans="2:25" x14ac:dyDescent="0.25">
      <c r="B9" s="14"/>
      <c r="C9" s="14" t="s">
        <v>69</v>
      </c>
      <c r="D9" s="1">
        <v>47652.843999999997</v>
      </c>
      <c r="E9" s="1">
        <v>44036.165999999997</v>
      </c>
      <c r="F9" s="1">
        <v>51104.696000000004</v>
      </c>
      <c r="G9" s="1">
        <v>46345.47</v>
      </c>
      <c r="H9" s="1">
        <v>35095.199999999997</v>
      </c>
      <c r="I9" s="1">
        <v>53379.627</v>
      </c>
      <c r="J9" s="1">
        <v>82828.986999999994</v>
      </c>
      <c r="K9" s="1">
        <v>53240.315999999999</v>
      </c>
      <c r="L9" s="1">
        <v>44995.205000000002</v>
      </c>
      <c r="M9" s="1">
        <v>49145.578000000001</v>
      </c>
      <c r="N9" s="1">
        <v>40906.250999999997</v>
      </c>
      <c r="O9" s="1">
        <v>25900.155999999999</v>
      </c>
      <c r="P9" s="1">
        <f t="shared" si="0"/>
        <v>574630.49599999993</v>
      </c>
      <c r="Q9" s="2"/>
      <c r="T9" s="8"/>
      <c r="U9" s="8"/>
      <c r="V9" s="8"/>
      <c r="W9" s="8"/>
      <c r="X9" s="8"/>
      <c r="Y9" s="8"/>
    </row>
    <row r="10" spans="2:25" x14ac:dyDescent="0.25">
      <c r="B10" s="14"/>
      <c r="C10" s="14" t="s">
        <v>70</v>
      </c>
      <c r="D10" s="1">
        <v>103487.83199999999</v>
      </c>
      <c r="E10" s="1">
        <v>88083.637000000002</v>
      </c>
      <c r="F10" s="1">
        <v>97616.43</v>
      </c>
      <c r="G10" s="1">
        <v>63307.421000000002</v>
      </c>
      <c r="H10" s="1">
        <v>81220.781000000003</v>
      </c>
      <c r="I10" s="1">
        <v>97092.073000000004</v>
      </c>
      <c r="J10" s="1">
        <v>88497.024999999994</v>
      </c>
      <c r="K10" s="1">
        <v>93700.274000000005</v>
      </c>
      <c r="L10" s="1">
        <v>83849.744000000006</v>
      </c>
      <c r="M10" s="1">
        <v>92510.115000000005</v>
      </c>
      <c r="N10" s="1">
        <v>77192.917000000001</v>
      </c>
      <c r="O10" s="1">
        <v>88423.353000000003</v>
      </c>
      <c r="P10" s="1">
        <f t="shared" si="0"/>
        <v>1054981.602</v>
      </c>
      <c r="Q10" s="2"/>
      <c r="T10" s="8"/>
      <c r="U10" s="8"/>
      <c r="V10" s="8"/>
      <c r="W10" s="8"/>
      <c r="X10" s="8"/>
      <c r="Y10" s="8"/>
    </row>
    <row r="11" spans="2:25" x14ac:dyDescent="0.25">
      <c r="B11" s="21" t="s">
        <v>61</v>
      </c>
      <c r="C11" s="22"/>
      <c r="D11" s="6">
        <f>SUM(D6:D10)</f>
        <v>422444.73099999997</v>
      </c>
      <c r="E11" s="6">
        <f t="shared" ref="E11:O11" si="1">SUM(E6:E10)</f>
        <v>352863.39599999995</v>
      </c>
      <c r="F11" s="6">
        <f t="shared" si="1"/>
        <v>386669.78899999999</v>
      </c>
      <c r="G11" s="6">
        <f t="shared" si="1"/>
        <v>316284.821</v>
      </c>
      <c r="H11" s="6">
        <f t="shared" si="1"/>
        <v>378944.05700000003</v>
      </c>
      <c r="I11" s="6">
        <f t="shared" si="1"/>
        <v>444185.09899999993</v>
      </c>
      <c r="J11" s="6">
        <f t="shared" si="1"/>
        <v>445095.96100000001</v>
      </c>
      <c r="K11" s="6">
        <f t="shared" si="1"/>
        <v>432452.83200000005</v>
      </c>
      <c r="L11" s="6">
        <f t="shared" si="1"/>
        <v>371052.03</v>
      </c>
      <c r="M11" s="6">
        <f t="shared" si="1"/>
        <v>397071.20499999996</v>
      </c>
      <c r="N11" s="6">
        <f t="shared" si="1"/>
        <v>333145.22399999999</v>
      </c>
      <c r="O11" s="6">
        <f t="shared" si="1"/>
        <v>329817.245</v>
      </c>
      <c r="P11" s="6">
        <f t="shared" si="0"/>
        <v>4610026.3900000006</v>
      </c>
      <c r="Q11" s="2"/>
      <c r="T11" s="8"/>
      <c r="U11" s="8"/>
      <c r="V11" s="8"/>
      <c r="W11" s="8"/>
      <c r="X11" s="8"/>
      <c r="Y11" s="8"/>
    </row>
    <row r="12" spans="2:25" x14ac:dyDescent="0.25">
      <c r="B12" s="14" t="s">
        <v>58</v>
      </c>
      <c r="C12" s="14" t="s">
        <v>67</v>
      </c>
      <c r="D12" s="1">
        <v>3512.3139999999999</v>
      </c>
      <c r="E12" s="1">
        <v>1365.7629999999999</v>
      </c>
      <c r="F12" s="1">
        <v>665.00599999999997</v>
      </c>
      <c r="G12" s="1">
        <v>1064.289</v>
      </c>
      <c r="H12" s="1">
        <v>3907.576</v>
      </c>
      <c r="I12" s="1">
        <v>4119.3289999999997</v>
      </c>
      <c r="J12" s="1">
        <v>4551.9369999999999</v>
      </c>
      <c r="K12" s="1">
        <v>6263.0789999999997</v>
      </c>
      <c r="L12" s="1">
        <v>6202.7709999999997</v>
      </c>
      <c r="M12" s="1">
        <v>5835.5469999999996</v>
      </c>
      <c r="N12" s="1">
        <v>7080.4840000000004</v>
      </c>
      <c r="O12" s="1">
        <v>6643.2330000000002</v>
      </c>
      <c r="P12" s="1">
        <f t="shared" si="0"/>
        <v>51211.328000000001</v>
      </c>
      <c r="Q12" s="2"/>
      <c r="T12" s="8"/>
      <c r="U12" s="8"/>
      <c r="V12" s="8"/>
      <c r="W12" s="8"/>
      <c r="X12" s="8"/>
      <c r="Y12" s="8"/>
    </row>
    <row r="13" spans="2:25" x14ac:dyDescent="0.25">
      <c r="B13" s="14"/>
      <c r="C13" s="14" t="s">
        <v>68</v>
      </c>
      <c r="D13" s="1">
        <v>9210.741</v>
      </c>
      <c r="E13" s="1">
        <v>7045.3419999999996</v>
      </c>
      <c r="F13" s="1">
        <v>6329.9610000000002</v>
      </c>
      <c r="G13" s="1">
        <v>5161.7730000000001</v>
      </c>
      <c r="H13" s="1">
        <v>5481.8590000000004</v>
      </c>
      <c r="I13" s="1">
        <v>8291.0640000000003</v>
      </c>
      <c r="J13" s="1">
        <v>10120.592000000001</v>
      </c>
      <c r="K13" s="1">
        <v>10543.532999999999</v>
      </c>
      <c r="L13" s="1">
        <v>7043.2240000000002</v>
      </c>
      <c r="M13" s="1">
        <v>9894.9339999999993</v>
      </c>
      <c r="N13" s="1">
        <v>6673.8530000000001</v>
      </c>
      <c r="O13" s="1">
        <v>6374.35</v>
      </c>
      <c r="P13" s="1">
        <f t="shared" si="0"/>
        <v>92171.225999999995</v>
      </c>
      <c r="Q13" s="2"/>
      <c r="R13" s="25"/>
      <c r="T13" s="8"/>
      <c r="U13" s="8"/>
      <c r="V13" s="8"/>
      <c r="W13" s="8"/>
      <c r="X13" s="8"/>
      <c r="Y13" s="8"/>
    </row>
    <row r="14" spans="2:25" s="2" customFormat="1" x14ac:dyDescent="0.25">
      <c r="B14" s="21" t="s">
        <v>59</v>
      </c>
      <c r="C14" s="22"/>
      <c r="D14" s="6">
        <f>SUM(D12:D13)</f>
        <v>12723.055</v>
      </c>
      <c r="E14" s="6">
        <f t="shared" ref="E14:O14" si="2">SUM(E12:E13)</f>
        <v>8411.1049999999996</v>
      </c>
      <c r="F14" s="6">
        <f t="shared" si="2"/>
        <v>6994.9670000000006</v>
      </c>
      <c r="G14" s="6">
        <f t="shared" si="2"/>
        <v>6226.0619999999999</v>
      </c>
      <c r="H14" s="6">
        <f t="shared" si="2"/>
        <v>9389.4350000000013</v>
      </c>
      <c r="I14" s="6">
        <f t="shared" si="2"/>
        <v>12410.393</v>
      </c>
      <c r="J14" s="6">
        <f t="shared" si="2"/>
        <v>14672.529</v>
      </c>
      <c r="K14" s="6">
        <f t="shared" si="2"/>
        <v>16806.612000000001</v>
      </c>
      <c r="L14" s="6">
        <f t="shared" si="2"/>
        <v>13245.994999999999</v>
      </c>
      <c r="M14" s="6">
        <f t="shared" si="2"/>
        <v>15730.481</v>
      </c>
      <c r="N14" s="6">
        <f t="shared" si="2"/>
        <v>13754.337</v>
      </c>
      <c r="O14" s="6">
        <f t="shared" si="2"/>
        <v>13017.583000000001</v>
      </c>
      <c r="P14" s="6">
        <f t="shared" si="0"/>
        <v>143382.554</v>
      </c>
      <c r="T14" s="11"/>
      <c r="U14" s="11"/>
      <c r="V14" s="11"/>
      <c r="W14" s="11"/>
      <c r="X14" s="11"/>
      <c r="Y14" s="11"/>
    </row>
    <row r="15" spans="2:25" x14ac:dyDescent="0.25">
      <c r="B15" s="14" t="s">
        <v>56</v>
      </c>
      <c r="C15" s="14" t="s">
        <v>66</v>
      </c>
      <c r="D15" s="1">
        <v>0</v>
      </c>
      <c r="E15" s="1">
        <v>0</v>
      </c>
      <c r="F15" s="1">
        <v>104.23399999999999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f t="shared" si="0"/>
        <v>104.23399999999999</v>
      </c>
      <c r="Q15" s="2"/>
      <c r="T15" s="8"/>
      <c r="U15" s="8"/>
      <c r="V15" s="8"/>
      <c r="W15" s="8"/>
      <c r="X15" s="8"/>
      <c r="Y15" s="8"/>
    </row>
    <row r="16" spans="2:25" x14ac:dyDescent="0.25">
      <c r="B16" s="14"/>
      <c r="C16" s="14" t="s">
        <v>67</v>
      </c>
      <c r="D16" s="1">
        <v>105291.576</v>
      </c>
      <c r="E16" s="1">
        <v>75303.088000000003</v>
      </c>
      <c r="F16" s="1">
        <v>92300.622000000003</v>
      </c>
      <c r="G16" s="1">
        <v>98177.346000000005</v>
      </c>
      <c r="H16" s="1">
        <v>89565.664000000004</v>
      </c>
      <c r="I16" s="1">
        <v>64446.807000000001</v>
      </c>
      <c r="J16" s="1">
        <v>47590.281999999999</v>
      </c>
      <c r="K16" s="1">
        <v>49594.964</v>
      </c>
      <c r="L16" s="1">
        <v>74524.114000000001</v>
      </c>
      <c r="M16" s="1">
        <v>98884.714999999997</v>
      </c>
      <c r="N16" s="1">
        <v>95222.657999999996</v>
      </c>
      <c r="O16" s="1">
        <v>119342.451</v>
      </c>
      <c r="P16" s="1">
        <f t="shared" si="0"/>
        <v>1010244.2869999999</v>
      </c>
      <c r="Q16" s="2"/>
      <c r="T16" s="8"/>
      <c r="U16" s="8"/>
      <c r="V16" s="8"/>
      <c r="W16" s="8"/>
      <c r="X16" s="8"/>
      <c r="Y16" s="8"/>
    </row>
    <row r="17" spans="2:25" x14ac:dyDescent="0.25">
      <c r="B17" s="14"/>
      <c r="C17" s="14" t="s">
        <v>69</v>
      </c>
      <c r="D17" s="1">
        <v>434.84699999999998</v>
      </c>
      <c r="E17" s="1">
        <v>553.44299999999998</v>
      </c>
      <c r="F17" s="1">
        <v>419.39499999999998</v>
      </c>
      <c r="G17" s="1">
        <v>61.478999999999999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179.30600000000001</v>
      </c>
      <c r="P17" s="1">
        <f t="shared" si="0"/>
        <v>1648.47</v>
      </c>
      <c r="Q17" s="2"/>
      <c r="T17" s="8"/>
      <c r="U17" s="8"/>
      <c r="V17" s="8"/>
      <c r="W17" s="8"/>
      <c r="X17" s="8"/>
      <c r="Y17" s="8"/>
    </row>
    <row r="18" spans="2:25" x14ac:dyDescent="0.25">
      <c r="B18" s="21" t="s">
        <v>57</v>
      </c>
      <c r="C18" s="22"/>
      <c r="D18" s="6">
        <f>SUM(D15:D17)</f>
        <v>105726.423</v>
      </c>
      <c r="E18" s="6">
        <f t="shared" ref="E18:O18" si="3">SUM(E15:E17)</f>
        <v>75856.531000000003</v>
      </c>
      <c r="F18" s="6">
        <f t="shared" si="3"/>
        <v>92824.251000000004</v>
      </c>
      <c r="G18" s="6">
        <f t="shared" si="3"/>
        <v>98238.825000000012</v>
      </c>
      <c r="H18" s="6">
        <f t="shared" si="3"/>
        <v>89565.664000000004</v>
      </c>
      <c r="I18" s="6">
        <f t="shared" si="3"/>
        <v>64446.807000000001</v>
      </c>
      <c r="J18" s="6">
        <f t="shared" si="3"/>
        <v>47590.281999999999</v>
      </c>
      <c r="K18" s="6">
        <f t="shared" si="3"/>
        <v>49594.964</v>
      </c>
      <c r="L18" s="6">
        <f t="shared" si="3"/>
        <v>74524.114000000001</v>
      </c>
      <c r="M18" s="6">
        <f t="shared" si="3"/>
        <v>98884.714999999997</v>
      </c>
      <c r="N18" s="6">
        <f t="shared" si="3"/>
        <v>95222.657999999996</v>
      </c>
      <c r="O18" s="6">
        <f t="shared" si="3"/>
        <v>119521.757</v>
      </c>
      <c r="P18" s="6">
        <f t="shared" si="0"/>
        <v>1011996.9909999999</v>
      </c>
      <c r="Q18" s="2"/>
      <c r="T18" s="8"/>
      <c r="U18" s="8"/>
      <c r="V18" s="8"/>
      <c r="W18" s="8"/>
      <c r="X18" s="8"/>
      <c r="Y18" s="8"/>
    </row>
    <row r="19" spans="2:25" x14ac:dyDescent="0.25">
      <c r="B19" s="14" t="s">
        <v>62</v>
      </c>
      <c r="C19" s="14" t="s">
        <v>66</v>
      </c>
      <c r="D19" s="1">
        <v>238.596</v>
      </c>
      <c r="E19" s="1">
        <v>394.43799999999999</v>
      </c>
      <c r="F19" s="1">
        <v>533.45600000000002</v>
      </c>
      <c r="G19" s="1">
        <v>386.88600000000002</v>
      </c>
      <c r="H19" s="1">
        <v>705.19200000000001</v>
      </c>
      <c r="I19" s="1">
        <v>570.34699999999998</v>
      </c>
      <c r="J19" s="1">
        <v>285.02300000000002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f t="shared" si="0"/>
        <v>3113.9380000000001</v>
      </c>
      <c r="Q19" s="2"/>
      <c r="T19" s="8"/>
      <c r="U19" s="8"/>
      <c r="V19" s="8"/>
      <c r="W19" s="8"/>
      <c r="X19" s="8"/>
      <c r="Y19" s="8"/>
    </row>
    <row r="20" spans="2:25" x14ac:dyDescent="0.25">
      <c r="B20" s="14"/>
      <c r="C20" s="14" t="s">
        <v>69</v>
      </c>
      <c r="D20" s="1">
        <v>0</v>
      </c>
      <c r="E20" s="1">
        <v>0</v>
      </c>
      <c r="F20" s="1">
        <v>0</v>
      </c>
      <c r="G20" s="1">
        <v>2353.9229999999998</v>
      </c>
      <c r="H20" s="1">
        <v>296.01299999999998</v>
      </c>
      <c r="I20" s="1">
        <v>221.18100000000001</v>
      </c>
      <c r="J20" s="1">
        <v>233.56800000000001</v>
      </c>
      <c r="K20" s="1">
        <v>308.24700000000001</v>
      </c>
      <c r="L20" s="1">
        <v>344.84899999999999</v>
      </c>
      <c r="M20" s="1">
        <v>102.316</v>
      </c>
      <c r="N20" s="1">
        <v>181.70699999999999</v>
      </c>
      <c r="O20" s="1">
        <v>0</v>
      </c>
      <c r="P20" s="1">
        <f t="shared" si="0"/>
        <v>4041.8039999999996</v>
      </c>
      <c r="Q20" s="2"/>
      <c r="T20" s="8"/>
      <c r="U20" s="8"/>
      <c r="V20" s="8"/>
      <c r="W20" s="8"/>
      <c r="X20" s="8"/>
      <c r="Y20" s="8"/>
    </row>
    <row r="21" spans="2:25" x14ac:dyDescent="0.25">
      <c r="B21" s="14"/>
      <c r="C21" s="14" t="s">
        <v>70</v>
      </c>
      <c r="D21" s="1">
        <v>45037.107000000004</v>
      </c>
      <c r="E21" s="1">
        <v>43750.017</v>
      </c>
      <c r="F21" s="1">
        <v>58429.591</v>
      </c>
      <c r="G21" s="1">
        <v>62444.277999999998</v>
      </c>
      <c r="H21" s="1">
        <v>58683.203999999998</v>
      </c>
      <c r="I21" s="1">
        <v>65300.658000000003</v>
      </c>
      <c r="J21" s="1">
        <v>56232.595000000001</v>
      </c>
      <c r="K21" s="1">
        <v>62142.281999999999</v>
      </c>
      <c r="L21" s="1">
        <v>49670.572</v>
      </c>
      <c r="M21" s="1">
        <v>55317.661</v>
      </c>
      <c r="N21" s="1">
        <v>55568.256000000001</v>
      </c>
      <c r="O21" s="1">
        <v>63100.423000000003</v>
      </c>
      <c r="P21" s="1">
        <f t="shared" si="0"/>
        <v>675676.64400000009</v>
      </c>
      <c r="Q21" s="2"/>
      <c r="T21" s="8"/>
      <c r="U21" s="8"/>
      <c r="V21" s="8"/>
      <c r="W21" s="8"/>
      <c r="X21" s="8"/>
      <c r="Y21" s="8"/>
    </row>
    <row r="22" spans="2:25" x14ac:dyDescent="0.25">
      <c r="B22" s="21" t="s">
        <v>63</v>
      </c>
      <c r="C22" s="22"/>
      <c r="D22" s="6">
        <f>SUM(D19:D21)</f>
        <v>45275.703000000001</v>
      </c>
      <c r="E22" s="6">
        <f t="shared" ref="E22:N22" si="4">SUM(E19:E21)</f>
        <v>44144.455000000002</v>
      </c>
      <c r="F22" s="6">
        <f t="shared" si="4"/>
        <v>58963.046999999999</v>
      </c>
      <c r="G22" s="6">
        <f t="shared" si="4"/>
        <v>65185.087</v>
      </c>
      <c r="H22" s="6">
        <f t="shared" si="4"/>
        <v>59684.409</v>
      </c>
      <c r="I22" s="6">
        <f t="shared" si="4"/>
        <v>66092.186000000002</v>
      </c>
      <c r="J22" s="6">
        <f t="shared" si="4"/>
        <v>56751.186000000002</v>
      </c>
      <c r="K22" s="6">
        <f t="shared" si="4"/>
        <v>62450.529000000002</v>
      </c>
      <c r="L22" s="6">
        <f t="shared" si="4"/>
        <v>50015.421000000002</v>
      </c>
      <c r="M22" s="6">
        <f t="shared" si="4"/>
        <v>55419.976999999999</v>
      </c>
      <c r="N22" s="6">
        <f t="shared" si="4"/>
        <v>55749.963000000003</v>
      </c>
      <c r="O22" s="6">
        <f>SUM(O19:O21)</f>
        <v>63100.423000000003</v>
      </c>
      <c r="P22" s="6">
        <f t="shared" si="0"/>
        <v>682832.38599999982</v>
      </c>
      <c r="Q22" s="2"/>
      <c r="T22" s="8"/>
      <c r="U22" s="8"/>
      <c r="V22" s="8"/>
      <c r="W22" s="8"/>
      <c r="X22" s="8"/>
      <c r="Y22" s="8"/>
    </row>
    <row r="23" spans="2:25" x14ac:dyDescent="0.25">
      <c r="B23" s="14" t="s">
        <v>10</v>
      </c>
      <c r="C23" s="14" t="s">
        <v>66</v>
      </c>
      <c r="D23" s="1">
        <v>6454.4570000000003</v>
      </c>
      <c r="E23" s="1">
        <v>11022.117</v>
      </c>
      <c r="F23" s="1">
        <v>10324.379999999999</v>
      </c>
      <c r="G23" s="1">
        <v>5624.2960000000003</v>
      </c>
      <c r="H23" s="1">
        <v>4342.8289999999997</v>
      </c>
      <c r="I23" s="1">
        <v>3219.672</v>
      </c>
      <c r="J23" s="1">
        <v>2749.0410000000002</v>
      </c>
      <c r="K23" s="1">
        <v>1607.7370000000001</v>
      </c>
      <c r="L23" s="1">
        <v>2440.2280000000001</v>
      </c>
      <c r="M23" s="1">
        <v>3622.4119999999998</v>
      </c>
      <c r="N23" s="1">
        <v>4350.1109999999999</v>
      </c>
      <c r="O23" s="1">
        <v>2888.7849999999999</v>
      </c>
      <c r="P23" s="1">
        <f t="shared" si="0"/>
        <v>58646.064999999988</v>
      </c>
      <c r="Q23" s="2"/>
      <c r="T23" s="8"/>
      <c r="U23" s="8"/>
      <c r="V23" s="8"/>
      <c r="W23" s="8"/>
      <c r="X23" s="8"/>
      <c r="Y23" s="8"/>
    </row>
    <row r="24" spans="2:25" x14ac:dyDescent="0.25">
      <c r="B24" s="14"/>
      <c r="C24" s="14" t="s">
        <v>67</v>
      </c>
      <c r="D24" s="1">
        <v>33119.620000000003</v>
      </c>
      <c r="E24" s="1">
        <v>46568.442000000003</v>
      </c>
      <c r="F24" s="1">
        <v>56703.347999999998</v>
      </c>
      <c r="G24" s="1">
        <v>37093.368000000002</v>
      </c>
      <c r="H24" s="1">
        <v>35870.603000000003</v>
      </c>
      <c r="I24" s="1">
        <v>48304.548000000003</v>
      </c>
      <c r="J24" s="1">
        <v>71325.092000000004</v>
      </c>
      <c r="K24" s="1">
        <v>26438.1</v>
      </c>
      <c r="L24" s="1">
        <v>49573.610999999997</v>
      </c>
      <c r="M24" s="1">
        <v>46456.675999999999</v>
      </c>
      <c r="N24" s="1">
        <v>45909.258000000002</v>
      </c>
      <c r="O24" s="1">
        <v>27998.321</v>
      </c>
      <c r="P24" s="1">
        <f t="shared" si="0"/>
        <v>525360.98699999996</v>
      </c>
      <c r="Q24" s="2"/>
      <c r="T24" s="8"/>
      <c r="U24" s="8"/>
      <c r="V24" s="8"/>
      <c r="W24" s="8"/>
      <c r="X24" s="8"/>
      <c r="Y24" s="8"/>
    </row>
    <row r="25" spans="2:25" x14ac:dyDescent="0.25">
      <c r="B25" s="14"/>
      <c r="C25" s="14" t="s">
        <v>68</v>
      </c>
      <c r="D25" s="1">
        <v>0</v>
      </c>
      <c r="E25" s="1">
        <v>0</v>
      </c>
      <c r="F25" s="1">
        <v>272.25799999999998</v>
      </c>
      <c r="G25" s="1">
        <v>123.02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237.852</v>
      </c>
      <c r="P25" s="1">
        <f t="shared" si="0"/>
        <v>633.13</v>
      </c>
      <c r="Q25" s="2"/>
      <c r="T25" s="8"/>
      <c r="U25" s="8"/>
      <c r="V25" s="8"/>
      <c r="W25" s="8"/>
      <c r="X25" s="8"/>
      <c r="Y25" s="8"/>
    </row>
    <row r="26" spans="2:25" x14ac:dyDescent="0.25">
      <c r="B26" s="14"/>
      <c r="C26" s="14" t="s">
        <v>69</v>
      </c>
      <c r="D26" s="1">
        <v>352136.20699999999</v>
      </c>
      <c r="E26" s="1">
        <v>344908.00599999999</v>
      </c>
      <c r="F26" s="1">
        <v>371976.26899999997</v>
      </c>
      <c r="G26" s="1">
        <v>328930.93699999998</v>
      </c>
      <c r="H26" s="1">
        <v>422768.11800000002</v>
      </c>
      <c r="I26" s="1">
        <v>411902.88199999998</v>
      </c>
      <c r="J26" s="1">
        <v>361238.58199999999</v>
      </c>
      <c r="K26" s="1">
        <v>347874.06900000002</v>
      </c>
      <c r="L26" s="1">
        <v>311512.94199999998</v>
      </c>
      <c r="M26" s="1">
        <v>314901.70299999998</v>
      </c>
      <c r="N26" s="1">
        <v>328332.57699999999</v>
      </c>
      <c r="O26" s="1">
        <v>363854.96100000001</v>
      </c>
      <c r="P26" s="1">
        <f t="shared" si="0"/>
        <v>4260337.2529999996</v>
      </c>
      <c r="Q26" s="2"/>
      <c r="T26" s="8"/>
      <c r="U26" s="8"/>
      <c r="V26" s="8"/>
      <c r="W26" s="8"/>
      <c r="X26" s="8"/>
      <c r="Y26" s="8"/>
    </row>
    <row r="27" spans="2:25" x14ac:dyDescent="0.25">
      <c r="B27" s="14"/>
      <c r="C27" s="14" t="s">
        <v>70</v>
      </c>
      <c r="D27" s="1">
        <v>110063.783</v>
      </c>
      <c r="E27" s="1">
        <v>87325.463000000003</v>
      </c>
      <c r="F27" s="1">
        <v>74205.95</v>
      </c>
      <c r="G27" s="1">
        <v>78685.112999999998</v>
      </c>
      <c r="H27" s="1">
        <v>90492.402000000002</v>
      </c>
      <c r="I27" s="1">
        <v>83625.048999999999</v>
      </c>
      <c r="J27" s="1">
        <v>68543.451000000001</v>
      </c>
      <c r="K27" s="1">
        <v>72980.964000000007</v>
      </c>
      <c r="L27" s="1">
        <v>85034.964999999997</v>
      </c>
      <c r="M27" s="1">
        <v>90260.353000000003</v>
      </c>
      <c r="N27" s="1">
        <v>79746.501000000004</v>
      </c>
      <c r="O27" s="1">
        <v>97425.675000000003</v>
      </c>
      <c r="P27" s="1">
        <f t="shared" si="0"/>
        <v>1018389.6690000001</v>
      </c>
      <c r="Q27" s="2"/>
      <c r="T27" s="8"/>
      <c r="U27" s="8"/>
      <c r="V27" s="8"/>
      <c r="W27" s="8"/>
      <c r="X27" s="8"/>
      <c r="Y27" s="8"/>
    </row>
    <row r="28" spans="2:25" x14ac:dyDescent="0.25">
      <c r="B28" s="21" t="s">
        <v>33</v>
      </c>
      <c r="C28" s="22"/>
      <c r="D28" s="6">
        <f>SUM(D23:D27)</f>
        <v>501774.06699999998</v>
      </c>
      <c r="E28" s="6">
        <f t="shared" ref="E28:O28" si="5">SUM(E23:E27)</f>
        <v>489824.02799999999</v>
      </c>
      <c r="F28" s="6">
        <f t="shared" si="5"/>
        <v>513482.20500000002</v>
      </c>
      <c r="G28" s="6">
        <f t="shared" si="5"/>
        <v>450456.734</v>
      </c>
      <c r="H28" s="6">
        <f t="shared" si="5"/>
        <v>553473.95200000005</v>
      </c>
      <c r="I28" s="6">
        <f t="shared" si="5"/>
        <v>547052.15099999995</v>
      </c>
      <c r="J28" s="6">
        <f t="shared" si="5"/>
        <v>503856.16599999997</v>
      </c>
      <c r="K28" s="6">
        <f t="shared" si="5"/>
        <v>448900.87</v>
      </c>
      <c r="L28" s="6">
        <f t="shared" si="5"/>
        <v>448561.74599999993</v>
      </c>
      <c r="M28" s="6">
        <f t="shared" si="5"/>
        <v>455241.14399999997</v>
      </c>
      <c r="N28" s="6">
        <f t="shared" si="5"/>
        <v>458338.44699999999</v>
      </c>
      <c r="O28" s="6">
        <f t="shared" si="5"/>
        <v>492405.59399999998</v>
      </c>
      <c r="P28" s="6">
        <f t="shared" si="0"/>
        <v>5863367.1040000003</v>
      </c>
      <c r="Q28" s="2"/>
      <c r="T28" s="8"/>
      <c r="U28" s="8"/>
      <c r="V28" s="8"/>
      <c r="W28" s="8"/>
      <c r="X28" s="8"/>
      <c r="Y28" s="8"/>
    </row>
    <row r="29" spans="2:25" x14ac:dyDescent="0.25">
      <c r="B29" s="18" t="s">
        <v>30</v>
      </c>
      <c r="C29" s="19"/>
      <c r="D29" s="13">
        <f>D28+D22+D18+D14+D11</f>
        <v>1087943.9790000001</v>
      </c>
      <c r="E29" s="13">
        <f>E28+E22+E18+E14+E11</f>
        <v>971099.5149999999</v>
      </c>
      <c r="F29" s="13">
        <f>F28+F22+F18+F14+F11</f>
        <v>1058934.2590000001</v>
      </c>
      <c r="G29" s="13">
        <f>G28+G22+G18+G14+G11</f>
        <v>936391.52899999998</v>
      </c>
      <c r="H29" s="13">
        <f>H28+H22+H18+H14+H11</f>
        <v>1091057.517</v>
      </c>
      <c r="I29" s="13">
        <f>I28+I22+I18+I14+I11</f>
        <v>1134186.6359999999</v>
      </c>
      <c r="J29" s="13">
        <f>J28+J22+J18+J14+J11</f>
        <v>1067966.1239999998</v>
      </c>
      <c r="K29" s="13">
        <f>K28+K22+K18+K14+K11</f>
        <v>1010205.807</v>
      </c>
      <c r="L29" s="13">
        <f>L28+L22+L18+L14+L11</f>
        <v>957399.30599999998</v>
      </c>
      <c r="M29" s="13">
        <f>M28+M22+M18+M14+M11</f>
        <v>1022347.522</v>
      </c>
      <c r="N29" s="13">
        <f>N28+N22+N18+N14+N11</f>
        <v>956210.62899999996</v>
      </c>
      <c r="O29" s="13">
        <f>O28+O22+O18+O14+O11</f>
        <v>1017862.602</v>
      </c>
      <c r="P29" s="12">
        <f>SUM(D29:O29)</f>
        <v>12311605.425000001</v>
      </c>
      <c r="Q29" s="2"/>
    </row>
    <row r="30" spans="2:25" x14ac:dyDescent="0.25">
      <c r="B30" s="9"/>
    </row>
    <row r="32" spans="2:25" x14ac:dyDescent="0.25">
      <c r="E32" s="2"/>
    </row>
  </sheetData>
  <mergeCells count="9">
    <mergeCell ref="B2:D2"/>
    <mergeCell ref="B3:E3"/>
    <mergeCell ref="O3:P3"/>
    <mergeCell ref="B29:C29"/>
    <mergeCell ref="B11:C11"/>
    <mergeCell ref="B14:C14"/>
    <mergeCell ref="B18:C18"/>
    <mergeCell ref="B22:C22"/>
    <mergeCell ref="B28:C28"/>
  </mergeCells>
  <conditionalFormatting sqref="D29:O29">
    <cfRule type="cellIs" dxfId="0" priority="8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1B9EC-93C4-40D1-9C50-B9EC05FE23D9}">
  <dimension ref="B2:Y33"/>
  <sheetViews>
    <sheetView zoomScaleNormal="100" workbookViewId="0">
      <selection activeCell="G16" sqref="G16"/>
    </sheetView>
  </sheetViews>
  <sheetFormatPr defaultRowHeight="15" x14ac:dyDescent="0.25"/>
  <cols>
    <col min="1" max="1" width="3.42578125" customWidth="1"/>
    <col min="2" max="2" width="15.5703125" bestFit="1" customWidth="1"/>
    <col min="3" max="3" width="15.85546875" bestFit="1" customWidth="1"/>
    <col min="4" max="4" width="14.28515625" bestFit="1" customWidth="1"/>
    <col min="5" max="15" width="12.5703125" bestFit="1" customWidth="1"/>
    <col min="16" max="16" width="12.7109375" bestFit="1" customWidth="1"/>
  </cols>
  <sheetData>
    <row r="2" spans="2:25" x14ac:dyDescent="0.25">
      <c r="B2" s="23" t="s">
        <v>50</v>
      </c>
      <c r="C2" s="23"/>
      <c r="D2" s="23"/>
      <c r="E2" s="2"/>
    </row>
    <row r="3" spans="2:25" x14ac:dyDescent="0.25">
      <c r="B3" s="23" t="s">
        <v>53</v>
      </c>
      <c r="C3" s="23"/>
      <c r="D3" s="23"/>
      <c r="E3" s="23"/>
      <c r="M3" s="10"/>
      <c r="N3" s="10"/>
      <c r="O3" s="20" t="s">
        <v>48</v>
      </c>
      <c r="P3" s="20"/>
    </row>
    <row r="5" spans="2:25" x14ac:dyDescent="0.25">
      <c r="B5" s="5" t="s">
        <v>54</v>
      </c>
      <c r="C5" s="3" t="s">
        <v>55</v>
      </c>
      <c r="D5" s="4">
        <v>44927</v>
      </c>
      <c r="E5" s="4">
        <v>44958</v>
      </c>
      <c r="F5" s="4">
        <v>44986</v>
      </c>
      <c r="G5" s="4">
        <v>45017</v>
      </c>
      <c r="H5" s="4">
        <v>45047</v>
      </c>
      <c r="I5" s="4">
        <v>45078</v>
      </c>
      <c r="J5" s="4">
        <v>45108</v>
      </c>
      <c r="K5" s="4">
        <v>45139</v>
      </c>
      <c r="L5" s="4">
        <v>45170</v>
      </c>
      <c r="M5" s="4">
        <v>45200</v>
      </c>
      <c r="N5" s="4">
        <v>45231</v>
      </c>
      <c r="O5" s="4">
        <v>45261</v>
      </c>
      <c r="P5" s="3" t="s">
        <v>30</v>
      </c>
    </row>
    <row r="6" spans="2:25" x14ac:dyDescent="0.25">
      <c r="B6" s="14" t="s">
        <v>60</v>
      </c>
      <c r="C6" s="14" t="s">
        <v>66</v>
      </c>
      <c r="D6" s="1">
        <v>186475.15299999999</v>
      </c>
      <c r="E6" s="1">
        <v>195760.364</v>
      </c>
      <c r="F6" s="1">
        <v>203967.29800000001</v>
      </c>
      <c r="G6" s="1">
        <v>206781.554</v>
      </c>
      <c r="H6" s="1">
        <v>224082.13399999999</v>
      </c>
      <c r="I6" s="1">
        <v>220774.10500000001</v>
      </c>
      <c r="J6" s="1">
        <v>202879.32399999999</v>
      </c>
      <c r="K6" s="1">
        <v>260283.79199999999</v>
      </c>
      <c r="L6" s="1">
        <v>275675.16200000001</v>
      </c>
      <c r="M6" s="1">
        <v>292898.12699999998</v>
      </c>
      <c r="N6" s="1">
        <v>296140.84299999999</v>
      </c>
      <c r="O6" s="1">
        <v>301407.86</v>
      </c>
      <c r="P6" s="1">
        <f t="shared" ref="P6:P32" si="0">SUM(D6:O6)</f>
        <v>2867125.7159999995</v>
      </c>
      <c r="R6" s="29">
        <v>1000</v>
      </c>
      <c r="T6" s="8"/>
      <c r="U6" s="8"/>
      <c r="V6" s="8"/>
      <c r="W6" s="8"/>
      <c r="X6" s="8"/>
      <c r="Y6" s="8"/>
    </row>
    <row r="7" spans="2:25" x14ac:dyDescent="0.25">
      <c r="B7" s="14"/>
      <c r="C7" s="14" t="s">
        <v>67</v>
      </c>
      <c r="D7" s="1">
        <v>15817.285</v>
      </c>
      <c r="E7" s="1">
        <v>12922.32</v>
      </c>
      <c r="F7" s="1">
        <v>8872.6550000000007</v>
      </c>
      <c r="G7" s="1">
        <v>3340.3890000000001</v>
      </c>
      <c r="H7" s="1">
        <v>19024.064999999999</v>
      </c>
      <c r="I7" s="1">
        <v>23649.998</v>
      </c>
      <c r="J7" s="1">
        <v>34553.517999999996</v>
      </c>
      <c r="K7" s="1">
        <v>32512.478999999999</v>
      </c>
      <c r="L7" s="1">
        <v>25826.197</v>
      </c>
      <c r="M7" s="1">
        <v>21929.717000000001</v>
      </c>
      <c r="N7" s="1">
        <v>8787.8490000000002</v>
      </c>
      <c r="O7" s="1">
        <v>12181.322</v>
      </c>
      <c r="P7" s="1">
        <f t="shared" si="0"/>
        <v>219417.79399999999</v>
      </c>
      <c r="T7" s="8"/>
      <c r="U7" s="8"/>
      <c r="V7" s="8"/>
      <c r="W7" s="8"/>
      <c r="X7" s="8"/>
      <c r="Y7" s="8"/>
    </row>
    <row r="8" spans="2:25" x14ac:dyDescent="0.25">
      <c r="B8" s="14"/>
      <c r="C8" s="14" t="s">
        <v>68</v>
      </c>
      <c r="D8" s="1">
        <v>13641.654</v>
      </c>
      <c r="E8" s="1">
        <v>15057.887000000001</v>
      </c>
      <c r="F8" s="1">
        <v>16663.492999999999</v>
      </c>
      <c r="G8" s="1">
        <v>20508.272000000001</v>
      </c>
      <c r="H8" s="1">
        <v>21229.008999999998</v>
      </c>
      <c r="I8" s="1">
        <v>16517.249</v>
      </c>
      <c r="J8" s="1">
        <v>20755.46</v>
      </c>
      <c r="K8" s="1">
        <v>18688.824000000001</v>
      </c>
      <c r="L8" s="1">
        <v>24784.589</v>
      </c>
      <c r="M8" s="1">
        <v>26067.588</v>
      </c>
      <c r="N8" s="1">
        <v>16291.8</v>
      </c>
      <c r="O8" s="1">
        <v>21722.118999999999</v>
      </c>
      <c r="P8" s="1">
        <f t="shared" si="0"/>
        <v>231927.94399999999</v>
      </c>
      <c r="T8" s="8"/>
      <c r="U8" s="8"/>
      <c r="V8" s="8"/>
      <c r="W8" s="8"/>
      <c r="X8" s="8"/>
      <c r="Y8" s="8"/>
    </row>
    <row r="9" spans="2:25" x14ac:dyDescent="0.25">
      <c r="B9" s="14"/>
      <c r="C9" s="14" t="s">
        <v>69</v>
      </c>
      <c r="D9" s="1">
        <v>191990.486</v>
      </c>
      <c r="E9" s="1">
        <v>234000.823</v>
      </c>
      <c r="F9" s="1">
        <v>265580.17</v>
      </c>
      <c r="G9" s="1">
        <v>302658.962</v>
      </c>
      <c r="H9" s="1">
        <v>302398.71299999999</v>
      </c>
      <c r="I9" s="1">
        <v>296962.37699999998</v>
      </c>
      <c r="J9" s="1">
        <v>255613.90299999999</v>
      </c>
      <c r="K9" s="1">
        <v>355975.94099999999</v>
      </c>
      <c r="L9" s="1">
        <v>341830.728</v>
      </c>
      <c r="M9" s="1">
        <v>383437.91100000002</v>
      </c>
      <c r="N9" s="1">
        <v>332375.64199999999</v>
      </c>
      <c r="O9" s="1">
        <v>341857.72399999999</v>
      </c>
      <c r="P9" s="1">
        <f t="shared" si="0"/>
        <v>3604683.38</v>
      </c>
      <c r="T9" s="8"/>
      <c r="U9" s="8"/>
      <c r="V9" s="8"/>
      <c r="W9" s="8"/>
      <c r="X9" s="8"/>
      <c r="Y9" s="8"/>
    </row>
    <row r="10" spans="2:25" x14ac:dyDescent="0.25">
      <c r="B10" s="21" t="s">
        <v>61</v>
      </c>
      <c r="C10" s="22"/>
      <c r="D10" s="6">
        <f>SUM(D6:D9)</f>
        <v>407924.57799999998</v>
      </c>
      <c r="E10" s="6">
        <f>SUM(E6:E9)</f>
        <v>457741.39399999997</v>
      </c>
      <c r="F10" s="6">
        <f>SUM(F6:F9)</f>
        <v>495083.61599999998</v>
      </c>
      <c r="G10" s="6">
        <f>SUM(G6:G9)</f>
        <v>533289.17700000003</v>
      </c>
      <c r="H10" s="6">
        <f>SUM(H6:H9)</f>
        <v>566733.92099999997</v>
      </c>
      <c r="I10" s="6">
        <f>SUM(I6:I9)</f>
        <v>557903.72900000005</v>
      </c>
      <c r="J10" s="6">
        <f>SUM(J6:J9)</f>
        <v>513802.20499999996</v>
      </c>
      <c r="K10" s="6">
        <f>SUM(K6:K9)</f>
        <v>667461.03600000008</v>
      </c>
      <c r="L10" s="6">
        <f>SUM(L6:L9)</f>
        <v>668116.67599999998</v>
      </c>
      <c r="M10" s="6">
        <f>SUM(M6:M9)</f>
        <v>724333.34299999999</v>
      </c>
      <c r="N10" s="6">
        <f>SUM(N6:N9)</f>
        <v>653596.13399999996</v>
      </c>
      <c r="O10" s="6">
        <f>SUM(O6:O9)</f>
        <v>677169.02499999991</v>
      </c>
      <c r="P10" s="6">
        <f t="shared" si="0"/>
        <v>6923154.8340000007</v>
      </c>
      <c r="T10" s="8"/>
      <c r="U10" s="8"/>
      <c r="V10" s="8"/>
      <c r="W10" s="8"/>
      <c r="X10" s="8"/>
      <c r="Y10" s="8"/>
    </row>
    <row r="11" spans="2:25" x14ac:dyDescent="0.25">
      <c r="B11" s="14" t="s">
        <v>58</v>
      </c>
      <c r="C11" s="14" t="s">
        <v>66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54.372999999999998</v>
      </c>
      <c r="N11" s="1">
        <v>54.32</v>
      </c>
      <c r="O11" s="1">
        <v>227.5</v>
      </c>
      <c r="P11" s="1">
        <f t="shared" si="0"/>
        <v>336.19299999999998</v>
      </c>
      <c r="T11" s="8"/>
      <c r="U11" s="8"/>
      <c r="V11" s="8"/>
      <c r="W11" s="8"/>
      <c r="X11" s="8"/>
      <c r="Y11" s="8"/>
    </row>
    <row r="12" spans="2:25" x14ac:dyDescent="0.25">
      <c r="B12" s="14"/>
      <c r="C12" s="14" t="s">
        <v>67</v>
      </c>
      <c r="D12" s="1">
        <v>3617.7959999999998</v>
      </c>
      <c r="E12" s="1">
        <v>4291.2370000000001</v>
      </c>
      <c r="F12" s="1">
        <v>3209.18</v>
      </c>
      <c r="G12" s="1">
        <v>4285.5680000000002</v>
      </c>
      <c r="H12" s="1">
        <v>6388.3969999999999</v>
      </c>
      <c r="I12" s="1">
        <v>4946.8580000000002</v>
      </c>
      <c r="J12" s="1">
        <v>8361.39</v>
      </c>
      <c r="K12" s="1">
        <v>11407.489</v>
      </c>
      <c r="L12" s="1">
        <v>5045.143</v>
      </c>
      <c r="M12" s="1">
        <v>3953.3</v>
      </c>
      <c r="N12" s="1">
        <v>3578.0810000000001</v>
      </c>
      <c r="O12" s="1">
        <v>2094.3009999999999</v>
      </c>
      <c r="P12" s="1">
        <f t="shared" si="0"/>
        <v>61178.740000000005</v>
      </c>
      <c r="T12" s="8"/>
      <c r="U12" s="8"/>
      <c r="V12" s="8"/>
      <c r="W12" s="8"/>
      <c r="X12" s="8"/>
      <c r="Y12" s="8"/>
    </row>
    <row r="13" spans="2:25" x14ac:dyDescent="0.25">
      <c r="B13" s="14"/>
      <c r="C13" s="14" t="s">
        <v>68</v>
      </c>
      <c r="D13" s="1">
        <v>3558.348</v>
      </c>
      <c r="E13" s="1">
        <v>3703.5369999999998</v>
      </c>
      <c r="F13" s="1">
        <v>3742.973</v>
      </c>
      <c r="G13" s="1">
        <v>4305.5349999999999</v>
      </c>
      <c r="H13" s="1">
        <v>1667.9570000000001</v>
      </c>
      <c r="I13" s="1">
        <v>3150.3270000000002</v>
      </c>
      <c r="J13" s="1">
        <v>3055.5039999999999</v>
      </c>
      <c r="K13" s="1">
        <v>4807.9160000000002</v>
      </c>
      <c r="L13" s="1">
        <v>5326.7640000000001</v>
      </c>
      <c r="M13" s="1">
        <v>5902.0129999999999</v>
      </c>
      <c r="N13" s="1">
        <v>6721.4229999999998</v>
      </c>
      <c r="O13" s="1">
        <v>5246.0050000000001</v>
      </c>
      <c r="P13" s="1">
        <f t="shared" si="0"/>
        <v>51188.302000000003</v>
      </c>
      <c r="T13" s="8"/>
      <c r="U13" s="8"/>
      <c r="V13" s="8"/>
      <c r="W13" s="8"/>
      <c r="X13" s="8"/>
      <c r="Y13" s="8"/>
    </row>
    <row r="14" spans="2:25" x14ac:dyDescent="0.25">
      <c r="B14" s="14"/>
      <c r="C14" s="14" t="s">
        <v>69</v>
      </c>
      <c r="D14" s="1">
        <v>0</v>
      </c>
      <c r="E14" s="1">
        <v>0</v>
      </c>
      <c r="F14" s="1">
        <v>0</v>
      </c>
      <c r="G14" s="1">
        <v>0</v>
      </c>
      <c r="H14" s="1">
        <v>45.378999999999998</v>
      </c>
      <c r="I14" s="1">
        <v>363.34300000000002</v>
      </c>
      <c r="J14" s="1">
        <v>221.636</v>
      </c>
      <c r="K14" s="1">
        <v>393.601</v>
      </c>
      <c r="L14" s="1">
        <v>225.315</v>
      </c>
      <c r="M14" s="1">
        <v>307.10500000000002</v>
      </c>
      <c r="N14" s="1">
        <v>432.93799999999999</v>
      </c>
      <c r="O14" s="1">
        <v>136.37200000000001</v>
      </c>
      <c r="P14" s="1"/>
      <c r="T14" s="8"/>
      <c r="U14" s="8"/>
      <c r="V14" s="8"/>
      <c r="W14" s="8"/>
      <c r="X14" s="8"/>
      <c r="Y14" s="8"/>
    </row>
    <row r="15" spans="2:25" x14ac:dyDescent="0.25">
      <c r="B15" s="21" t="s">
        <v>59</v>
      </c>
      <c r="C15" s="22"/>
      <c r="D15" s="6">
        <f>SUM(D11:D14)</f>
        <v>7176.1440000000002</v>
      </c>
      <c r="E15" s="6">
        <f>SUM(E11:E14)</f>
        <v>7994.7739999999994</v>
      </c>
      <c r="F15" s="6">
        <f>SUM(F11:F14)</f>
        <v>6952.1530000000002</v>
      </c>
      <c r="G15" s="6">
        <f>SUM(G11:G14)</f>
        <v>8591.1029999999992</v>
      </c>
      <c r="H15" s="6">
        <f>SUM(H11:H14)</f>
        <v>8101.7330000000002</v>
      </c>
      <c r="I15" s="6">
        <f>SUM(I11:I14)</f>
        <v>8460.5280000000002</v>
      </c>
      <c r="J15" s="6">
        <f>SUM(J11:J14)</f>
        <v>11638.53</v>
      </c>
      <c r="K15" s="6">
        <f>SUM(K11:K14)</f>
        <v>16609.005999999998</v>
      </c>
      <c r="L15" s="6">
        <f>SUM(L11:L14)</f>
        <v>10597.222</v>
      </c>
      <c r="M15" s="6">
        <f>SUM(M11:M14)</f>
        <v>10216.790999999999</v>
      </c>
      <c r="N15" s="6">
        <f>SUM(N11:N14)</f>
        <v>10786.762000000001</v>
      </c>
      <c r="O15" s="6">
        <f>SUM(O11:O14)</f>
        <v>7704.1780000000008</v>
      </c>
      <c r="P15" s="6">
        <f t="shared" si="0"/>
        <v>114828.92399999998</v>
      </c>
      <c r="T15" s="8"/>
      <c r="U15" s="8"/>
      <c r="V15" s="8"/>
      <c r="W15" s="8"/>
      <c r="X15" s="8"/>
      <c r="Y15" s="8"/>
    </row>
    <row r="16" spans="2:25" x14ac:dyDescent="0.25">
      <c r="B16" s="14" t="s">
        <v>56</v>
      </c>
      <c r="C16" s="30" t="s">
        <v>66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819.47199999999998</v>
      </c>
      <c r="P16" s="1">
        <f t="shared" si="0"/>
        <v>819.47199999999998</v>
      </c>
      <c r="T16" s="8"/>
      <c r="U16" s="8"/>
      <c r="V16" s="8"/>
      <c r="W16" s="8"/>
      <c r="X16" s="8"/>
      <c r="Y16" s="8"/>
    </row>
    <row r="17" spans="2:25" x14ac:dyDescent="0.25">
      <c r="B17" s="14"/>
      <c r="C17" s="30" t="s">
        <v>67</v>
      </c>
      <c r="D17" s="1">
        <v>67350.498000000007</v>
      </c>
      <c r="E17" s="1">
        <v>57503.288</v>
      </c>
      <c r="F17" s="1">
        <v>74981.228000000003</v>
      </c>
      <c r="G17" s="1">
        <v>84949.626999999993</v>
      </c>
      <c r="H17" s="1">
        <v>73934.956000000006</v>
      </c>
      <c r="I17" s="1">
        <v>60613.987000000001</v>
      </c>
      <c r="J17" s="1">
        <v>37882.696000000004</v>
      </c>
      <c r="K17" s="1">
        <v>55412.021000000001</v>
      </c>
      <c r="L17" s="1">
        <v>86810.065000000002</v>
      </c>
      <c r="M17" s="1">
        <v>89368.232999999993</v>
      </c>
      <c r="N17" s="1">
        <v>102594.59699999999</v>
      </c>
      <c r="O17" s="1">
        <v>121501.05</v>
      </c>
      <c r="P17" s="1">
        <f t="shared" si="0"/>
        <v>912902.24600000004</v>
      </c>
      <c r="T17" s="8"/>
      <c r="U17" s="8"/>
      <c r="V17" s="8"/>
      <c r="W17" s="8"/>
      <c r="X17" s="8"/>
      <c r="Y17" s="8"/>
    </row>
    <row r="18" spans="2:25" x14ac:dyDescent="0.25">
      <c r="B18" s="14"/>
      <c r="C18" s="30" t="s">
        <v>68</v>
      </c>
      <c r="D18" s="1">
        <v>0</v>
      </c>
      <c r="E18" s="1">
        <v>0</v>
      </c>
      <c r="F18" s="1">
        <v>231.274</v>
      </c>
      <c r="G18" s="1">
        <v>88.992000000000004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4</v>
      </c>
      <c r="N18" s="1">
        <v>0</v>
      </c>
      <c r="O18" s="1">
        <v>0</v>
      </c>
      <c r="P18" s="1">
        <f t="shared" si="0"/>
        <v>324.26600000000002</v>
      </c>
      <c r="T18" s="8"/>
      <c r="U18" s="8"/>
      <c r="V18" s="8"/>
      <c r="W18" s="8"/>
      <c r="X18" s="8"/>
      <c r="Y18" s="8"/>
    </row>
    <row r="19" spans="2:25" x14ac:dyDescent="0.25">
      <c r="B19" s="14"/>
      <c r="C19" s="30" t="s">
        <v>69</v>
      </c>
      <c r="D19" s="1">
        <v>123.831</v>
      </c>
      <c r="E19" s="1">
        <v>24.792999999999999</v>
      </c>
      <c r="F19" s="1">
        <v>9.891</v>
      </c>
      <c r="G19" s="1">
        <v>24.245000000000001</v>
      </c>
      <c r="H19" s="1">
        <v>0</v>
      </c>
      <c r="I19" s="1">
        <v>0</v>
      </c>
      <c r="J19" s="1">
        <v>371.85899999999998</v>
      </c>
      <c r="K19" s="1">
        <v>744.14400000000001</v>
      </c>
      <c r="L19" s="1">
        <v>1259.1489999999999</v>
      </c>
      <c r="M19" s="1">
        <v>1067.9880000000001</v>
      </c>
      <c r="N19" s="1">
        <v>1751.788</v>
      </c>
      <c r="O19" s="1">
        <v>617.61400000000003</v>
      </c>
      <c r="P19" s="1"/>
      <c r="T19" s="8"/>
      <c r="U19" s="8"/>
      <c r="V19" s="8"/>
      <c r="W19" s="8"/>
      <c r="X19" s="8"/>
      <c r="Y19" s="8"/>
    </row>
    <row r="20" spans="2:25" x14ac:dyDescent="0.25">
      <c r="B20" s="14"/>
      <c r="C20" s="30" t="s">
        <v>70</v>
      </c>
      <c r="D20" s="1">
        <v>0</v>
      </c>
      <c r="E20" s="1">
        <v>0</v>
      </c>
      <c r="F20" s="1">
        <v>180.774</v>
      </c>
      <c r="G20" s="1">
        <v>60.682000000000002</v>
      </c>
      <c r="H20" s="1">
        <v>0</v>
      </c>
      <c r="I20" s="1">
        <v>303.976</v>
      </c>
      <c r="J20" s="1">
        <v>60.573</v>
      </c>
      <c r="K20" s="1">
        <v>0</v>
      </c>
      <c r="L20" s="1">
        <v>0</v>
      </c>
      <c r="M20" s="1">
        <v>6</v>
      </c>
      <c r="N20" s="1">
        <v>0</v>
      </c>
      <c r="O20" s="1">
        <v>0</v>
      </c>
      <c r="P20" s="1">
        <f t="shared" si="0"/>
        <v>612.005</v>
      </c>
      <c r="T20" s="8"/>
      <c r="U20" s="8"/>
      <c r="V20" s="8"/>
      <c r="W20" s="8"/>
      <c r="X20" s="8"/>
      <c r="Y20" s="8"/>
    </row>
    <row r="21" spans="2:25" x14ac:dyDescent="0.25">
      <c r="B21" s="21" t="s">
        <v>57</v>
      </c>
      <c r="C21" s="22"/>
      <c r="D21" s="6">
        <f>SUM(D16:D20)</f>
        <v>67474.329000000012</v>
      </c>
      <c r="E21" s="6">
        <f>SUM(E16:E20)</f>
        <v>57528.080999999998</v>
      </c>
      <c r="F21" s="6">
        <f>SUM(F16:F20)</f>
        <v>75403.167000000016</v>
      </c>
      <c r="G21" s="6">
        <f>SUM(G16:G20)</f>
        <v>85123.545999999988</v>
      </c>
      <c r="H21" s="6">
        <f>SUM(H16:H20)</f>
        <v>73934.956000000006</v>
      </c>
      <c r="I21" s="6">
        <f>SUM(I16:I20)</f>
        <v>60917.963000000003</v>
      </c>
      <c r="J21" s="6">
        <f>SUM(J16:J20)</f>
        <v>38315.127999999997</v>
      </c>
      <c r="K21" s="6">
        <f>SUM(K16:K20)</f>
        <v>56156.165000000001</v>
      </c>
      <c r="L21" s="6">
        <f>SUM(L16:L20)</f>
        <v>88069.214000000007</v>
      </c>
      <c r="M21" s="6">
        <f>SUM(M16:M20)</f>
        <v>90446.22099999999</v>
      </c>
      <c r="N21" s="6">
        <f>SUM(N16:N20)</f>
        <v>104346.38499999999</v>
      </c>
      <c r="O21" s="6">
        <f>SUM(O16:O20)</f>
        <v>122938.136</v>
      </c>
      <c r="P21" s="6">
        <f t="shared" si="0"/>
        <v>920653.29099999997</v>
      </c>
      <c r="T21" s="8"/>
      <c r="U21" s="8"/>
      <c r="V21" s="8"/>
      <c r="W21" s="8"/>
      <c r="X21" s="8"/>
      <c r="Y21" s="8"/>
    </row>
    <row r="22" spans="2:25" x14ac:dyDescent="0.25">
      <c r="B22" s="14" t="s">
        <v>62</v>
      </c>
      <c r="C22" s="14" t="s">
        <v>66</v>
      </c>
      <c r="D22" s="1">
        <v>313.99200000000002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1478.876</v>
      </c>
      <c r="P22" s="1">
        <f t="shared" si="0"/>
        <v>1792.8679999999999</v>
      </c>
      <c r="T22" s="8"/>
      <c r="U22" s="8"/>
      <c r="V22" s="8"/>
      <c r="W22" s="8"/>
      <c r="X22" s="8"/>
      <c r="Y22" s="8"/>
    </row>
    <row r="23" spans="2:25" x14ac:dyDescent="0.25">
      <c r="B23" s="14"/>
      <c r="C23" s="14" t="s">
        <v>69</v>
      </c>
      <c r="D23" s="1">
        <v>17202.046999999999</v>
      </c>
      <c r="E23" s="1">
        <v>6839.86</v>
      </c>
      <c r="F23" s="1">
        <v>3350.97</v>
      </c>
      <c r="G23" s="1">
        <v>9032.8649999999998</v>
      </c>
      <c r="H23" s="1">
        <v>1680.9939999999999</v>
      </c>
      <c r="I23" s="1">
        <v>485.62200000000001</v>
      </c>
      <c r="J23" s="1">
        <v>1769.249</v>
      </c>
      <c r="K23" s="1">
        <v>5253.5630000000001</v>
      </c>
      <c r="L23" s="1">
        <v>7947.308</v>
      </c>
      <c r="M23" s="1">
        <v>7517.1329999999998</v>
      </c>
      <c r="N23" s="1">
        <v>11456.486000000001</v>
      </c>
      <c r="O23" s="1">
        <v>14566.663</v>
      </c>
      <c r="P23" s="1">
        <f t="shared" si="0"/>
        <v>87102.760000000009</v>
      </c>
      <c r="T23" s="8"/>
      <c r="U23" s="8"/>
      <c r="V23" s="8"/>
      <c r="W23" s="8"/>
      <c r="X23" s="8"/>
      <c r="Y23" s="8"/>
    </row>
    <row r="24" spans="2:25" x14ac:dyDescent="0.25">
      <c r="B24" s="14"/>
      <c r="C24" s="14" t="s">
        <v>70</v>
      </c>
      <c r="D24" s="1">
        <v>29751.334999999999</v>
      </c>
      <c r="E24" s="1">
        <v>35599.997000000003</v>
      </c>
      <c r="F24" s="1">
        <v>43726.597999999998</v>
      </c>
      <c r="G24" s="1">
        <v>56275.794000000002</v>
      </c>
      <c r="H24" s="1">
        <v>35955.137999999999</v>
      </c>
      <c r="I24" s="1">
        <v>40948.536</v>
      </c>
      <c r="J24" s="1">
        <v>24203.595000000001</v>
      </c>
      <c r="K24" s="1">
        <v>28137.871999999999</v>
      </c>
      <c r="L24" s="1">
        <v>40705.336000000003</v>
      </c>
      <c r="M24" s="1">
        <v>39942.516000000003</v>
      </c>
      <c r="N24" s="1">
        <v>43984.483999999997</v>
      </c>
      <c r="O24" s="1">
        <v>74458.937000000005</v>
      </c>
      <c r="P24" s="1">
        <f t="shared" si="0"/>
        <v>493690.13800000004</v>
      </c>
      <c r="T24" s="8"/>
      <c r="U24" s="8"/>
      <c r="V24" s="8"/>
      <c r="W24" s="8"/>
      <c r="X24" s="8"/>
      <c r="Y24" s="8"/>
    </row>
    <row r="25" spans="2:25" x14ac:dyDescent="0.25">
      <c r="B25" s="21" t="s">
        <v>63</v>
      </c>
      <c r="C25" s="22"/>
      <c r="D25" s="6">
        <f>SUM(D22:D24)</f>
        <v>47267.373999999996</v>
      </c>
      <c r="E25" s="6">
        <f>SUM(E22:E24)</f>
        <v>42439.857000000004</v>
      </c>
      <c r="F25" s="6">
        <f>SUM(F22:F24)</f>
        <v>47077.567999999999</v>
      </c>
      <c r="G25" s="6">
        <f>SUM(G22:G24)</f>
        <v>65308.659</v>
      </c>
      <c r="H25" s="6">
        <f>SUM(H22:H24)</f>
        <v>37636.131999999998</v>
      </c>
      <c r="I25" s="6">
        <f>SUM(I22:I24)</f>
        <v>41434.158000000003</v>
      </c>
      <c r="J25" s="6">
        <f>SUM(J22:J24)</f>
        <v>25972.844000000001</v>
      </c>
      <c r="K25" s="6">
        <f>SUM(K22:K24)</f>
        <v>33391.434999999998</v>
      </c>
      <c r="L25" s="6">
        <f>SUM(L22:L24)</f>
        <v>48652.644</v>
      </c>
      <c r="M25" s="6">
        <f>SUM(M22:M24)</f>
        <v>47459.649000000005</v>
      </c>
      <c r="N25" s="6">
        <f>SUM(N22:N24)</f>
        <v>55440.97</v>
      </c>
      <c r="O25" s="6">
        <f>SUM(O22:O24)</f>
        <v>90504.47600000001</v>
      </c>
      <c r="P25" s="6">
        <f t="shared" si="0"/>
        <v>582585.76599999995</v>
      </c>
      <c r="T25" s="8"/>
      <c r="U25" s="8"/>
      <c r="V25" s="8"/>
      <c r="W25" s="8"/>
      <c r="X25" s="8"/>
      <c r="Y25" s="8"/>
    </row>
    <row r="26" spans="2:25" x14ac:dyDescent="0.25">
      <c r="B26" s="14" t="s">
        <v>10</v>
      </c>
      <c r="C26" s="14" t="s">
        <v>66</v>
      </c>
      <c r="D26" s="1">
        <v>2882.0990000000002</v>
      </c>
      <c r="E26" s="1">
        <v>1337.3119999999999</v>
      </c>
      <c r="F26" s="1">
        <v>1952.2729999999999</v>
      </c>
      <c r="G26" s="1">
        <v>1082.7460000000001</v>
      </c>
      <c r="H26" s="1">
        <v>1631.9110000000001</v>
      </c>
      <c r="I26" s="1">
        <v>1889.288</v>
      </c>
      <c r="J26" s="1">
        <v>1571.9559999999999</v>
      </c>
      <c r="K26" s="1">
        <v>3386.1460000000002</v>
      </c>
      <c r="L26" s="1">
        <v>2037.809</v>
      </c>
      <c r="M26" s="1">
        <v>2931.9760000000001</v>
      </c>
      <c r="N26" s="1">
        <v>3106.6529999999998</v>
      </c>
      <c r="O26" s="1">
        <v>14122.273999999999</v>
      </c>
      <c r="P26" s="1">
        <f t="shared" si="0"/>
        <v>37932.442999999999</v>
      </c>
      <c r="T26" s="8"/>
      <c r="U26" s="8"/>
      <c r="V26" s="8"/>
      <c r="W26" s="8"/>
      <c r="X26" s="8"/>
      <c r="Y26" s="8"/>
    </row>
    <row r="27" spans="2:25" x14ac:dyDescent="0.25">
      <c r="B27" s="14"/>
      <c r="C27" s="14" t="s">
        <v>67</v>
      </c>
      <c r="D27" s="1">
        <v>3684.7420000000002</v>
      </c>
      <c r="E27" s="1">
        <v>5785.5929999999998</v>
      </c>
      <c r="F27" s="1">
        <v>4011.4110000000001</v>
      </c>
      <c r="G27" s="1">
        <v>2935.607</v>
      </c>
      <c r="H27" s="1">
        <v>5088.1480000000001</v>
      </c>
      <c r="I27" s="1">
        <v>4491.3239999999996</v>
      </c>
      <c r="J27" s="1">
        <v>5507.2939999999999</v>
      </c>
      <c r="K27" s="1">
        <v>3296.915</v>
      </c>
      <c r="L27" s="1">
        <v>3755.4409999999998</v>
      </c>
      <c r="M27" s="1">
        <v>3907.402</v>
      </c>
      <c r="N27" s="1">
        <v>1887.742</v>
      </c>
      <c r="O27" s="1">
        <v>2979.4189999999999</v>
      </c>
      <c r="P27" s="1">
        <f t="shared" si="0"/>
        <v>47331.038</v>
      </c>
      <c r="T27" s="8"/>
      <c r="U27" s="8"/>
      <c r="V27" s="8"/>
      <c r="W27" s="8"/>
      <c r="X27" s="8"/>
      <c r="Y27" s="8"/>
    </row>
    <row r="28" spans="2:25" x14ac:dyDescent="0.25">
      <c r="B28" s="14"/>
      <c r="C28" s="14" t="s">
        <v>68</v>
      </c>
      <c r="D28" s="1">
        <v>0</v>
      </c>
      <c r="E28" s="1">
        <v>0</v>
      </c>
      <c r="F28" s="1">
        <v>0</v>
      </c>
      <c r="G28" s="1">
        <v>0</v>
      </c>
      <c r="H28" s="1">
        <v>220.28</v>
      </c>
      <c r="I28" s="1">
        <v>44.856000000000002</v>
      </c>
      <c r="J28" s="1">
        <v>59.844000000000001</v>
      </c>
      <c r="K28" s="1">
        <v>0</v>
      </c>
      <c r="L28" s="1">
        <v>4347.509</v>
      </c>
      <c r="M28" s="1">
        <v>3854.0990000000002</v>
      </c>
      <c r="N28" s="1">
        <v>118.944</v>
      </c>
      <c r="O28" s="1">
        <v>122.87</v>
      </c>
      <c r="P28" s="1">
        <f t="shared" si="0"/>
        <v>8768.402</v>
      </c>
      <c r="T28" s="8"/>
      <c r="U28" s="8"/>
      <c r="V28" s="8"/>
      <c r="W28" s="8"/>
      <c r="X28" s="8"/>
      <c r="Y28" s="8"/>
    </row>
    <row r="29" spans="2:25" x14ac:dyDescent="0.25">
      <c r="B29" s="14"/>
      <c r="C29" s="14" t="s">
        <v>69</v>
      </c>
      <c r="D29" s="1">
        <v>473874.36700000003</v>
      </c>
      <c r="E29" s="1">
        <v>481158.27600000001</v>
      </c>
      <c r="F29" s="1">
        <v>489680.16700000002</v>
      </c>
      <c r="G29" s="1">
        <v>441770.84700000001</v>
      </c>
      <c r="H29" s="1">
        <v>487249.97</v>
      </c>
      <c r="I29" s="1">
        <v>488772.636</v>
      </c>
      <c r="J29" s="1">
        <v>442249.19099999999</v>
      </c>
      <c r="K29" s="1">
        <v>553565.80599999998</v>
      </c>
      <c r="L29" s="1">
        <v>644195.62699999998</v>
      </c>
      <c r="M29" s="1">
        <v>614498.18599999999</v>
      </c>
      <c r="N29" s="1">
        <v>630467.75800000003</v>
      </c>
      <c r="O29" s="1">
        <v>795026.179</v>
      </c>
      <c r="P29" s="1">
        <f t="shared" si="0"/>
        <v>6542509.0099999998</v>
      </c>
      <c r="T29" s="8"/>
      <c r="U29" s="8"/>
      <c r="V29" s="8"/>
      <c r="W29" s="8"/>
      <c r="X29" s="8"/>
      <c r="Y29" s="8"/>
    </row>
    <row r="30" spans="2:25" x14ac:dyDescent="0.25">
      <c r="B30" s="14"/>
      <c r="C30" s="14" t="s">
        <v>70</v>
      </c>
      <c r="D30" s="1">
        <v>12639.276</v>
      </c>
      <c r="E30" s="1">
        <v>3260.1550000000002</v>
      </c>
      <c r="F30" s="1">
        <v>4991.9139999999998</v>
      </c>
      <c r="G30" s="1">
        <v>3739.2190000000001</v>
      </c>
      <c r="H30" s="1">
        <v>1905.6120000000001</v>
      </c>
      <c r="I30" s="1">
        <v>3669.1959999999999</v>
      </c>
      <c r="J30" s="1">
        <v>3617.1579999999999</v>
      </c>
      <c r="K30" s="1">
        <v>4630.5079999999998</v>
      </c>
      <c r="L30" s="1">
        <v>6886.92</v>
      </c>
      <c r="M30" s="1">
        <v>6789.607</v>
      </c>
      <c r="N30" s="1">
        <v>9400.8809999999994</v>
      </c>
      <c r="O30" s="1">
        <v>11616.188</v>
      </c>
      <c r="P30" s="1">
        <f t="shared" si="0"/>
        <v>73146.634000000005</v>
      </c>
      <c r="T30" s="8"/>
      <c r="U30" s="8"/>
      <c r="V30" s="8"/>
      <c r="W30" s="8"/>
      <c r="X30" s="8"/>
      <c r="Y30" s="8"/>
    </row>
    <row r="31" spans="2:25" x14ac:dyDescent="0.25">
      <c r="B31" s="21" t="s">
        <v>33</v>
      </c>
      <c r="C31" s="22"/>
      <c r="D31" s="6">
        <f>SUM(D26:D30)</f>
        <v>493080.48400000005</v>
      </c>
      <c r="E31" s="6">
        <f t="shared" ref="E31:N31" si="1">SUM(E26:E30)</f>
        <v>491541.33600000007</v>
      </c>
      <c r="F31" s="6">
        <f t="shared" si="1"/>
        <v>500635.76500000001</v>
      </c>
      <c r="G31" s="6">
        <f t="shared" si="1"/>
        <v>449528.41899999999</v>
      </c>
      <c r="H31" s="6">
        <f t="shared" si="1"/>
        <v>496095.92099999997</v>
      </c>
      <c r="I31" s="6">
        <f t="shared" si="1"/>
        <v>498867.3</v>
      </c>
      <c r="J31" s="6">
        <f t="shared" si="1"/>
        <v>453005.44299999997</v>
      </c>
      <c r="K31" s="6">
        <f t="shared" si="1"/>
        <v>564879.375</v>
      </c>
      <c r="L31" s="6">
        <f t="shared" si="1"/>
        <v>661223.30599999998</v>
      </c>
      <c r="M31" s="6">
        <f t="shared" si="1"/>
        <v>631981.2699999999</v>
      </c>
      <c r="N31" s="6">
        <f t="shared" si="1"/>
        <v>644981.97800000012</v>
      </c>
      <c r="O31" s="6">
        <f>SUM(O26:O30)</f>
        <v>823866.92999999993</v>
      </c>
      <c r="P31" s="6">
        <f t="shared" si="0"/>
        <v>6709687.5269999988</v>
      </c>
      <c r="T31" s="8"/>
      <c r="U31" s="8"/>
      <c r="V31" s="8"/>
      <c r="W31" s="8"/>
      <c r="X31" s="8"/>
      <c r="Y31" s="8"/>
    </row>
    <row r="32" spans="2:25" x14ac:dyDescent="0.25">
      <c r="B32" s="18" t="s">
        <v>30</v>
      </c>
      <c r="C32" s="19"/>
      <c r="D32" s="7">
        <f>D31+D25+D21+D15+D10</f>
        <v>1022922.909</v>
      </c>
      <c r="E32" s="7">
        <f>E31+E25+E21+E15+E10</f>
        <v>1057245.442</v>
      </c>
      <c r="F32" s="7">
        <f>F31+F25+F21+F15+F10</f>
        <v>1125152.2690000001</v>
      </c>
      <c r="G32" s="7">
        <f>G31+G25+G21+G15+G10</f>
        <v>1141840.9040000001</v>
      </c>
      <c r="H32" s="7">
        <f>H31+H25+H21+H15+H10</f>
        <v>1182502.6629999999</v>
      </c>
      <c r="I32" s="7">
        <f>I31+I25+I21+I15+I10</f>
        <v>1167583.6780000001</v>
      </c>
      <c r="J32" s="7">
        <f>J31+J25+J21+J15+J10</f>
        <v>1042734.1499999999</v>
      </c>
      <c r="K32" s="7">
        <f>K31+K25+K21+K15+K10</f>
        <v>1338497.0170000002</v>
      </c>
      <c r="L32" s="7">
        <f>L31+L25+L21+L15+L10</f>
        <v>1476659.0619999999</v>
      </c>
      <c r="M32" s="7">
        <f>M31+M25+M21+M15+M10</f>
        <v>1504437.2739999997</v>
      </c>
      <c r="N32" s="7">
        <f>N31+N25+N21+N15+N10</f>
        <v>1469152.2290000001</v>
      </c>
      <c r="O32" s="7">
        <f>O31+O25+O21+O15+O10</f>
        <v>1722182.7449999996</v>
      </c>
      <c r="P32" s="7">
        <f t="shared" si="0"/>
        <v>15250910.342</v>
      </c>
    </row>
    <row r="33" spans="2:2" x14ac:dyDescent="0.25">
      <c r="B33" s="9"/>
    </row>
  </sheetData>
  <mergeCells count="9">
    <mergeCell ref="O3:P3"/>
    <mergeCell ref="B10:C10"/>
    <mergeCell ref="B15:C15"/>
    <mergeCell ref="B32:C32"/>
    <mergeCell ref="B21:C21"/>
    <mergeCell ref="B25:C25"/>
    <mergeCell ref="B31:C31"/>
    <mergeCell ref="B2:D2"/>
    <mergeCell ref="B3:E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Anidro_UF</vt:lpstr>
      <vt:lpstr>Hidratado_UF</vt:lpstr>
      <vt:lpstr>Anidro_Região</vt:lpstr>
      <vt:lpstr>Hidratado_Região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Coelho G.G Siqueira</dc:creator>
  <cp:lastModifiedBy>Fabio Nuno Marques da Vinha</cp:lastModifiedBy>
  <dcterms:created xsi:type="dcterms:W3CDTF">2018-12-13T15:59:02Z</dcterms:created>
  <dcterms:modified xsi:type="dcterms:W3CDTF">2024-03-01T17:47:37Z</dcterms:modified>
</cp:coreProperties>
</file>