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Petróleo\"/>
    </mc:Choice>
  </mc:AlternateContent>
  <xr:revisionPtr revIDLastSave="0" documentId="13_ncr:1_{AAA6FDED-5D9D-4FF0-85FC-5EFD6A4A5C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pivotCaches>
    <pivotCache cacheId="0" r:id="rId2"/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8" i="1" l="1"/>
  <c r="AC34" i="1"/>
  <c r="AB109" i="1"/>
  <c r="AB45" i="1"/>
  <c r="AB47" i="1"/>
  <c r="AC108" i="1" l="1"/>
  <c r="AC107" i="1"/>
  <c r="AC106" i="1"/>
  <c r="AC105" i="1"/>
  <c r="AC104" i="1"/>
  <c r="AC103" i="1"/>
  <c r="AC102" i="1"/>
  <c r="AC101" i="1"/>
  <c r="AC100" i="1"/>
  <c r="AC99" i="1"/>
  <c r="AC97" i="1"/>
  <c r="AC44" i="1"/>
  <c r="AC43" i="1"/>
  <c r="AC42" i="1"/>
  <c r="AC41" i="1"/>
  <c r="AC40" i="1"/>
  <c r="AC39" i="1"/>
  <c r="AC38" i="1"/>
  <c r="AC37" i="1"/>
  <c r="AC36" i="1"/>
  <c r="AC35" i="1"/>
  <c r="AC33" i="1"/>
  <c r="AA109" i="1" l="1"/>
  <c r="AA45" i="1"/>
  <c r="Z109" i="1" l="1"/>
  <c r="Z45" i="1"/>
  <c r="B146" i="1" l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C109" i="1"/>
  <c r="B79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C45" i="1"/>
  <c r="B26" i="1"/>
  <c r="B47" i="1" s="1"/>
  <c r="B27" i="1"/>
  <c r="B48" i="1" s="1"/>
  <c r="B91" i="1"/>
  <c r="B114" i="1" s="1"/>
  <c r="B115" i="1"/>
</calcChain>
</file>

<file path=xl/sharedStrings.xml><?xml version="1.0" encoding="utf-8"?>
<sst xmlns="http://schemas.openxmlformats.org/spreadsheetml/2006/main" count="86" uniqueCount="44">
  <si>
    <t>Índice: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</si>
  <si>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</si>
  <si>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</si>
  <si>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</si>
  <si>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</si>
  <si>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</si>
  <si>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</si>
  <si>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</si>
  <si>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</si>
  <si>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</si>
  <si>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</si>
  <si>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</si>
  <si>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</si>
  <si>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</si>
  <si>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xxxxxxxxxxxxxxxxxx</t>
  </si>
  <si>
    <t>xxxxxxxxxxxxxxxxx</t>
  </si>
  <si>
    <t>Produção Mensal</t>
  </si>
  <si>
    <t>Voltar ao índice</t>
  </si>
  <si>
    <t>(Tudo)</t>
  </si>
  <si>
    <t xml:space="preserve">Produção Nacional de Petróleo e LGN (metros cúbicos) </t>
  </si>
  <si>
    <t>LGN (m3)</t>
  </si>
  <si>
    <t>LOCALIZAÇÃO</t>
  </si>
  <si>
    <t>UN. DA FEDERAÇÃO</t>
  </si>
  <si>
    <t>Selecione, clicando nas setas abaixo, a UNIDADE DA FEDERAÇÃO e a ORIGEM desejadas.</t>
  </si>
  <si>
    <t>Selecione, clicando nas setas abaixo, a UNIDADE DA FEDERAÇÃO desejada.</t>
  </si>
  <si>
    <t xml:space="preserve">                  Agência Nacional do Petróleo, Gás Natural e Biocombustíveis</t>
  </si>
  <si>
    <t xml:space="preserve">VARIAÇÃO DO ACUMULADO </t>
  </si>
  <si>
    <r>
      <t>Fonte:</t>
    </r>
    <r>
      <rPr>
        <sz val="10"/>
        <rFont val="Arial"/>
        <family val="2"/>
      </rPr>
      <t xml:space="preserve"> ANP - Boletim Mensal de Produção, conforme o Decreto n.º 2.705/98.</t>
    </r>
  </si>
  <si>
    <r>
      <t>Notas</t>
    </r>
    <r>
      <rPr>
        <sz val="10"/>
        <rFont val="Arial"/>
        <family val="2"/>
      </rPr>
      <t>: Inclui o LGN separado nas UPGNs (Unidades de Processamento de Gás Natural).</t>
    </r>
  </si>
  <si>
    <t>Periodicidade: Mensal</t>
  </si>
  <si>
    <t xml:space="preserve">                  Superintendência de Defesa da Concorrência</t>
  </si>
  <si>
    <t>Total do Ano</t>
  </si>
  <si>
    <t>Mês</t>
  </si>
  <si>
    <r>
      <rPr>
        <b/>
        <sz val="10"/>
        <rFont val="Arial"/>
        <family val="2"/>
      </rPr>
      <t xml:space="preserve">           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= metro cúbico.  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</si>
  <si>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 </t>
    </r>
  </si>
  <si>
    <r>
      <rPr>
        <b/>
        <sz val="10"/>
        <rFont val="Arial"/>
        <family val="2"/>
      </rPr>
      <t xml:space="preserve">            (m³)</t>
    </r>
    <r>
      <rPr>
        <sz val="10"/>
        <rFont val="Arial"/>
        <family val="2"/>
      </rPr>
      <t xml:space="preserve"> = metro cúbico.  </t>
    </r>
  </si>
  <si>
    <r>
      <t>Notas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>Petróleo:</t>
    </r>
    <r>
      <rPr>
        <sz val="10"/>
        <rFont val="Arial"/>
        <family val="2"/>
      </rPr>
      <t xml:space="preserve"> óleo e condensado. Não inclui LGN (GLP e C</t>
    </r>
    <r>
      <rPr>
        <vertAlign val="subscript"/>
        <sz val="10"/>
        <rFont val="Arial"/>
        <family val="2"/>
      </rPr>
      <t>5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). </t>
    </r>
  </si>
  <si>
    <r>
      <t xml:space="preserve">                  </t>
    </r>
    <r>
      <rPr>
        <b/>
        <sz val="10"/>
        <rFont val="Arial"/>
        <family val="2"/>
      </rPr>
      <t>LGN:</t>
    </r>
    <r>
      <rPr>
        <sz val="10"/>
        <rFont val="Arial"/>
        <family val="2"/>
      </rPr>
      <t xml:space="preserve"> líquido de gás natural (GLP e C</t>
    </r>
    <r>
      <rPr>
        <vertAlign val="subscript"/>
        <sz val="10"/>
        <rFont val="Arial"/>
        <family val="2"/>
      </rPr>
      <t>5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). Não inclui condensado.</t>
    </r>
  </si>
  <si>
    <t xml:space="preserve">¹ Variação percentual do somatório dos valores desde o mês de janeiro até um determinado mês do ano de 2024, em relação ao somatório do mesmo período do ano de 2023. </t>
  </si>
  <si>
    <t>NO ANO 2025 / 2024 (%) ¹</t>
  </si>
  <si>
    <t>Produção nacional de petróleo por Unidade da Federação e localização (terra e mar) - 2000-2025 (m3)</t>
  </si>
  <si>
    <t>Produção nacional de LGN por Unidade da Federação - 2001-2025 (m3)</t>
  </si>
  <si>
    <t>Produção nacional de LGN por Unidade da Federação - 2000-2025 (m3)</t>
  </si>
  <si>
    <t>Dados atualizados em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</si>
</sst>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"/>
      <family val="2"/>
    </font>
    <font>
      <vertAlign val="subscript"/>
      <sz val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3" fontId="7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0" fontId="9" fillId="2" borderId="0" xfId="0" applyFont="1" applyFill="1"/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0" fontId="12" fillId="2" borderId="0" xfId="1" applyFill="1" applyAlignment="1" applyProtection="1"/>
    <xf numFmtId="0" fontId="13" fillId="2" borderId="0" xfId="1" applyFont="1" applyFill="1" applyAlignment="1" applyProtection="1"/>
    <xf numFmtId="0" fontId="10" fillId="2" borderId="0" xfId="0" applyFont="1" applyFill="1"/>
    <xf numFmtId="165" fontId="0" fillId="2" borderId="0" xfId="0" applyNumberFormat="1" applyFill="1"/>
    <xf numFmtId="165" fontId="0" fillId="2" borderId="0" xfId="2" applyNumberFormat="1" applyFont="1" applyFill="1"/>
    <xf numFmtId="164" fontId="0" fillId="2" borderId="0" xfId="0" applyNumberFormat="1" applyFill="1"/>
    <xf numFmtId="166" fontId="15" fillId="0" borderId="2" xfId="0" applyNumberFormat="1" applyFont="1" applyBorder="1" applyAlignment="1">
      <alignment horizontal="right"/>
    </xf>
    <xf numFmtId="0" fontId="4" fillId="2" borderId="0" xfId="0" applyFont="1" applyFill="1"/>
    <xf numFmtId="166" fontId="15" fillId="0" borderId="3" xfId="0" applyNumberFormat="1" applyFont="1" applyBorder="1" applyAlignment="1">
      <alignment horizontal="right"/>
    </xf>
    <xf numFmtId="0" fontId="0" fillId="4" borderId="0" xfId="0" applyFill="1"/>
    <xf numFmtId="0" fontId="16" fillId="4" borderId="0" xfId="0" applyFont="1" applyFill="1"/>
    <xf numFmtId="165" fontId="16" fillId="4" borderId="0" xfId="0" applyNumberFormat="1" applyFont="1" applyFill="1"/>
    <xf numFmtId="0" fontId="6" fillId="3" borderId="5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5" fontId="0" fillId="0" borderId="7" xfId="0" applyNumberFormat="1" applyBorder="1"/>
    <xf numFmtId="0" fontId="6" fillId="3" borderId="9" xfId="0" applyFont="1" applyFill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166" fontId="15" fillId="0" borderId="7" xfId="0" applyNumberFormat="1" applyFont="1" applyBorder="1" applyAlignment="1">
      <alignment horizontal="right"/>
    </xf>
    <xf numFmtId="0" fontId="6" fillId="3" borderId="6" xfId="0" applyFont="1" applyFill="1" applyBorder="1"/>
    <xf numFmtId="165" fontId="6" fillId="0" borderId="6" xfId="0" applyNumberFormat="1" applyFont="1" applyBorder="1"/>
    <xf numFmtId="0" fontId="6" fillId="2" borderId="8" xfId="0" applyFont="1" applyFill="1" applyBorder="1"/>
    <xf numFmtId="165" fontId="0" fillId="0" borderId="11" xfId="0" applyNumberFormat="1" applyBorder="1"/>
    <xf numFmtId="165" fontId="0" fillId="0" borderId="8" xfId="0" applyNumberFormat="1" applyBorder="1"/>
    <xf numFmtId="166" fontId="15" fillId="0" borderId="8" xfId="0" applyNumberFormat="1" applyFont="1" applyBorder="1" applyAlignment="1">
      <alignment horizontal="right"/>
    </xf>
    <xf numFmtId="0" fontId="1" fillId="2" borderId="0" xfId="0" applyFont="1" applyFill="1"/>
    <xf numFmtId="0" fontId="0" fillId="0" borderId="17" xfId="0" pivotButton="1" applyBorder="1"/>
    <xf numFmtId="0" fontId="0" fillId="0" borderId="17" xfId="0" applyBorder="1"/>
    <xf numFmtId="0" fontId="6" fillId="0" borderId="12" xfId="0" applyFont="1" applyBorder="1"/>
    <xf numFmtId="0" fontId="6" fillId="0" borderId="12" xfId="0" pivotButton="1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7" xfId="0" pivotButton="1" applyFont="1" applyBorder="1"/>
    <xf numFmtId="0" fontId="1" fillId="3" borderId="12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167" fontId="0" fillId="4" borderId="0" xfId="0" applyNumberFormat="1" applyFill="1"/>
    <xf numFmtId="0" fontId="0" fillId="3" borderId="12" xfId="0" applyFill="1" applyBorder="1"/>
    <xf numFmtId="0" fontId="0" fillId="3" borderId="15" xfId="0" applyFill="1" applyBorder="1"/>
    <xf numFmtId="0" fontId="0" fillId="3" borderId="16" xfId="0" applyFill="1" applyBorder="1"/>
    <xf numFmtId="0" fontId="0" fillId="0" borderId="11" xfId="0" applyBorder="1"/>
  </cellXfs>
  <cellStyles count="3">
    <cellStyle name="Hiperlink" xfId="1" builtinId="8"/>
    <cellStyle name="Normal" xfId="0" builtinId="0"/>
    <cellStyle name="Vírgula" xfId="2" builtinId="3"/>
  </cellStyles>
  <dxfs count="86"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right style="thin">
          <color rgb="FF999999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right style="thin">
          <color indexed="8"/>
        </right>
      </border>
    </dxf>
    <dxf>
      <numFmt numFmtId="0" formatCode="General"/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</font>
    </dxf>
    <dxf>
      <border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93-4E74-AF6C-77BFE9E8B46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B93-4E74-AF6C-77BFE9E8B46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B93-4E74-AF6C-77BFE9E8B466}"/>
            </c:ext>
          </c:extLst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B93-4E74-AF6C-77BFE9E8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440272"/>
        <c:axId val="1"/>
      </c:barChart>
      <c:catAx>
        <c:axId val="97144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barril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71440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[Produção de Petróleo m3.xlsx]Plan1!Tabela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Plan1!$C$31:$C$32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Plan1!$C$33:$C$44</c:f>
              <c:numCache>
                <c:formatCode>_(* #,##0_);_(* \(#,##0\);_(* "-"??_);_(@_)</c:formatCode>
                <c:ptCount val="12"/>
                <c:pt idx="0">
                  <c:v>5690793.3399999999</c:v>
                </c:pt>
                <c:pt idx="1">
                  <c:v>5167309.7</c:v>
                </c:pt>
                <c:pt idx="2">
                  <c:v>5861503.8399999999</c:v>
                </c:pt>
                <c:pt idx="3">
                  <c:v>5538707.2000000002</c:v>
                </c:pt>
                <c:pt idx="4">
                  <c:v>5713178.0899999999</c:v>
                </c:pt>
                <c:pt idx="5">
                  <c:v>5764512.6299999999</c:v>
                </c:pt>
                <c:pt idx="6">
                  <c:v>5851190.4900000002</c:v>
                </c:pt>
                <c:pt idx="7">
                  <c:v>5876615.8499999996</c:v>
                </c:pt>
                <c:pt idx="8">
                  <c:v>6196036.1699999999</c:v>
                </c:pt>
                <c:pt idx="9">
                  <c:v>6476596.9800000004</c:v>
                </c:pt>
                <c:pt idx="10">
                  <c:v>6513555</c:v>
                </c:pt>
                <c:pt idx="11">
                  <c:v>6993695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Plan1!$D$31:$D$32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Plan1!$D$33:$D$44</c:f>
              <c:numCache>
                <c:formatCode>_(* #,##0_);_(* \(#,##0\);_(* "-"??_);_(@_)</c:formatCode>
                <c:ptCount val="12"/>
                <c:pt idx="0">
                  <c:v>6498404.6600000001</c:v>
                </c:pt>
                <c:pt idx="1">
                  <c:v>5971240</c:v>
                </c:pt>
                <c:pt idx="2">
                  <c:v>6211220</c:v>
                </c:pt>
                <c:pt idx="3">
                  <c:v>6052810</c:v>
                </c:pt>
                <c:pt idx="4">
                  <c:v>5920527</c:v>
                </c:pt>
                <c:pt idx="5">
                  <c:v>6173469</c:v>
                </c:pt>
                <c:pt idx="6">
                  <c:v>6428124</c:v>
                </c:pt>
                <c:pt idx="7">
                  <c:v>6338025</c:v>
                </c:pt>
                <c:pt idx="8">
                  <c:v>6223285.4000000004</c:v>
                </c:pt>
                <c:pt idx="9">
                  <c:v>5806609</c:v>
                </c:pt>
                <c:pt idx="10">
                  <c:v>6384420.3600000003</c:v>
                </c:pt>
                <c:pt idx="11">
                  <c:v>7011827.2300000004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Plan1!$E$31:$E$32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Plan1!$E$33:$E$44</c:f>
              <c:numCache>
                <c:formatCode>_(* #,##0_);_(* \(#,##0\);_(* "-"??_);_(@_)</c:formatCode>
                <c:ptCount val="12"/>
                <c:pt idx="0">
                  <c:v>7106895.0099999998</c:v>
                </c:pt>
                <c:pt idx="1">
                  <c:v>6389095.2000000002</c:v>
                </c:pt>
                <c:pt idx="2">
                  <c:v>7179072.1100000003</c:v>
                </c:pt>
                <c:pt idx="3">
                  <c:v>7007921.2799999993</c:v>
                </c:pt>
                <c:pt idx="4">
                  <c:v>7305932.7999999998</c:v>
                </c:pt>
                <c:pt idx="5">
                  <c:v>7166751.2999999998</c:v>
                </c:pt>
                <c:pt idx="6">
                  <c:v>7164729.0600000005</c:v>
                </c:pt>
                <c:pt idx="7">
                  <c:v>7413678.5800000001</c:v>
                </c:pt>
                <c:pt idx="8">
                  <c:v>7085701.5899999999</c:v>
                </c:pt>
                <c:pt idx="9">
                  <c:v>7286273.2599999998</c:v>
                </c:pt>
                <c:pt idx="10">
                  <c:v>6676712.79</c:v>
                </c:pt>
                <c:pt idx="11">
                  <c:v>6616203.2999999998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Plan1!$F$31:$F$32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Plan1!$F$33:$F$44</c:f>
              <c:numCache>
                <c:formatCode>_(* #,##0_);_(* \(#,##0\);_(* "-"??_);_(@_)</c:formatCode>
                <c:ptCount val="12"/>
                <c:pt idx="0">
                  <c:v>7409792.4000000004</c:v>
                </c:pt>
                <c:pt idx="1">
                  <c:v>6872129.8300000001</c:v>
                </c:pt>
                <c:pt idx="2">
                  <c:v>7453190.4800000004</c:v>
                </c:pt>
                <c:pt idx="3">
                  <c:v>7250213.7300000004</c:v>
                </c:pt>
                <c:pt idx="4">
                  <c:v>7332230.9399999995</c:v>
                </c:pt>
                <c:pt idx="5">
                  <c:v>6545204.6100000003</c:v>
                </c:pt>
                <c:pt idx="6">
                  <c:v>7349096.3399999999</c:v>
                </c:pt>
                <c:pt idx="7">
                  <c:v>7595172.7299999995</c:v>
                </c:pt>
                <c:pt idx="8">
                  <c:v>7261755.7400000002</c:v>
                </c:pt>
                <c:pt idx="9">
                  <c:v>7390238.8900000006</c:v>
                </c:pt>
                <c:pt idx="10">
                  <c:v>7062968.3300000001</c:v>
                </c:pt>
                <c:pt idx="11">
                  <c:v>7297703.2100000009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Plan1!$G$31:$G$32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Plan1!$G$33:$G$44</c:f>
              <c:numCache>
                <c:formatCode>_(* #,##0_);_(* \(#,##0\);_(* "-"??_);_(@_)</c:formatCode>
                <c:ptCount val="12"/>
                <c:pt idx="0">
                  <c:v>7182535</c:v>
                </c:pt>
                <c:pt idx="1">
                  <c:v>6694563.8900000006</c:v>
                </c:pt>
                <c:pt idx="2">
                  <c:v>7294742</c:v>
                </c:pt>
                <c:pt idx="3">
                  <c:v>6911528</c:v>
                </c:pt>
                <c:pt idx="4">
                  <c:v>7001749.1999999993</c:v>
                </c:pt>
                <c:pt idx="5">
                  <c:v>7066628</c:v>
                </c:pt>
                <c:pt idx="6">
                  <c:v>7458958</c:v>
                </c:pt>
                <c:pt idx="7">
                  <c:v>7403277.1099999994</c:v>
                </c:pt>
                <c:pt idx="8">
                  <c:v>7264852.3800000008</c:v>
                </c:pt>
                <c:pt idx="9">
                  <c:v>7396430.0700000003</c:v>
                </c:pt>
                <c:pt idx="10">
                  <c:v>6927262.75</c:v>
                </c:pt>
                <c:pt idx="11">
                  <c:v>7364453.2400000002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Plan1!$H$31:$H$32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Plan1!$H$33:$H$44</c:f>
              <c:numCache>
                <c:formatCode>_(* #,##0_);_(* \(#,##0\);_(* "-"??_);_(@_)</c:formatCode>
                <c:ptCount val="12"/>
                <c:pt idx="0">
                  <c:v>7382253.7999999998</c:v>
                </c:pt>
                <c:pt idx="1">
                  <c:v>6644406.7800000003</c:v>
                </c:pt>
                <c:pt idx="2">
                  <c:v>7581901.5</c:v>
                </c:pt>
                <c:pt idx="3">
                  <c:v>7995070.1200000001</c:v>
                </c:pt>
                <c:pt idx="4">
                  <c:v>8324683.79</c:v>
                </c:pt>
                <c:pt idx="5">
                  <c:v>8100731</c:v>
                </c:pt>
                <c:pt idx="6">
                  <c:v>8282310</c:v>
                </c:pt>
                <c:pt idx="7">
                  <c:v>8013086</c:v>
                </c:pt>
                <c:pt idx="8">
                  <c:v>7950711</c:v>
                </c:pt>
                <c:pt idx="9">
                  <c:v>8233697</c:v>
                </c:pt>
                <c:pt idx="10">
                  <c:v>7985490</c:v>
                </c:pt>
                <c:pt idx="11">
                  <c:v>8302392.8499999996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Plan1!$I$31:$I$32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Plan1!$I$33:$I$44</c:f>
              <c:numCache>
                <c:formatCode>_(* #,##0_);_(* \(#,##0\);_(* "-"??_);_(@_)</c:formatCode>
                <c:ptCount val="12"/>
                <c:pt idx="0">
                  <c:v>8321361.669999999</c:v>
                </c:pt>
                <c:pt idx="1">
                  <c:v>7533460.1699999999</c:v>
                </c:pt>
                <c:pt idx="2">
                  <c:v>8358066.8919999991</c:v>
                </c:pt>
                <c:pt idx="3">
                  <c:v>8286098.2699999996</c:v>
                </c:pt>
                <c:pt idx="4">
                  <c:v>8615745.1009999998</c:v>
                </c:pt>
                <c:pt idx="5">
                  <c:v>7776547.2699999996</c:v>
                </c:pt>
                <c:pt idx="6">
                  <c:v>8502762.5500000007</c:v>
                </c:pt>
                <c:pt idx="7">
                  <c:v>8393093.870000001</c:v>
                </c:pt>
                <c:pt idx="8">
                  <c:v>8265597.4299999997</c:v>
                </c:pt>
                <c:pt idx="9">
                  <c:v>8683793.2799999993</c:v>
                </c:pt>
                <c:pt idx="10">
                  <c:v>8425352.3800000008</c:v>
                </c:pt>
                <c:pt idx="11">
                  <c:v>8808734.5659999996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Plan1!$J$31:$J$32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Plan1!$J$33:$J$44</c:f>
              <c:numCache>
                <c:formatCode>_(* #,##0_);_(* \(#,##0\);_(* "-"??_);_(@_)</c:formatCode>
                <c:ptCount val="12"/>
                <c:pt idx="0">
                  <c:v>8557459.8200000003</c:v>
                </c:pt>
                <c:pt idx="1">
                  <c:v>7827167.3360000001</c:v>
                </c:pt>
                <c:pt idx="2">
                  <c:v>8719200.4900000002</c:v>
                </c:pt>
                <c:pt idx="3">
                  <c:v>8294578.629999999</c:v>
                </c:pt>
                <c:pt idx="4">
                  <c:v>8506144.2300000004</c:v>
                </c:pt>
                <c:pt idx="5">
                  <c:v>8507653.4649999999</c:v>
                </c:pt>
                <c:pt idx="6">
                  <c:v>8742542.7769999988</c:v>
                </c:pt>
                <c:pt idx="7">
                  <c:v>8666584.3650000002</c:v>
                </c:pt>
                <c:pt idx="8">
                  <c:v>8234482.7819999997</c:v>
                </c:pt>
                <c:pt idx="9">
                  <c:v>8315685.2510000002</c:v>
                </c:pt>
                <c:pt idx="10">
                  <c:v>8162620.6760000009</c:v>
                </c:pt>
                <c:pt idx="11">
                  <c:v>8902508.7589999996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Plan1!$K$31:$K$32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Plan1!$K$33:$K$44</c:f>
              <c:numCache>
                <c:formatCode>General</c:formatCode>
                <c:ptCount val="12"/>
                <c:pt idx="0">
                  <c:v>8753001.2072000001</c:v>
                </c:pt>
                <c:pt idx="1">
                  <c:v>8169006.8053000001</c:v>
                </c:pt>
                <c:pt idx="2">
                  <c:v>8624510.1273999996</c:v>
                </c:pt>
                <c:pt idx="3">
                  <c:v>8573236.2375158109</c:v>
                </c:pt>
                <c:pt idx="4">
                  <c:v>8947343.8715346064</c:v>
                </c:pt>
                <c:pt idx="5">
                  <c:v>8727799.6387495287</c:v>
                </c:pt>
                <c:pt idx="6">
                  <c:v>8993783.5224374775</c:v>
                </c:pt>
                <c:pt idx="7">
                  <c:v>9073101.5473226178</c:v>
                </c:pt>
                <c:pt idx="8">
                  <c:v>8857867.802808933</c:v>
                </c:pt>
                <c:pt idx="9">
                  <c:v>9032538.7081599999</c:v>
                </c:pt>
                <c:pt idx="10">
                  <c:v>8619957.0278808922</c:v>
                </c:pt>
                <c:pt idx="11">
                  <c:v>9080023.5431561712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Plan1!$L$31:$L$32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Plan1!$L$33:$L$44</c:f>
              <c:numCache>
                <c:formatCode>_(* #,##0_);_(* \(#,##0\);_(* "-"??_);_(@_)</c:formatCode>
                <c:ptCount val="12"/>
                <c:pt idx="0">
                  <c:v>9310660.5086343046</c:v>
                </c:pt>
                <c:pt idx="1">
                  <c:v>8493595.5990399998</c:v>
                </c:pt>
                <c:pt idx="2">
                  <c:v>9577172.1902935319</c:v>
                </c:pt>
                <c:pt idx="3">
                  <c:v>9256418.882100001</c:v>
                </c:pt>
                <c:pt idx="4">
                  <c:v>9636553.75664532</c:v>
                </c:pt>
                <c:pt idx="5">
                  <c:v>9146200.264010001</c:v>
                </c:pt>
                <c:pt idx="6">
                  <c:v>9456357.1655599996</c:v>
                </c:pt>
                <c:pt idx="7">
                  <c:v>9661504.2006399985</c:v>
                </c:pt>
                <c:pt idx="8">
                  <c:v>9504933.7521898709</c:v>
                </c:pt>
                <c:pt idx="9">
                  <c:v>9810382.8274260256</c:v>
                </c:pt>
                <c:pt idx="10">
                  <c:v>9474177.7895570006</c:v>
                </c:pt>
                <c:pt idx="11">
                  <c:v>9852167.3533507958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Plan1!$M$31:$M$32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Plan1!$M$33:$M$44</c:f>
              <c:numCache>
                <c:formatCode>_(* #,##0_);_(* \(#,##0\);_(* "-"??_);_(@_)</c:formatCode>
                <c:ptCount val="12"/>
                <c:pt idx="0">
                  <c:v>9841034.0445799995</c:v>
                </c:pt>
                <c:pt idx="1">
                  <c:v>8977144.3619800005</c:v>
                </c:pt>
                <c:pt idx="2">
                  <c:v>10038413.963819999</c:v>
                </c:pt>
                <c:pt idx="3">
                  <c:v>9907401.4036100022</c:v>
                </c:pt>
                <c:pt idx="4">
                  <c:v>10227859.27392</c:v>
                </c:pt>
                <c:pt idx="5">
                  <c:v>9784465.6655700002</c:v>
                </c:pt>
                <c:pt idx="6">
                  <c:v>10131670.086580001</c:v>
                </c:pt>
                <c:pt idx="7">
                  <c:v>10242388.162450001</c:v>
                </c:pt>
                <c:pt idx="8">
                  <c:v>9528101.6945600007</c:v>
                </c:pt>
                <c:pt idx="9">
                  <c:v>9845848.4845700022</c:v>
                </c:pt>
                <c:pt idx="10">
                  <c:v>9963874.1001300011</c:v>
                </c:pt>
                <c:pt idx="11">
                  <c:v>10744710.503080001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Plan1!$N$31:$N$32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Plan1!$N$33:$N$44</c:f>
              <c:numCache>
                <c:formatCode>_(* #,##0_);_(* \(#,##0\);_(* "-"??_);_(@_)</c:formatCode>
                <c:ptCount val="12"/>
                <c:pt idx="0">
                  <c:v>10459862.542350002</c:v>
                </c:pt>
                <c:pt idx="1">
                  <c:v>9179918.6550199986</c:v>
                </c:pt>
                <c:pt idx="2">
                  <c:v>10261544.689159999</c:v>
                </c:pt>
                <c:pt idx="3">
                  <c:v>9786788.4495899975</c:v>
                </c:pt>
                <c:pt idx="4">
                  <c:v>10210190.202270003</c:v>
                </c:pt>
                <c:pt idx="5">
                  <c:v>10192674.069879999</c:v>
                </c:pt>
                <c:pt idx="6">
                  <c:v>10236133.124749999</c:v>
                </c:pt>
                <c:pt idx="7">
                  <c:v>10113736.43763</c:v>
                </c:pt>
                <c:pt idx="8">
                  <c:v>10012433.89319</c:v>
                </c:pt>
                <c:pt idx="9">
                  <c:v>10373449.03064</c:v>
                </c:pt>
                <c:pt idx="10">
                  <c:v>10438136.8726</c:v>
                </c:pt>
                <c:pt idx="11">
                  <c:v>10912001.087579997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Plan1!$O$31:$O$32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Plan1!$O$33:$O$44</c:f>
              <c:numCache>
                <c:formatCode>_(* #,##0_);_(* \(#,##0\);_(* "-"??_);_(@_)</c:formatCode>
                <c:ptCount val="12"/>
                <c:pt idx="0">
                  <c:v>10993515.996289998</c:v>
                </c:pt>
                <c:pt idx="1">
                  <c:v>10166701.053329999</c:v>
                </c:pt>
                <c:pt idx="2">
                  <c:v>10287593.77926</c:v>
                </c:pt>
                <c:pt idx="3">
                  <c:v>9641935.1456300002</c:v>
                </c:pt>
                <c:pt idx="4">
                  <c:v>10092616.655780001</c:v>
                </c:pt>
                <c:pt idx="5">
                  <c:v>9695665.1811200026</c:v>
                </c:pt>
                <c:pt idx="6">
                  <c:v>9971773.0164800026</c:v>
                </c:pt>
                <c:pt idx="7">
                  <c:v>9877331.1610000003</c:v>
                </c:pt>
                <c:pt idx="8">
                  <c:v>9175222.4131399989</c:v>
                </c:pt>
                <c:pt idx="9">
                  <c:v>9912636.1755699981</c:v>
                </c:pt>
                <c:pt idx="10">
                  <c:v>9752827.710909998</c:v>
                </c:pt>
                <c:pt idx="11">
                  <c:v>10373349.51533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Plan1!$P$31:$P$32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Plan1!$P$33:$P$44</c:f>
              <c:numCache>
                <c:formatCode>_(* #,##0_);_(* \(#,##0\);_(* "-"??_);_(@_)</c:formatCode>
                <c:ptCount val="12"/>
                <c:pt idx="0">
                  <c:v>10121333.306370001</c:v>
                </c:pt>
                <c:pt idx="1">
                  <c:v>8980299.0148400012</c:v>
                </c:pt>
                <c:pt idx="2">
                  <c:v>9130966.6343900003</c:v>
                </c:pt>
                <c:pt idx="3">
                  <c:v>9171082.7104400005</c:v>
                </c:pt>
                <c:pt idx="4">
                  <c:v>9824229.4718999993</c:v>
                </c:pt>
                <c:pt idx="5">
                  <c:v>10020725.96965</c:v>
                </c:pt>
                <c:pt idx="6">
                  <c:v>9731279.1563300006</c:v>
                </c:pt>
                <c:pt idx="7">
                  <c:v>9911444.9545200001</c:v>
                </c:pt>
                <c:pt idx="8">
                  <c:v>9987345.8850499988</c:v>
                </c:pt>
                <c:pt idx="9">
                  <c:v>10245378.709970001</c:v>
                </c:pt>
                <c:pt idx="10">
                  <c:v>9926112.4346699994</c:v>
                </c:pt>
                <c:pt idx="11">
                  <c:v>10395815.231140003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Plan1!$Q$31:$Q$32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Plan1!$Q$33:$Q$44</c:f>
              <c:numCache>
                <c:formatCode>_(* #,##0_);_(* \(#,##0\);_(* "-"??_);_(@_)</c:formatCode>
                <c:ptCount val="12"/>
                <c:pt idx="0">
                  <c:v>10116219.881829999</c:v>
                </c:pt>
                <c:pt idx="1">
                  <c:v>9302575.5214899983</c:v>
                </c:pt>
                <c:pt idx="2">
                  <c:v>10441977.619279999</c:v>
                </c:pt>
                <c:pt idx="3">
                  <c:v>10236310.550240001</c:v>
                </c:pt>
                <c:pt idx="4">
                  <c:v>10790535.08372</c:v>
                </c:pt>
                <c:pt idx="5">
                  <c:v>10710183.0711</c:v>
                </c:pt>
                <c:pt idx="6">
                  <c:v>11174550.87768</c:v>
                </c:pt>
                <c:pt idx="7">
                  <c:v>11465497.778309999</c:v>
                </c:pt>
                <c:pt idx="8">
                  <c:v>11249118.706319999</c:v>
                </c:pt>
                <c:pt idx="9">
                  <c:v>11794527.72319</c:v>
                </c:pt>
                <c:pt idx="10">
                  <c:v>11245741.43289</c:v>
                </c:pt>
                <c:pt idx="11">
                  <c:v>12307869.91726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Plan1!$R$31:$R$32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Plan1!$R$33:$R$44</c:f>
              <c:numCache>
                <c:formatCode>_(* #,##0_);_(* \(#,##0\);_(* "-"??_);_(@_)</c:formatCode>
                <c:ptCount val="12"/>
                <c:pt idx="0">
                  <c:v>12171005.971580001</c:v>
                </c:pt>
                <c:pt idx="1">
                  <c:v>10823537.996470002</c:v>
                </c:pt>
                <c:pt idx="2">
                  <c:v>11893518.430550002</c:v>
                </c:pt>
                <c:pt idx="3">
                  <c:v>11419328.127289997</c:v>
                </c:pt>
                <c:pt idx="4">
                  <c:v>11888261.633529998</c:v>
                </c:pt>
                <c:pt idx="5">
                  <c:v>11427870.99511</c:v>
                </c:pt>
                <c:pt idx="6">
                  <c:v>12153759.31319</c:v>
                </c:pt>
                <c:pt idx="7">
                  <c:v>12552588.188309997</c:v>
                </c:pt>
                <c:pt idx="8">
                  <c:v>11424773.109259998</c:v>
                </c:pt>
                <c:pt idx="9">
                  <c:v>11860457.906589998</c:v>
                </c:pt>
                <c:pt idx="10">
                  <c:v>11349421.28252</c:v>
                </c:pt>
                <c:pt idx="11">
                  <c:v>12481024.96459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Plan1!$S$31:$S$32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Plan1!$S$33:$S$44</c:f>
              <c:numCache>
                <c:formatCode>_(* #,##0_);_(* \(#,##0\);_(* "-"??_);_(@_)</c:formatCode>
                <c:ptCount val="12"/>
                <c:pt idx="0">
                  <c:v>11597168.850450002</c:v>
                </c:pt>
                <c:pt idx="1">
                  <c:v>10765923.554450002</c:v>
                </c:pt>
                <c:pt idx="2">
                  <c:v>11159478.417579997</c:v>
                </c:pt>
                <c:pt idx="3">
                  <c:v>10923090.878959998</c:v>
                </c:pt>
                <c:pt idx="4">
                  <c:v>12257982.921249999</c:v>
                </c:pt>
                <c:pt idx="5">
                  <c:v>12202867.402279999</c:v>
                </c:pt>
                <c:pt idx="6">
                  <c:v>12733059.070359996</c:v>
                </c:pt>
                <c:pt idx="7">
                  <c:v>12857464.786120001</c:v>
                </c:pt>
                <c:pt idx="8">
                  <c:v>12741490.203080002</c:v>
                </c:pt>
                <c:pt idx="9">
                  <c:v>12932062.031960003</c:v>
                </c:pt>
                <c:pt idx="10">
                  <c:v>12441671.615010001</c:v>
                </c:pt>
                <c:pt idx="11">
                  <c:v>13454317.354259998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Plan1!$T$31:$T$32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Plan1!$T$33:$T$44</c:f>
              <c:numCache>
                <c:formatCode>_(* #,##0_);_(* \(#,##0\);_(* "-"??_);_(@_)</c:formatCode>
                <c:ptCount val="12"/>
                <c:pt idx="0">
                  <c:v>13241003.59685</c:v>
                </c:pt>
                <c:pt idx="1">
                  <c:v>11910377.676140001</c:v>
                </c:pt>
                <c:pt idx="2">
                  <c:v>12567783.529210003</c:v>
                </c:pt>
                <c:pt idx="3">
                  <c:v>12109928.190000003</c:v>
                </c:pt>
                <c:pt idx="4">
                  <c:v>13076945.86521</c:v>
                </c:pt>
                <c:pt idx="5">
                  <c:v>12757632.639570003</c:v>
                </c:pt>
                <c:pt idx="6">
                  <c:v>12927061.41509</c:v>
                </c:pt>
                <c:pt idx="7">
                  <c:v>12696405.094050001</c:v>
                </c:pt>
                <c:pt idx="8">
                  <c:v>12651851.10375</c:v>
                </c:pt>
                <c:pt idx="9">
                  <c:v>12949555.9208</c:v>
                </c:pt>
                <c:pt idx="10">
                  <c:v>12375461.30453</c:v>
                </c:pt>
                <c:pt idx="11">
                  <c:v>12875354.238749998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Plan1!$U$31:$U$32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Plan1!$U$33:$U$44</c:f>
              <c:numCache>
                <c:formatCode>_(* #,##0_);_(* \(#,##0\);_(* "-"??_);_(@_)</c:formatCode>
                <c:ptCount val="12"/>
                <c:pt idx="0">
                  <c:v>12889260.039280003</c:v>
                </c:pt>
                <c:pt idx="1">
                  <c:v>11651491.611890001</c:v>
                </c:pt>
                <c:pt idx="2">
                  <c:v>12603923.94679</c:v>
                </c:pt>
                <c:pt idx="3">
                  <c:v>12385403.330280002</c:v>
                </c:pt>
                <c:pt idx="4">
                  <c:v>12851124.61413</c:v>
                </c:pt>
                <c:pt idx="5">
                  <c:v>12352575.38507</c:v>
                </c:pt>
                <c:pt idx="6">
                  <c:v>12691798.876350002</c:v>
                </c:pt>
                <c:pt idx="7">
                  <c:v>12428693.969170002</c:v>
                </c:pt>
                <c:pt idx="8">
                  <c:v>11855956.648390001</c:v>
                </c:pt>
                <c:pt idx="9">
                  <c:v>12884027.9034</c:v>
                </c:pt>
                <c:pt idx="10">
                  <c:v>12245479.58427</c:v>
                </c:pt>
                <c:pt idx="11">
                  <c:v>13262950.256159998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Plan1!$V$31:$V$32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Plan1!$V$33:$V$44</c:f>
              <c:numCache>
                <c:formatCode>_(* #,##0_);_(* \(#,##0\);_(* "-"??_);_(@_)</c:formatCode>
                <c:ptCount val="12"/>
                <c:pt idx="0">
                  <c:v>12966799.390200002</c:v>
                </c:pt>
                <c:pt idx="1">
                  <c:v>11082031.436010001</c:v>
                </c:pt>
                <c:pt idx="2">
                  <c:v>12617704.072469998</c:v>
                </c:pt>
                <c:pt idx="3">
                  <c:v>12419622.7969</c:v>
                </c:pt>
                <c:pt idx="4">
                  <c:v>13459873.68183</c:v>
                </c:pt>
                <c:pt idx="5">
                  <c:v>12197977.950330002</c:v>
                </c:pt>
                <c:pt idx="6">
                  <c:v>13675415.41622</c:v>
                </c:pt>
                <c:pt idx="7">
                  <c:v>14733725.914899999</c:v>
                </c:pt>
                <c:pt idx="8">
                  <c:v>13961986.127010001</c:v>
                </c:pt>
                <c:pt idx="9">
                  <c:v>14607873.073710002</c:v>
                </c:pt>
                <c:pt idx="10">
                  <c:v>14740355.66632</c:v>
                </c:pt>
                <c:pt idx="11">
                  <c:v>15311227.46057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Plan1!$W$31:$W$32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Plan1!$W$33:$W$44</c:f>
              <c:numCache>
                <c:formatCode>_(* #,##0_);_(* \(#,##0\);_(* "-"??_);_(@_)</c:formatCode>
                <c:ptCount val="12"/>
                <c:pt idx="0">
                  <c:v>15615834.656499999</c:v>
                </c:pt>
                <c:pt idx="1">
                  <c:v>13701310.368100002</c:v>
                </c:pt>
                <c:pt idx="2">
                  <c:v>14654648.24016</c:v>
                </c:pt>
                <c:pt idx="3">
                  <c:v>14110271.782050001</c:v>
                </c:pt>
                <c:pt idx="4">
                  <c:v>13629741.22291</c:v>
                </c:pt>
                <c:pt idx="5">
                  <c:v>14371559.170189999</c:v>
                </c:pt>
                <c:pt idx="6">
                  <c:v>15171754.406889997</c:v>
                </c:pt>
                <c:pt idx="7">
                  <c:v>15214597.421569999</c:v>
                </c:pt>
                <c:pt idx="8">
                  <c:v>13865864.144990005</c:v>
                </c:pt>
                <c:pt idx="9">
                  <c:v>14162776.808629999</c:v>
                </c:pt>
                <c:pt idx="10">
                  <c:v>13138309.70214</c:v>
                </c:pt>
                <c:pt idx="11">
                  <c:v>13437134.509619998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Plan1!$X$31:$X$32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Plan1!$X$33:$X$44</c:f>
              <c:numCache>
                <c:formatCode>_(* #,##0_);_(* \(#,##0\);_(* "-"??_);_(@_)</c:formatCode>
                <c:ptCount val="12"/>
                <c:pt idx="0">
                  <c:v>14159958.101299999</c:v>
                </c:pt>
                <c:pt idx="1">
                  <c:v>12548843.00728</c:v>
                </c:pt>
                <c:pt idx="2">
                  <c:v>14018536.990879999</c:v>
                </c:pt>
                <c:pt idx="3">
                  <c:v>14185436.112130003</c:v>
                </c:pt>
                <c:pt idx="4">
                  <c:v>14449445.496400004</c:v>
                </c:pt>
                <c:pt idx="5">
                  <c:v>13848289.578810005</c:v>
                </c:pt>
                <c:pt idx="6">
                  <c:v>15008886.80662</c:v>
                </c:pt>
                <c:pt idx="7">
                  <c:v>14772715.902379999</c:v>
                </c:pt>
                <c:pt idx="8">
                  <c:v>14312681.01928</c:v>
                </c:pt>
                <c:pt idx="9">
                  <c:v>13689776.145439999</c:v>
                </c:pt>
                <c:pt idx="10">
                  <c:v>13601431.320439998</c:v>
                </c:pt>
                <c:pt idx="11">
                  <c:v>13989220.350469997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Plan1!$Y$31:$Y$32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Plan1!$Y$33:$Y$44</c:f>
              <c:numCache>
                <c:formatCode>_(* #,##0_);_(* \(#,##0\);_(* "-"??_);_(@_)</c:formatCode>
                <c:ptCount val="12"/>
                <c:pt idx="0">
                  <c:v>14945904.00594</c:v>
                </c:pt>
                <c:pt idx="1">
                  <c:v>12983466.757889999</c:v>
                </c:pt>
                <c:pt idx="2">
                  <c:v>14693081.137050001</c:v>
                </c:pt>
                <c:pt idx="3">
                  <c:v>14304600.502030002</c:v>
                </c:pt>
                <c:pt idx="4">
                  <c:v>14188437.322509998</c:v>
                </c:pt>
                <c:pt idx="5">
                  <c:v>13491105.827109998</c:v>
                </c:pt>
                <c:pt idx="6">
                  <c:v>14601125.942919999</c:v>
                </c:pt>
                <c:pt idx="7">
                  <c:v>15212749.16114</c:v>
                </c:pt>
                <c:pt idx="8">
                  <c:v>15014034.153260002</c:v>
                </c:pt>
                <c:pt idx="9">
                  <c:v>15990952.142500002</c:v>
                </c:pt>
                <c:pt idx="10">
                  <c:v>14764266.112900002</c:v>
                </c:pt>
                <c:pt idx="11">
                  <c:v>15149380.61427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Plan1!$Z$31:$Z$32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Plan1!$Z$33:$Z$44</c:f>
              <c:numCache>
                <c:formatCode>_(* #,##0_);_(* \(#,##0\);_(* "-"??_);_(@_)</c:formatCode>
                <c:ptCount val="12"/>
                <c:pt idx="0">
                  <c:v>16138145.635</c:v>
                </c:pt>
                <c:pt idx="1">
                  <c:v>14519303.992000001</c:v>
                </c:pt>
                <c:pt idx="2">
                  <c:v>15354376.905999999</c:v>
                </c:pt>
                <c:pt idx="3">
                  <c:v>14982264.736</c:v>
                </c:pt>
                <c:pt idx="4">
                  <c:v>15777909.387</c:v>
                </c:pt>
                <c:pt idx="5">
                  <c:v>16057262.419000003</c:v>
                </c:pt>
                <c:pt idx="6">
                  <c:v>17312823.658999998</c:v>
                </c:pt>
                <c:pt idx="7">
                  <c:v>17063068.407000002</c:v>
                </c:pt>
                <c:pt idx="8">
                  <c:v>17515199.958000004</c:v>
                </c:pt>
                <c:pt idx="9">
                  <c:v>17463213.558000002</c:v>
                </c:pt>
                <c:pt idx="10">
                  <c:v>17544089.800000001</c:v>
                </c:pt>
                <c:pt idx="11">
                  <c:v>17669743.435000397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7-4465-8097-8010D3971693}"/>
            </c:ext>
          </c:extLst>
        </c:ser>
        <c:ser>
          <c:idx val="24"/>
          <c:order val="24"/>
          <c:tx>
            <c:strRef>
              <c:f>Plan1!$AA$31:$AA$32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Plan1!$AA$33:$AA$44</c:f>
              <c:numCache>
                <c:formatCode>_(* #,##0_);_(* \(#,##0\);_(* "-"??_);_(@_)</c:formatCode>
                <c:ptCount val="12"/>
                <c:pt idx="0">
                  <c:v>17344377.193</c:v>
                </c:pt>
                <c:pt idx="1">
                  <c:v>15898965.319999998</c:v>
                </c:pt>
                <c:pt idx="2">
                  <c:v>16541658.225</c:v>
                </c:pt>
                <c:pt idx="3">
                  <c:v>15236162.602</c:v>
                </c:pt>
                <c:pt idx="4">
                  <c:v>16352784.332</c:v>
                </c:pt>
                <c:pt idx="5">
                  <c:v>16272345.948999999</c:v>
                </c:pt>
                <c:pt idx="6">
                  <c:v>15931278.389</c:v>
                </c:pt>
                <c:pt idx="7">
                  <c:v>16474641.396</c:v>
                </c:pt>
                <c:pt idx="8">
                  <c:v>16562423.682</c:v>
                </c:pt>
                <c:pt idx="9">
                  <c:v>16121037.108000001</c:v>
                </c:pt>
                <c:pt idx="10">
                  <c:v>15799690.650999999</c:v>
                </c:pt>
                <c:pt idx="11">
                  <c:v>16861901.991999999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8-478C-9BBF-743368985FCD}"/>
            </c:ext>
          </c:extLst>
        </c:ser>
        <c:ser>
          <c:idx val="25"/>
          <c:order val="25"/>
          <c:tx>
            <c:strRef>
              <c:f>Plan1!$AB$31:$AB$32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Plan1!$AB$33:$AB$44</c:f>
              <c:numCache>
                <c:formatCode>_(* #,##0_);_(* \(#,##0\);_(* "-"??_);_(@_)</c:formatCode>
                <c:ptCount val="12"/>
                <c:pt idx="0">
                  <c:v>16997021.530000001</c:v>
                </c:pt>
                <c:pt idx="1">
                  <c:v>15527774.737</c:v>
                </c:pt>
                <c:pt idx="2">
                  <c:v>17845550.543000009</c:v>
                </c:pt>
                <c:pt idx="3">
                  <c:v>17323715.386</c:v>
                </c:pt>
                <c:pt idx="4">
                  <c:v>18132704.879999999</c:v>
                </c:pt>
                <c:pt idx="5">
                  <c:v>17921402.001999997</c:v>
                </c:pt>
                <c:pt idx="6">
                  <c:v>19511512.323000003</c:v>
                </c:pt>
                <c:pt idx="7">
                  <c:v>19191721.940999996</c:v>
                </c:pt>
                <c:pt idx="8">
                  <c:v>18660461.209999997</c:v>
                </c:pt>
                <c:pt idx="9">
                  <c:v>19849956.288000003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F-4E10-9A11-629C1C80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[Produção de Petróleo m3.xlsx]Plan1!Tabela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Plan1!$C$95:$C$96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Plan1!$C$97:$C$108</c:f>
              <c:numCache>
                <c:formatCode>_(* #,##0_);_(* \(#,##0\);_(* "-"??_);_(@_)</c:formatCode>
                <c:ptCount val="12"/>
                <c:pt idx="0">
                  <c:v>159606</c:v>
                </c:pt>
                <c:pt idx="1">
                  <c:v>143564</c:v>
                </c:pt>
                <c:pt idx="2">
                  <c:v>180278</c:v>
                </c:pt>
                <c:pt idx="3">
                  <c:v>181140</c:v>
                </c:pt>
                <c:pt idx="4">
                  <c:v>196377</c:v>
                </c:pt>
                <c:pt idx="5">
                  <c:v>176844</c:v>
                </c:pt>
                <c:pt idx="6">
                  <c:v>172081</c:v>
                </c:pt>
                <c:pt idx="7">
                  <c:v>174825</c:v>
                </c:pt>
                <c:pt idx="8">
                  <c:v>161724</c:v>
                </c:pt>
                <c:pt idx="9">
                  <c:v>192379</c:v>
                </c:pt>
                <c:pt idx="10">
                  <c:v>163518</c:v>
                </c:pt>
                <c:pt idx="11">
                  <c:v>182753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Plan1!$D$95:$D$96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Plan1!$D$97:$D$108</c:f>
              <c:numCache>
                <c:formatCode>_(* #,##0_);_(* \(#,##0\);_(* "-"??_);_(@_)</c:formatCode>
                <c:ptCount val="12"/>
                <c:pt idx="0">
                  <c:v>187537</c:v>
                </c:pt>
                <c:pt idx="1">
                  <c:v>160854</c:v>
                </c:pt>
                <c:pt idx="2">
                  <c:v>195536</c:v>
                </c:pt>
                <c:pt idx="3">
                  <c:v>183882</c:v>
                </c:pt>
                <c:pt idx="4">
                  <c:v>187864</c:v>
                </c:pt>
                <c:pt idx="5">
                  <c:v>195600</c:v>
                </c:pt>
                <c:pt idx="6">
                  <c:v>200665</c:v>
                </c:pt>
                <c:pt idx="7">
                  <c:v>192301</c:v>
                </c:pt>
                <c:pt idx="8">
                  <c:v>201205</c:v>
                </c:pt>
                <c:pt idx="9">
                  <c:v>209308</c:v>
                </c:pt>
                <c:pt idx="10">
                  <c:v>205364</c:v>
                </c:pt>
                <c:pt idx="11">
                  <c:v>211651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Plan1!$E$95:$E$96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Plan1!$E$97:$E$108</c:f>
              <c:numCache>
                <c:formatCode>_(* #,##0_);_(* \(#,##0\);_(* "-"??_);_(@_)</c:formatCode>
                <c:ptCount val="12"/>
                <c:pt idx="0">
                  <c:v>216983</c:v>
                </c:pt>
                <c:pt idx="1">
                  <c:v>181624</c:v>
                </c:pt>
                <c:pt idx="2">
                  <c:v>218189</c:v>
                </c:pt>
                <c:pt idx="3">
                  <c:v>196256</c:v>
                </c:pt>
                <c:pt idx="4">
                  <c:v>236617</c:v>
                </c:pt>
                <c:pt idx="5">
                  <c:v>220969</c:v>
                </c:pt>
                <c:pt idx="6">
                  <c:v>198912</c:v>
                </c:pt>
                <c:pt idx="7">
                  <c:v>238089</c:v>
                </c:pt>
                <c:pt idx="8">
                  <c:v>218482</c:v>
                </c:pt>
                <c:pt idx="9">
                  <c:v>222701</c:v>
                </c:pt>
                <c:pt idx="10">
                  <c:v>224412</c:v>
                </c:pt>
                <c:pt idx="11">
                  <c:v>237591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Plan1!$F$95:$F$96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Plan1!$F$97:$F$108</c:f>
              <c:numCache>
                <c:formatCode>_(* #,##0_);_(* \(#,##0\);_(* "-"??_);_(@_)</c:formatCode>
                <c:ptCount val="12"/>
                <c:pt idx="0">
                  <c:v>261330</c:v>
                </c:pt>
                <c:pt idx="1">
                  <c:v>241701</c:v>
                </c:pt>
                <c:pt idx="2">
                  <c:v>275825</c:v>
                </c:pt>
                <c:pt idx="3">
                  <c:v>265460</c:v>
                </c:pt>
                <c:pt idx="4">
                  <c:v>268248</c:v>
                </c:pt>
                <c:pt idx="5">
                  <c:v>267959</c:v>
                </c:pt>
                <c:pt idx="6">
                  <c:v>278743</c:v>
                </c:pt>
                <c:pt idx="7">
                  <c:v>291551</c:v>
                </c:pt>
                <c:pt idx="8">
                  <c:v>278883</c:v>
                </c:pt>
                <c:pt idx="9">
                  <c:v>283219</c:v>
                </c:pt>
                <c:pt idx="10">
                  <c:v>271894</c:v>
                </c:pt>
                <c:pt idx="11">
                  <c:v>282195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Plan1!$G$95:$G$96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Plan1!$G$97:$G$108</c:f>
              <c:numCache>
                <c:formatCode>_(* #,##0_);_(* \(#,##0\);_(* "-"??_);_(@_)</c:formatCode>
                <c:ptCount val="12"/>
                <c:pt idx="0">
                  <c:v>292248</c:v>
                </c:pt>
                <c:pt idx="1">
                  <c:v>283004</c:v>
                </c:pt>
                <c:pt idx="2">
                  <c:v>303661</c:v>
                </c:pt>
                <c:pt idx="3">
                  <c:v>290524</c:v>
                </c:pt>
                <c:pt idx="4">
                  <c:v>300121</c:v>
                </c:pt>
                <c:pt idx="5">
                  <c:v>297232</c:v>
                </c:pt>
                <c:pt idx="6">
                  <c:v>272941</c:v>
                </c:pt>
                <c:pt idx="7">
                  <c:v>265912</c:v>
                </c:pt>
                <c:pt idx="8">
                  <c:v>302739</c:v>
                </c:pt>
                <c:pt idx="9">
                  <c:v>319979</c:v>
                </c:pt>
                <c:pt idx="10">
                  <c:v>299779</c:v>
                </c:pt>
                <c:pt idx="11">
                  <c:v>342279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Plan1!$H$95:$H$96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Plan1!$H$97:$H$108</c:f>
              <c:numCache>
                <c:formatCode>_(* #,##0_);_(* \(#,##0\);_(* "-"??_);_(@_)</c:formatCode>
                <c:ptCount val="12"/>
                <c:pt idx="0">
                  <c:v>341633</c:v>
                </c:pt>
                <c:pt idx="1">
                  <c:v>324637</c:v>
                </c:pt>
                <c:pt idx="2">
                  <c:v>359797</c:v>
                </c:pt>
                <c:pt idx="3">
                  <c:v>300848</c:v>
                </c:pt>
                <c:pt idx="4">
                  <c:v>346255</c:v>
                </c:pt>
                <c:pt idx="5">
                  <c:v>394340</c:v>
                </c:pt>
                <c:pt idx="6">
                  <c:v>430707</c:v>
                </c:pt>
                <c:pt idx="7">
                  <c:v>444526</c:v>
                </c:pt>
                <c:pt idx="8">
                  <c:v>422271</c:v>
                </c:pt>
                <c:pt idx="9">
                  <c:v>393116</c:v>
                </c:pt>
                <c:pt idx="10">
                  <c:v>405714</c:v>
                </c:pt>
                <c:pt idx="11">
                  <c:v>437753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Plan1!$I$95:$I$96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Plan1!$I$97:$I$108</c:f>
              <c:numCache>
                <c:formatCode>_(* #,##0_);_(* \(#,##0\);_(* "-"??_);_(@_)</c:formatCode>
                <c:ptCount val="12"/>
                <c:pt idx="0">
                  <c:v>433402</c:v>
                </c:pt>
                <c:pt idx="1">
                  <c:v>379988</c:v>
                </c:pt>
                <c:pt idx="2">
                  <c:v>368853</c:v>
                </c:pt>
                <c:pt idx="3">
                  <c:v>427118</c:v>
                </c:pt>
                <c:pt idx="4">
                  <c:v>394475</c:v>
                </c:pt>
                <c:pt idx="5">
                  <c:v>408673</c:v>
                </c:pt>
                <c:pt idx="6">
                  <c:v>451394</c:v>
                </c:pt>
                <c:pt idx="7">
                  <c:v>448122</c:v>
                </c:pt>
                <c:pt idx="8">
                  <c:v>431521</c:v>
                </c:pt>
                <c:pt idx="9">
                  <c:v>422299</c:v>
                </c:pt>
                <c:pt idx="10">
                  <c:v>417075</c:v>
                </c:pt>
                <c:pt idx="11">
                  <c:v>430297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Plan1!$J$95:$J$96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Plan1!$J$97:$J$108</c:f>
              <c:numCache>
                <c:formatCode>_(* #,##0_);_(* \(#,##0\);_(* "-"??_);_(@_)</c:formatCode>
                <c:ptCount val="12"/>
                <c:pt idx="0">
                  <c:v>424447</c:v>
                </c:pt>
                <c:pt idx="1">
                  <c:v>390995</c:v>
                </c:pt>
                <c:pt idx="2">
                  <c:v>417428</c:v>
                </c:pt>
                <c:pt idx="3">
                  <c:v>397119</c:v>
                </c:pt>
                <c:pt idx="4">
                  <c:v>384808</c:v>
                </c:pt>
                <c:pt idx="5">
                  <c:v>397865</c:v>
                </c:pt>
                <c:pt idx="6">
                  <c:v>391773</c:v>
                </c:pt>
                <c:pt idx="7">
                  <c:v>432147</c:v>
                </c:pt>
                <c:pt idx="8">
                  <c:v>410025</c:v>
                </c:pt>
                <c:pt idx="9">
                  <c:v>416683</c:v>
                </c:pt>
                <c:pt idx="10">
                  <c:v>417767</c:v>
                </c:pt>
                <c:pt idx="11">
                  <c:v>432133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Plan1!$K$95:$K$96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Plan1!$K$97:$K$108</c:f>
              <c:numCache>
                <c:formatCode>_(* #,##0_);_(* \(#,##0\);_(* "-"??_);_(@_)</c:formatCode>
                <c:ptCount val="12"/>
                <c:pt idx="0">
                  <c:v>440071</c:v>
                </c:pt>
                <c:pt idx="1">
                  <c:v>397002</c:v>
                </c:pt>
                <c:pt idx="2">
                  <c:v>421577</c:v>
                </c:pt>
                <c:pt idx="3">
                  <c:v>415405</c:v>
                </c:pt>
                <c:pt idx="4">
                  <c:v>426097</c:v>
                </c:pt>
                <c:pt idx="5">
                  <c:v>413417.56799999997</c:v>
                </c:pt>
                <c:pt idx="6">
                  <c:v>430088.46340000001</c:v>
                </c:pt>
                <c:pt idx="7">
                  <c:v>434438.27489999996</c:v>
                </c:pt>
                <c:pt idx="8">
                  <c:v>424177.17</c:v>
                </c:pt>
                <c:pt idx="9">
                  <c:v>420233.66259999992</c:v>
                </c:pt>
                <c:pt idx="10">
                  <c:v>401377.16700000002</c:v>
                </c:pt>
                <c:pt idx="11">
                  <c:v>404477.52509999997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Plan1!$L$95:$L$96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Plan1!$L$97:$L$108</c:f>
              <c:numCache>
                <c:formatCode>_(* #,##0_);_(* \(#,##0\);_(* "-"??_);_(@_)</c:formatCode>
                <c:ptCount val="12"/>
                <c:pt idx="0">
                  <c:v>411394.09939999995</c:v>
                </c:pt>
                <c:pt idx="1">
                  <c:v>369805.94560000004</c:v>
                </c:pt>
                <c:pt idx="2">
                  <c:v>397074.20120000001</c:v>
                </c:pt>
                <c:pt idx="3">
                  <c:v>387504.82799999998</c:v>
                </c:pt>
                <c:pt idx="4">
                  <c:v>414955.13760000002</c:v>
                </c:pt>
                <c:pt idx="5">
                  <c:v>308367.71999999997</c:v>
                </c:pt>
                <c:pt idx="6">
                  <c:v>359796.06259999995</c:v>
                </c:pt>
                <c:pt idx="7">
                  <c:v>377695.5122</c:v>
                </c:pt>
                <c:pt idx="8">
                  <c:v>368489.71799999999</c:v>
                </c:pt>
                <c:pt idx="9">
                  <c:v>393222.97200000001</c:v>
                </c:pt>
                <c:pt idx="10">
                  <c:v>380653.038</c:v>
                </c:pt>
                <c:pt idx="11">
                  <c:v>396653.66139999998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Plan1!$M$95:$M$96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Plan1!$M$97:$M$108</c:f>
              <c:numCache>
                <c:formatCode>_(* #,##0_);_(* \(#,##0\);_(* "-"??_);_(@_)</c:formatCode>
                <c:ptCount val="12"/>
                <c:pt idx="0">
                  <c:v>394478.23200000002</c:v>
                </c:pt>
                <c:pt idx="1">
                  <c:v>352331.10800000001</c:v>
                </c:pt>
                <c:pt idx="2">
                  <c:v>370465.51</c:v>
                </c:pt>
                <c:pt idx="3">
                  <c:v>408729.97199999995</c:v>
                </c:pt>
                <c:pt idx="4">
                  <c:v>408180.12300000002</c:v>
                </c:pt>
                <c:pt idx="5">
                  <c:v>361116.288</c:v>
                </c:pt>
                <c:pt idx="6">
                  <c:v>421267.78</c:v>
                </c:pt>
                <c:pt idx="7">
                  <c:v>429871.52600000001</c:v>
                </c:pt>
                <c:pt idx="8">
                  <c:v>379501.43099999998</c:v>
                </c:pt>
                <c:pt idx="9">
                  <c:v>394246.55800000002</c:v>
                </c:pt>
                <c:pt idx="10">
                  <c:v>432542.55099999998</c:v>
                </c:pt>
                <c:pt idx="11">
                  <c:v>449239.45499999996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Plan1!$N$95:$N$96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Plan1!$N$97:$N$108</c:f>
              <c:numCache>
                <c:formatCode>_(* #,##0_);_(* \(#,##0\);_(* "-"??_);_(@_)</c:formatCode>
                <c:ptCount val="12"/>
                <c:pt idx="0">
                  <c:v>446965.67300000001</c:v>
                </c:pt>
                <c:pt idx="1">
                  <c:v>396325.09400000004</c:v>
                </c:pt>
                <c:pt idx="2">
                  <c:v>409910.53200000001</c:v>
                </c:pt>
                <c:pt idx="3">
                  <c:v>425914.22200000001</c:v>
                </c:pt>
                <c:pt idx="4">
                  <c:v>447004.85299999994</c:v>
                </c:pt>
                <c:pt idx="5">
                  <c:v>433141.80999999994</c:v>
                </c:pt>
                <c:pt idx="6">
                  <c:v>416363.45400000003</c:v>
                </c:pt>
                <c:pt idx="7">
                  <c:v>431543.40399999998</c:v>
                </c:pt>
                <c:pt idx="8">
                  <c:v>422186.20600000001</c:v>
                </c:pt>
                <c:pt idx="9">
                  <c:v>424817.19999999995</c:v>
                </c:pt>
                <c:pt idx="10">
                  <c:v>394022.53499999997</c:v>
                </c:pt>
                <c:pt idx="11">
                  <c:v>430133.891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Plan1!$O$95:$O$96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Plan1!$O$97:$O$108</c:f>
              <c:numCache>
                <c:formatCode>_(* #,##0_);_(* \(#,##0\);_(* "-"??_);_(@_)</c:formatCode>
                <c:ptCount val="12"/>
                <c:pt idx="0">
                  <c:v>419625.21799999999</c:v>
                </c:pt>
                <c:pt idx="1">
                  <c:v>386569.49599999998</c:v>
                </c:pt>
                <c:pt idx="2">
                  <c:v>400192.40299999999</c:v>
                </c:pt>
                <c:pt idx="3">
                  <c:v>404176.36299999995</c:v>
                </c:pt>
                <c:pt idx="4">
                  <c:v>436381.06800000003</c:v>
                </c:pt>
                <c:pt idx="5">
                  <c:v>448168.038</c:v>
                </c:pt>
                <c:pt idx="6">
                  <c:v>454734.92300000001</c:v>
                </c:pt>
                <c:pt idx="7">
                  <c:v>444373.07199999999</c:v>
                </c:pt>
                <c:pt idx="8">
                  <c:v>394386.34499999997</c:v>
                </c:pt>
                <c:pt idx="9">
                  <c:v>433877.09499999997</c:v>
                </c:pt>
                <c:pt idx="10">
                  <c:v>424337.51599999995</c:v>
                </c:pt>
                <c:pt idx="11">
                  <c:v>461550.68600000005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Plan1!$P$95:$P$96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Plan1!$P$97:$P$108</c:f>
              <c:numCache>
                <c:formatCode>_(* #,##0_);_(* \(#,##0\);_(* "-"??_);_(@_)</c:formatCode>
                <c:ptCount val="12"/>
                <c:pt idx="0">
                  <c:v>438375.24499999994</c:v>
                </c:pt>
                <c:pt idx="1">
                  <c:v>403528.58800000005</c:v>
                </c:pt>
                <c:pt idx="2">
                  <c:v>458612.85900000005</c:v>
                </c:pt>
                <c:pt idx="3">
                  <c:v>442243.33999999997</c:v>
                </c:pt>
                <c:pt idx="4">
                  <c:v>446454.375</c:v>
                </c:pt>
                <c:pt idx="5">
                  <c:v>447495.33400000003</c:v>
                </c:pt>
                <c:pt idx="6">
                  <c:v>458545.88</c:v>
                </c:pt>
                <c:pt idx="7">
                  <c:v>428199.76</c:v>
                </c:pt>
                <c:pt idx="8">
                  <c:v>424006.64999999997</c:v>
                </c:pt>
                <c:pt idx="9">
                  <c:v>431991.52299999999</c:v>
                </c:pt>
                <c:pt idx="10">
                  <c:v>425182.50199999998</c:v>
                </c:pt>
                <c:pt idx="11">
                  <c:v>432153.50200000004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Plan1!$Q$95:$Q$96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Plan1!$Q$97:$Q$108</c:f>
              <c:numCache>
                <c:formatCode>_(* #,##0_);_(* \(#,##0\);_(* "-"??_);_(@_)</c:formatCode>
                <c:ptCount val="12"/>
                <c:pt idx="0">
                  <c:v>399391.93</c:v>
                </c:pt>
                <c:pt idx="1">
                  <c:v>380753.50199999998</c:v>
                </c:pt>
                <c:pt idx="2">
                  <c:v>413572.40299999999</c:v>
                </c:pt>
                <c:pt idx="3">
                  <c:v>373604.68399999995</c:v>
                </c:pt>
                <c:pt idx="4">
                  <c:v>439270.77299999999</c:v>
                </c:pt>
                <c:pt idx="5">
                  <c:v>441897.83300000004</c:v>
                </c:pt>
                <c:pt idx="6">
                  <c:v>482753.78299999994</c:v>
                </c:pt>
                <c:pt idx="7">
                  <c:v>476840.59199999995</c:v>
                </c:pt>
                <c:pt idx="8">
                  <c:v>458827.06299999997</c:v>
                </c:pt>
                <c:pt idx="9">
                  <c:v>495060.96200000006</c:v>
                </c:pt>
                <c:pt idx="10">
                  <c:v>474990.32899999997</c:v>
                </c:pt>
                <c:pt idx="11">
                  <c:v>485193.55200000003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Plan1!$R$95:$R$96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Plan1!$R$97:$R$108</c:f>
              <c:numCache>
                <c:formatCode>_(* #,##0_);_(* \(#,##0\);_(* "-"??_);_(@_)</c:formatCode>
                <c:ptCount val="12"/>
                <c:pt idx="0">
                  <c:v>483996.52899999998</c:v>
                </c:pt>
                <c:pt idx="1">
                  <c:v>428183.37</c:v>
                </c:pt>
                <c:pt idx="2">
                  <c:v>444003.68200000003</c:v>
                </c:pt>
                <c:pt idx="3">
                  <c:v>429097.95900000003</c:v>
                </c:pt>
                <c:pt idx="4">
                  <c:v>421522.71500000003</c:v>
                </c:pt>
                <c:pt idx="5">
                  <c:v>423574.97200000001</c:v>
                </c:pt>
                <c:pt idx="6">
                  <c:v>458670.09399999998</c:v>
                </c:pt>
                <c:pt idx="7">
                  <c:v>462026.72700000001</c:v>
                </c:pt>
                <c:pt idx="8">
                  <c:v>406978.29100000003</c:v>
                </c:pt>
                <c:pt idx="9">
                  <c:v>441184.46399999998</c:v>
                </c:pt>
                <c:pt idx="10">
                  <c:v>368347.49700000003</c:v>
                </c:pt>
                <c:pt idx="11">
                  <c:v>426661.652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Plan1!$S$95:$S$96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Plan1!$S$97:$S$108</c:f>
              <c:numCache>
                <c:formatCode>_(* #,##0_);_(* \(#,##0\);_(* "-"??_);_(@_)</c:formatCode>
                <c:ptCount val="12"/>
                <c:pt idx="0">
                  <c:v>371280.26799999998</c:v>
                </c:pt>
                <c:pt idx="1">
                  <c:v>355243.18800000002</c:v>
                </c:pt>
                <c:pt idx="2">
                  <c:v>398126.29499999998</c:v>
                </c:pt>
                <c:pt idx="3">
                  <c:v>413050.71500000003</c:v>
                </c:pt>
                <c:pt idx="4">
                  <c:v>493486.87</c:v>
                </c:pt>
                <c:pt idx="5">
                  <c:v>480165.71</c:v>
                </c:pt>
                <c:pt idx="6">
                  <c:v>480124.89400000003</c:v>
                </c:pt>
                <c:pt idx="7">
                  <c:v>517327.38199999998</c:v>
                </c:pt>
                <c:pt idx="8">
                  <c:v>514237.995</c:v>
                </c:pt>
                <c:pt idx="9">
                  <c:v>496540.42099999997</c:v>
                </c:pt>
                <c:pt idx="10">
                  <c:v>530188.28299999994</c:v>
                </c:pt>
                <c:pt idx="11">
                  <c:v>579555.09499999997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Plan1!$T$95:$T$96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Plan1!$T$97:$T$108</c:f>
              <c:numCache>
                <c:formatCode>_(* #,##0_);_(* \(#,##0\);_(* "-"??_);_(@_)</c:formatCode>
                <c:ptCount val="12"/>
                <c:pt idx="0">
                  <c:v>562826.86499999999</c:v>
                </c:pt>
                <c:pt idx="1">
                  <c:v>480931.53900000005</c:v>
                </c:pt>
                <c:pt idx="2">
                  <c:v>480136.625</c:v>
                </c:pt>
                <c:pt idx="3">
                  <c:v>526368.61300000001</c:v>
                </c:pt>
                <c:pt idx="4">
                  <c:v>565751.429</c:v>
                </c:pt>
                <c:pt idx="5">
                  <c:v>570923.30300000007</c:v>
                </c:pt>
                <c:pt idx="6">
                  <c:v>547410.83600000001</c:v>
                </c:pt>
                <c:pt idx="7">
                  <c:v>490731.05499999993</c:v>
                </c:pt>
                <c:pt idx="8">
                  <c:v>541625.30900000001</c:v>
                </c:pt>
                <c:pt idx="9">
                  <c:v>566425.85300000012</c:v>
                </c:pt>
                <c:pt idx="10">
                  <c:v>525438.52</c:v>
                </c:pt>
                <c:pt idx="11">
                  <c:v>584485.17800000007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Plan1!$U$95:$U$96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Plan1!$U$97:$U$108</c:f>
              <c:numCache>
                <c:formatCode>_(* #,##0_);_(* \(#,##0\);_(* "-"??_);_(@_)</c:formatCode>
                <c:ptCount val="12"/>
                <c:pt idx="0">
                  <c:v>538344.43599999999</c:v>
                </c:pt>
                <c:pt idx="1">
                  <c:v>494864.83900000004</c:v>
                </c:pt>
                <c:pt idx="2">
                  <c:v>563483.05099999998</c:v>
                </c:pt>
                <c:pt idx="3">
                  <c:v>560336.88800000004</c:v>
                </c:pt>
                <c:pt idx="4">
                  <c:v>546056.11499999999</c:v>
                </c:pt>
                <c:pt idx="5">
                  <c:v>557742.82000000007</c:v>
                </c:pt>
                <c:pt idx="6">
                  <c:v>564284.44299999997</c:v>
                </c:pt>
                <c:pt idx="7">
                  <c:v>455906.67300000001</c:v>
                </c:pt>
                <c:pt idx="8">
                  <c:v>438486.78200000001</c:v>
                </c:pt>
                <c:pt idx="9">
                  <c:v>506486.24800000002</c:v>
                </c:pt>
                <c:pt idx="10">
                  <c:v>494242.58200000005</c:v>
                </c:pt>
                <c:pt idx="11">
                  <c:v>509186.853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Plan1!$V$95:$V$96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Plan1!$V$97:$V$108</c:f>
              <c:numCache>
                <c:formatCode>_(* #,##0_);_(* \(#,##0\);_(* "-"??_);_(@_)</c:formatCode>
                <c:ptCount val="12"/>
                <c:pt idx="0">
                  <c:v>490170.24599999998</c:v>
                </c:pt>
                <c:pt idx="1">
                  <c:v>414005.48800000001</c:v>
                </c:pt>
                <c:pt idx="2">
                  <c:v>469110.15</c:v>
                </c:pt>
                <c:pt idx="3">
                  <c:v>459046.603</c:v>
                </c:pt>
                <c:pt idx="4">
                  <c:v>507645.033</c:v>
                </c:pt>
                <c:pt idx="5">
                  <c:v>461750.68599999999</c:v>
                </c:pt>
                <c:pt idx="6">
                  <c:v>503703.70700000005</c:v>
                </c:pt>
                <c:pt idx="7">
                  <c:v>530334.78800000006</c:v>
                </c:pt>
                <c:pt idx="8">
                  <c:v>528822.49900000007</c:v>
                </c:pt>
                <c:pt idx="9">
                  <c:v>548907.821</c:v>
                </c:pt>
                <c:pt idx="10">
                  <c:v>538859.10199999996</c:v>
                </c:pt>
                <c:pt idx="11">
                  <c:v>541272.05200000003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Plan1!$W$95:$W$96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Plan1!$W$97:$W$108</c:f>
              <c:numCache>
                <c:formatCode>_(* #,##0_);_(* \(#,##0\);_(* "-"??_);_(@_)</c:formatCode>
                <c:ptCount val="12"/>
                <c:pt idx="0">
                  <c:v>567117.33499999996</c:v>
                </c:pt>
                <c:pt idx="1">
                  <c:v>490102.15700000001</c:v>
                </c:pt>
                <c:pt idx="2">
                  <c:v>491575</c:v>
                </c:pt>
                <c:pt idx="3">
                  <c:v>484058.342</c:v>
                </c:pt>
                <c:pt idx="4">
                  <c:v>466732.20199999999</c:v>
                </c:pt>
                <c:pt idx="5">
                  <c:v>495870.92799999996</c:v>
                </c:pt>
                <c:pt idx="6">
                  <c:v>507769.68700000003</c:v>
                </c:pt>
                <c:pt idx="7">
                  <c:v>514075.06599999999</c:v>
                </c:pt>
                <c:pt idx="8">
                  <c:v>467651.03500000003</c:v>
                </c:pt>
                <c:pt idx="9">
                  <c:v>434336.17599999998</c:v>
                </c:pt>
                <c:pt idx="10">
                  <c:v>426320.53500000003</c:v>
                </c:pt>
                <c:pt idx="11">
                  <c:v>470901.89800000004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Plan1!$X$95:$X$96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Plan1!$X$97:$X$108</c:f>
              <c:numCache>
                <c:formatCode>_(* #,##0_);_(* \(#,##0\);_(* "-"??_);_(@_)</c:formatCode>
                <c:ptCount val="12"/>
                <c:pt idx="0">
                  <c:v>474137.85200000001</c:v>
                </c:pt>
                <c:pt idx="1">
                  <c:v>435655.08100000001</c:v>
                </c:pt>
                <c:pt idx="2">
                  <c:v>467009.66899999999</c:v>
                </c:pt>
                <c:pt idx="3">
                  <c:v>449286.62600000005</c:v>
                </c:pt>
                <c:pt idx="4">
                  <c:v>435133.19400000002</c:v>
                </c:pt>
                <c:pt idx="5">
                  <c:v>409552.56300000002</c:v>
                </c:pt>
                <c:pt idx="6">
                  <c:v>397296.53700000001</c:v>
                </c:pt>
                <c:pt idx="7">
                  <c:v>367091.69700000004</c:v>
                </c:pt>
                <c:pt idx="8">
                  <c:v>407917.57299999997</c:v>
                </c:pt>
                <c:pt idx="9">
                  <c:v>460275.04399999999</c:v>
                </c:pt>
                <c:pt idx="10">
                  <c:v>488420.20699999999</c:v>
                </c:pt>
                <c:pt idx="11">
                  <c:v>477149.71500000003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Plan1!$Y$95:$Y$96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Plan1!$Y$97:$Y$108</c:f>
              <c:numCache>
                <c:formatCode>_(* #,##0_);_(* \(#,##0\);_(* "-"??_);_(@_)</c:formatCode>
                <c:ptCount val="12"/>
                <c:pt idx="0">
                  <c:v>482008.42499999993</c:v>
                </c:pt>
                <c:pt idx="1">
                  <c:v>400555.20600000001</c:v>
                </c:pt>
                <c:pt idx="2">
                  <c:v>508436.24199999997</c:v>
                </c:pt>
                <c:pt idx="3">
                  <c:v>453018.20900000003</c:v>
                </c:pt>
                <c:pt idx="4">
                  <c:v>402883.03600000002</c:v>
                </c:pt>
                <c:pt idx="5">
                  <c:v>411686.76500000001</c:v>
                </c:pt>
                <c:pt idx="6">
                  <c:v>464080.63562000002</c:v>
                </c:pt>
                <c:pt idx="7">
                  <c:v>434296.61100000003</c:v>
                </c:pt>
                <c:pt idx="8">
                  <c:v>467564.81359000003</c:v>
                </c:pt>
                <c:pt idx="9">
                  <c:v>442033.35499999998</c:v>
                </c:pt>
                <c:pt idx="10">
                  <c:v>396901.527</c:v>
                </c:pt>
                <c:pt idx="11">
                  <c:v>457543.74540000001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Plan1!$Z$95:$Z$96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Plan1!$Z$97:$Z$108</c:f>
              <c:numCache>
                <c:formatCode>_(* #,##0_);_(* \(#,##0\);_(* "-"??_);_(@_)</c:formatCode>
                <c:ptCount val="12"/>
                <c:pt idx="0">
                  <c:v>395579.44400000002</c:v>
                </c:pt>
                <c:pt idx="1">
                  <c:v>356427.076</c:v>
                </c:pt>
                <c:pt idx="2">
                  <c:v>380864.37699999998</c:v>
                </c:pt>
                <c:pt idx="3">
                  <c:v>377385.07999999996</c:v>
                </c:pt>
                <c:pt idx="4">
                  <c:v>417355.95500000002</c:v>
                </c:pt>
                <c:pt idx="5">
                  <c:v>369897.41120000003</c:v>
                </c:pt>
                <c:pt idx="6">
                  <c:v>400444.21710000001</c:v>
                </c:pt>
                <c:pt idx="7">
                  <c:v>391171.9915</c:v>
                </c:pt>
                <c:pt idx="8">
                  <c:v>409279.08699999994</c:v>
                </c:pt>
                <c:pt idx="9">
                  <c:v>342357.04299999995</c:v>
                </c:pt>
                <c:pt idx="10">
                  <c:v>391830.47200000001</c:v>
                </c:pt>
                <c:pt idx="11">
                  <c:v>406370.50699999998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B-4B6B-95EB-3BEA380931E5}"/>
            </c:ext>
          </c:extLst>
        </c:ser>
        <c:ser>
          <c:idx val="24"/>
          <c:order val="24"/>
          <c:tx>
            <c:strRef>
              <c:f>Plan1!$AA$95:$AA$96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Plan1!$AA$97:$AA$108</c:f>
              <c:numCache>
                <c:formatCode>_(* #,##0_);_(* \(#,##0\);_(* "-"??_);_(@_)</c:formatCode>
                <c:ptCount val="12"/>
                <c:pt idx="0">
                  <c:v>402184.5</c:v>
                </c:pt>
                <c:pt idx="1">
                  <c:v>371174.58100000001</c:v>
                </c:pt>
                <c:pt idx="2">
                  <c:v>366797.66000000003</c:v>
                </c:pt>
                <c:pt idx="3">
                  <c:v>365258.51899999997</c:v>
                </c:pt>
                <c:pt idx="4">
                  <c:v>391059.68099999998</c:v>
                </c:pt>
                <c:pt idx="5">
                  <c:v>384039.29300000001</c:v>
                </c:pt>
                <c:pt idx="6">
                  <c:v>377020.88099999999</c:v>
                </c:pt>
                <c:pt idx="7">
                  <c:v>373728.304</c:v>
                </c:pt>
                <c:pt idx="8">
                  <c:v>350889.38800000004</c:v>
                </c:pt>
                <c:pt idx="9">
                  <c:v>347632.09769999998</c:v>
                </c:pt>
                <c:pt idx="10">
                  <c:v>334737.70999999996</c:v>
                </c:pt>
                <c:pt idx="11">
                  <c:v>331489.52500000002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31E-BCF9-757E1B7A7448}"/>
            </c:ext>
          </c:extLst>
        </c:ser>
        <c:ser>
          <c:idx val="25"/>
          <c:order val="25"/>
          <c:tx>
            <c:strRef>
              <c:f>Plan1!$AB$95:$AB$96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Plan1!$AB$97:$AB$108</c:f>
              <c:numCache>
                <c:formatCode>_(* #,##0_);_(* \(#,##0\);_(* "-"??_);_(@_)</c:formatCode>
                <c:ptCount val="12"/>
                <c:pt idx="0">
                  <c:v>334404.12900000002</c:v>
                </c:pt>
                <c:pt idx="1">
                  <c:v>308759.81</c:v>
                </c:pt>
                <c:pt idx="2">
                  <c:v>367081.614</c:v>
                </c:pt>
                <c:pt idx="3">
                  <c:v>372954.67599999998</c:v>
                </c:pt>
                <c:pt idx="4">
                  <c:v>377765.56199999998</c:v>
                </c:pt>
                <c:pt idx="5">
                  <c:v>339239.98200000002</c:v>
                </c:pt>
                <c:pt idx="6">
                  <c:v>358075.36504000006</c:v>
                </c:pt>
                <c:pt idx="7">
                  <c:v>471734.34699999995</c:v>
                </c:pt>
                <c:pt idx="8">
                  <c:v>452508.40799999994</c:v>
                </c:pt>
                <c:pt idx="9">
                  <c:v>479836.16152999998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1-401A-9BBD-B9E21F76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83</xdr:row>
      <xdr:rowOff>0</xdr:rowOff>
    </xdr:from>
    <xdr:to>
      <xdr:col>31</xdr:col>
      <xdr:colOff>9525</xdr:colOff>
      <xdr:row>83</xdr:row>
      <xdr:rowOff>0</xdr:rowOff>
    </xdr:to>
    <xdr:graphicFrame macro="">
      <xdr:nvGraphicFramePr>
        <xdr:cNvPr id="1166689" name="Chart 53">
          <a:extLst>
            <a:ext uri="{FF2B5EF4-FFF2-40B4-BE49-F238E27FC236}">
              <a16:creationId xmlns:a16="http://schemas.microsoft.com/office/drawing/2014/main" id="{65911A89-E11A-4489-8089-C87D77D0A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609600</xdr:colOff>
      <xdr:row>82</xdr:row>
      <xdr:rowOff>19050</xdr:rowOff>
    </xdr:from>
    <xdr:to>
      <xdr:col>31</xdr:col>
      <xdr:colOff>66675</xdr:colOff>
      <xdr:row>83</xdr:row>
      <xdr:rowOff>47625</xdr:rowOff>
    </xdr:to>
    <xdr:sp macro="" textlink="">
      <xdr:nvSpPr>
        <xdr:cNvPr id="1166690" name="Rectangle 70">
          <a:extLst>
            <a:ext uri="{FF2B5EF4-FFF2-40B4-BE49-F238E27FC236}">
              <a16:creationId xmlns:a16="http://schemas.microsoft.com/office/drawing/2014/main" id="{FD83E791-F8A3-49C6-A8EB-840637E39FA9}"/>
            </a:ext>
          </a:extLst>
        </xdr:cNvPr>
        <xdr:cNvSpPr>
          <a:spLocks noChangeArrowheads="1"/>
        </xdr:cNvSpPr>
      </xdr:nvSpPr>
      <xdr:spPr bwMode="auto">
        <a:xfrm>
          <a:off x="6886575" y="9877425"/>
          <a:ext cx="1928812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647700</xdr:colOff>
      <xdr:row>8</xdr:row>
      <xdr:rowOff>28575</xdr:rowOff>
    </xdr:to>
    <xdr:pic>
      <xdr:nvPicPr>
        <xdr:cNvPr id="1166692" name="Picture 10776">
          <a:extLst>
            <a:ext uri="{FF2B5EF4-FFF2-40B4-BE49-F238E27FC236}">
              <a16:creationId xmlns:a16="http://schemas.microsoft.com/office/drawing/2014/main" id="{7174613F-2476-4879-840B-F484E926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23850"/>
          <a:ext cx="647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189137</xdr:colOff>
      <xdr:row>50</xdr:row>
      <xdr:rowOff>0</xdr:rowOff>
    </xdr:from>
    <xdr:to>
      <xdr:col>29</xdr:col>
      <xdr:colOff>0</xdr:colOff>
      <xdr:row>73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152CC-F765-489C-8223-C27480204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117</xdr:row>
      <xdr:rowOff>-1</xdr:rowOff>
    </xdr:from>
    <xdr:to>
      <xdr:col>29</xdr:col>
      <xdr:colOff>-1</xdr:colOff>
      <xdr:row>139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E6E502-9202-4621-A367-AF87DAD2D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Petro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Petro%20(dados%20de%20origem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34047337963" createdVersion="8" refreshedVersion="8" minRefreshableVersion="3" recordCount="260" xr:uid="{C6CB262A-9AF6-42AE-BFA7-CB6599F6913D}">
  <cacheSource type="worksheet">
    <worksheetSource ref="A1:Q261" sheet="LGN m3" r:id="rId2"/>
  </cacheSource>
  <cacheFields count="17">
    <cacheField name="PRODUTO" numFmtId="0">
      <sharedItems/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0">
        <s v="AMAZONAS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emiMixedTypes="0" containsString="0" containsNumber="1" minValue="0" maxValue="319855.64799999999"/>
    </cacheField>
    <cacheField name="FEV" numFmtId="0">
      <sharedItems containsSemiMixedTypes="0" containsString="0" containsNumber="1" minValue="0" maxValue="272711.99300000002"/>
    </cacheField>
    <cacheField name="MAR" numFmtId="0">
      <sharedItems containsSemiMixedTypes="0" containsString="0" containsNumber="1" minValue="0" maxValue="307413.54499999998"/>
    </cacheField>
    <cacheField name="ABR" numFmtId="0">
      <sharedItems containsSemiMixedTypes="0" containsString="0" containsNumber="1" minValue="0" maxValue="296386.45600000001"/>
    </cacheField>
    <cacheField name="MAI" numFmtId="0">
      <sharedItems containsSemiMixedTypes="0" containsString="0" containsNumber="1" minValue="0" maxValue="262060.42800000001"/>
    </cacheField>
    <cacheField name="JUN" numFmtId="0">
      <sharedItems containsSemiMixedTypes="0" containsString="0" containsNumber="1" minValue="0" maxValue="290703.647"/>
    </cacheField>
    <cacheField name="JUL" numFmtId="0">
      <sharedItems containsSemiMixedTypes="0" containsString="0" containsNumber="1" minValue="0" maxValue="289103.74200000003"/>
    </cacheField>
    <cacheField name="AGO" numFmtId="0">
      <sharedItems containsSemiMixedTypes="0" containsString="0" containsNumber="1" minValue="0" maxValue="294429.141"/>
    </cacheField>
    <cacheField name="SET" numFmtId="0">
      <sharedItems containsSemiMixedTypes="0" containsString="0" containsNumber="1" minValue="0" maxValue="284644.50599999999"/>
    </cacheField>
    <cacheField name="OUT" numFmtId="0">
      <sharedItems containsSemiMixedTypes="0" containsString="0" containsNumber="1" minValue="0" maxValue="300658.51899999997"/>
    </cacheField>
    <cacheField name="NOV" numFmtId="0">
      <sharedItems containsString="0" containsBlank="1" containsNumber="1" minValue="0" maxValue="297407.15700000001"/>
    </cacheField>
    <cacheField name="DEZ" numFmtId="0">
      <sharedItems containsString="0" containsBlank="1" containsNumber="1" minValue="0" maxValue="293880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34048148149" createdVersion="8" refreshedVersion="8" minRefreshableVersion="3" recordCount="572" xr:uid="{CF9DCC6E-6061-4495-9755-2B7C0245A01D}">
  <cacheSource type="worksheet">
    <worksheetSource ref="A1:Q573" sheet="Prod Petro m3" r:id="rId2"/>
  </cacheSource>
  <cacheFields count="17">
    <cacheField name="PRODUTO" numFmtId="0">
      <sharedItems count="2">
        <s v="TERRA (m3)"/>
        <s v="MAR (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emiMixedTypes="0" containsString="0" containsNumber="1" minValue="0" maxValue="15099664.658"/>
    </cacheField>
    <cacheField name="FEV" numFmtId="0">
      <sharedItems containsSemiMixedTypes="0" containsString="0" containsNumber="1" minValue="0" maxValue="13801659.407"/>
    </cacheField>
    <cacheField name="MAR" numFmtId="0">
      <sharedItems containsSemiMixedTypes="0" containsString="0" containsNumber="1" minValue="0" maxValue="15789108.40200001"/>
    </cacheField>
    <cacheField name="ABR" numFmtId="0">
      <sharedItems containsSemiMixedTypes="0" containsString="0" containsNumber="1" minValue="0" maxValue="15210432.221999999"/>
    </cacheField>
    <cacheField name="MAI" numFmtId="0">
      <sharedItems containsSemiMixedTypes="0" containsString="0" containsNumber="1" minValue="0" maxValue="15965238.404999999"/>
    </cacheField>
    <cacheField name="JUN" numFmtId="0">
      <sharedItems containsSemiMixedTypes="0" containsString="0" containsNumber="1" minValue="0" maxValue="15915542.109999999"/>
    </cacheField>
    <cacheField name="JUL" numFmtId="0">
      <sharedItems containsSemiMixedTypes="0" containsString="0" containsNumber="1" minValue="0" maxValue="17139905.545000002"/>
    </cacheField>
    <cacheField name="AGO" numFmtId="0">
      <sharedItems containsSemiMixedTypes="0" containsString="0" containsNumber="1" minValue="0" maxValue="16757532.757999999"/>
    </cacheField>
    <cacheField name="SET" numFmtId="0">
      <sharedItems containsSemiMixedTypes="0" containsString="0" containsNumber="1" minValue="0" maxValue="16273700.318"/>
    </cacheField>
    <cacheField name="OUT" numFmtId="0">
      <sharedItems containsSemiMixedTypes="0" containsString="0" containsNumber="1" minValue="0" maxValue="17406897.868000001"/>
    </cacheField>
    <cacheField name="NOV" numFmtId="0">
      <sharedItems containsString="0" containsBlank="1" containsNumber="1" minValue="0" maxValue="15377161.151000001"/>
    </cacheField>
    <cacheField name="DEZ" numFmtId="0">
      <sharedItems containsString="0" containsBlank="1" containsNumber="1" minValue="0" maxValue="15199235.0350003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LGN (m3)"/>
    <s v="m3"/>
    <x v="0"/>
    <s v="REGIÃO NORTE"/>
    <x v="0"/>
    <n v="11990"/>
    <n v="12085"/>
    <n v="38152"/>
    <n v="29385"/>
    <n v="38446"/>
    <n v="35381"/>
    <n v="30562"/>
    <n v="23894"/>
    <n v="20823"/>
    <n v="42252"/>
    <n v="32075"/>
    <n v="40205"/>
  </r>
  <r>
    <s v="LGN (m3)"/>
    <s v="m3"/>
    <x v="0"/>
    <s v="REGIÃO NORDESTE"/>
    <x v="1"/>
    <n v="2511"/>
    <n v="2383"/>
    <n v="2174"/>
    <n v="2056"/>
    <n v="2007"/>
    <n v="1883"/>
    <n v="1945"/>
    <n v="584"/>
    <n v="1716"/>
    <n v="2069"/>
    <n v="1764"/>
    <n v="2092"/>
  </r>
  <r>
    <s v="LGN (m3)"/>
    <s v="m3"/>
    <x v="0"/>
    <s v="REGIÃO NORDESTE"/>
    <x v="2"/>
    <n v="26040"/>
    <n v="25000"/>
    <n v="28460"/>
    <n v="27825"/>
    <n v="28940"/>
    <n v="26879"/>
    <n v="28014"/>
    <n v="29388"/>
    <n v="26370"/>
    <n v="26030"/>
    <n v="24928"/>
    <n v="27836"/>
  </r>
  <r>
    <s v="LGN (m3)"/>
    <s v="m3"/>
    <x v="0"/>
    <s v="REGIÃO NORDESTE"/>
    <x v="3"/>
    <n v="0"/>
    <n v="0"/>
    <n v="0"/>
    <n v="0"/>
    <n v="0"/>
    <n v="0"/>
    <n v="0"/>
    <n v="0"/>
    <n v="0"/>
    <n v="0"/>
    <n v="0"/>
    <n v="0"/>
  </r>
  <r>
    <s v="LGN (m3)"/>
    <s v="m3"/>
    <x v="0"/>
    <s v="REGIÃO NORDESTE"/>
    <x v="4"/>
    <n v="26480"/>
    <n v="25123"/>
    <n v="26572"/>
    <n v="25440"/>
    <n v="26406"/>
    <n v="26044"/>
    <n v="26914"/>
    <n v="27353"/>
    <n v="26129"/>
    <n v="26965"/>
    <n v="13928"/>
    <n v="26071"/>
  </r>
  <r>
    <s v="LGN (m3)"/>
    <s v="m3"/>
    <x v="0"/>
    <s v="REGIÃO NORDESTE"/>
    <x v="5"/>
    <n v="31816"/>
    <n v="27936"/>
    <n v="32035"/>
    <n v="30538"/>
    <n v="32380"/>
    <n v="31420"/>
    <n v="32502"/>
    <n v="33010"/>
    <n v="25911"/>
    <n v="29029"/>
    <n v="30825"/>
    <n v="32159"/>
  </r>
  <r>
    <s v="LGN (m3)"/>
    <s v="m3"/>
    <x v="0"/>
    <s v="REGIÃO SUDESTE"/>
    <x v="6"/>
    <n v="769"/>
    <n v="837"/>
    <n v="985"/>
    <n v="946"/>
    <n v="898"/>
    <n v="937"/>
    <n v="644"/>
    <n v="1196"/>
    <n v="1275"/>
    <n v="1334"/>
    <n v="1198"/>
    <n v="1190"/>
  </r>
  <r>
    <s v="LGN (m3)"/>
    <s v="m3"/>
    <x v="0"/>
    <s v="REGIÃO SUDESTE"/>
    <x v="7"/>
    <n v="60000"/>
    <n v="50200"/>
    <n v="51900"/>
    <n v="64950"/>
    <n v="67300"/>
    <n v="54300"/>
    <n v="51500"/>
    <n v="59400"/>
    <n v="59500"/>
    <n v="64700"/>
    <n v="58800"/>
    <n v="53200"/>
  </r>
  <r>
    <s v="LGN (m3)"/>
    <s v="m3"/>
    <x v="0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0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"/>
    <s v="REGIÃO NORTE"/>
    <x v="0"/>
    <n v="53350"/>
    <n v="44883"/>
    <n v="56604"/>
    <n v="60816"/>
    <n v="61899"/>
    <n v="61480"/>
    <n v="56739"/>
    <n v="62314"/>
    <n v="65476"/>
    <n v="70871"/>
    <n v="64240"/>
    <n v="65789"/>
  </r>
  <r>
    <s v="LGN (m3)"/>
    <s v="m3"/>
    <x v="1"/>
    <s v="REGIÃO NORDESTE"/>
    <x v="1"/>
    <n v="1977"/>
    <n v="1405"/>
    <n v="1560"/>
    <n v="1586"/>
    <n v="1716"/>
    <n v="1885"/>
    <n v="2072"/>
    <n v="1948"/>
    <n v="577"/>
    <n v="1326"/>
    <n v="1867"/>
    <n v="1812"/>
  </r>
  <r>
    <s v="LGN (m3)"/>
    <s v="m3"/>
    <x v="1"/>
    <s v="REGIÃO NORDESTE"/>
    <x v="2"/>
    <n v="28204"/>
    <n v="26045"/>
    <n v="25660"/>
    <n v="24735"/>
    <n v="25970"/>
    <n v="24880"/>
    <n v="25500"/>
    <n v="25640"/>
    <n v="24410"/>
    <n v="24100"/>
    <n v="23900"/>
    <n v="26780"/>
  </r>
  <r>
    <s v="LGN (m3)"/>
    <s v="m3"/>
    <x v="1"/>
    <s v="REGIÃO NORDESTE"/>
    <x v="3"/>
    <n v="0"/>
    <n v="0"/>
    <n v="0"/>
    <n v="0"/>
    <n v="0"/>
    <n v="0"/>
    <n v="0"/>
    <n v="0"/>
    <n v="0"/>
    <n v="0"/>
    <n v="0"/>
    <n v="0"/>
  </r>
  <r>
    <s v="LGN (m3)"/>
    <s v="m3"/>
    <x v="1"/>
    <s v="REGIÃO NORDESTE"/>
    <x v="4"/>
    <n v="26536"/>
    <n v="23797"/>
    <n v="25605"/>
    <n v="18378"/>
    <n v="22691"/>
    <n v="25806"/>
    <n v="27236"/>
    <n v="26465"/>
    <n v="23625"/>
    <n v="26322"/>
    <n v="25852"/>
    <n v="26876"/>
  </r>
  <r>
    <s v="LGN (m3)"/>
    <s v="m3"/>
    <x v="1"/>
    <s v="REGIÃO NORDESTE"/>
    <x v="5"/>
    <n v="30134"/>
    <n v="30051"/>
    <n v="32400"/>
    <n v="30862"/>
    <n v="33249"/>
    <n v="31922"/>
    <n v="32402"/>
    <n v="32154"/>
    <n v="31322"/>
    <n v="33093"/>
    <n v="31588"/>
    <n v="32285"/>
  </r>
  <r>
    <s v="LGN (m3)"/>
    <s v="m3"/>
    <x v="1"/>
    <s v="REGIÃO SUDESTE"/>
    <x v="6"/>
    <n v="1136"/>
    <n v="1073"/>
    <n v="1207"/>
    <n v="1107"/>
    <n v="939"/>
    <n v="927"/>
    <n v="916"/>
    <n v="980"/>
    <n v="995"/>
    <n v="966"/>
    <n v="817"/>
    <n v="759"/>
  </r>
  <r>
    <s v="LGN (m3)"/>
    <s v="m3"/>
    <x v="1"/>
    <s v="REGIÃO SUDESTE"/>
    <x v="7"/>
    <n v="46200"/>
    <n v="33600"/>
    <n v="52500"/>
    <n v="46398"/>
    <n v="41400"/>
    <n v="48700"/>
    <n v="55800"/>
    <n v="42800"/>
    <n v="54800"/>
    <n v="52630"/>
    <n v="57100"/>
    <n v="57350"/>
  </r>
  <r>
    <s v="LGN (m3)"/>
    <s v="m3"/>
    <x v="1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1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"/>
    <s v="REGIÃO NORTE"/>
    <x v="0"/>
    <n v="68269"/>
    <n v="46645"/>
    <n v="64802"/>
    <n v="49129"/>
    <n v="60546"/>
    <n v="42132"/>
    <n v="34314"/>
    <n v="59913"/>
    <n v="67171"/>
    <n v="73218"/>
    <n v="67131"/>
    <n v="67300"/>
  </r>
  <r>
    <s v="LGN (m3)"/>
    <s v="m3"/>
    <x v="2"/>
    <s v="REGIÃO NORDESTE"/>
    <x v="1"/>
    <n v="1812"/>
    <n v="1610"/>
    <n v="1620"/>
    <n v="1643"/>
    <n v="2303"/>
    <n v="2181"/>
    <n v="2776"/>
    <n v="2918"/>
    <n v="2496"/>
    <n v="2455"/>
    <n v="3436"/>
    <n v="3576"/>
  </r>
  <r>
    <s v="LGN (m3)"/>
    <s v="m3"/>
    <x v="2"/>
    <s v="REGIÃO NORDESTE"/>
    <x v="2"/>
    <n v="28750"/>
    <n v="29895"/>
    <n v="39655"/>
    <n v="37667"/>
    <n v="37623"/>
    <n v="36202"/>
    <n v="33137"/>
    <n v="36594"/>
    <n v="32320"/>
    <n v="29344"/>
    <n v="34425"/>
    <n v="31544"/>
  </r>
  <r>
    <s v="LGN (m3)"/>
    <s v="m3"/>
    <x v="2"/>
    <s v="REGIÃO NORDESTE"/>
    <x v="3"/>
    <n v="0"/>
    <n v="0"/>
    <n v="0"/>
    <n v="0"/>
    <n v="0"/>
    <n v="0"/>
    <n v="0"/>
    <n v="0"/>
    <n v="0"/>
    <n v="0"/>
    <n v="0"/>
    <n v="0"/>
  </r>
  <r>
    <s v="LGN (m3)"/>
    <s v="m3"/>
    <x v="2"/>
    <s v="REGIÃO NORDESTE"/>
    <x v="4"/>
    <n v="27239"/>
    <n v="24096"/>
    <n v="25381"/>
    <n v="23065"/>
    <n v="24983"/>
    <n v="24854"/>
    <n v="25911"/>
    <n v="25580"/>
    <n v="24400"/>
    <n v="24992"/>
    <n v="24648"/>
    <n v="24957"/>
  </r>
  <r>
    <s v="LGN (m3)"/>
    <s v="m3"/>
    <x v="2"/>
    <s v="REGIÃO NORDESTE"/>
    <x v="5"/>
    <n v="32874"/>
    <n v="30113"/>
    <n v="33002"/>
    <n v="31458"/>
    <n v="33394"/>
    <n v="32885"/>
    <n v="33506"/>
    <n v="32736"/>
    <n v="23593"/>
    <n v="14890"/>
    <n v="23343"/>
    <n v="31825"/>
  </r>
  <r>
    <s v="LGN (m3)"/>
    <s v="m3"/>
    <x v="2"/>
    <s v="REGIÃO SUDESTE"/>
    <x v="6"/>
    <n v="939"/>
    <n v="865"/>
    <n v="900"/>
    <n v="944"/>
    <n v="868"/>
    <n v="815"/>
    <n v="918"/>
    <n v="619"/>
    <n v="702"/>
    <n v="902"/>
    <n v="909"/>
    <n v="889"/>
  </r>
  <r>
    <s v="LGN (m3)"/>
    <s v="m3"/>
    <x v="2"/>
    <s v="REGIÃO SUDESTE"/>
    <x v="7"/>
    <n v="57100"/>
    <n v="48400"/>
    <n v="52829"/>
    <n v="52350"/>
    <n v="76900"/>
    <n v="81900"/>
    <n v="68350"/>
    <n v="79729"/>
    <n v="67800"/>
    <n v="76900"/>
    <n v="70520"/>
    <n v="77500"/>
  </r>
  <r>
    <s v="LGN (m3)"/>
    <s v="m3"/>
    <x v="2"/>
    <s v="REGIÃO SUDESTE"/>
    <x v="8"/>
    <n v="0"/>
    <n v="0"/>
    <n v="0"/>
    <n v="0"/>
    <n v="0"/>
    <n v="0"/>
    <n v="0"/>
    <n v="0"/>
    <n v="0"/>
    <n v="0"/>
    <n v="0"/>
    <m/>
  </r>
  <r>
    <s v="LGN (m3)"/>
    <s v="m3"/>
    <x v="2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3"/>
    <s v="REGIÃO NORTE"/>
    <x v="0"/>
    <n v="67637"/>
    <n v="65509"/>
    <n v="72791"/>
    <n v="68853"/>
    <n v="62918"/>
    <n v="70741"/>
    <n v="73839"/>
    <n v="70312"/>
    <n v="69984"/>
    <n v="73179"/>
    <n v="66844"/>
    <n v="74816"/>
  </r>
  <r>
    <s v="LGN (m3)"/>
    <s v="m3"/>
    <x v="3"/>
    <s v="REGIÃO NORDESTE"/>
    <x v="1"/>
    <n v="3671"/>
    <n v="3044"/>
    <n v="3089"/>
    <n v="3239"/>
    <n v="3298"/>
    <n v="2780"/>
    <n v="2112"/>
    <n v="1220"/>
    <n v="213"/>
    <n v="3086"/>
    <n v="2373"/>
    <n v="2896"/>
  </r>
  <r>
    <s v="LGN (m3)"/>
    <s v="m3"/>
    <x v="3"/>
    <s v="REGIÃO NORDESTE"/>
    <x v="2"/>
    <n v="36725"/>
    <n v="31734"/>
    <n v="33829"/>
    <n v="32811"/>
    <n v="32832"/>
    <n v="30607"/>
    <n v="32779"/>
    <n v="37056"/>
    <n v="37098"/>
    <n v="35051"/>
    <n v="31613"/>
    <n v="33057"/>
  </r>
  <r>
    <s v="LGN (m3)"/>
    <s v="m3"/>
    <x v="3"/>
    <s v="REGIÃO NORDESTE"/>
    <x v="3"/>
    <n v="0"/>
    <n v="0"/>
    <n v="0"/>
    <n v="1760"/>
    <n v="6946"/>
    <n v="7395"/>
    <n v="5926"/>
    <n v="3880"/>
    <n v="1440"/>
    <n v="3440"/>
    <n v="9230"/>
    <n v="10998"/>
  </r>
  <r>
    <s v="LGN (m3)"/>
    <s v="m3"/>
    <x v="3"/>
    <s v="REGIÃO NORDESTE"/>
    <x v="4"/>
    <n v="24971"/>
    <n v="20388"/>
    <n v="25907"/>
    <n v="20841"/>
    <n v="23510"/>
    <n v="22761"/>
    <n v="23560"/>
    <n v="25463"/>
    <n v="24294"/>
    <n v="24023"/>
    <n v="24041"/>
    <n v="24965"/>
  </r>
  <r>
    <s v="LGN (m3)"/>
    <s v="m3"/>
    <x v="3"/>
    <s v="REGIÃO NORDESTE"/>
    <x v="5"/>
    <n v="32285"/>
    <n v="30132"/>
    <n v="34880"/>
    <n v="33601"/>
    <n v="34906"/>
    <n v="31998"/>
    <n v="34429"/>
    <n v="32702"/>
    <n v="33893"/>
    <n v="34844"/>
    <n v="33738"/>
    <n v="34823"/>
  </r>
  <r>
    <s v="LGN (m3)"/>
    <s v="m3"/>
    <x v="3"/>
    <s v="REGIÃO SUDESTE"/>
    <x v="6"/>
    <n v="841"/>
    <n v="804"/>
    <n v="879"/>
    <n v="855"/>
    <n v="838"/>
    <n v="777"/>
    <n v="798"/>
    <n v="818"/>
    <n v="661"/>
    <n v="896"/>
    <n v="1055"/>
    <n v="940"/>
  </r>
  <r>
    <s v="LGN (m3)"/>
    <s v="m3"/>
    <x v="3"/>
    <s v="REGIÃO SUDESTE"/>
    <x v="7"/>
    <n v="95200"/>
    <n v="90090"/>
    <n v="104450"/>
    <n v="103500"/>
    <n v="103000"/>
    <n v="100900"/>
    <n v="105300"/>
    <n v="120100"/>
    <n v="111300"/>
    <n v="108700"/>
    <n v="103000"/>
    <n v="99700"/>
  </r>
  <r>
    <s v="LGN (m3)"/>
    <s v="m3"/>
    <x v="3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3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4"/>
    <s v="REGIÃO NORTE"/>
    <x v="0"/>
    <n v="76504"/>
    <n v="74720"/>
    <n v="77016"/>
    <n v="69668"/>
    <n v="77298"/>
    <n v="78326"/>
    <n v="51028"/>
    <n v="36176"/>
    <n v="79958"/>
    <n v="87874"/>
    <n v="80016"/>
    <n v="97395"/>
  </r>
  <r>
    <s v="LGN (m3)"/>
    <s v="m3"/>
    <x v="4"/>
    <s v="REGIÃO NORDESTE"/>
    <x v="1"/>
    <n v="2375"/>
    <n v="2978"/>
    <n v="2450"/>
    <n v="2104"/>
    <n v="1979"/>
    <n v="2207"/>
    <n v="2786"/>
    <n v="2968"/>
    <n v="2973"/>
    <n v="2498"/>
    <n v="2503"/>
    <n v="3056"/>
  </r>
  <r>
    <s v="LGN (m3)"/>
    <s v="m3"/>
    <x v="4"/>
    <s v="REGIÃO NORDESTE"/>
    <x v="2"/>
    <n v="37474"/>
    <n v="38457"/>
    <n v="39570"/>
    <n v="38266"/>
    <n v="38072"/>
    <n v="38413"/>
    <n v="39580"/>
    <n v="40303"/>
    <n v="38683"/>
    <n v="42435"/>
    <n v="39791"/>
    <n v="42246"/>
  </r>
  <r>
    <s v="LGN (m3)"/>
    <s v="m3"/>
    <x v="4"/>
    <s v="REGIÃO NORDESTE"/>
    <x v="3"/>
    <n v="10363"/>
    <n v="9956"/>
    <n v="10257"/>
    <n v="6424"/>
    <n v="10566"/>
    <n v="10443"/>
    <n v="11324"/>
    <n v="11086"/>
    <n v="10894"/>
    <n v="12142"/>
    <n v="11781"/>
    <n v="11179"/>
  </r>
  <r>
    <s v="LGN (m3)"/>
    <s v="m3"/>
    <x v="4"/>
    <s v="REGIÃO NORDESTE"/>
    <x v="4"/>
    <n v="23975"/>
    <n v="23497"/>
    <n v="25118"/>
    <n v="24411"/>
    <n v="21313"/>
    <n v="23413"/>
    <n v="24979"/>
    <n v="25873"/>
    <n v="24720"/>
    <n v="25566"/>
    <n v="24463"/>
    <n v="25343"/>
  </r>
  <r>
    <s v="LGN (m3)"/>
    <s v="m3"/>
    <x v="4"/>
    <s v="REGIÃO NORDESTE"/>
    <x v="5"/>
    <n v="34946"/>
    <n v="33693"/>
    <n v="36037"/>
    <n v="34742"/>
    <n v="36113"/>
    <n v="34465"/>
    <n v="34893"/>
    <n v="33859"/>
    <n v="32920"/>
    <n v="35719"/>
    <n v="32785"/>
    <n v="32337"/>
  </r>
  <r>
    <s v="LGN (m3)"/>
    <s v="m3"/>
    <x v="4"/>
    <s v="REGIÃO SUDESTE"/>
    <x v="6"/>
    <n v="1011"/>
    <n v="1303"/>
    <n v="1213"/>
    <n v="1209"/>
    <n v="1280"/>
    <n v="1165"/>
    <n v="951"/>
    <n v="1047"/>
    <n v="1091"/>
    <n v="1145"/>
    <n v="1240"/>
    <n v="1223"/>
  </r>
  <r>
    <s v="LGN (m3)"/>
    <s v="m3"/>
    <x v="4"/>
    <s v="REGIÃO SUDESTE"/>
    <x v="7"/>
    <n v="105600"/>
    <n v="98400"/>
    <n v="112000"/>
    <n v="113700"/>
    <n v="113500"/>
    <n v="108800"/>
    <n v="107400"/>
    <n v="114600"/>
    <n v="111500"/>
    <n v="112600"/>
    <n v="107200"/>
    <n v="129500"/>
  </r>
  <r>
    <s v="LGN (m3)"/>
    <s v="m3"/>
    <x v="4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4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5"/>
    <s v="REGIÃO NORTE"/>
    <x v="0"/>
    <n v="96773"/>
    <n v="86264"/>
    <n v="91749"/>
    <n v="90121"/>
    <n v="89768"/>
    <n v="89322"/>
    <n v="94014"/>
    <n v="95625"/>
    <n v="70130"/>
    <n v="46804"/>
    <n v="70785"/>
    <n v="71463"/>
  </r>
  <r>
    <s v="LGN (m3)"/>
    <s v="m3"/>
    <x v="5"/>
    <s v="REGIÃO NORDESTE"/>
    <x v="1"/>
    <n v="2938"/>
    <n v="2266"/>
    <n v="2527"/>
    <n v="2612"/>
    <n v="2335"/>
    <n v="1927"/>
    <n v="2312"/>
    <n v="2214"/>
    <n v="1857"/>
    <n v="1942"/>
    <n v="2208"/>
    <n v="1953"/>
  </r>
  <r>
    <s v="LGN (m3)"/>
    <s v="m3"/>
    <x v="5"/>
    <s v="REGIÃO NORDESTE"/>
    <x v="2"/>
    <n v="39054"/>
    <n v="37371"/>
    <n v="41559"/>
    <n v="34818"/>
    <n v="39524"/>
    <n v="38965"/>
    <n v="39549"/>
    <n v="39918"/>
    <n v="39452"/>
    <n v="42164"/>
    <n v="38211"/>
    <n v="37854"/>
  </r>
  <r>
    <s v="LGN (m3)"/>
    <s v="m3"/>
    <x v="5"/>
    <s v="REGIÃO NORDESTE"/>
    <x v="3"/>
    <n v="12563"/>
    <n v="11444"/>
    <n v="12974"/>
    <n v="12405"/>
    <n v="11873"/>
    <n v="11345"/>
    <n v="8668"/>
    <n v="11780"/>
    <n v="10740"/>
    <n v="11203"/>
    <n v="10867"/>
    <n v="10424"/>
  </r>
  <r>
    <s v="LGN (m3)"/>
    <s v="m3"/>
    <x v="5"/>
    <s v="REGIÃO NORDESTE"/>
    <x v="4"/>
    <n v="24972"/>
    <n v="22710"/>
    <n v="24836"/>
    <n v="23924"/>
    <n v="24053"/>
    <n v="24359"/>
    <n v="25582"/>
    <n v="25213"/>
    <n v="24180"/>
    <n v="26281"/>
    <n v="24169"/>
    <n v="24602"/>
  </r>
  <r>
    <s v="LGN (m3)"/>
    <s v="m3"/>
    <x v="5"/>
    <s v="REGIÃO NORDESTE"/>
    <x v="5"/>
    <n v="31588"/>
    <n v="31917"/>
    <n v="37342"/>
    <n v="38049"/>
    <n v="39368"/>
    <n v="37795"/>
    <n v="38420"/>
    <n v="38646"/>
    <n v="25533"/>
    <n v="30437"/>
    <n v="36958"/>
    <n v="38462"/>
  </r>
  <r>
    <s v="LGN (m3)"/>
    <s v="m3"/>
    <x v="5"/>
    <s v="REGIÃO SUDESTE"/>
    <x v="6"/>
    <n v="1345"/>
    <n v="1065"/>
    <n v="1085"/>
    <n v="955"/>
    <n v="964"/>
    <n v="1121"/>
    <n v="1062"/>
    <n v="1330"/>
    <n v="1279"/>
    <n v="1185"/>
    <n v="1156"/>
    <n v="1261"/>
  </r>
  <r>
    <s v="LGN (m3)"/>
    <s v="m3"/>
    <x v="5"/>
    <s v="REGIÃO SUDESTE"/>
    <x v="7"/>
    <n v="132400"/>
    <n v="131600"/>
    <n v="147725"/>
    <n v="97964"/>
    <n v="138370"/>
    <n v="189506"/>
    <n v="221100"/>
    <n v="229800"/>
    <n v="249100"/>
    <n v="233100"/>
    <n v="221360"/>
    <n v="251734"/>
  </r>
  <r>
    <s v="LGN (m3)"/>
    <s v="m3"/>
    <x v="5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5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6"/>
    <s v="REGIÃO NORTE"/>
    <x v="0"/>
    <n v="81460"/>
    <n v="66708"/>
    <n v="81382"/>
    <n v="88764"/>
    <n v="65387"/>
    <n v="84839"/>
    <n v="95690"/>
    <n v="97301"/>
    <n v="80159"/>
    <n v="96397"/>
    <n v="93335"/>
    <n v="86954"/>
  </r>
  <r>
    <s v="LGN (m3)"/>
    <s v="m3"/>
    <x v="6"/>
    <s v="REGIÃO NORDESTE"/>
    <x v="1"/>
    <n v="1816"/>
    <n v="1961"/>
    <n v="2285"/>
    <n v="2635"/>
    <n v="2597"/>
    <n v="2191"/>
    <n v="2025"/>
    <n v="1699"/>
    <n v="1414"/>
    <n v="1526"/>
    <n v="1378"/>
    <n v="1372"/>
  </r>
  <r>
    <s v="LGN (m3)"/>
    <s v="m3"/>
    <x v="6"/>
    <s v="REGIÃO NORDESTE"/>
    <x v="2"/>
    <n v="34757"/>
    <n v="32993"/>
    <n v="38177"/>
    <n v="36967"/>
    <n v="40704"/>
    <n v="37576"/>
    <n v="38939"/>
    <n v="39430"/>
    <n v="37286"/>
    <n v="37359"/>
    <n v="34143"/>
    <n v="34467"/>
  </r>
  <r>
    <s v="LGN (m3)"/>
    <s v="m3"/>
    <x v="6"/>
    <s v="REGIÃO NORDESTE"/>
    <x v="3"/>
    <n v="10683"/>
    <n v="7649"/>
    <n v="10600"/>
    <n v="10987"/>
    <n v="10772"/>
    <n v="10290"/>
    <n v="10662"/>
    <n v="10198"/>
    <n v="9796"/>
    <n v="11698"/>
    <n v="9693"/>
    <n v="9068"/>
  </r>
  <r>
    <s v="LGN (m3)"/>
    <s v="m3"/>
    <x v="6"/>
    <s v="REGIÃO NORDESTE"/>
    <x v="4"/>
    <n v="24843"/>
    <n v="23056"/>
    <n v="11740"/>
    <n v="24527"/>
    <n v="25719"/>
    <n v="25090"/>
    <n v="25344"/>
    <n v="25491"/>
    <n v="24562"/>
    <n v="23622"/>
    <n v="23278"/>
    <n v="25271"/>
  </r>
  <r>
    <s v="LGN (m3)"/>
    <s v="m3"/>
    <x v="6"/>
    <s v="REGIÃO NORDESTE"/>
    <x v="5"/>
    <n v="36265"/>
    <n v="33982"/>
    <n v="39872"/>
    <n v="35485"/>
    <n v="37488"/>
    <n v="35819"/>
    <n v="36988"/>
    <n v="35896"/>
    <n v="35234"/>
    <n v="32908"/>
    <n v="31841"/>
    <n v="34658"/>
  </r>
  <r>
    <s v="LGN (m3)"/>
    <s v="m3"/>
    <x v="6"/>
    <s v="REGIÃO SUDESTE"/>
    <x v="6"/>
    <n v="1317"/>
    <n v="1037"/>
    <n v="497"/>
    <n v="653"/>
    <n v="718"/>
    <n v="568"/>
    <n v="486"/>
    <n v="507"/>
    <n v="590"/>
    <n v="802"/>
    <n v="1157"/>
    <n v="1007"/>
  </r>
  <r>
    <s v="LGN (m3)"/>
    <s v="m3"/>
    <x v="6"/>
    <s v="REGIÃO SUDESTE"/>
    <x v="7"/>
    <n v="242261"/>
    <n v="212602"/>
    <n v="184300"/>
    <n v="227100"/>
    <n v="211090"/>
    <n v="212300"/>
    <n v="241260"/>
    <n v="237600"/>
    <n v="242480"/>
    <n v="217987"/>
    <n v="222250"/>
    <n v="237500"/>
  </r>
  <r>
    <s v="LGN (m3)"/>
    <s v="m3"/>
    <x v="6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6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7"/>
    <s v="REGIÃO NORTE"/>
    <x v="0"/>
    <n v="95317"/>
    <n v="88960"/>
    <n v="96421"/>
    <n v="79865"/>
    <n v="83878"/>
    <n v="91328"/>
    <n v="93114"/>
    <n v="96101"/>
    <n v="90612"/>
    <n v="91167"/>
    <n v="96494"/>
    <n v="92789"/>
  </r>
  <r>
    <s v="LGN (m3)"/>
    <s v="m3"/>
    <x v="7"/>
    <s v="REGIÃO NORDESTE"/>
    <x v="1"/>
    <n v="1316"/>
    <n v="1024"/>
    <n v="918"/>
    <n v="1240"/>
    <n v="1333"/>
    <n v="1113"/>
    <n v="1144"/>
    <n v="1015"/>
    <n v="1032"/>
    <n v="1178"/>
    <n v="1083"/>
    <n v="1381"/>
  </r>
  <r>
    <s v="LGN (m3)"/>
    <s v="m3"/>
    <x v="7"/>
    <s v="REGIÃO NORDESTE"/>
    <x v="2"/>
    <n v="36712"/>
    <n v="33064"/>
    <n v="35199"/>
    <n v="34687"/>
    <n v="36174"/>
    <n v="36468"/>
    <n v="40096"/>
    <n v="39263"/>
    <n v="37718"/>
    <n v="37887"/>
    <n v="35026"/>
    <n v="37051"/>
  </r>
  <r>
    <s v="LGN (m3)"/>
    <s v="m3"/>
    <x v="7"/>
    <s v="REGIÃO NORDESTE"/>
    <x v="3"/>
    <n v="8576"/>
    <n v="8948"/>
    <n v="6698"/>
    <n v="10309"/>
    <n v="10247"/>
    <n v="9046"/>
    <n v="8857"/>
    <n v="9074"/>
    <n v="8688"/>
    <n v="9521"/>
    <n v="8651"/>
    <n v="9859"/>
  </r>
  <r>
    <s v="LGN (m3)"/>
    <s v="m3"/>
    <x v="7"/>
    <s v="REGIÃO NORDESTE"/>
    <x v="4"/>
    <n v="25496"/>
    <n v="21968"/>
    <n v="24212"/>
    <n v="21384"/>
    <n v="18737"/>
    <n v="22080"/>
    <n v="23875"/>
    <n v="23805"/>
    <n v="24017"/>
    <n v="23866"/>
    <n v="22033"/>
    <n v="22898"/>
  </r>
  <r>
    <s v="LGN (m3)"/>
    <s v="m3"/>
    <x v="7"/>
    <s v="REGIÃO NORDESTE"/>
    <x v="5"/>
    <n v="34316"/>
    <n v="29074"/>
    <n v="34155"/>
    <n v="30847"/>
    <n v="30240"/>
    <n v="30439"/>
    <n v="27705"/>
    <n v="28074"/>
    <n v="27012"/>
    <n v="29422"/>
    <n v="28539"/>
    <n v="32092"/>
  </r>
  <r>
    <s v="LGN (m3)"/>
    <s v="m3"/>
    <x v="7"/>
    <s v="REGIÃO SUDESTE"/>
    <x v="6"/>
    <n v="714"/>
    <n v="557"/>
    <n v="425"/>
    <n v="387"/>
    <n v="899"/>
    <n v="1210"/>
    <n v="1462"/>
    <n v="1470"/>
    <n v="1336"/>
    <n v="972"/>
    <n v="1151"/>
    <n v="781"/>
  </r>
  <r>
    <s v="LGN (m3)"/>
    <s v="m3"/>
    <x v="7"/>
    <s v="REGIÃO SUDESTE"/>
    <x v="7"/>
    <n v="222000"/>
    <n v="207400"/>
    <n v="219400"/>
    <n v="218400"/>
    <n v="203300"/>
    <n v="206181"/>
    <n v="195520"/>
    <n v="233345"/>
    <n v="219610"/>
    <n v="222670"/>
    <n v="224790"/>
    <n v="235282"/>
  </r>
  <r>
    <s v="LGN (m3)"/>
    <s v="m3"/>
    <x v="7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7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8"/>
    <s v="REGIÃO NORTE"/>
    <x v="0"/>
    <n v="96845"/>
    <n v="86938"/>
    <n v="93907"/>
    <n v="90038"/>
    <n v="85551"/>
    <n v="89826"/>
    <n v="94577.001000000004"/>
    <n v="94823.9997"/>
    <n v="91518.998999999996"/>
    <n v="96308.00069999999"/>
    <n v="93660.998999999996"/>
    <n v="96253.000499999995"/>
  </r>
  <r>
    <s v="LGN (m3)"/>
    <s v="m3"/>
    <x v="8"/>
    <s v="REGIÃO NORDESTE"/>
    <x v="1"/>
    <n v="217"/>
    <n v="1201"/>
    <n v="1146"/>
    <n v="1472"/>
    <n v="1664"/>
    <n v="1329.999"/>
    <n v="1305.999"/>
    <n v="1229.9993999999999"/>
    <n v="1167.999"/>
    <n v="1119.0008"/>
    <n v="1107"/>
    <n v="1386.0007000000001"/>
  </r>
  <r>
    <s v="LGN (m3)"/>
    <s v="m3"/>
    <x v="8"/>
    <s v="REGIÃO NORDESTE"/>
    <x v="2"/>
    <n v="35875"/>
    <n v="32967"/>
    <n v="34115"/>
    <n v="35670"/>
    <n v="35323"/>
    <n v="32469"/>
    <n v="33061.000899999999"/>
    <n v="33588.000899999999"/>
    <n v="30264"/>
    <n v="29389.0013"/>
    <n v="26853"/>
    <n v="28647.999"/>
  </r>
  <r>
    <s v="LGN (m3)"/>
    <s v="m3"/>
    <x v="8"/>
    <s v="REGIÃO NORDESTE"/>
    <x v="3"/>
    <n v="10740"/>
    <n v="9851"/>
    <n v="9246"/>
    <n v="4696"/>
    <n v="7601"/>
    <n v="8292"/>
    <n v="7784.9989999999998"/>
    <n v="8812.0011000000013"/>
    <n v="7996.7009999999991"/>
    <n v="6283.6008000000002"/>
    <n v="8048.0999999999995"/>
    <n v="8016.3985000000002"/>
  </r>
  <r>
    <s v="LGN (m3)"/>
    <s v="m3"/>
    <x v="8"/>
    <s v="REGIÃO NORDESTE"/>
    <x v="4"/>
    <n v="22454"/>
    <n v="20461"/>
    <n v="22425"/>
    <n v="22341"/>
    <n v="22333"/>
    <n v="21446.001"/>
    <n v="22084.000100000001"/>
    <n v="23413.999299999999"/>
    <n v="21581.001"/>
    <n v="19738.998899999999"/>
    <n v="20454"/>
    <n v="21243.001100000001"/>
  </r>
  <r>
    <s v="LGN (m3)"/>
    <s v="m3"/>
    <x v="8"/>
    <s v="REGIÃO NORDESTE"/>
    <x v="5"/>
    <n v="31269"/>
    <n v="29306"/>
    <n v="31297"/>
    <n v="30283"/>
    <n v="29935"/>
    <n v="26379"/>
    <n v="29594.999400000001"/>
    <n v="29110.999499999998"/>
    <n v="28461.999"/>
    <n v="29200.000500000002"/>
    <n v="26855.001"/>
    <n v="27986.000199999999"/>
  </r>
  <r>
    <s v="LGN (m3)"/>
    <s v="m3"/>
    <x v="8"/>
    <s v="REGIÃO SUDESTE"/>
    <x v="6"/>
    <n v="1291"/>
    <n v="1142"/>
    <n v="1926"/>
    <n v="2085"/>
    <n v="2200"/>
    <n v="4453.5690000000004"/>
    <n v="4909.2654000000002"/>
    <n v="4918.7762000000002"/>
    <n v="4660.4699999999993"/>
    <n v="4355.0598"/>
    <n v="4327.0680000000002"/>
    <n v="4017.1257000000001"/>
  </r>
  <r>
    <s v="LGN (m3)"/>
    <s v="m3"/>
    <x v="8"/>
    <s v="REGIÃO SUDESTE"/>
    <x v="7"/>
    <n v="241380"/>
    <n v="215136"/>
    <n v="227515"/>
    <n v="228820"/>
    <n v="241490"/>
    <n v="229221.99900000001"/>
    <n v="236771.1986"/>
    <n v="238540.4988"/>
    <n v="238526.00099999999"/>
    <n v="233839.99979999999"/>
    <n v="220071.99900000001"/>
    <n v="216927.9994"/>
  </r>
  <r>
    <s v="LGN (m3)"/>
    <s v="m3"/>
    <x v="8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8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9"/>
    <s v="REGIÃO NORTE"/>
    <x v="0"/>
    <n v="94885.9997"/>
    <n v="85216.000800000009"/>
    <n v="90230.999400000001"/>
    <n v="85154.001000000004"/>
    <n v="95266.998999999996"/>
    <n v="88194"/>
    <n v="90893.001299999989"/>
    <n v="90483.001499999998"/>
    <n v="85572.999000000011"/>
    <n v="90936.999599999996"/>
    <n v="87683.001000000004"/>
    <n v="90049.9997"/>
  </r>
  <r>
    <s v="LGN (m3)"/>
    <s v="m3"/>
    <x v="9"/>
    <s v="REGIÃO NORDESTE"/>
    <x v="1"/>
    <n v="1227.9999"/>
    <n v="1253.9995999999999"/>
    <n v="1400.9984999999999"/>
    <n v="1539.999"/>
    <n v="1231.9989"/>
    <n v="0"/>
    <n v="0"/>
    <n v="0"/>
    <n v="771.99900000000002"/>
    <n v="1157.0006000000001"/>
    <n v="981.00000000000011"/>
    <n v="1279.9992999999999"/>
  </r>
  <r>
    <s v="LGN (m3)"/>
    <s v="m3"/>
    <x v="9"/>
    <s v="REGIÃO NORDESTE"/>
    <x v="2"/>
    <n v="30257.999499999998"/>
    <n v="25479.000400000001"/>
    <n v="26360.998799999998"/>
    <n v="26495.001"/>
    <n v="28363.000500000002"/>
    <n v="26640.999000000003"/>
    <n v="29532.999400000001"/>
    <n v="27429.9997"/>
    <n v="27369"/>
    <n v="27545.998599999999"/>
    <n v="25421.001"/>
    <n v="27083.001200000002"/>
  </r>
  <r>
    <s v="LGN (m3)"/>
    <s v="m3"/>
    <x v="9"/>
    <s v="REGIÃO NORDESTE"/>
    <x v="3"/>
    <n v="6973.8994999999995"/>
    <n v="6883.3995999999997"/>
    <n v="7981.7002000000002"/>
    <n v="7835.1"/>
    <n v="6907.6990000000005"/>
    <n v="7411.299"/>
    <n v="8526.2988999999998"/>
    <n v="8649.3006999999998"/>
    <n v="8298.3000000000011"/>
    <n v="8948.2988000000005"/>
    <n v="7796.1989999999987"/>
    <n v="8824.9993999999988"/>
  </r>
  <r>
    <s v="LGN (m3)"/>
    <s v="m3"/>
    <x v="9"/>
    <s v="REGIÃO NORDESTE"/>
    <x v="4"/>
    <n v="22225.000500000002"/>
    <n v="18858.999599999999"/>
    <n v="21078.9987"/>
    <n v="20352.999"/>
    <n v="20487.001"/>
    <n v="20096.001"/>
    <n v="20578.001500000002"/>
    <n v="19636.001400000001"/>
    <n v="19464"/>
    <n v="19538.001100000001"/>
    <n v="19530"/>
    <n v="20058.999499999998"/>
  </r>
  <r>
    <s v="LGN (m3)"/>
    <s v="m3"/>
    <x v="9"/>
    <s v="REGIÃO NORDESTE"/>
    <x v="5"/>
    <n v="28458"/>
    <n v="25109.999599999999"/>
    <n v="29532.999400000001"/>
    <n v="28452"/>
    <n v="26477.000800000002"/>
    <n v="26634"/>
    <n v="27045.001400000001"/>
    <n v="27059.001"/>
    <n v="25953"/>
    <n v="24860.9987"/>
    <n v="26855.001"/>
    <n v="27474.001100000001"/>
  </r>
  <r>
    <s v="LGN (m3)"/>
    <s v="m3"/>
    <x v="9"/>
    <s v="REGIÃO SUDESTE"/>
    <x v="6"/>
    <n v="1296.1999000000001"/>
    <n v="1133.5464000000002"/>
    <n v="2121.5066999999999"/>
    <n v="1293.2279999999998"/>
    <n v="2203.4396999999999"/>
    <n v="1191.42"/>
    <n v="1005.7609"/>
    <n v="1048.2092"/>
    <n v="760.41899999999998"/>
    <n v="3475.6734999999999"/>
    <n v="9886.8359999999993"/>
    <n v="3964.6613000000002"/>
  </r>
  <r>
    <s v="LGN (m3)"/>
    <s v="m3"/>
    <x v="9"/>
    <s v="REGIÃO SUDESTE"/>
    <x v="7"/>
    <n v="226069.00039999999"/>
    <n v="205870.99960000001"/>
    <n v="218365.99950000001"/>
    <n v="216382.5"/>
    <n v="234017.9987"/>
    <n v="138200.00099999999"/>
    <n v="182214.99919999999"/>
    <n v="203389.9987"/>
    <n v="200300.00099999999"/>
    <n v="216760.00109999999"/>
    <n v="202500"/>
    <n v="217917.9999"/>
  </r>
  <r>
    <s v="LGN (m3)"/>
    <s v="m3"/>
    <x v="9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9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0"/>
    <s v="REGIÃO NORTE"/>
    <x v="0"/>
    <n v="88726"/>
    <n v="78747"/>
    <n v="87278"/>
    <n v="88583"/>
    <n v="89250"/>
    <n v="83738"/>
    <n v="83265"/>
    <n v="90054"/>
    <n v="69792"/>
    <n v="45767"/>
    <n v="84806"/>
    <n v="91350"/>
  </r>
  <r>
    <s v="LGN (m3)"/>
    <s v="m3"/>
    <x v="10"/>
    <s v="REGIÃO NORDESTE"/>
    <x v="1"/>
    <n v="655"/>
    <n v="0"/>
    <n v="702"/>
    <n v="1239"/>
    <n v="1274"/>
    <n v="1455"/>
    <n v="1123"/>
    <n v="1200"/>
    <n v="1385"/>
    <n v="1350"/>
    <n v="93"/>
    <n v="0"/>
  </r>
  <r>
    <s v="LGN (m3)"/>
    <s v="m3"/>
    <x v="10"/>
    <s v="REGIÃO NORDESTE"/>
    <x v="2"/>
    <n v="25727"/>
    <n v="23930"/>
    <n v="26619"/>
    <n v="26310"/>
    <n v="27248"/>
    <n v="26026"/>
    <n v="26432"/>
    <n v="25581"/>
    <n v="25315"/>
    <n v="25368"/>
    <n v="18244"/>
    <n v="21668"/>
  </r>
  <r>
    <s v="LGN (m3)"/>
    <s v="m3"/>
    <x v="10"/>
    <s v="REGIÃO NORDESTE"/>
    <x v="3"/>
    <n v="8549.1"/>
    <n v="8328.1"/>
    <n v="9258"/>
    <n v="8779.3000000000011"/>
    <n v="9149.8000000000011"/>
    <n v="7726.2"/>
    <n v="6042.1"/>
    <n v="6582.5"/>
    <n v="7833.2"/>
    <n v="7151.1"/>
    <n v="6892.6"/>
    <n v="7031.9000000000005"/>
  </r>
  <r>
    <s v="LGN (m3)"/>
    <s v="m3"/>
    <x v="10"/>
    <s v="REGIÃO NORDESTE"/>
    <x v="4"/>
    <n v="19822"/>
    <n v="17250"/>
    <n v="18557"/>
    <n v="18477"/>
    <n v="19225"/>
    <n v="18899"/>
    <n v="19943"/>
    <n v="19472"/>
    <n v="18162"/>
    <n v="19679"/>
    <n v="18252"/>
    <n v="19253"/>
  </r>
  <r>
    <s v="LGN (m3)"/>
    <s v="m3"/>
    <x v="10"/>
    <s v="REGIÃO NORDESTE"/>
    <x v="5"/>
    <n v="27400"/>
    <n v="23906"/>
    <n v="26185"/>
    <n v="24898"/>
    <n v="26167"/>
    <n v="24827"/>
    <n v="26553"/>
    <n v="28928"/>
    <n v="27388"/>
    <n v="26954"/>
    <n v="26088"/>
    <n v="21814"/>
  </r>
  <r>
    <s v="LGN (m3)"/>
    <s v="m3"/>
    <x v="10"/>
    <s v="REGIÃO SUDESTE"/>
    <x v="6"/>
    <n v="5083.1320000000005"/>
    <n v="6528.0080000000007"/>
    <n v="3158.51"/>
    <n v="5798.6719999999996"/>
    <n v="7861.3230000000003"/>
    <n v="8645.0879999999997"/>
    <n v="7794.68"/>
    <n v="6954.0259999999998"/>
    <n v="5226.2309999999998"/>
    <n v="14477.458000000001"/>
    <n v="19157.101000000002"/>
    <n v="21821.455000000002"/>
  </r>
  <r>
    <s v="LGN (m3)"/>
    <s v="m3"/>
    <x v="10"/>
    <s v="REGIÃO SUDESTE"/>
    <x v="7"/>
    <n v="218516"/>
    <n v="193642"/>
    <n v="198708"/>
    <n v="234645"/>
    <n v="228005"/>
    <n v="189800"/>
    <n v="250115"/>
    <n v="251100"/>
    <n v="224400"/>
    <n v="253500"/>
    <n v="259009.85"/>
    <n v="266301.09999999998"/>
  </r>
  <r>
    <s v="LGN (m3)"/>
    <s v="m3"/>
    <x v="10"/>
    <s v="REGIÃO SUDESTE"/>
    <x v="8"/>
    <n v="0"/>
    <n v="0"/>
    <n v="0"/>
    <n v="0"/>
    <n v="0"/>
    <n v="0"/>
    <n v="0"/>
    <n v="0"/>
    <n v="0"/>
    <n v="0"/>
    <n v="0"/>
    <n v="0"/>
  </r>
  <r>
    <s v="LGN (m3)"/>
    <s v="m3"/>
    <x v="10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1"/>
    <s v="REGIÃO NORTE"/>
    <x v="0"/>
    <n v="89480"/>
    <n v="82702"/>
    <n v="87959"/>
    <n v="87662"/>
    <n v="89152"/>
    <n v="83057"/>
    <n v="86805"/>
    <n v="89838"/>
    <n v="85646"/>
    <n v="88759"/>
    <n v="83662"/>
    <n v="88162"/>
  </r>
  <r>
    <s v="LGN (m3)"/>
    <s v="m3"/>
    <x v="11"/>
    <s v="REGIÃO NORDESTE"/>
    <x v="1"/>
    <n v="0"/>
    <n v="0"/>
    <n v="0"/>
    <n v="0"/>
    <n v="24"/>
    <n v="0"/>
    <n v="0"/>
    <n v="546"/>
    <n v="716"/>
    <n v="507"/>
    <n v="809"/>
    <n v="935"/>
  </r>
  <r>
    <s v="LGN (m3)"/>
    <s v="m3"/>
    <x v="11"/>
    <s v="REGIÃO NORDESTE"/>
    <x v="2"/>
    <n v="24450"/>
    <n v="21829"/>
    <n v="23482"/>
    <n v="22896"/>
    <n v="22625"/>
    <n v="21323"/>
    <n v="22677"/>
    <n v="22385"/>
    <n v="21621"/>
    <n v="21590"/>
    <n v="16367"/>
    <n v="15185"/>
  </r>
  <r>
    <s v="LGN (m3)"/>
    <s v="m3"/>
    <x v="11"/>
    <s v="REGIÃO NORDESTE"/>
    <x v="3"/>
    <n v="7610.7"/>
    <n v="5818.1"/>
    <n v="7521.2309999999998"/>
    <n v="7781.0010000000002"/>
    <n v="7508.8940000000002"/>
    <n v="7149.4000000000005"/>
    <n v="7548.0290000000005"/>
    <n v="7375.7370000000001"/>
    <n v="7512.2250000000004"/>
    <n v="7388.0360000000001"/>
    <n v="6738.4650000000001"/>
    <n v="7211.1759999999995"/>
  </r>
  <r>
    <s v="LGN (m3)"/>
    <s v="m3"/>
    <x v="11"/>
    <s v="REGIÃO NORDESTE"/>
    <x v="4"/>
    <n v="18522.8"/>
    <n v="15945.6"/>
    <n v="10940.800000000001"/>
    <n v="14211.9"/>
    <n v="17668.900000000001"/>
    <n v="15871.300000000001"/>
    <n v="14478.2"/>
    <n v="15656.1"/>
    <n v="15096.4"/>
    <n v="16134.4"/>
    <n v="15787.4"/>
    <n v="16836.5"/>
  </r>
  <r>
    <s v="LGN (m3)"/>
    <s v="m3"/>
    <x v="11"/>
    <s v="REGIÃO NORDESTE"/>
    <x v="5"/>
    <n v="25857"/>
    <n v="22475"/>
    <n v="23788"/>
    <n v="20286"/>
    <n v="24798"/>
    <n v="21714.594000000001"/>
    <n v="22864.964"/>
    <n v="19759.34"/>
    <n v="18926.026999999998"/>
    <n v="17192.416000000001"/>
    <n v="19857.886000000002"/>
    <n v="19418.758999999998"/>
  </r>
  <r>
    <s v="LGN (m3)"/>
    <s v="m3"/>
    <x v="11"/>
    <s v="REGIÃO SUDESTE"/>
    <x v="6"/>
    <n v="21845.172999999999"/>
    <n v="14863.394"/>
    <n v="21019.501"/>
    <n v="21277.321"/>
    <n v="21879.258999999998"/>
    <n v="23430.916000000001"/>
    <n v="22429.002000000004"/>
    <n v="27181.227000000003"/>
    <n v="26604.554"/>
    <n v="26097.601000000002"/>
    <n v="27715.103999999999"/>
    <n v="29963.131000000001"/>
  </r>
  <r>
    <s v="LGN (m3)"/>
    <s v="m3"/>
    <x v="11"/>
    <s v="REGIÃO SUDESTE"/>
    <x v="7"/>
    <n v="259200"/>
    <n v="232692"/>
    <n v="235200"/>
    <n v="251800"/>
    <n v="258500"/>
    <n v="253990"/>
    <n v="233208"/>
    <n v="248802"/>
    <n v="246064"/>
    <n v="247018"/>
    <n v="221523"/>
    <n v="239255"/>
  </r>
  <r>
    <s v="LGN (m3)"/>
    <s v="m3"/>
    <x v="11"/>
    <s v="REGIÃO SUDESTE"/>
    <x v="8"/>
    <n v="0"/>
    <n v="0"/>
    <n v="0"/>
    <n v="0"/>
    <n v="4848.8"/>
    <n v="6605.6"/>
    <n v="6353.259"/>
    <n v="0"/>
    <n v="0"/>
    <n v="130.74700000000001"/>
    <n v="1562.68"/>
    <n v="13167.325000000001"/>
  </r>
  <r>
    <s v="LGN (m3)"/>
    <s v="m3"/>
    <x v="11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2"/>
    <s v="REGIÃO NORTE"/>
    <x v="0"/>
    <n v="89615"/>
    <n v="82343"/>
    <n v="90964"/>
    <n v="81786"/>
    <n v="91697"/>
    <n v="89685"/>
    <n v="88592"/>
    <n v="90135"/>
    <n v="85463"/>
    <n v="89076"/>
    <n v="80524"/>
    <n v="91539"/>
  </r>
  <r>
    <s v="LGN (m3)"/>
    <s v="m3"/>
    <x v="12"/>
    <s v="REGIÃO NORDESTE"/>
    <x v="1"/>
    <n v="929"/>
    <n v="1015"/>
    <n v="416"/>
    <n v="0"/>
    <n v="0"/>
    <n v="0"/>
    <n v="0"/>
    <n v="0"/>
    <n v="0"/>
    <n v="398"/>
    <n v="809"/>
    <n v="955"/>
  </r>
  <r>
    <s v="LGN (m3)"/>
    <s v="m3"/>
    <x v="12"/>
    <s v="REGIÃO NORDESTE"/>
    <x v="2"/>
    <n v="19279"/>
    <n v="18586"/>
    <n v="20119"/>
    <n v="20132"/>
    <n v="21117"/>
    <n v="20026"/>
    <n v="20433"/>
    <n v="21105"/>
    <n v="20253"/>
    <n v="20285"/>
    <n v="19276"/>
    <n v="21628"/>
  </r>
  <r>
    <s v="LGN (m3)"/>
    <s v="m3"/>
    <x v="12"/>
    <s v="REGIÃO NORDESTE"/>
    <x v="3"/>
    <n v="7370.9169999999995"/>
    <n v="7230.5690000000004"/>
    <n v="4517.9849999999997"/>
    <n v="6917.8550000000005"/>
    <n v="9545.0240000000013"/>
    <n v="9078.898000000001"/>
    <n v="8609.6280000000006"/>
    <n v="7385.2419999999993"/>
    <n v="8698.4509999999991"/>
    <n v="6331.0440000000008"/>
    <n v="7137.7080000000005"/>
    <n v="7500.9330000000009"/>
  </r>
  <r>
    <s v="LGN (m3)"/>
    <s v="m3"/>
    <x v="12"/>
    <s v="REGIÃO NORDESTE"/>
    <x v="4"/>
    <n v="16058.300000000001"/>
    <n v="14260.4"/>
    <n v="14311.300000000001"/>
    <n v="10707.1"/>
    <n v="10692"/>
    <n v="10851.800000000001"/>
    <n v="12701.4"/>
    <n v="16193.1"/>
    <n v="12246"/>
    <n v="13682.2"/>
    <n v="16574.900000000001"/>
    <n v="17393.3"/>
  </r>
  <r>
    <s v="LGN (m3)"/>
    <s v="m3"/>
    <x v="12"/>
    <s v="REGIÃO NORDESTE"/>
    <x v="5"/>
    <n v="19451.691000000003"/>
    <n v="18208.573"/>
    <n v="19190.526000000002"/>
    <n v="18210.543000000001"/>
    <n v="21095.752000000004"/>
    <n v="21408.657999999999"/>
    <n v="18862.109"/>
    <n v="19916.694"/>
    <n v="22032.237999999998"/>
    <n v="18703.21"/>
    <n v="19536.258999999998"/>
    <n v="22827.771000000001"/>
  </r>
  <r>
    <s v="LGN (m3)"/>
    <s v="m3"/>
    <x v="12"/>
    <s v="REGIÃO SUDESTE"/>
    <x v="6"/>
    <n v="19007.359"/>
    <n v="20795.726000000002"/>
    <n v="22975.911"/>
    <n v="24673.082000000002"/>
    <n v="30698.281000000003"/>
    <n v="28640.846000000001"/>
    <n v="27155.227999999999"/>
    <n v="25393.073"/>
    <n v="29032.758999999998"/>
    <n v="31244.313999999998"/>
    <n v="31242.576000000001"/>
    <n v="42057.841"/>
  </r>
  <r>
    <s v="LGN (m3)"/>
    <s v="m3"/>
    <x v="12"/>
    <s v="REGIÃO SUDESTE"/>
    <x v="7"/>
    <n v="238480"/>
    <n v="216110"/>
    <n v="217400"/>
    <n v="226980"/>
    <n v="238210"/>
    <n v="251280"/>
    <n v="259200"/>
    <n v="246000"/>
    <n v="203500"/>
    <n v="238770"/>
    <n v="234928"/>
    <n v="243006"/>
  </r>
  <r>
    <s v="LGN (m3)"/>
    <s v="m3"/>
    <x v="12"/>
    <s v="REGIÃO SUDESTE"/>
    <x v="8"/>
    <n v="9433.9509999999991"/>
    <n v="8020.228000000001"/>
    <n v="10297.681"/>
    <n v="14769.783000000001"/>
    <n v="13326.011"/>
    <n v="17196.836000000003"/>
    <n v="19181.558000000001"/>
    <n v="18244.963"/>
    <n v="13160.896999999999"/>
    <n v="15387.326999999999"/>
    <n v="14309.073"/>
    <n v="14642.841"/>
  </r>
  <r>
    <s v="LGN (m3)"/>
    <s v="m3"/>
    <x v="12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3"/>
    <s v="REGIÃO NORTE"/>
    <x v="0"/>
    <n v="86321"/>
    <n v="76133"/>
    <n v="80157"/>
    <n v="82772"/>
    <n v="84756"/>
    <n v="80028"/>
    <n v="82492"/>
    <n v="59884"/>
    <n v="57199"/>
    <n v="81451"/>
    <n v="77934"/>
    <n v="78708"/>
  </r>
  <r>
    <s v="LGN (m3)"/>
    <s v="m3"/>
    <x v="13"/>
    <s v="REGIÃO NORDESTE"/>
    <x v="1"/>
    <n v="997"/>
    <n v="891"/>
    <n v="960"/>
    <n v="987"/>
    <n v="1020"/>
    <n v="921"/>
    <n v="953"/>
    <n v="881"/>
    <n v="855"/>
    <n v="857"/>
    <n v="756"/>
    <n v="811"/>
  </r>
  <r>
    <s v="LGN (m3)"/>
    <s v="m3"/>
    <x v="13"/>
    <s v="REGIÃO NORDESTE"/>
    <x v="2"/>
    <n v="21266"/>
    <n v="19000"/>
    <n v="20759"/>
    <n v="17053"/>
    <n v="18410"/>
    <n v="19887"/>
    <n v="21719"/>
    <n v="20016"/>
    <n v="19027"/>
    <n v="17707"/>
    <n v="19188"/>
    <n v="19641"/>
  </r>
  <r>
    <s v="LGN (m3)"/>
    <s v="m3"/>
    <x v="13"/>
    <s v="REGIÃO NORDESTE"/>
    <x v="3"/>
    <n v="6623.4119999999994"/>
    <n v="6378.9870000000001"/>
    <n v="6749.8389999999999"/>
    <n v="6674.0680000000002"/>
    <n v="6575.7119999999995"/>
    <n v="6488.8310000000001"/>
    <n v="6595.7"/>
    <n v="6517.96"/>
    <n v="6955.4359999999997"/>
    <n v="6839.21"/>
    <n v="7156.9359999999997"/>
    <n v="7561.2780000000002"/>
  </r>
  <r>
    <s v="LGN (m3)"/>
    <s v="m3"/>
    <x v="13"/>
    <s v="REGIÃO NORDESTE"/>
    <x v="4"/>
    <n v="16653.099999999999"/>
    <n v="14992.1"/>
    <n v="15537.2"/>
    <n v="15186.2"/>
    <n v="14825.2"/>
    <n v="15355.6"/>
    <n v="15326.300000000001"/>
    <n v="14998.4"/>
    <n v="14777.2"/>
    <n v="14495.7"/>
    <n v="14997.2"/>
    <n v="15576.1"/>
  </r>
  <r>
    <s v="LGN (m3)"/>
    <s v="m3"/>
    <x v="13"/>
    <s v="REGIÃO NORDESTE"/>
    <x v="5"/>
    <n v="21526.659"/>
    <n v="20032.983"/>
    <n v="20663.197"/>
    <n v="20286.664000000001"/>
    <n v="20565.996000000003"/>
    <n v="19103.589"/>
    <n v="20057.91"/>
    <n v="20412.201000000001"/>
    <n v="20080.37"/>
    <n v="20929.336000000003"/>
    <n v="20210.202000000001"/>
    <n v="21271.383999999998"/>
  </r>
  <r>
    <s v="LGN (m3)"/>
    <s v="m3"/>
    <x v="13"/>
    <s v="REGIÃO SUDESTE"/>
    <x v="6"/>
    <n v="33501.811000000002"/>
    <n v="39914.507000000005"/>
    <n v="67720.244999999995"/>
    <n v="66258.150999999998"/>
    <n v="71860.665999999997"/>
    <n v="63155.695999999996"/>
    <n v="72409.948000000004"/>
    <n v="65905.53"/>
    <n v="65318.109000000004"/>
    <n v="67529.857999999993"/>
    <n v="60227.794999999998"/>
    <n v="66111.03"/>
  </r>
  <r>
    <s v="LGN (m3)"/>
    <s v="m3"/>
    <x v="13"/>
    <s v="REGIÃO SUDESTE"/>
    <x v="7"/>
    <n v="229100"/>
    <n v="204598"/>
    <n v="220140"/>
    <n v="211300"/>
    <n v="217600"/>
    <n v="224300"/>
    <n v="222202"/>
    <n v="223899"/>
    <n v="222751"/>
    <n v="219083"/>
    <n v="216230"/>
    <n v="214261"/>
  </r>
  <r>
    <s v="LGN (m3)"/>
    <s v="m3"/>
    <x v="13"/>
    <s v="REGIÃO SUDESTE"/>
    <x v="8"/>
    <n v="22386.262999999999"/>
    <n v="21588.011000000002"/>
    <n v="25926.377999999997"/>
    <n v="21726.257000000001"/>
    <n v="10840.801000000001"/>
    <n v="18255.618000000002"/>
    <n v="16790.022000000001"/>
    <n v="15685.669"/>
    <n v="17043.535"/>
    <n v="3099.4190000000003"/>
    <n v="8482.3690000000006"/>
    <n v="8212.7100000000009"/>
  </r>
  <r>
    <s v="LGN (m3)"/>
    <s v="m3"/>
    <x v="13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4"/>
    <s v="REGIÃO NORTE"/>
    <x v="0"/>
    <n v="80529"/>
    <n v="70780"/>
    <n v="75206"/>
    <n v="70498"/>
    <n v="81289"/>
    <n v="80104"/>
    <n v="82730"/>
    <n v="80078"/>
    <n v="80757"/>
    <n v="91043"/>
    <n v="85662"/>
    <n v="88829"/>
  </r>
  <r>
    <s v="LGN (m3)"/>
    <s v="m3"/>
    <x v="14"/>
    <s v="REGIÃO NORDESTE"/>
    <x v="1"/>
    <n v="832"/>
    <n v="828"/>
    <n v="920"/>
    <n v="742"/>
    <n v="847"/>
    <n v="1008"/>
    <n v="1024"/>
    <n v="926"/>
    <n v="284"/>
    <n v="0"/>
    <n v="564"/>
    <n v="1145"/>
  </r>
  <r>
    <s v="LGN (m3)"/>
    <s v="m3"/>
    <x v="14"/>
    <s v="REGIÃO NORDESTE"/>
    <x v="2"/>
    <n v="20020"/>
    <n v="17871"/>
    <n v="19271"/>
    <n v="18053"/>
    <n v="18421"/>
    <n v="17590"/>
    <n v="17956"/>
    <n v="17371"/>
    <n v="15974"/>
    <n v="16147"/>
    <n v="16216"/>
    <n v="17830"/>
  </r>
  <r>
    <s v="LGN (m3)"/>
    <s v="m3"/>
    <x v="14"/>
    <s v="REGIÃO NORDESTE"/>
    <x v="3"/>
    <n v="7847.7380000000003"/>
    <n v="6872.1319999999996"/>
    <n v="8117.2640000000001"/>
    <n v="7711.4610000000002"/>
    <n v="6554.9409999999998"/>
    <n v="6563.39"/>
    <n v="6747.8050000000003"/>
    <n v="6534.3469999999998"/>
    <n v="6131.2190000000001"/>
    <n v="6177.0509999999995"/>
    <n v="6748.7340000000004"/>
    <n v="6009.8219999999992"/>
  </r>
  <r>
    <s v="LGN (m3)"/>
    <s v="m3"/>
    <x v="14"/>
    <s v="REGIÃO NORDESTE"/>
    <x v="4"/>
    <n v="15019.1"/>
    <n v="13542.300000000001"/>
    <n v="15178.7"/>
    <n v="15228.7"/>
    <n v="16141.5"/>
    <n v="14977.9"/>
    <n v="14900.7"/>
    <n v="14545.5"/>
    <n v="13936.6"/>
    <n v="14384.800000000001"/>
    <n v="11227.800000000001"/>
    <n v="13264.2"/>
  </r>
  <r>
    <s v="LGN (m3)"/>
    <s v="m3"/>
    <x v="14"/>
    <s v="REGIÃO NORDESTE"/>
    <x v="5"/>
    <n v="21788.999"/>
    <n v="18746.517"/>
    <n v="20666.623"/>
    <n v="18833.187000000002"/>
    <n v="18988.814999999999"/>
    <n v="14976.101999999999"/>
    <n v="19689.488999999998"/>
    <n v="20384.441999999999"/>
    <n v="19590.753000000001"/>
    <n v="21048.661"/>
    <n v="20261.852999999999"/>
    <n v="21038.367999999999"/>
  </r>
  <r>
    <s v="LGN (m3)"/>
    <s v="m3"/>
    <x v="14"/>
    <s v="REGIÃO SUDESTE"/>
    <x v="6"/>
    <n v="68160.535999999993"/>
    <n v="60130.644000000008"/>
    <n v="68808.285000000003"/>
    <n v="61725.497000000003"/>
    <n v="77993.915000000008"/>
    <n v="78096.888000000006"/>
    <n v="86552.933000000005"/>
    <n v="92268.316999999995"/>
    <n v="78275.293000000005"/>
    <n v="100930.95199999999"/>
    <n v="105980.914"/>
    <n v="97270.059000000008"/>
  </r>
  <r>
    <s v="LGN (m3)"/>
    <s v="m3"/>
    <x v="14"/>
    <s v="REGIÃO SUDESTE"/>
    <x v="7"/>
    <n v="176590"/>
    <n v="180256"/>
    <n v="200960"/>
    <n v="170220"/>
    <n v="201100"/>
    <n v="205600"/>
    <n v="226919"/>
    <n v="215195"/>
    <n v="218434"/>
    <n v="211798"/>
    <n v="199522"/>
    <n v="206282.80000000002"/>
  </r>
  <r>
    <s v="LGN (m3)"/>
    <s v="m3"/>
    <x v="14"/>
    <s v="REGIÃO SUDESTE"/>
    <x v="8"/>
    <n v="8604.5569999999989"/>
    <n v="11726.909"/>
    <n v="4444.5309999999999"/>
    <n v="10592.839"/>
    <n v="17934.601999999999"/>
    <n v="22981.553"/>
    <n v="26233.856"/>
    <n v="29537.986000000001"/>
    <n v="25444.198"/>
    <n v="33531.498"/>
    <n v="28807.027999999998"/>
    <n v="33524.303"/>
  </r>
  <r>
    <s v="LGN (m3)"/>
    <s v="m3"/>
    <x v="14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5"/>
    <s v="REGIÃO NORTE"/>
    <x v="0"/>
    <n v="91684"/>
    <n v="82412"/>
    <n v="86562"/>
    <n v="85110"/>
    <n v="84408"/>
    <n v="86042"/>
    <n v="91091"/>
    <n v="89624"/>
    <n v="82519"/>
    <n v="76008"/>
    <n v="77040"/>
    <n v="79569"/>
  </r>
  <r>
    <s v="LGN (m3)"/>
    <s v="m3"/>
    <x v="15"/>
    <s v="REGIÃO NORDESTE"/>
    <x v="1"/>
    <n v="824"/>
    <n v="398"/>
    <n v="0"/>
    <n v="0"/>
    <n v="692"/>
    <n v="784"/>
    <n v="775"/>
    <n v="604"/>
    <n v="297"/>
    <n v="0"/>
    <n v="0"/>
    <n v="0"/>
  </r>
  <r>
    <s v="LGN (m3)"/>
    <s v="m3"/>
    <x v="15"/>
    <s v="REGIÃO NORDESTE"/>
    <x v="2"/>
    <n v="17523"/>
    <n v="15060"/>
    <n v="16267"/>
    <n v="16582"/>
    <n v="16329"/>
    <n v="15836"/>
    <n v="16192"/>
    <n v="15427"/>
    <n v="14828"/>
    <n v="15161"/>
    <n v="10413"/>
    <n v="12209"/>
  </r>
  <r>
    <s v="LGN (m3)"/>
    <s v="m3"/>
    <x v="15"/>
    <s v="REGIÃO NORDESTE"/>
    <x v="3"/>
    <n v="5434.2090000000007"/>
    <n v="4979.9579999999996"/>
    <n v="5384.777"/>
    <n v="5547.4330000000009"/>
    <n v="6128.9069999999992"/>
    <n v="4548.2460000000001"/>
    <n v="7533.3680000000004"/>
    <n v="7294.6240000000007"/>
    <n v="7129.1580000000004"/>
    <n v="6989.3249999999998"/>
    <n v="2804.0430000000001"/>
    <n v="7454.5240000000003"/>
  </r>
  <r>
    <s v="LGN (m3)"/>
    <s v="m3"/>
    <x v="15"/>
    <s v="REGIÃO NORDESTE"/>
    <x v="4"/>
    <n v="14478.2"/>
    <n v="13004.4"/>
    <n v="14916.800000000001"/>
    <n v="13917.800000000001"/>
    <n v="12823.9"/>
    <n v="12385.6"/>
    <n v="11946.4"/>
    <n v="11403.300000000001"/>
    <n v="11927.300000000001"/>
    <n v="11384.7"/>
    <n v="5361.7"/>
    <n v="9425.7000000000007"/>
  </r>
  <r>
    <s v="LGN (m3)"/>
    <s v="m3"/>
    <x v="15"/>
    <s v="REGIÃO NORDESTE"/>
    <x v="5"/>
    <n v="20471.701000000001"/>
    <n v="18530.897000000001"/>
    <n v="21299.7"/>
    <n v="19686.584999999999"/>
    <n v="20931.920000000002"/>
    <n v="18999.289000000001"/>
    <n v="18082.613999999998"/>
    <n v="18519.186000000002"/>
    <n v="19928.528999999999"/>
    <n v="20535.241000000002"/>
    <n v="17615.226000000002"/>
    <n v="19611.97"/>
  </r>
  <r>
    <s v="LGN (m3)"/>
    <s v="m3"/>
    <x v="15"/>
    <s v="REGIÃO SUDESTE"/>
    <x v="6"/>
    <n v="87444.728000000003"/>
    <n v="70235.754000000001"/>
    <n v="64623.700000000004"/>
    <n v="57839.925999999999"/>
    <n v="71169.998000000007"/>
    <n v="68014.010999999999"/>
    <n v="78754.705999999991"/>
    <n v="77582.455000000002"/>
    <n v="72092.811000000002"/>
    <n v="76043.097999999998"/>
    <n v="56702.947999999997"/>
    <n v="75124.796000000002"/>
  </r>
  <r>
    <s v="LGN (m3)"/>
    <s v="m3"/>
    <x v="15"/>
    <s v="REGIÃO SUDESTE"/>
    <x v="7"/>
    <n v="211735"/>
    <n v="191955"/>
    <n v="199684"/>
    <n v="197008"/>
    <n v="176521"/>
    <n v="177499"/>
    <n v="195786"/>
    <n v="203271"/>
    <n v="156026"/>
    <n v="196582"/>
    <n v="179234"/>
    <n v="191164"/>
  </r>
  <r>
    <s v="LGN (m3)"/>
    <s v="m3"/>
    <x v="15"/>
    <s v="REGIÃO SUDESTE"/>
    <x v="8"/>
    <n v="34401.690999999999"/>
    <n v="31607.361000000001"/>
    <n v="35265.705000000002"/>
    <n v="33406.215000000004"/>
    <n v="32517.99"/>
    <n v="39466.826000000001"/>
    <n v="38509.006000000001"/>
    <n v="38301.162000000004"/>
    <n v="42230.493000000002"/>
    <n v="38481.1"/>
    <n v="19176.580000000002"/>
    <n v="32102.662000000004"/>
  </r>
  <r>
    <s v="LGN (m3)"/>
    <s v="m3"/>
    <x v="15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6"/>
    <s v="REGIÃO NORTE"/>
    <x v="0"/>
    <n v="86474"/>
    <n v="78474"/>
    <n v="72523"/>
    <n v="81472"/>
    <n v="84229"/>
    <n v="79457"/>
    <n v="81374"/>
    <n v="81784"/>
    <n v="62244"/>
    <n v="65665"/>
    <n v="70821"/>
    <n v="76681"/>
  </r>
  <r>
    <s v="LGN (m3)"/>
    <s v="m3"/>
    <x v="16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16"/>
    <s v="REGIÃO NORDESTE"/>
    <x v="2"/>
    <n v="12624"/>
    <n v="12004"/>
    <n v="13327"/>
    <n v="11664"/>
    <n v="11679"/>
    <n v="10731"/>
    <n v="14966"/>
    <n v="14049"/>
    <n v="13703"/>
    <n v="14113"/>
    <n v="13372"/>
    <n v="14042"/>
  </r>
  <r>
    <s v="LGN (m3)"/>
    <s v="m3"/>
    <x v="16"/>
    <s v="REGIÃO NORDESTE"/>
    <x v="3"/>
    <n v="8743.3320000000003"/>
    <n v="7770.4140000000007"/>
    <n v="8138.3040000000001"/>
    <n v="7780.3890000000001"/>
    <n v="8975.5190000000002"/>
    <n v="8201.4699999999993"/>
    <n v="7511.1219999999994"/>
    <n v="7228.8690000000006"/>
    <n v="7347.2219999999998"/>
    <n v="7665.7569999999996"/>
    <n v="7581.7069999999994"/>
    <n v="8087.1369999999997"/>
  </r>
  <r>
    <s v="LGN (m3)"/>
    <s v="m3"/>
    <x v="16"/>
    <s v="REGIÃO NORDESTE"/>
    <x v="4"/>
    <n v="9118.2000000000007"/>
    <n v="8886.4"/>
    <n v="9861.1"/>
    <n v="9074.1"/>
    <n v="9412.3000000000011"/>
    <n v="8134.5"/>
    <n v="9093.8000000000011"/>
    <n v="9273.8000000000011"/>
    <n v="8977.3000000000011"/>
    <n v="8933.1"/>
    <n v="7657.6"/>
    <n v="3213.5"/>
  </r>
  <r>
    <s v="LGN (m3)"/>
    <s v="m3"/>
    <x v="16"/>
    <s v="REGIÃO NORDESTE"/>
    <x v="5"/>
    <n v="19957.732"/>
    <n v="19028.941000000003"/>
    <n v="18700.517"/>
    <n v="18070.548999999999"/>
    <n v="18906.915000000001"/>
    <n v="17485.597000000002"/>
    <n v="18593.431"/>
    <n v="18693.941999999999"/>
    <n v="18548.404999999999"/>
    <n v="19274.053"/>
    <n v="18472.423000000003"/>
    <n v="16320.083999999999"/>
  </r>
  <r>
    <s v="LGN (m3)"/>
    <s v="m3"/>
    <x v="16"/>
    <s v="REGIÃO SUDESTE"/>
    <x v="6"/>
    <n v="53280.045999999995"/>
    <n v="56704.314000000006"/>
    <n v="65561.277000000002"/>
    <n v="74799.498000000007"/>
    <n v="74632.327000000005"/>
    <n v="88780.055000000008"/>
    <n v="85548.016000000003"/>
    <n v="85715.880999999994"/>
    <n v="79510.296000000002"/>
    <n v="70608.95"/>
    <n v="85936.320999999996"/>
    <n v="99377.290999999997"/>
  </r>
  <r>
    <s v="LGN (m3)"/>
    <s v="m3"/>
    <x v="16"/>
    <s v="REGIÃO SUDESTE"/>
    <x v="7"/>
    <n v="151543"/>
    <n v="142965"/>
    <n v="124612"/>
    <n v="121025"/>
    <n v="140822"/>
    <n v="136941"/>
    <n v="149945"/>
    <n v="134313"/>
    <n v="120230"/>
    <n v="126883"/>
    <n v="113813"/>
    <n v="133655"/>
  </r>
  <r>
    <s v="LGN (m3)"/>
    <s v="m3"/>
    <x v="16"/>
    <s v="REGIÃO SUDESTE"/>
    <x v="8"/>
    <n v="29539.957999999999"/>
    <n v="29410.118999999999"/>
    <n v="85403.096999999994"/>
    <n v="89165.179000000004"/>
    <n v="144829.80900000001"/>
    <n v="130435.088"/>
    <n v="113093.52500000001"/>
    <n v="166268.89000000001"/>
    <n v="203677.772"/>
    <n v="183397.56100000002"/>
    <n v="212534.23199999999"/>
    <n v="228179.08300000001"/>
  </r>
  <r>
    <s v="LGN (m3)"/>
    <s v="m3"/>
    <x v="16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7"/>
    <s v="REGIÃO NORTE"/>
    <x v="0"/>
    <n v="73114"/>
    <n v="65438"/>
    <n v="72551"/>
    <n v="74110"/>
    <n v="74669"/>
    <n v="74013"/>
    <n v="81007"/>
    <n v="81662"/>
    <n v="80387"/>
    <n v="81401"/>
    <n v="73515"/>
    <n v="78052"/>
  </r>
  <r>
    <s v="LGN (m3)"/>
    <s v="m3"/>
    <x v="17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17"/>
    <s v="REGIÃO NORDESTE"/>
    <x v="2"/>
    <n v="13785"/>
    <n v="12837"/>
    <n v="14858"/>
    <n v="14154"/>
    <n v="5676"/>
    <n v="13533"/>
    <n v="12297"/>
    <n v="13523"/>
    <n v="13136"/>
    <n v="13649"/>
    <n v="13252"/>
    <n v="12678"/>
  </r>
  <r>
    <s v="LGN (m3)"/>
    <s v="m3"/>
    <x v="17"/>
    <s v="REGIÃO NORDESTE"/>
    <x v="3"/>
    <n v="6388.7350000000006"/>
    <n v="5792.3630000000003"/>
    <n v="7796.2669999999998"/>
    <n v="7222.56"/>
    <n v="7851.9880000000003"/>
    <n v="7540.9250000000002"/>
    <n v="5625.7250000000004"/>
    <n v="8006.6909999999998"/>
    <n v="7454.5790000000006"/>
    <n v="6680.1419999999998"/>
    <n v="6472.1380000000008"/>
    <n v="2998.1409999999996"/>
  </r>
  <r>
    <s v="LGN (m3)"/>
    <s v="m3"/>
    <x v="17"/>
    <s v="REGIÃO NORDESTE"/>
    <x v="4"/>
    <n v="7743.8"/>
    <n v="6279.5"/>
    <n v="7180"/>
    <n v="6856.1"/>
    <n v="6777"/>
    <n v="6679"/>
    <n v="6753.2"/>
    <n v="7185.4000000000005"/>
    <n v="7191.4000000000005"/>
    <n v="7765.07"/>
    <n v="7720.9000000000005"/>
    <n v="9617.7000000000007"/>
  </r>
  <r>
    <s v="LGN (m3)"/>
    <s v="m3"/>
    <x v="17"/>
    <s v="REGIÃO NORDESTE"/>
    <x v="5"/>
    <n v="14112.433999999999"/>
    <n v="13032.09"/>
    <n v="14230.475"/>
    <n v="13099.796000000002"/>
    <n v="13359.745000000001"/>
    <n v="12586.434999999999"/>
    <n v="13155.273999999999"/>
    <n v="12648.211000000001"/>
    <n v="11511.645"/>
    <n v="11807.148000000001"/>
    <n v="11053.688999999998"/>
    <n v="12040.454"/>
  </r>
  <r>
    <s v="LGN (m3)"/>
    <s v="m3"/>
    <x v="17"/>
    <s v="REGIÃO SUDESTE"/>
    <x v="6"/>
    <n v="91951.083000000013"/>
    <n v="81621.225000000006"/>
    <n v="82800.903000000006"/>
    <n v="83449.394"/>
    <n v="88358.425000000003"/>
    <n v="80450.415000000008"/>
    <n v="60966.75"/>
    <n v="80001.520999999993"/>
    <n v="79207.559000000008"/>
    <n v="69714.557000000001"/>
    <n v="75251.721000000005"/>
    <n v="75187.073000000004"/>
  </r>
  <r>
    <s v="LGN (m3)"/>
    <s v="m3"/>
    <x v="17"/>
    <s v="REGIÃO SUDESTE"/>
    <x v="7"/>
    <n v="108375"/>
    <n v="88643"/>
    <n v="91913"/>
    <n v="96757"/>
    <n v="113562"/>
    <n v="107502"/>
    <n v="100948"/>
    <n v="82051"/>
    <n v="95608"/>
    <n v="106921"/>
    <n v="91179"/>
    <n v="110435"/>
  </r>
  <r>
    <s v="LGN (m3)"/>
    <s v="m3"/>
    <x v="17"/>
    <s v="REGIÃO SUDESTE"/>
    <x v="8"/>
    <n v="247356.81300000002"/>
    <n v="207288.36100000003"/>
    <n v="188806.98"/>
    <n v="230719.76300000001"/>
    <n v="255497.27100000001"/>
    <n v="268618.52799999999"/>
    <n v="266657.88699999999"/>
    <n v="205653.23199999999"/>
    <n v="247129.12600000002"/>
    <n v="268487.93600000005"/>
    <n v="246994.07199999999"/>
    <n v="283476.81"/>
  </r>
  <r>
    <s v="LGN (m3)"/>
    <s v="m3"/>
    <x v="17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8"/>
    <s v="REGIÃO NORTE"/>
    <x v="0"/>
    <n v="78403"/>
    <n v="79139"/>
    <n v="87177"/>
    <n v="82726"/>
    <n v="84935"/>
    <n v="81984"/>
    <n v="81490"/>
    <n v="79872"/>
    <n v="81159"/>
    <n v="83844"/>
    <n v="83205"/>
    <n v="85769"/>
  </r>
  <r>
    <s v="LGN (m3)"/>
    <s v="m3"/>
    <x v="18"/>
    <s v="REGIÃO NORDESTE"/>
    <x v="1"/>
    <n v="0"/>
    <n v="0"/>
    <n v="0"/>
    <n v="0"/>
    <n v="0"/>
    <n v="0"/>
    <n v="0"/>
    <n v="0"/>
    <n v="0"/>
    <n v="0"/>
    <n v="0"/>
    <m/>
  </r>
  <r>
    <s v="LGN (m3)"/>
    <s v="m3"/>
    <x v="18"/>
    <s v="REGIÃO NORDESTE"/>
    <x v="2"/>
    <n v="12105"/>
    <n v="10420"/>
    <n v="11494"/>
    <n v="11598"/>
    <n v="11469"/>
    <n v="10707.031999999999"/>
    <n v="11105.993"/>
    <n v="11366.847"/>
    <n v="10839.976999999999"/>
    <n v="11517.115"/>
    <n v="11106.74"/>
    <n v="11210.353000000001"/>
  </r>
  <r>
    <s v="LGN (m3)"/>
    <s v="m3"/>
    <x v="18"/>
    <s v="REGIÃO NORDESTE"/>
    <x v="3"/>
    <n v="6800.2069999999994"/>
    <n v="7179.6269999999995"/>
    <n v="6647.2680000000009"/>
    <n v="5992.8230000000003"/>
    <n v="7413.1390000000001"/>
    <n v="6708.5769999999993"/>
    <n v="7169.88"/>
    <n v="6824.0709999999999"/>
    <n v="5765.33"/>
    <n v="6680.2860000000001"/>
    <n v="7060.5749999999998"/>
    <n v="7513.3330000000005"/>
  </r>
  <r>
    <s v="LGN (m3)"/>
    <s v="m3"/>
    <x v="18"/>
    <s v="REGIÃO NORDESTE"/>
    <x v="4"/>
    <n v="7289.478000000001"/>
    <n v="6141.6"/>
    <n v="6426.2580000000007"/>
    <n v="6020"/>
    <n v="5549.7"/>
    <n v="5487.0419999999995"/>
    <n v="5621.5039999999999"/>
    <n v="5969"/>
    <n v="5970.3990000000003"/>
    <n v="5916.66"/>
    <n v="5685.5"/>
    <n v="6061"/>
  </r>
  <r>
    <s v="LGN (m3)"/>
    <s v="m3"/>
    <x v="18"/>
    <s v="REGIÃO NORDESTE"/>
    <x v="5"/>
    <n v="12157.146000000001"/>
    <n v="12054.893"/>
    <n v="13137.335000000001"/>
    <n v="13123.07"/>
    <n v="12503.425000000001"/>
    <n v="11546.132"/>
    <n v="12830.831000000002"/>
    <n v="12907.864"/>
    <n v="12114.103000000001"/>
    <n v="11821.503000000001"/>
    <n v="12238.906999999999"/>
    <n v="12409.733999999999"/>
  </r>
  <r>
    <s v="LGN (m3)"/>
    <s v="m3"/>
    <x v="18"/>
    <s v="REGIÃO SUDESTE"/>
    <x v="6"/>
    <n v="71782.175999999992"/>
    <n v="59387.639000000003"/>
    <n v="68933.955999999991"/>
    <n v="68849.728000000003"/>
    <n v="80022.362000000008"/>
    <n v="66336.39"/>
    <n v="84227.768000000011"/>
    <n v="71181.891000000003"/>
    <n v="59470.355000000003"/>
    <n v="77533.845000000001"/>
    <n v="79378.434999999998"/>
    <n v="83463.430000000008"/>
  </r>
  <r>
    <s v="LGN (m3)"/>
    <s v="m3"/>
    <x v="18"/>
    <s v="REGIÃO SUDESTE"/>
    <x v="7"/>
    <n v="96764"/>
    <n v="84237"/>
    <n v="98878"/>
    <n v="91631"/>
    <n v="84658"/>
    <n v="84270"/>
    <n v="74792"/>
    <n v="56333"/>
    <n v="44175"/>
    <n v="56150"/>
    <n v="57857"/>
    <n v="73412"/>
  </r>
  <r>
    <s v="LGN (m3)"/>
    <s v="m3"/>
    <x v="18"/>
    <s v="REGIÃO SUDESTE"/>
    <x v="8"/>
    <n v="253043.429"/>
    <n v="236305.08000000002"/>
    <n v="270789.234"/>
    <n v="280396.26699999999"/>
    <n v="259505.489"/>
    <n v="290703.647"/>
    <n v="287046.467"/>
    <n v="211452"/>
    <n v="218992.61800000002"/>
    <n v="253022.83899999998"/>
    <n v="237710.42500000002"/>
    <n v="229348.00300000003"/>
  </r>
  <r>
    <s v="LGN (m3)"/>
    <s v="m3"/>
    <x v="18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19"/>
    <s v="REGIÃO NORTE"/>
    <x v="0"/>
    <n v="82056"/>
    <n v="74154"/>
    <n v="81599"/>
    <n v="80354"/>
    <n v="80992"/>
    <n v="82678"/>
    <n v="82329"/>
    <n v="71474"/>
    <n v="76752"/>
    <n v="79830"/>
    <n v="77709"/>
    <n v="83174"/>
  </r>
  <r>
    <s v="LGN (m3)"/>
    <s v="m3"/>
    <x v="19"/>
    <s v="REGIÃO NORDESTE"/>
    <x v="1"/>
    <n v="0"/>
    <n v="0"/>
    <n v="0"/>
    <n v="0"/>
    <n v="0"/>
    <n v="0"/>
    <n v="0"/>
    <n v="0"/>
    <n v="0"/>
    <n v="0"/>
    <n v="0"/>
    <m/>
  </r>
  <r>
    <s v="LGN (m3)"/>
    <s v="m3"/>
    <x v="19"/>
    <s v="REGIÃO NORDESTE"/>
    <x v="2"/>
    <n v="11751.608999999999"/>
    <n v="10702.627"/>
    <n v="11452.75"/>
    <n v="10298.611000000001"/>
    <n v="11562.103999999999"/>
    <n v="11738.791999999999"/>
    <n v="12211.736000000001"/>
    <n v="11116.339"/>
    <n v="8290.2860000000001"/>
    <n v="10496.611999999999"/>
    <n v="9804.3719999999994"/>
    <n v="10758.126000000002"/>
  </r>
  <r>
    <s v="LGN (m3)"/>
    <s v="m3"/>
    <x v="19"/>
    <s v="REGIÃO NORDESTE"/>
    <x v="3"/>
    <n v="7883.1169999999993"/>
    <n v="6167.1830000000009"/>
    <n v="6815.4619999999995"/>
    <n v="4950.3829999999998"/>
    <n v="4661.8789999999999"/>
    <n v="4278.7640000000001"/>
    <n v="4255.5619999999999"/>
    <n v="3924.9949999999999"/>
    <n v="3759.0750000000003"/>
    <n v="3516.7490000000003"/>
    <n v="4316.1370000000006"/>
    <n v="4063.1059999999998"/>
  </r>
  <r>
    <s v="LGN (m3)"/>
    <s v="m3"/>
    <x v="19"/>
    <s v="REGIÃO NORDESTE"/>
    <x v="4"/>
    <n v="5711.1"/>
    <n v="3997.1"/>
    <n v="4734.9000000000005"/>
    <n v="5391.2"/>
    <n v="5361.2"/>
    <n v="4716.5770000000002"/>
    <n v="4524.82"/>
    <n v="4054.5"/>
    <n v="3820.9"/>
    <n v="4339.8"/>
    <n v="3812.4"/>
    <n v="4830.4000000000005"/>
  </r>
  <r>
    <s v="LGN (m3)"/>
    <s v="m3"/>
    <x v="19"/>
    <s v="REGIÃO NORDESTE"/>
    <x v="5"/>
    <n v="12399.286000000002"/>
    <n v="11071.753000000001"/>
    <n v="12551.978000000001"/>
    <n v="11719.878000000001"/>
    <n v="12187.251000000002"/>
    <n v="11242.158000000001"/>
    <n v="11300.776"/>
    <n v="11669.478999999999"/>
    <n v="11636.228999999999"/>
    <n v="11597.186000000002"/>
    <n v="10778.611999999999"/>
    <n v="11757.797"/>
  </r>
  <r>
    <s v="LGN (m3)"/>
    <s v="m3"/>
    <x v="19"/>
    <s v="REGIÃO SUDESTE"/>
    <x v="6"/>
    <n v="79132.095000000001"/>
    <n v="49816.985000000001"/>
    <n v="69943.986000000004"/>
    <n v="62816.929000000004"/>
    <n v="62949.002999999997"/>
    <n v="64962.850999999995"/>
    <n v="72390.956999999995"/>
    <n v="79764.249000000011"/>
    <n v="94222.503000000012"/>
    <n v="89860.955000000002"/>
    <n v="87395.423999999999"/>
    <n v="84915.613000000012"/>
  </r>
  <r>
    <s v="LGN (m3)"/>
    <s v="m3"/>
    <x v="19"/>
    <s v="REGIÃO SUDESTE"/>
    <x v="7"/>
    <n v="63112"/>
    <n v="60546"/>
    <n v="67011"/>
    <n v="68887"/>
    <n v="78163"/>
    <n v="63117"/>
    <n v="43074"/>
    <n v="54709"/>
    <n v="45697"/>
    <n v="48608"/>
    <n v="47636"/>
    <n v="47893"/>
  </r>
  <r>
    <s v="LGN (m3)"/>
    <s v="m3"/>
    <x v="19"/>
    <s v="REGIÃO SUDESTE"/>
    <x v="8"/>
    <n v="228125.03899999999"/>
    <n v="197549.84"/>
    <n v="215001.07399999999"/>
    <n v="214628.60199999998"/>
    <n v="251768.59600000002"/>
    <n v="219016.54399999999"/>
    <n v="273616.85600000003"/>
    <n v="293622.22600000002"/>
    <n v="284644.50599999999"/>
    <n v="300658.51899999997"/>
    <n v="297407.15700000001"/>
    <n v="293880.01"/>
  </r>
  <r>
    <s v="LGN (m3)"/>
    <s v="m3"/>
    <x v="19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0"/>
    <s v="REGIÃO NORTE"/>
    <x v="0"/>
    <n v="83511"/>
    <n v="75341"/>
    <n v="81303"/>
    <n v="76431"/>
    <n v="77151"/>
    <n v="72236"/>
    <n v="76104.413"/>
    <n v="79342.282000000007"/>
    <n v="72049.17"/>
    <n v="79030.683000000005"/>
    <n v="65692.097000000009"/>
    <n v="75712.489000000001"/>
  </r>
  <r>
    <s v="LGN (m3)"/>
    <s v="m3"/>
    <x v="20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20"/>
    <s v="REGIÃO NORDESTE"/>
    <x v="2"/>
    <n v="10245.271000000001"/>
    <n v="8853.9259999999995"/>
    <n v="9131"/>
    <n v="5960.9210000000003"/>
    <n v="6233.2259999999997"/>
    <n v="5956.3360000000002"/>
    <n v="6661.2740000000003"/>
    <n v="7091.3140000000003"/>
    <n v="6400.8649999999998"/>
    <n v="6713.75"/>
    <n v="6827.24"/>
    <n v="5918.49"/>
  </r>
  <r>
    <s v="LGN (m3)"/>
    <s v="m3"/>
    <x v="20"/>
    <s v="REGIÃO NORDESTE"/>
    <x v="3"/>
    <n v="4190.6580000000004"/>
    <n v="4117.7280000000001"/>
    <n v="4759"/>
    <n v="4441.433"/>
    <n v="4896.2750000000005"/>
    <n v="6201.8380000000006"/>
    <n v="6193.9980000000005"/>
    <n v="5848.2640000000001"/>
    <n v="5459.9549999999999"/>
    <n v="5522.7609999999995"/>
    <n v="4845.4040000000005"/>
    <n v="5387.38"/>
  </r>
  <r>
    <s v="LGN (m3)"/>
    <s v="m3"/>
    <x v="20"/>
    <s v="REGIÃO NORDESTE"/>
    <x v="4"/>
    <n v="5560.3369999999995"/>
    <n v="5762.3580000000002"/>
    <n v="5496"/>
    <n v="0"/>
    <n v="0"/>
    <n v="0"/>
    <n v="0"/>
    <n v="0"/>
    <n v="0"/>
    <n v="0"/>
    <n v="0"/>
    <n v="0"/>
  </r>
  <r>
    <s v="LGN (m3)"/>
    <s v="m3"/>
    <x v="20"/>
    <s v="REGIÃO NORDESTE"/>
    <x v="5"/>
    <n v="11444.251000000002"/>
    <n v="10434.744000000001"/>
    <n v="10655"/>
    <n v="9566.19"/>
    <n v="10310.216"/>
    <n v="9238.0430000000015"/>
    <n v="9471.3700000000008"/>
    <n v="9198.5059999999994"/>
    <n v="8901.7960000000003"/>
    <n v="8884.3549999999996"/>
    <n v="3873.3040000000001"/>
    <n v="5211.0540000000001"/>
  </r>
  <r>
    <s v="LGN (m3)"/>
    <s v="m3"/>
    <x v="20"/>
    <s v="REGIÃO SUDESTE"/>
    <x v="6"/>
    <n v="80215.17"/>
    <n v="65350.408000000003"/>
    <n v="74865"/>
    <n v="55437.342000000004"/>
    <n v="66941.057000000001"/>
    <n v="73711.631999999998"/>
    <n v="80553.89"/>
    <n v="79896.479000000007"/>
    <n v="85303.944000000003"/>
    <n v="90798.603000000003"/>
    <n v="87372.303000000014"/>
    <n v="74050.118000000002"/>
  </r>
  <r>
    <s v="LGN (m3)"/>
    <s v="m3"/>
    <x v="20"/>
    <s v="REGIÃO SUDESTE"/>
    <x v="7"/>
    <n v="52095"/>
    <n v="47530"/>
    <n v="53575"/>
    <n v="35835"/>
    <n v="39140"/>
    <n v="43822"/>
    <n v="39681"/>
    <n v="38269.08"/>
    <n v="41420.36"/>
    <n v="35436"/>
    <n v="41394"/>
    <n v="43785.99"/>
  </r>
  <r>
    <s v="LGN (m3)"/>
    <s v="m3"/>
    <x v="20"/>
    <s v="REGIÃO SUDESTE"/>
    <x v="8"/>
    <n v="319855.64799999999"/>
    <n v="272711.99300000002"/>
    <n v="251791"/>
    <n v="296386.45600000001"/>
    <n v="262060.42800000001"/>
    <n v="284705.07899999997"/>
    <n v="289103.74200000003"/>
    <n v="294429.141"/>
    <n v="248114.94500000001"/>
    <n v="207950.02399999998"/>
    <n v="216316.18700000001"/>
    <n v="260836.37700000001"/>
  </r>
  <r>
    <s v="LGN (m3)"/>
    <s v="m3"/>
    <x v="20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1"/>
    <s v="REGIÃO NORTE"/>
    <x v="0"/>
    <n v="77888.298999999999"/>
    <n v="67568.201000000001"/>
    <n v="72504.297000000006"/>
    <n v="69444.519"/>
    <n v="70598.322"/>
    <n v="66061.417000000001"/>
    <n v="72483.368000000002"/>
    <n v="73394.366999999998"/>
    <n v="67597.657000000007"/>
    <n v="75450.894"/>
    <n v="73570.504000000001"/>
    <n v="72844.275000000009"/>
  </r>
  <r>
    <s v="LGN (m3)"/>
    <s v="m3"/>
    <x v="21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21"/>
    <s v="REGIÃO NORDESTE"/>
    <x v="2"/>
    <n v="6886.9130000000005"/>
    <n v="6294.692"/>
    <n v="7036.96"/>
    <n v="7139.152"/>
    <n v="7447.1100000000006"/>
    <n v="7051.74"/>
    <n v="7671.5889999999999"/>
    <n v="7534.902"/>
    <n v="6705.8150000000005"/>
    <n v="3968.6959999999999"/>
    <n v="7825.5810000000001"/>
    <n v="8230.732"/>
  </r>
  <r>
    <s v="LGN (m3)"/>
    <s v="m3"/>
    <x v="21"/>
    <s v="REGIÃO NORDESTE"/>
    <x v="3"/>
    <n v="4850.2259999999997"/>
    <n v="4230.2669999999998"/>
    <n v="4828.8829999999998"/>
    <n v="4323.8490000000002"/>
    <n v="4058.163"/>
    <n v="3280.1729999999998"/>
    <n v="3773.77"/>
    <n v="3309.4790000000003"/>
    <n v="3844.6350000000002"/>
    <n v="3915.6990000000005"/>
    <n v="2586.2080000000001"/>
    <n v="4063.4830000000002"/>
  </r>
  <r>
    <s v="LGN (m3)"/>
    <s v="m3"/>
    <x v="21"/>
    <s v="REGIÃO NORDESTE"/>
    <x v="4"/>
    <n v="0"/>
    <n v="0"/>
    <n v="0"/>
    <n v="0"/>
    <n v="0"/>
    <n v="0"/>
    <n v="0"/>
    <n v="0"/>
    <n v="0"/>
    <n v="0"/>
    <n v="0"/>
    <n v="0"/>
  </r>
  <r>
    <s v="LGN (m3)"/>
    <s v="m3"/>
    <x v="21"/>
    <s v="REGIÃO NORDESTE"/>
    <x v="5"/>
    <n v="10065.821"/>
    <n v="9102.2559999999994"/>
    <n v="9588.2309999999998"/>
    <n v="7832.3360000000002"/>
    <n v="9463.2620000000006"/>
    <n v="8265.6819999999989"/>
    <n v="8832.6740000000009"/>
    <n v="7892.09"/>
    <n v="6979.5309999999999"/>
    <n v="8504.1759999999995"/>
    <n v="8108.8040000000001"/>
    <n v="8213.7630000000008"/>
  </r>
  <r>
    <s v="LGN (m3)"/>
    <s v="m3"/>
    <x v="21"/>
    <s v="REGIÃO SUDESTE"/>
    <x v="6"/>
    <n v="91196.15800000001"/>
    <n v="81972.038"/>
    <n v="66639.383000000002"/>
    <n v="75373.582000000009"/>
    <n v="83494.251000000004"/>
    <n v="55142.380000000005"/>
    <n v="62965.437000000005"/>
    <n v="60692.665999999997"/>
    <n v="54403.420999999995"/>
    <n v="58275.769000000008"/>
    <n v="62072.701000000001"/>
    <n v="58076.05"/>
  </r>
  <r>
    <s v="LGN (m3)"/>
    <s v="m3"/>
    <x v="21"/>
    <s v="REGIÃO SUDESTE"/>
    <x v="7"/>
    <n v="32886.57"/>
    <n v="28229"/>
    <n v="30047"/>
    <n v="35810"/>
    <n v="36597"/>
    <n v="28329.600000000002"/>
    <n v="36574"/>
    <n v="33643.5"/>
    <n v="54053"/>
    <n v="44310"/>
    <n v="64858"/>
    <n v="69970"/>
  </r>
  <r>
    <s v="LGN (m3)"/>
    <s v="m3"/>
    <x v="21"/>
    <s v="REGIÃO SUDESTE"/>
    <x v="8"/>
    <n v="250363.86499999999"/>
    <n v="238258.62700000001"/>
    <n v="276364.91499999998"/>
    <n v="249363.18800000002"/>
    <n v="223475.08600000001"/>
    <n v="241421.57100000003"/>
    <n v="204995.69899999999"/>
    <n v="180624.693"/>
    <n v="214333.514"/>
    <n v="265849.81"/>
    <n v="269398.40899999999"/>
    <n v="255751.41200000001"/>
  </r>
  <r>
    <s v="LGN (m3)"/>
    <s v="m3"/>
    <x v="21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2"/>
    <s v="REGIÃO NORTE"/>
    <x v="0"/>
    <n v="76205.451000000001"/>
    <n v="63777.192999999999"/>
    <n v="77269.813999999998"/>
    <n v="74625.407000000007"/>
    <n v="52673.469000000005"/>
    <n v="59381.009000000005"/>
    <n v="69413.354000000007"/>
    <n v="71094.40400000001"/>
    <n v="67981.669000000009"/>
    <n v="56506.540999999997"/>
    <n v="68070.01400000001"/>
    <n v="73746.286999999997"/>
  </r>
  <r>
    <s v="LGN (m3)"/>
    <s v="m3"/>
    <x v="22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22"/>
    <s v="REGIÃO NORDESTE"/>
    <x v="2"/>
    <n v="3858.3809999999999"/>
    <n v="3339.6259999999997"/>
    <n v="3509.4470000000001"/>
    <n v="3344.39"/>
    <n v="3752.9629999999997"/>
    <n v="3330.8429999999998"/>
    <n v="3278.7840000000001"/>
    <n v="3118.1030000000001"/>
    <n v="3025.6659999999997"/>
    <n v="3003.7750000000001"/>
    <n v="2872.1959999999999"/>
    <n v="3001.9059999999999"/>
  </r>
  <r>
    <s v="LGN (m3)"/>
    <s v="m3"/>
    <x v="22"/>
    <s v="REGIÃO NORDESTE"/>
    <x v="3"/>
    <n v="3982.9759999999997"/>
    <n v="514.44400000000007"/>
    <n v="0"/>
    <n v="0"/>
    <n v="0"/>
    <n v="0"/>
    <n v="0"/>
    <n v="0"/>
    <n v="0"/>
    <n v="0"/>
    <n v="0"/>
    <n v="0"/>
  </r>
  <r>
    <s v="LGN (m3)"/>
    <s v="m3"/>
    <x v="22"/>
    <s v="REGIÃO NORDESTE"/>
    <x v="4"/>
    <n v="0"/>
    <n v="0"/>
    <n v="0"/>
    <n v="0"/>
    <n v="0"/>
    <n v="0"/>
    <n v="0"/>
    <n v="0"/>
    <n v="0"/>
    <n v="0"/>
    <n v="0"/>
    <n v="0"/>
  </r>
  <r>
    <s v="LGN (m3)"/>
    <s v="m3"/>
    <x v="22"/>
    <s v="REGIÃO NORDESTE"/>
    <x v="5"/>
    <n v="8874.146999999999"/>
    <n v="7921.3669999999993"/>
    <n v="9133.598"/>
    <n v="9470.3469999999998"/>
    <n v="9944.0259999999998"/>
    <n v="10567.847"/>
    <n v="10780.67"/>
    <n v="11262.514999999999"/>
    <n v="10646.204"/>
    <n v="11171.441000000001"/>
    <n v="10992.194"/>
    <n v="11006.382"/>
  </r>
  <r>
    <s v="LGN (m3)"/>
    <s v="m3"/>
    <x v="22"/>
    <s v="REGIÃO SUDESTE"/>
    <x v="6"/>
    <n v="62094.68"/>
    <n v="43966.819000000003"/>
    <n v="45012.684999999998"/>
    <n v="52234.044000000002"/>
    <n v="48739.438000000002"/>
    <n v="40450.582000000002"/>
    <n v="26709.624"/>
    <n v="33028.742000000006"/>
    <n v="54466.938000000002"/>
    <n v="46435.862999999998"/>
    <n v="44474.530999999995"/>
    <n v="43854.277000000002"/>
  </r>
  <r>
    <s v="LGN (m3)"/>
    <s v="m3"/>
    <x v="22"/>
    <s v="REGIÃO SUDESTE"/>
    <x v="7"/>
    <n v="53071"/>
    <n v="44609.22"/>
    <n v="66097.153000000006"/>
    <n v="59388.35"/>
    <n v="37779.207000000002"/>
    <n v="53389.224999999999"/>
    <n v="66518.909620000006"/>
    <n v="77495.095000000001"/>
    <n v="82484.619000000006"/>
    <n v="89146.011999999988"/>
    <n v="66684.653000000006"/>
    <n v="62286.62"/>
  </r>
  <r>
    <s v="LGN (m3)"/>
    <s v="m3"/>
    <x v="22"/>
    <s v="REGIÃO SUDESTE"/>
    <x v="8"/>
    <n v="273921.78999999998"/>
    <n v="236426.53700000001"/>
    <n v="307413.54499999998"/>
    <n v="253955.67100000003"/>
    <n v="249993.93300000002"/>
    <n v="244567.25899999999"/>
    <n v="287379.29399999999"/>
    <n v="238297.75200000001"/>
    <n v="248959.71759000001"/>
    <n v="235769.723"/>
    <n v="203807.93899999998"/>
    <n v="263648.27340000001"/>
  </r>
  <r>
    <s v="LGN (m3)"/>
    <s v="m3"/>
    <x v="22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3"/>
    <s v="REGIÃO NORTE"/>
    <x v="0"/>
    <n v="68900.61"/>
    <n v="67655.513000000006"/>
    <n v="74382.061000000002"/>
    <n v="69087.675999999992"/>
    <n v="71869.134999999995"/>
    <n v="68272.570999999996"/>
    <n v="69174.562999999995"/>
    <n v="64462.477000000006"/>
    <n v="61588.521000000001"/>
    <n v="56939.858"/>
    <n v="67985.991999999998"/>
    <n v="69220.012000000002"/>
  </r>
  <r>
    <s v="LGN (m3)"/>
    <s v="m3"/>
    <x v="23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23"/>
    <s v="REGIÃO NORDESTE"/>
    <x v="2"/>
    <n v="2657.2249999999999"/>
    <n v="2464.5549999999998"/>
    <n v="2876.0079999999998"/>
    <n v="2337.5540000000001"/>
    <n v="3387.2730000000001"/>
    <n v="3018.7840000000001"/>
    <n v="2405.3180000000002"/>
    <n v="2567.7809999999999"/>
    <n v="2498.4070000000002"/>
    <n v="2290.1469999999999"/>
    <n v="266.67899999999997"/>
    <n v="1884.2190000000001"/>
  </r>
  <r>
    <s v="LGN (m3)"/>
    <s v="m3"/>
    <x v="23"/>
    <s v="REGIÃO NORDESTE"/>
    <x v="3"/>
    <n v="0"/>
    <n v="0"/>
    <n v="0"/>
    <n v="9256.9590000000007"/>
    <n v="11073.721000000001"/>
    <n v="10409.3362"/>
    <n v="11146.328100000001"/>
    <n v="10293.023499999999"/>
    <n v="9675.844000000001"/>
    <n v="9738.7800000000007"/>
    <n v="8111.13"/>
    <n v="7275.58"/>
  </r>
  <r>
    <s v="LGN (m3)"/>
    <s v="m3"/>
    <x v="23"/>
    <s v="REGIÃO NORDESTE"/>
    <x v="4"/>
    <n v="0"/>
    <n v="0"/>
    <n v="0"/>
    <n v="0"/>
    <n v="0"/>
    <n v="0"/>
    <n v="0"/>
    <n v="0"/>
    <n v="0"/>
    <n v="0"/>
    <n v="0"/>
    <n v="0"/>
  </r>
  <r>
    <s v="LGN (m3)"/>
    <s v="m3"/>
    <x v="23"/>
    <s v="REGIÃO NORDESTE"/>
    <x v="5"/>
    <n v="9358.1569999999992"/>
    <n v="7715.52"/>
    <n v="102.89"/>
    <n v="2363.5549999999998"/>
    <n v="2180.7560000000003"/>
    <n v="2218.886"/>
    <n v="2443.6929999999998"/>
    <n v="2599.0940000000001"/>
    <n v="2382.44"/>
    <n v="2652.4169999999999"/>
    <n v="2415.2860000000001"/>
    <n v="2596.3449999999998"/>
  </r>
  <r>
    <s v="LGN (m3)"/>
    <s v="m3"/>
    <x v="23"/>
    <s v="REGIÃO SUDESTE"/>
    <x v="6"/>
    <n v="38245.955000000002"/>
    <n v="41186.43"/>
    <n v="44264.578000000001"/>
    <n v="44319.254999999997"/>
    <n v="44665.237000000001"/>
    <n v="41467.102999999996"/>
    <n v="46926.559000000001"/>
    <n v="49650.718000000001"/>
    <n v="52979.745999999999"/>
    <n v="50691.161999999997"/>
    <n v="47187.851000000002"/>
    <n v="37268.019"/>
  </r>
  <r>
    <s v="LGN (m3)"/>
    <s v="m3"/>
    <x v="23"/>
    <s v="REGIÃO SUDESTE"/>
    <x v="7"/>
    <n v="57220"/>
    <n v="38550"/>
    <n v="43636.042999999998"/>
    <n v="57257.362999999998"/>
    <n v="64038.767999999996"/>
    <n v="62423.130000000005"/>
    <n v="80770.884999999995"/>
    <n v="92308.868000000002"/>
    <n v="79900.19"/>
    <n v="34325.485000000001"/>
    <n v="67979.334000000003"/>
    <n v="96719.23"/>
  </r>
  <r>
    <s v="LGN (m3)"/>
    <s v="m3"/>
    <x v="23"/>
    <s v="REGIÃO SUDESTE"/>
    <x v="8"/>
    <n v="219197.497"/>
    <n v="198855.05800000002"/>
    <n v="215602.79699999999"/>
    <n v="192762.71800000002"/>
    <n v="220141.065"/>
    <n v="182087.60100000002"/>
    <n v="187576.87100000001"/>
    <n v="169290.03"/>
    <n v="200253.93899999998"/>
    <n v="185719.19399999999"/>
    <n v="197884.2"/>
    <n v="191407.10200000001"/>
  </r>
  <r>
    <s v="LGN (m3)"/>
    <s v="m3"/>
    <x v="23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4"/>
    <s v="REGIÃO NORTE"/>
    <x v="0"/>
    <n v="68116.28"/>
    <n v="60407.06"/>
    <n v="67130.017999999996"/>
    <n v="65457.894999999997"/>
    <n v="69640.688999999998"/>
    <n v="63949.404999999999"/>
    <n v="56084.07"/>
    <n v="40965.303"/>
    <n v="60153.68"/>
    <n v="59321.135000000002"/>
    <n v="71448.770999999993"/>
    <n v="71982.154999999999"/>
  </r>
  <r>
    <s v="LGN (m3)"/>
    <s v="m3"/>
    <x v="24"/>
    <s v="REGIÃO NORDESTE"/>
    <x v="1"/>
    <n v="0"/>
    <n v="0"/>
    <n v="0"/>
    <n v="0"/>
    <n v="0"/>
    <n v="0"/>
    <n v="0"/>
    <n v="0"/>
    <n v="0"/>
    <n v="0"/>
    <n v="0"/>
    <n v="0"/>
  </r>
  <r>
    <s v="LGN (m3)"/>
    <s v="m3"/>
    <x v="24"/>
    <s v="REGIÃO NORDESTE"/>
    <x v="2"/>
    <n v="3012.8919999999998"/>
    <n v="2774.2080000000001"/>
    <n v="2807.5129999999999"/>
    <n v="2568.9929999999999"/>
    <n v="3126.2739999999999"/>
    <n v="2770.357"/>
    <n v="2994.692"/>
    <n v="3231.9650000000001"/>
    <n v="3722.846"/>
    <n v="4077.2840000000001"/>
    <n v="3276.7080000000001"/>
    <n v="4113.3320000000003"/>
  </r>
  <r>
    <s v="LGN (m3)"/>
    <s v="m3"/>
    <x v="24"/>
    <s v="REGIÃO NORDESTE"/>
    <x v="3"/>
    <n v="10568.210999999999"/>
    <n v="10568.210999999999"/>
    <n v="10109.922"/>
    <n v="8171"/>
    <n v="10095.030000000001"/>
    <n v="3713.51"/>
    <n v="191.53800000000001"/>
    <n v="7096.62"/>
    <n v="9446.2659999999996"/>
    <n v="11541.8387"/>
    <n v="11622.869000000001"/>
    <n v="11523.947"/>
  </r>
  <r>
    <s v="LGN (m3)"/>
    <s v="m3"/>
    <x v="24"/>
    <s v="REGIÃO NORDESTE"/>
    <x v="4"/>
    <n v="0"/>
    <n v="0"/>
    <n v="0"/>
    <n v="0"/>
    <n v="0"/>
    <n v="0"/>
    <n v="0"/>
    <n v="0"/>
    <n v="0"/>
    <n v="0"/>
    <n v="0"/>
    <n v="0"/>
  </r>
  <r>
    <s v="LGN (m3)"/>
    <s v="m3"/>
    <x v="24"/>
    <s v="REGIÃO NORDESTE"/>
    <x v="5"/>
    <n v="2575.7739999999999"/>
    <n v="2197.2629999999999"/>
    <n v="2140.989"/>
    <n v="2162.9580000000001"/>
    <n v="2666.3449999999998"/>
    <n v="2312.4259999999999"/>
    <n v="2377.498"/>
    <n v="2454.4960000000001"/>
    <n v="2321.3139999999999"/>
    <n v="2785.846"/>
    <n v="3047.6129999999998"/>
    <n v="2827.0070000000001"/>
  </r>
  <r>
    <s v="LGN (m3)"/>
    <s v="m3"/>
    <x v="24"/>
    <s v="REGIÃO SUDESTE"/>
    <x v="6"/>
    <n v="36503.237000000001"/>
    <n v="35243.186000000002"/>
    <n v="39629.423999999999"/>
    <n v="35141.065999999999"/>
    <n v="29695.040000000001"/>
    <n v="32276.879000000001"/>
    <n v="30283.562000000002"/>
    <n v="29878.045999999998"/>
    <n v="40343.531000000003"/>
    <n v="29154.16"/>
    <n v="16540.937999999998"/>
    <n v="19811.506000000001"/>
  </r>
  <r>
    <s v="LGN (m3)"/>
    <s v="m3"/>
    <x v="24"/>
    <s v="REGIÃO SUDESTE"/>
    <x v="7"/>
    <n v="107085.32"/>
    <n v="82570.010999999999"/>
    <n v="68647.694000000003"/>
    <n v="88698.267999999996"/>
    <n v="91050.505999999994"/>
    <n v="95189.411999999997"/>
    <n v="103033.745"/>
    <n v="59883.207000000002"/>
    <n v="48306.093999999997"/>
    <n v="47503.055999999997"/>
    <n v="41941.720999999998"/>
    <n v="43862.535000000003"/>
  </r>
  <r>
    <s v="LGN (m3)"/>
    <s v="m3"/>
    <x v="24"/>
    <s v="REGIÃO SUDESTE"/>
    <x v="8"/>
    <n v="174322.78599999999"/>
    <n v="177414.64199999999"/>
    <n v="176332.1"/>
    <n v="163058.33900000001"/>
    <n v="184785.79699999999"/>
    <n v="183827.304"/>
    <n v="182055.77600000001"/>
    <n v="230218.66699999999"/>
    <n v="186595.65700000001"/>
    <n v="193248.77799999999"/>
    <n v="186859.09"/>
    <n v="177369.04300000001"/>
  </r>
  <r>
    <s v="LGN (m3)"/>
    <s v="m3"/>
    <x v="24"/>
    <s v="REGIÃO SUL"/>
    <x v="9"/>
    <n v="0"/>
    <n v="0"/>
    <n v="0"/>
    <n v="0"/>
    <n v="0"/>
    <n v="0"/>
    <n v="0"/>
    <n v="0"/>
    <n v="0"/>
    <n v="0"/>
    <n v="0"/>
    <n v="0"/>
  </r>
  <r>
    <s v="LGN (m3)"/>
    <s v="m3"/>
    <x v="25"/>
    <s v="REGIÃO NORTE"/>
    <x v="0"/>
    <n v="69202.92"/>
    <n v="63992.938999999998"/>
    <n v="71834.995999999999"/>
    <n v="70734.654999999999"/>
    <n v="66991.388999999996"/>
    <n v="68731.320000000007"/>
    <n v="74512.160000000003"/>
    <n v="72308.388999999996"/>
    <n v="71204.077999999994"/>
    <n v="67560.81"/>
    <m/>
    <m/>
  </r>
  <r>
    <s v="LGN (m3)"/>
    <s v="m3"/>
    <x v="25"/>
    <s v="REGIÃO NORDESTE"/>
    <x v="1"/>
    <n v="0"/>
    <n v="0"/>
    <n v="0"/>
    <n v="0"/>
    <n v="0"/>
    <n v="0"/>
    <n v="0"/>
    <n v="0"/>
    <n v="0"/>
    <n v="0"/>
    <m/>
    <m/>
  </r>
  <r>
    <s v="LGN (m3)"/>
    <s v="m3"/>
    <x v="25"/>
    <s v="REGIÃO NORDESTE"/>
    <x v="2"/>
    <n v="4553.7160000000003"/>
    <n v="4339.5600000000004"/>
    <n v="4538.3680000000004"/>
    <n v="4088.6860000000001"/>
    <n v="5144.9719999999998"/>
    <n v="4662.0510000000004"/>
    <n v="4491.7240000000002"/>
    <n v="4494.5159999999996"/>
    <n v="4761.8860000000004"/>
    <n v="4855.491"/>
    <m/>
    <m/>
  </r>
  <r>
    <s v="LGN (m3)"/>
    <s v="m3"/>
    <x v="25"/>
    <s v="REGIÃO NORDESTE"/>
    <x v="3"/>
    <n v="10854.323"/>
    <n v="9466.4560000000001"/>
    <n v="10051.431"/>
    <n v="9849.23"/>
    <n v="10621.026"/>
    <n v="9958.8349999999991"/>
    <n v="10015.777040000001"/>
    <n v="8763.2919999999995"/>
    <n v="9319.8150000000005"/>
    <n v="9199.1805299999996"/>
    <m/>
    <m/>
  </r>
  <r>
    <s v="LGN (m3)"/>
    <s v="m3"/>
    <x v="25"/>
    <s v="REGIÃO NORDESTE"/>
    <x v="4"/>
    <n v="0"/>
    <n v="0"/>
    <n v="0"/>
    <n v="0"/>
    <n v="0"/>
    <n v="0"/>
    <n v="0"/>
    <n v="0"/>
    <n v="0"/>
    <n v="0"/>
    <m/>
    <m/>
  </r>
  <r>
    <s v="LGN (m3)"/>
    <s v="m3"/>
    <x v="25"/>
    <s v="REGIÃO NORDESTE"/>
    <x v="5"/>
    <n v="2558.7849999999999"/>
    <n v="2731.5079999999998"/>
    <n v="3107.48"/>
    <n v="3132.7809999999999"/>
    <n v="2866.4780000000001"/>
    <n v="2496.9949999999999"/>
    <n v="2968.4749999999999"/>
    <n v="3105.473"/>
    <n v="3124.75"/>
    <n v="2895.3270000000002"/>
    <m/>
    <m/>
  </r>
  <r>
    <s v="LGN (m3)"/>
    <s v="m3"/>
    <x v="25"/>
    <s v="REGIÃO SUDESTE"/>
    <x v="6"/>
    <n v="22548.896000000001"/>
    <n v="25445.014999999999"/>
    <n v="38578.377999999997"/>
    <n v="39684.644"/>
    <n v="46570.330999999998"/>
    <n v="52295.156999999999"/>
    <n v="54505.23"/>
    <n v="53260.321000000004"/>
    <n v="46198.722999999998"/>
    <n v="59167.375"/>
    <m/>
    <m/>
  </r>
  <r>
    <s v="LGN (m3)"/>
    <s v="m3"/>
    <x v="25"/>
    <s v="REGIÃO SUDESTE"/>
    <x v="7"/>
    <n v="50965.38"/>
    <n v="47935.51"/>
    <n v="51859.124000000003"/>
    <n v="91373.96"/>
    <n v="79022.418999999994"/>
    <n v="91457.16"/>
    <n v="64580.03"/>
    <n v="107409.27099999999"/>
    <n v="91083.073999999993"/>
    <n v="104332.781"/>
    <m/>
    <m/>
  </r>
  <r>
    <s v="LGN (m3)"/>
    <s v="m3"/>
    <x v="25"/>
    <s v="REGIÃO SUDESTE"/>
    <x v="8"/>
    <n v="173720.109"/>
    <n v="154848.82199999999"/>
    <n v="187111.837"/>
    <n v="154090.72"/>
    <n v="166548.94699999999"/>
    <n v="109638.46400000001"/>
    <n v="147001.96900000001"/>
    <n v="222393.08499999999"/>
    <n v="226816.08199999999"/>
    <n v="231825.19699999999"/>
    <m/>
    <m/>
  </r>
  <r>
    <s v="LGN (m3)"/>
    <s v="m3"/>
    <x v="25"/>
    <s v="REGIÃO SUL"/>
    <x v="9"/>
    <n v="0"/>
    <n v="0"/>
    <n v="0"/>
    <n v="0"/>
    <n v="0"/>
    <n v="0"/>
    <n v="0"/>
    <n v="0"/>
    <n v="0"/>
    <n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3"/>
    <x v="0"/>
    <s v="REGIÃO NORTE"/>
    <x v="0"/>
    <n v="216278"/>
    <n v="200210"/>
    <n v="217936"/>
    <n v="212014"/>
    <n v="214327"/>
    <n v="214066"/>
    <n v="220557"/>
    <n v="198024"/>
    <n v="185941"/>
    <n v="214253"/>
    <n v="207070"/>
    <n v="206952"/>
  </r>
  <r>
    <x v="0"/>
    <s v="m3"/>
    <x v="0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0"/>
    <s v="REGIÃO NORDESTE"/>
    <x v="2"/>
    <n v="11007"/>
    <n v="10151"/>
    <n v="10010"/>
    <n v="10558"/>
    <n v="11700"/>
    <n v="11552"/>
    <n v="12953"/>
    <n v="12100"/>
    <n v="10973"/>
    <n v="11438"/>
    <n v="10604"/>
    <n v="11903"/>
  </r>
  <r>
    <x v="0"/>
    <s v="m3"/>
    <x v="0"/>
    <s v="REGIÃO NORDESTE"/>
    <x v="3"/>
    <n v="402411"/>
    <n v="359032.5"/>
    <n v="372261"/>
    <n v="352293"/>
    <n v="354631"/>
    <n v="357639"/>
    <n v="374509"/>
    <n v="370718"/>
    <n v="348102"/>
    <n v="357758"/>
    <n v="340078"/>
    <n v="357327"/>
  </r>
  <r>
    <x v="0"/>
    <s v="m3"/>
    <x v="0"/>
    <s v="REGIÃO NORDESTE"/>
    <x v="4"/>
    <n v="25600"/>
    <n v="25142"/>
    <n v="26124"/>
    <n v="25805"/>
    <n v="26154"/>
    <n v="28353"/>
    <n v="28707"/>
    <n v="29195"/>
    <n v="26489"/>
    <n v="27358"/>
    <n v="26538"/>
    <n v="28036"/>
  </r>
  <r>
    <x v="0"/>
    <s v="m3"/>
    <x v="0"/>
    <s v="REGIÃO NORDESTE"/>
    <x v="5"/>
    <n v="118782"/>
    <n v="112772"/>
    <n v="120995"/>
    <n v="116268"/>
    <n v="121387"/>
    <n v="116405"/>
    <n v="118485"/>
    <n v="118793"/>
    <n v="115260"/>
    <n v="119539"/>
    <n v="116025"/>
    <n v="120835"/>
  </r>
  <r>
    <x v="0"/>
    <s v="m3"/>
    <x v="0"/>
    <s v="REGIÃO NORDESTE"/>
    <x v="6"/>
    <n v="227358"/>
    <n v="210719"/>
    <n v="225950"/>
    <n v="221046"/>
    <n v="227765"/>
    <n v="219027"/>
    <n v="226284"/>
    <n v="219666"/>
    <n v="217652"/>
    <n v="229027"/>
    <n v="225368"/>
    <n v="228764"/>
  </r>
  <r>
    <x v="0"/>
    <s v="m3"/>
    <x v="0"/>
    <s v="REGIÃO SUDESTE"/>
    <x v="7"/>
    <n v="48465"/>
    <n v="43792"/>
    <n v="45435"/>
    <n v="46383"/>
    <n v="52024"/>
    <n v="54935"/>
    <n v="61874"/>
    <n v="65986"/>
    <n v="68150"/>
    <n v="77595"/>
    <n v="76705"/>
    <n v="84940"/>
  </r>
  <r>
    <x v="0"/>
    <s v="m3"/>
    <x v="0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0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0"/>
    <s v="REGIÃO SUL"/>
    <x v="10"/>
    <n v="0"/>
    <n v="0"/>
    <n v="0"/>
    <n v="0"/>
    <n v="0"/>
    <n v="0"/>
    <n v="0"/>
    <n v="0"/>
    <n v="0"/>
    <n v="0"/>
    <n v="0"/>
    <n v="0"/>
  </r>
  <r>
    <x v="1"/>
    <s v="m3"/>
    <x v="0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0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0"/>
    <s v="REGIÃO NORDESTE"/>
    <x v="2"/>
    <n v="59330"/>
    <n v="58483"/>
    <n v="63570"/>
    <n v="57204"/>
    <n v="58420"/>
    <n v="51237"/>
    <n v="50652"/>
    <n v="15604"/>
    <n v="49212"/>
    <n v="59260"/>
    <n v="55580"/>
    <n v="61656"/>
  </r>
  <r>
    <x v="1"/>
    <s v="m3"/>
    <x v="0"/>
    <s v="REGIÃO NORDESTE"/>
    <x v="3"/>
    <n v="55977"/>
    <n v="52581"/>
    <n v="59416"/>
    <n v="59742"/>
    <n v="67690"/>
    <n v="57511"/>
    <n v="57221"/>
    <n v="57868"/>
    <n v="56926"/>
    <n v="63144"/>
    <n v="54820"/>
    <n v="59287"/>
  </r>
  <r>
    <x v="1"/>
    <s v="m3"/>
    <x v="0"/>
    <s v="REGIÃO NORDESTE"/>
    <x v="4"/>
    <n v="3698"/>
    <n v="3437"/>
    <n v="3906"/>
    <n v="3750"/>
    <n v="3440"/>
    <n v="3720"/>
    <n v="3750"/>
    <n v="3875"/>
    <n v="3750"/>
    <n v="3875"/>
    <n v="1993"/>
    <n v="4030"/>
  </r>
  <r>
    <x v="1"/>
    <s v="m3"/>
    <x v="0"/>
    <s v="REGIÃO NORDESTE"/>
    <x v="5"/>
    <n v="67457.34"/>
    <n v="60889.2"/>
    <n v="65116.84"/>
    <n v="61945.2"/>
    <n v="64808.09"/>
    <n v="62066.63"/>
    <n v="60013.49"/>
    <n v="61639.85"/>
    <n v="57961.17"/>
    <n v="55996.98"/>
    <n v="54130"/>
    <n v="53573"/>
  </r>
  <r>
    <x v="1"/>
    <s v="m3"/>
    <x v="0"/>
    <s v="REGIÃO NORDESTE"/>
    <x v="6"/>
    <n v="22"/>
    <n v="78"/>
    <n v="119"/>
    <n v="133"/>
    <n v="245"/>
    <n v="392"/>
    <n v="734"/>
    <n v="30"/>
    <n v="0"/>
    <n v="0"/>
    <n v="0"/>
    <n v="0"/>
  </r>
  <r>
    <x v="1"/>
    <s v="m3"/>
    <x v="0"/>
    <s v="REGIÃO SUDESTE"/>
    <x v="7"/>
    <n v="1946"/>
    <n v="1784"/>
    <n v="1923"/>
    <n v="1789"/>
    <n v="1616"/>
    <n v="1710"/>
    <n v="1627"/>
    <n v="503"/>
    <n v="575"/>
    <n v="711"/>
    <n v="862"/>
    <n v="765"/>
  </r>
  <r>
    <x v="1"/>
    <s v="m3"/>
    <x v="0"/>
    <s v="REGIÃO SUDESTE"/>
    <x v="8"/>
    <n v="4419166"/>
    <n v="3989914"/>
    <n v="4612185"/>
    <n v="4332032"/>
    <n v="4470457"/>
    <n v="4553809"/>
    <n v="4603720"/>
    <n v="4701117"/>
    <n v="5034889"/>
    <n v="5237275"/>
    <n v="5324772"/>
    <n v="5757441"/>
  </r>
  <r>
    <x v="1"/>
    <s v="m3"/>
    <x v="0"/>
    <s v="REGIÃO SUDESTE"/>
    <x v="9"/>
    <n v="9062"/>
    <n v="9926"/>
    <n v="7072"/>
    <n v="6660"/>
    <n v="8582"/>
    <n v="6458"/>
    <n v="7038"/>
    <n v="6678"/>
    <n v="6574"/>
    <n v="6662"/>
    <n v="7458"/>
    <n v="7817"/>
  </r>
  <r>
    <x v="1"/>
    <s v="m3"/>
    <x v="0"/>
    <s v="REGIÃO SUL"/>
    <x v="10"/>
    <n v="24234"/>
    <n v="28399"/>
    <n v="29485"/>
    <n v="31085"/>
    <n v="29932"/>
    <n v="25632"/>
    <n v="23066"/>
    <n v="14819"/>
    <n v="13582"/>
    <n v="12705"/>
    <n v="11552"/>
    <n v="10369"/>
  </r>
  <r>
    <x v="0"/>
    <s v="m3"/>
    <x v="1"/>
    <s v="REGIÃO NORTE"/>
    <x v="0"/>
    <n v="201747"/>
    <n v="198511"/>
    <n v="217071"/>
    <n v="202306"/>
    <n v="215497"/>
    <n v="208048"/>
    <n v="191463"/>
    <n v="197037"/>
    <n v="210400"/>
    <n v="223529"/>
    <n v="215568"/>
    <n v="221724"/>
  </r>
  <r>
    <x v="0"/>
    <s v="m3"/>
    <x v="1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1"/>
    <s v="REGIÃO NORDESTE"/>
    <x v="2"/>
    <n v="11242"/>
    <n v="10878"/>
    <n v="12884"/>
    <n v="10362"/>
    <n v="11215"/>
    <n v="10678"/>
    <n v="12251"/>
    <n v="13492"/>
    <n v="11177"/>
    <n v="13278"/>
    <n v="13402"/>
    <n v="11143"/>
  </r>
  <r>
    <x v="0"/>
    <s v="m3"/>
    <x v="1"/>
    <s v="REGIÃO NORDESTE"/>
    <x v="3"/>
    <n v="363675"/>
    <n v="300925"/>
    <n v="310695"/>
    <n v="334652"/>
    <n v="342877"/>
    <n v="327815"/>
    <n v="357482"/>
    <n v="358416"/>
    <n v="354559"/>
    <n v="351069"/>
    <n v="349720"/>
    <n v="352671"/>
  </r>
  <r>
    <x v="0"/>
    <s v="m3"/>
    <x v="1"/>
    <s v="REGIÃO NORDESTE"/>
    <x v="4"/>
    <n v="27979"/>
    <n v="25132"/>
    <n v="26930"/>
    <n v="26585"/>
    <n v="28298"/>
    <n v="28019"/>
    <n v="28955"/>
    <n v="27900"/>
    <n v="28368"/>
    <n v="29241"/>
    <n v="28362.21"/>
    <n v="29416.81"/>
  </r>
  <r>
    <x v="0"/>
    <s v="m3"/>
    <x v="1"/>
    <s v="REGIÃO NORDESTE"/>
    <x v="5"/>
    <n v="120510"/>
    <n v="109247"/>
    <n v="123043"/>
    <n v="121016"/>
    <n v="125184"/>
    <n v="122170"/>
    <n v="126790"/>
    <n v="125481"/>
    <n v="120989"/>
    <n v="124841"/>
    <n v="120711"/>
    <n v="124660"/>
  </r>
  <r>
    <x v="0"/>
    <s v="m3"/>
    <x v="1"/>
    <s v="REGIÃO NORDESTE"/>
    <x v="6"/>
    <n v="229620"/>
    <n v="207428"/>
    <n v="225768"/>
    <n v="213920"/>
    <n v="222403"/>
    <n v="213482"/>
    <n v="211338"/>
    <n v="216224"/>
    <n v="211236.4"/>
    <n v="220567"/>
    <n v="207168.66"/>
    <n v="213860.42"/>
  </r>
  <r>
    <x v="0"/>
    <s v="m3"/>
    <x v="1"/>
    <s v="REGIÃO SUDESTE"/>
    <x v="7"/>
    <n v="87986"/>
    <n v="82863"/>
    <n v="91558"/>
    <n v="88030"/>
    <n v="94482"/>
    <n v="98830"/>
    <n v="103051"/>
    <n v="105827"/>
    <n v="105761"/>
    <n v="105305"/>
    <n v="77945"/>
    <n v="85089"/>
  </r>
  <r>
    <x v="0"/>
    <s v="m3"/>
    <x v="1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"/>
    <s v="REGIÃO NORDESTE"/>
    <x v="2"/>
    <n v="59530"/>
    <n v="55364"/>
    <n v="66183"/>
    <n v="64308"/>
    <n v="65550"/>
    <n v="64893"/>
    <n v="66783"/>
    <n v="61870"/>
    <n v="60660"/>
    <n v="64274"/>
    <n v="58475"/>
    <n v="60153"/>
  </r>
  <r>
    <x v="1"/>
    <s v="m3"/>
    <x v="1"/>
    <s v="REGIÃO NORDESTE"/>
    <x v="3"/>
    <n v="62219"/>
    <n v="51348"/>
    <n v="48793"/>
    <n v="51826"/>
    <n v="51908"/>
    <n v="54901"/>
    <n v="49499"/>
    <n v="44626"/>
    <n v="44011"/>
    <n v="42978"/>
    <n v="46019"/>
    <n v="50872"/>
  </r>
  <r>
    <x v="1"/>
    <s v="m3"/>
    <x v="1"/>
    <s v="REGIÃO NORDESTE"/>
    <x v="4"/>
    <n v="4030"/>
    <n v="3640"/>
    <n v="4030"/>
    <n v="3900"/>
    <n v="4030"/>
    <n v="3900"/>
    <n v="4030"/>
    <n v="4030"/>
    <n v="3900"/>
    <n v="4030"/>
    <n v="3900"/>
    <n v="4030"/>
  </r>
  <r>
    <x v="1"/>
    <s v="m3"/>
    <x v="1"/>
    <s v="REGIÃO NORDESTE"/>
    <x v="5"/>
    <n v="51501.66"/>
    <n v="46515"/>
    <n v="50699"/>
    <n v="48221"/>
    <n v="49062"/>
    <n v="51124"/>
    <n v="55798"/>
    <n v="53855"/>
    <n v="51132"/>
    <n v="52801"/>
    <n v="50067.49"/>
    <n v="52887"/>
  </r>
  <r>
    <x v="1"/>
    <s v="m3"/>
    <x v="1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1"/>
    <s v="REGIÃO SUDESTE"/>
    <x v="7"/>
    <n v="823"/>
    <n v="784"/>
    <n v="775"/>
    <n v="833"/>
    <n v="759"/>
    <n v="798"/>
    <n v="733"/>
    <n v="863"/>
    <n v="764"/>
    <n v="854"/>
    <n v="578"/>
    <n v="1347"/>
  </r>
  <r>
    <x v="1"/>
    <s v="m3"/>
    <x v="1"/>
    <s v="REGIÃO SUDESTE"/>
    <x v="8"/>
    <n v="5260179"/>
    <n v="4863081"/>
    <n v="5012706"/>
    <n v="4865861"/>
    <n v="4682294"/>
    <n v="4968410"/>
    <n v="5196716"/>
    <n v="5105183"/>
    <n v="5000529"/>
    <n v="4552040"/>
    <n v="5195446"/>
    <n v="5786753.0000000009"/>
  </r>
  <r>
    <x v="1"/>
    <s v="m3"/>
    <x v="1"/>
    <s v="REGIÃO SUDESTE"/>
    <x v="9"/>
    <n v="7766"/>
    <n v="7547"/>
    <n v="7753"/>
    <n v="6149"/>
    <n v="6072"/>
    <n v="7023"/>
    <n v="7730"/>
    <n v="9149"/>
    <n v="6792"/>
    <n v="9442"/>
    <n v="6282"/>
    <n v="7129"/>
  </r>
  <r>
    <x v="1"/>
    <s v="m3"/>
    <x v="1"/>
    <s v="REGIÃO SUL"/>
    <x v="10"/>
    <n v="9597"/>
    <n v="7977"/>
    <n v="12332"/>
    <n v="14841"/>
    <n v="20896"/>
    <n v="13378"/>
    <n v="15505"/>
    <n v="14072"/>
    <n v="13007"/>
    <n v="12360"/>
    <n v="10776"/>
    <n v="10092"/>
  </r>
  <r>
    <x v="0"/>
    <s v="m3"/>
    <x v="2"/>
    <s v="REGIÃO NORTE"/>
    <x v="0"/>
    <n v="224693"/>
    <n v="199578"/>
    <n v="218730"/>
    <n v="204845"/>
    <n v="220047"/>
    <n v="212677"/>
    <n v="223040"/>
    <n v="222636"/>
    <n v="210640"/>
    <n v="213004"/>
    <n v="187542"/>
    <n v="192669"/>
  </r>
  <r>
    <x v="0"/>
    <s v="m3"/>
    <x v="2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2"/>
    <s v="REGIÃO NORDESTE"/>
    <x v="2"/>
    <n v="12031"/>
    <n v="10008"/>
    <n v="12628"/>
    <n v="10216"/>
    <n v="11126"/>
    <n v="11055"/>
    <n v="10545"/>
    <n v="10057"/>
    <n v="9958"/>
    <n v="12083"/>
    <n v="11198"/>
    <n v="10714"/>
  </r>
  <r>
    <x v="0"/>
    <s v="m3"/>
    <x v="2"/>
    <s v="REGIÃO NORDESTE"/>
    <x v="3"/>
    <n v="344030"/>
    <n v="319645"/>
    <n v="335963"/>
    <n v="321675"/>
    <n v="339302"/>
    <n v="339330"/>
    <n v="337908"/>
    <n v="331494"/>
    <n v="324890"/>
    <n v="333525"/>
    <n v="324126"/>
    <n v="328755"/>
  </r>
  <r>
    <x v="0"/>
    <s v="m3"/>
    <x v="2"/>
    <s v="REGIÃO NORDESTE"/>
    <x v="4"/>
    <n v="33561.71"/>
    <n v="29885.08"/>
    <n v="31926.3"/>
    <n v="28740.45"/>
    <n v="31140.68"/>
    <n v="29044.76"/>
    <n v="29797.88"/>
    <n v="35285.47"/>
    <n v="33192.79"/>
    <n v="34132.660000000003"/>
    <n v="35722.44"/>
    <n v="36525.35"/>
  </r>
  <r>
    <x v="0"/>
    <s v="m3"/>
    <x v="2"/>
    <s v="REGIÃO NORDESTE"/>
    <x v="5"/>
    <n v="124656"/>
    <n v="112700"/>
    <n v="124988"/>
    <n v="122578"/>
    <n v="127506"/>
    <n v="126529"/>
    <n v="133400"/>
    <n v="130435"/>
    <n v="130340"/>
    <n v="138670"/>
    <n v="134424"/>
    <n v="132989"/>
  </r>
  <r>
    <x v="0"/>
    <s v="m3"/>
    <x v="2"/>
    <s v="REGIÃO NORDESTE"/>
    <x v="6"/>
    <n v="216599.3"/>
    <n v="193920.12"/>
    <n v="212268.81"/>
    <n v="214441.83"/>
    <n v="221206.12"/>
    <n v="210407.54"/>
    <n v="212811.18"/>
    <n v="221577.11"/>
    <n v="208139.8"/>
    <n v="215904.6"/>
    <n v="209694.35"/>
    <n v="216589.95"/>
  </r>
  <r>
    <x v="0"/>
    <s v="m3"/>
    <x v="2"/>
    <s v="REGIÃO SUDESTE"/>
    <x v="7"/>
    <n v="115968"/>
    <n v="106273"/>
    <n v="115846"/>
    <n v="112754"/>
    <n v="111250"/>
    <n v="126319"/>
    <n v="120643"/>
    <n v="126900"/>
    <n v="118627"/>
    <n v="122662"/>
    <n v="121042"/>
    <n v="129989"/>
  </r>
  <r>
    <x v="0"/>
    <s v="m3"/>
    <x v="2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"/>
    <s v="REGIÃO SUL"/>
    <x v="10"/>
    <n v="0"/>
    <n v="0"/>
    <n v="0"/>
    <n v="0"/>
    <n v="0"/>
    <n v="0"/>
    <n v="0"/>
    <n v="0"/>
    <n v="0"/>
    <n v="0"/>
    <n v="0"/>
    <n v="0"/>
  </r>
  <r>
    <x v="1"/>
    <s v="m3"/>
    <x v="2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"/>
    <s v="REGIÃO NORDESTE"/>
    <x v="2"/>
    <n v="56805"/>
    <n v="53162"/>
    <n v="57596"/>
    <n v="48792"/>
    <n v="57082"/>
    <n v="55702"/>
    <n v="57625"/>
    <n v="56647"/>
    <n v="49910"/>
    <n v="53995"/>
    <n v="58708"/>
    <n v="62883"/>
  </r>
  <r>
    <x v="1"/>
    <s v="m3"/>
    <x v="2"/>
    <s v="REGIÃO NORDESTE"/>
    <x v="3"/>
    <n v="48330"/>
    <n v="49795"/>
    <n v="55637"/>
    <n v="53393"/>
    <n v="52161"/>
    <n v="46649"/>
    <n v="46944"/>
    <n v="60273"/>
    <n v="44348"/>
    <n v="49145"/>
    <n v="50622"/>
    <n v="48493"/>
  </r>
  <r>
    <x v="1"/>
    <s v="m3"/>
    <x v="2"/>
    <s v="REGIÃO NORDESTE"/>
    <x v="4"/>
    <n v="4030"/>
    <n v="3640"/>
    <n v="4030"/>
    <n v="3873"/>
    <n v="3694"/>
    <n v="3900"/>
    <n v="4030"/>
    <n v="3445"/>
    <n v="3388"/>
    <n v="3720"/>
    <n v="3340"/>
    <n v="3025"/>
  </r>
  <r>
    <x v="1"/>
    <s v="m3"/>
    <x v="2"/>
    <s v="REGIÃO NORDESTE"/>
    <x v="5"/>
    <n v="52929"/>
    <n v="47615"/>
    <n v="51173"/>
    <n v="38348"/>
    <n v="29451"/>
    <n v="36290"/>
    <n v="44708"/>
    <n v="48760"/>
    <n v="46182"/>
    <n v="42526"/>
    <n v="38208"/>
    <n v="40609"/>
  </r>
  <r>
    <x v="1"/>
    <s v="m3"/>
    <x v="2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2"/>
    <s v="REGIÃO SUDESTE"/>
    <x v="7"/>
    <n v="1843"/>
    <n v="1492"/>
    <n v="1674"/>
    <n v="1602"/>
    <n v="1593"/>
    <n v="1446"/>
    <n v="1279"/>
    <n v="1761"/>
    <n v="1696"/>
    <n v="19131"/>
    <n v="74384"/>
    <n v="72995"/>
  </r>
  <r>
    <x v="1"/>
    <s v="m3"/>
    <x v="2"/>
    <s v="REGIÃO SUDESTE"/>
    <x v="8"/>
    <n v="5853109"/>
    <n v="5248960"/>
    <n v="5946593"/>
    <n v="5832032"/>
    <n v="6067487"/>
    <n v="5953159"/>
    <n v="5933989"/>
    <n v="6156337"/>
    <n v="5897143"/>
    <n v="6040962"/>
    <n v="5420563"/>
    <n v="5332373"/>
  </r>
  <r>
    <x v="1"/>
    <s v="m3"/>
    <x v="2"/>
    <s v="REGIÃO SUDESTE"/>
    <x v="9"/>
    <n v="9119"/>
    <n v="8560"/>
    <n v="8772"/>
    <n v="7906"/>
    <n v="7351"/>
    <n v="5575"/>
    <n v="7708"/>
    <n v="8071"/>
    <n v="7247"/>
    <n v="6813"/>
    <n v="7139"/>
    <n v="7594"/>
  </r>
  <r>
    <x v="1"/>
    <s v="m3"/>
    <x v="2"/>
    <s v="REGIÃO SUL"/>
    <x v="10"/>
    <n v="9191"/>
    <n v="3862"/>
    <n v="1247"/>
    <n v="6725"/>
    <n v="25536"/>
    <n v="8668"/>
    <n v="301"/>
    <n v="0"/>
    <n v="0"/>
    <n v="0"/>
    <n v="0"/>
    <n v="0"/>
  </r>
  <r>
    <x v="0"/>
    <s v="m3"/>
    <x v="3"/>
    <s v="REGIÃO NORTE"/>
    <x v="0"/>
    <n v="208376"/>
    <n v="192111"/>
    <n v="210741"/>
    <n v="201112"/>
    <n v="187237"/>
    <n v="195411"/>
    <n v="200531"/>
    <n v="211034"/>
    <n v="212424"/>
    <n v="212905"/>
    <n v="206761"/>
    <n v="211325"/>
  </r>
  <r>
    <x v="0"/>
    <s v="m3"/>
    <x v="3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3"/>
    <s v="REGIÃO NORDESTE"/>
    <x v="2"/>
    <n v="11227"/>
    <n v="11627"/>
    <n v="13341"/>
    <n v="13372"/>
    <n v="12807"/>
    <n v="15220"/>
    <n v="14315"/>
    <n v="14138"/>
    <n v="13925"/>
    <n v="12724"/>
    <n v="12407"/>
    <n v="13361"/>
  </r>
  <r>
    <x v="0"/>
    <s v="m3"/>
    <x v="3"/>
    <s v="REGIÃO NORDESTE"/>
    <x v="3"/>
    <n v="321576"/>
    <n v="301621"/>
    <n v="330880"/>
    <n v="313187"/>
    <n v="329558"/>
    <n v="322715"/>
    <n v="320708"/>
    <n v="339161"/>
    <n v="318539"/>
    <n v="345177"/>
    <n v="328268"/>
    <n v="348945"/>
  </r>
  <r>
    <x v="0"/>
    <s v="m3"/>
    <x v="3"/>
    <s v="REGIÃO NORDESTE"/>
    <x v="4"/>
    <n v="34477"/>
    <n v="33106.32"/>
    <n v="35792.42"/>
    <n v="31682.86"/>
    <n v="30312.92"/>
    <n v="27463.05"/>
    <n v="32234.76"/>
    <n v="41214.080000000002"/>
    <n v="38902"/>
    <n v="38048.81"/>
    <n v="33564.78"/>
    <n v="34324.36"/>
  </r>
  <r>
    <x v="0"/>
    <s v="m3"/>
    <x v="3"/>
    <s v="REGIÃO NORDESTE"/>
    <x v="5"/>
    <n v="138500"/>
    <n v="128400"/>
    <n v="139362"/>
    <n v="141000"/>
    <n v="150400"/>
    <n v="142950"/>
    <n v="148270"/>
    <n v="151850"/>
    <n v="143350"/>
    <n v="148790"/>
    <n v="143200"/>
    <n v="147380"/>
  </r>
  <r>
    <x v="0"/>
    <s v="m3"/>
    <x v="3"/>
    <s v="REGIÃO NORDESTE"/>
    <x v="6"/>
    <n v="217802.4"/>
    <n v="194956.51"/>
    <n v="215657.06"/>
    <n v="209781.87"/>
    <n v="214412.02"/>
    <n v="198751.56"/>
    <n v="213677.58"/>
    <n v="219560.79"/>
    <n v="210875.8"/>
    <n v="223581.94"/>
    <n v="212703.98"/>
    <n v="222261.69"/>
  </r>
  <r>
    <x v="0"/>
    <s v="m3"/>
    <x v="3"/>
    <s v="REGIÃO SUDESTE"/>
    <x v="7"/>
    <n v="129392"/>
    <n v="124031"/>
    <n v="134010"/>
    <n v="126225"/>
    <n v="128682"/>
    <n v="123532"/>
    <n v="122195"/>
    <n v="116004"/>
    <n v="116262"/>
    <n v="118418"/>
    <n v="110364"/>
    <n v="110885"/>
  </r>
  <r>
    <x v="0"/>
    <s v="m3"/>
    <x v="3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3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3"/>
    <s v="REGIÃO SUL"/>
    <x v="10"/>
    <n v="0"/>
    <n v="0"/>
    <n v="0"/>
    <n v="0"/>
    <n v="0"/>
    <n v="0"/>
    <n v="0"/>
    <n v="0"/>
    <n v="0"/>
    <n v="0"/>
    <n v="0"/>
    <n v="0"/>
  </r>
  <r>
    <x v="1"/>
    <s v="m3"/>
    <x v="3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3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3"/>
    <s v="REGIÃO NORDESTE"/>
    <x v="2"/>
    <n v="67954"/>
    <n v="62559"/>
    <n v="62094"/>
    <n v="62349"/>
    <n v="64148"/>
    <n v="58296"/>
    <n v="57998"/>
    <n v="56783"/>
    <n v="55688"/>
    <n v="60869"/>
    <n v="46212"/>
    <n v="47632"/>
  </r>
  <r>
    <x v="1"/>
    <s v="m3"/>
    <x v="3"/>
    <s v="REGIÃO NORDESTE"/>
    <x v="3"/>
    <n v="54114"/>
    <n v="48669"/>
    <n v="55616"/>
    <n v="53183"/>
    <n v="53318"/>
    <n v="48407"/>
    <n v="48935"/>
    <n v="52386"/>
    <n v="53108"/>
    <n v="53908"/>
    <n v="49409"/>
    <n v="51743"/>
  </r>
  <r>
    <x v="1"/>
    <s v="m3"/>
    <x v="3"/>
    <s v="REGIÃO NORDESTE"/>
    <x v="4"/>
    <n v="2635"/>
    <n v="2380"/>
    <n v="2635"/>
    <n v="2550"/>
    <n v="2635"/>
    <n v="2550"/>
    <n v="2446"/>
    <n v="2635"/>
    <n v="2456"/>
    <n v="2180"/>
    <n v="2470"/>
    <n v="2615"/>
  </r>
  <r>
    <x v="1"/>
    <s v="m3"/>
    <x v="3"/>
    <s v="REGIÃO NORDESTE"/>
    <x v="5"/>
    <n v="42397"/>
    <n v="38106"/>
    <n v="37984"/>
    <n v="25705"/>
    <n v="35930"/>
    <n v="33295"/>
    <n v="30830"/>
    <n v="35794.76"/>
    <n v="36595"/>
    <n v="38722.44"/>
    <n v="32377.200000000001"/>
    <n v="33602.97"/>
  </r>
  <r>
    <x v="1"/>
    <s v="m3"/>
    <x v="3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3"/>
    <s v="REGIÃO SUDESTE"/>
    <x v="7"/>
    <n v="90367"/>
    <n v="77570"/>
    <n v="88246"/>
    <n v="81060"/>
    <n v="91780"/>
    <n v="46461"/>
    <n v="89882"/>
    <n v="101703"/>
    <n v="104877"/>
    <n v="94139"/>
    <n v="93043"/>
    <n v="92833"/>
  </r>
  <r>
    <x v="1"/>
    <s v="m3"/>
    <x v="3"/>
    <s v="REGIÃO SUDESTE"/>
    <x v="8"/>
    <n v="6083165"/>
    <n v="5639407"/>
    <n v="6119297"/>
    <n v="5982027"/>
    <n v="6009279"/>
    <n v="5295607"/>
    <n v="6035835"/>
    <n v="6195257.0999999996"/>
    <n v="5897295.9400000004"/>
    <n v="5990831.7000000002"/>
    <n v="5752133.3700000001"/>
    <n v="5945898.1900000004"/>
  </r>
  <r>
    <x v="1"/>
    <s v="m3"/>
    <x v="3"/>
    <s v="REGIÃO SUDESTE"/>
    <x v="9"/>
    <n v="7810"/>
    <n v="8462"/>
    <n v="7535"/>
    <n v="6979"/>
    <n v="6669"/>
    <n v="6035"/>
    <n v="6088"/>
    <n v="7702"/>
    <n v="6605"/>
    <n v="9141"/>
    <n v="6812"/>
    <n v="5099"/>
  </r>
  <r>
    <x v="1"/>
    <s v="m3"/>
    <x v="3"/>
    <s v="REGIÃO SUL"/>
    <x v="10"/>
    <n v="0"/>
    <n v="9124"/>
    <n v="0"/>
    <n v="0"/>
    <n v="15063"/>
    <n v="28511"/>
    <n v="25151"/>
    <n v="49950"/>
    <n v="50853"/>
    <n v="40803"/>
    <n v="33243"/>
    <n v="29798"/>
  </r>
  <r>
    <x v="0"/>
    <s v="m3"/>
    <x v="4"/>
    <s v="REGIÃO NORTE"/>
    <x v="0"/>
    <n v="210294"/>
    <n v="197773"/>
    <n v="213596"/>
    <n v="205146"/>
    <n v="208338"/>
    <n v="202951"/>
    <n v="208956"/>
    <n v="210243"/>
    <n v="201916"/>
    <n v="206374"/>
    <n v="200562"/>
    <n v="204652"/>
  </r>
  <r>
    <x v="0"/>
    <s v="m3"/>
    <x v="4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4"/>
    <s v="REGIÃO NORDESTE"/>
    <x v="2"/>
    <n v="13358"/>
    <n v="12787"/>
    <n v="12784"/>
    <n v="12932"/>
    <n v="6455"/>
    <n v="6529"/>
    <n v="11465"/>
    <n v="10631"/>
    <n v="10532"/>
    <n v="11762"/>
    <n v="10314"/>
    <n v="8535"/>
  </r>
  <r>
    <x v="0"/>
    <s v="m3"/>
    <x v="4"/>
    <s v="REGIÃO NORDESTE"/>
    <x v="3"/>
    <n v="349540"/>
    <n v="309961"/>
    <n v="334787"/>
    <n v="320250"/>
    <n v="339263"/>
    <n v="326661"/>
    <n v="334687"/>
    <n v="333047"/>
    <n v="313296"/>
    <n v="335576"/>
    <n v="316367"/>
    <n v="325304"/>
  </r>
  <r>
    <x v="0"/>
    <s v="m3"/>
    <x v="4"/>
    <s v="REGIÃO NORDESTE"/>
    <x v="4"/>
    <n v="31325"/>
    <n v="28836.19"/>
    <n v="31329"/>
    <n v="29952"/>
    <n v="33492.949999999997"/>
    <n v="35620"/>
    <n v="37737"/>
    <n v="35485.25"/>
    <n v="32925.89"/>
    <n v="32299.91"/>
    <n v="32487.759999999998"/>
    <n v="32300.9"/>
  </r>
  <r>
    <x v="0"/>
    <s v="m3"/>
    <x v="4"/>
    <s v="REGIÃO NORDESTE"/>
    <x v="5"/>
    <n v="143850"/>
    <n v="138650"/>
    <n v="152020"/>
    <n v="147370"/>
    <n v="153987"/>
    <n v="154105"/>
    <n v="159825"/>
    <n v="160120"/>
    <n v="152550"/>
    <n v="155440"/>
    <n v="148150"/>
    <n v="151561"/>
  </r>
  <r>
    <x v="0"/>
    <s v="m3"/>
    <x v="4"/>
    <s v="REGIÃO NORDESTE"/>
    <x v="6"/>
    <n v="213621"/>
    <n v="200936.1"/>
    <n v="215175"/>
    <n v="211477"/>
    <n v="214683.36"/>
    <n v="209228"/>
    <n v="226054"/>
    <n v="226385.86"/>
    <n v="217897.84"/>
    <n v="227824.75"/>
    <n v="216629.38"/>
    <n v="215398.99"/>
  </r>
  <r>
    <x v="0"/>
    <s v="m3"/>
    <x v="4"/>
    <s v="REGIÃO SUDESTE"/>
    <x v="7"/>
    <n v="107994"/>
    <n v="101653"/>
    <n v="106794"/>
    <n v="98265"/>
    <n v="100443"/>
    <n v="95612"/>
    <n v="80741"/>
    <n v="97085"/>
    <n v="91715"/>
    <n v="93259"/>
    <n v="91378"/>
    <n v="92188"/>
  </r>
  <r>
    <x v="0"/>
    <s v="m3"/>
    <x v="4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4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4"/>
    <s v="REGIÃO SUL"/>
    <x v="10"/>
    <n v="0"/>
    <n v="0"/>
    <n v="0"/>
    <n v="0"/>
    <n v="0"/>
    <n v="0"/>
    <n v="0"/>
    <n v="0"/>
    <n v="0"/>
    <n v="0"/>
    <n v="0"/>
    <n v="0"/>
  </r>
  <r>
    <x v="1"/>
    <s v="m3"/>
    <x v="4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4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4"/>
    <s v="REGIÃO NORDESTE"/>
    <x v="2"/>
    <n v="55881"/>
    <n v="49741"/>
    <n v="52284"/>
    <n v="44654"/>
    <n v="49345"/>
    <n v="61137"/>
    <n v="62310"/>
    <n v="58762"/>
    <n v="57922"/>
    <n v="54231"/>
    <n v="57359"/>
    <n v="60354"/>
  </r>
  <r>
    <x v="1"/>
    <s v="m3"/>
    <x v="4"/>
    <s v="REGIÃO NORDESTE"/>
    <x v="3"/>
    <n v="56672"/>
    <n v="52383"/>
    <n v="54166"/>
    <n v="56277"/>
    <n v="57959"/>
    <n v="62189"/>
    <n v="64730"/>
    <n v="59094"/>
    <n v="58183"/>
    <n v="56919"/>
    <n v="54135"/>
    <n v="53904"/>
  </r>
  <r>
    <x v="1"/>
    <s v="m3"/>
    <x v="4"/>
    <s v="REGIÃO NORDESTE"/>
    <x v="4"/>
    <n v="2635"/>
    <n v="2465"/>
    <n v="2635"/>
    <n v="2375"/>
    <n v="116"/>
    <n v="1472"/>
    <n v="3410"/>
    <n v="3410"/>
    <n v="3245"/>
    <n v="3240"/>
    <n v="3115"/>
    <n v="3100"/>
  </r>
  <r>
    <x v="1"/>
    <s v="m3"/>
    <x v="4"/>
    <s v="REGIÃO NORDESTE"/>
    <x v="5"/>
    <n v="35302"/>
    <n v="31928.12"/>
    <n v="34092"/>
    <n v="31269"/>
    <n v="34103.83"/>
    <n v="35733"/>
    <n v="34075"/>
    <n v="32940"/>
    <n v="31830"/>
    <n v="33809.53"/>
    <n v="33298.57"/>
    <n v="33827.519999999997"/>
  </r>
  <r>
    <x v="1"/>
    <s v="m3"/>
    <x v="4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4"/>
    <s v="REGIÃO SUDESTE"/>
    <x v="7"/>
    <n v="1242"/>
    <n v="1265"/>
    <n v="1210"/>
    <n v="37265"/>
    <n v="105272"/>
    <n v="98521"/>
    <n v="96741"/>
    <n v="78071"/>
    <n v="76558"/>
    <n v="44814"/>
    <n v="76797"/>
    <n v="82895"/>
  </r>
  <r>
    <x v="1"/>
    <s v="m3"/>
    <x v="4"/>
    <s v="REGIÃO SUDESTE"/>
    <x v="8"/>
    <n v="5927532"/>
    <n v="5524838.4800000004"/>
    <n v="6034987"/>
    <n v="5673428"/>
    <n v="5655358.0599999996"/>
    <n v="5727569"/>
    <n v="6086138"/>
    <n v="6048329"/>
    <n v="5966831.6500000004"/>
    <n v="6101713.8799999999"/>
    <n v="5654351.04"/>
    <n v="6054920.8300000001"/>
  </r>
  <r>
    <x v="1"/>
    <s v="m3"/>
    <x v="4"/>
    <s v="REGIÃO SUDESTE"/>
    <x v="9"/>
    <n v="7141"/>
    <n v="8006"/>
    <n v="7443"/>
    <n v="6709"/>
    <n v="7767"/>
    <n v="7455"/>
    <n v="6639"/>
    <n v="6835"/>
    <n v="6688"/>
    <n v="6340"/>
    <n v="1986"/>
    <n v="7836"/>
  </r>
  <r>
    <x v="1"/>
    <s v="m3"/>
    <x v="4"/>
    <s v="REGIÃO SUL"/>
    <x v="10"/>
    <n v="26148"/>
    <n v="33341"/>
    <n v="41440"/>
    <n v="34159"/>
    <n v="35166"/>
    <n v="41846"/>
    <n v="45450"/>
    <n v="42839"/>
    <n v="42762"/>
    <n v="32827"/>
    <n v="30333"/>
    <n v="37676"/>
  </r>
  <r>
    <x v="0"/>
    <s v="m3"/>
    <x v="5"/>
    <s v="REGIÃO NORTE"/>
    <x v="0"/>
    <n v="202426"/>
    <n v="175702"/>
    <n v="196980"/>
    <n v="196304"/>
    <n v="201278"/>
    <n v="191112"/>
    <n v="201166"/>
    <n v="199608"/>
    <n v="187906"/>
    <n v="192687"/>
    <n v="175751"/>
    <n v="164666"/>
  </r>
  <r>
    <x v="0"/>
    <s v="m3"/>
    <x v="5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5"/>
    <s v="REGIÃO NORDESTE"/>
    <x v="2"/>
    <n v="8627"/>
    <n v="5397"/>
    <n v="8520"/>
    <n v="8453"/>
    <n v="8987"/>
    <n v="6758"/>
    <n v="7843"/>
    <n v="8446"/>
    <n v="7700"/>
    <n v="7923"/>
    <n v="7867"/>
    <n v="7699"/>
  </r>
  <r>
    <x v="0"/>
    <s v="m3"/>
    <x v="5"/>
    <s v="REGIÃO NORDESTE"/>
    <x v="3"/>
    <n v="313094"/>
    <n v="287869"/>
    <n v="308928"/>
    <n v="299945"/>
    <n v="311729"/>
    <n v="307983"/>
    <n v="322161"/>
    <n v="315437"/>
    <n v="297273"/>
    <n v="305952"/>
    <n v="294976"/>
    <n v="296325"/>
  </r>
  <r>
    <x v="0"/>
    <s v="m3"/>
    <x v="5"/>
    <s v="REGIÃO NORDESTE"/>
    <x v="4"/>
    <n v="36248.57"/>
    <n v="33111.440000000002"/>
    <n v="35652.31"/>
    <n v="33710.400000000001"/>
    <n v="33814.15"/>
    <n v="31878"/>
    <n v="31152"/>
    <n v="34281"/>
    <n v="34295"/>
    <n v="34695"/>
    <n v="34660"/>
    <n v="35436.78"/>
  </r>
  <r>
    <x v="0"/>
    <s v="m3"/>
    <x v="5"/>
    <s v="REGIÃO NORDESTE"/>
    <x v="5"/>
    <n v="162680"/>
    <n v="145092"/>
    <n v="159290"/>
    <n v="157029"/>
    <n v="157086"/>
    <n v="154842"/>
    <n v="159203"/>
    <n v="156787"/>
    <n v="155373"/>
    <n v="163074"/>
    <n v="161010"/>
    <n v="161838"/>
  </r>
  <r>
    <x v="0"/>
    <s v="m3"/>
    <x v="5"/>
    <s v="REGIÃO NORDESTE"/>
    <x v="6"/>
    <n v="206830.46"/>
    <n v="189551.95"/>
    <n v="219357.95"/>
    <n v="209990.73"/>
    <n v="217268.15"/>
    <n v="208047"/>
    <n v="212776"/>
    <n v="220873"/>
    <n v="214747"/>
    <n v="223713"/>
    <n v="219282"/>
    <n v="224209.7"/>
  </r>
  <r>
    <x v="0"/>
    <s v="m3"/>
    <x v="5"/>
    <s v="REGIÃO SUDESTE"/>
    <x v="7"/>
    <n v="92083"/>
    <n v="83989"/>
    <n v="91268"/>
    <n v="86441"/>
    <n v="89109"/>
    <n v="86890"/>
    <n v="86786"/>
    <n v="82995"/>
    <n v="79096"/>
    <n v="78225"/>
    <n v="74873"/>
    <n v="75894"/>
  </r>
  <r>
    <x v="0"/>
    <s v="m3"/>
    <x v="5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5"/>
    <s v="REGIÃO SUDESTE"/>
    <x v="9"/>
    <n v="0"/>
    <n v="0"/>
    <n v="0"/>
    <n v="0"/>
    <n v="0"/>
    <n v="0"/>
    <n v="0"/>
    <n v="0"/>
    <n v="0"/>
    <n v="0"/>
    <n v="0"/>
    <m/>
  </r>
  <r>
    <x v="0"/>
    <s v="m3"/>
    <x v="5"/>
    <s v="REGIÃO SUL"/>
    <x v="10"/>
    <n v="0"/>
    <n v="0"/>
    <n v="0"/>
    <n v="0"/>
    <n v="0"/>
    <n v="0"/>
    <n v="0"/>
    <n v="0"/>
    <n v="0"/>
    <n v="0"/>
    <n v="0"/>
    <n v="0"/>
  </r>
  <r>
    <x v="1"/>
    <s v="m3"/>
    <x v="5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5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5"/>
    <s v="REGIÃO NORDESTE"/>
    <x v="2"/>
    <n v="60178"/>
    <n v="45895"/>
    <n v="53283"/>
    <n v="53548"/>
    <n v="47818"/>
    <n v="47404"/>
    <n v="53297"/>
    <n v="53707"/>
    <n v="48330"/>
    <n v="47840"/>
    <n v="46726"/>
    <n v="45529"/>
  </r>
  <r>
    <x v="1"/>
    <s v="m3"/>
    <x v="5"/>
    <s v="REGIÃO NORDESTE"/>
    <x v="3"/>
    <n v="55106"/>
    <n v="50730"/>
    <n v="55193"/>
    <n v="52573"/>
    <n v="56999"/>
    <n v="54024"/>
    <n v="56447"/>
    <n v="53542"/>
    <n v="54334"/>
    <n v="57840"/>
    <n v="56160"/>
    <n v="57271"/>
  </r>
  <r>
    <x v="1"/>
    <s v="m3"/>
    <x v="5"/>
    <s v="REGIÃO NORDESTE"/>
    <x v="4"/>
    <n v="3070"/>
    <n v="2089"/>
    <n v="2210"/>
    <n v="2048"/>
    <n v="2535"/>
    <n v="2503"/>
    <n v="2652"/>
    <n v="2669"/>
    <n v="2590"/>
    <n v="2647"/>
    <n v="2291"/>
    <n v="2330"/>
  </r>
  <r>
    <x v="1"/>
    <s v="m3"/>
    <x v="5"/>
    <s v="REGIÃO NORDESTE"/>
    <x v="5"/>
    <n v="30628.36"/>
    <n v="29425.45"/>
    <n v="31326.66"/>
    <n v="29009.05"/>
    <n v="28070.81"/>
    <n v="29672"/>
    <n v="33302"/>
    <n v="32948"/>
    <n v="31329"/>
    <n v="30952"/>
    <n v="29365"/>
    <n v="30825"/>
  </r>
  <r>
    <x v="1"/>
    <s v="m3"/>
    <x v="5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5"/>
    <s v="REGIÃO SUDESTE"/>
    <x v="7"/>
    <n v="85922"/>
    <n v="75836"/>
    <n v="96994"/>
    <n v="93362"/>
    <n v="43123"/>
    <n v="84658"/>
    <n v="51083"/>
    <n v="90670"/>
    <n v="87291"/>
    <n v="75642"/>
    <n v="78666"/>
    <n v="81980"/>
  </r>
  <r>
    <x v="1"/>
    <s v="m3"/>
    <x v="5"/>
    <s v="REGIÃO SUDESTE"/>
    <x v="8"/>
    <n v="6077142.4100000001"/>
    <n v="5474340.9400000004"/>
    <n v="6281155.5800000001"/>
    <n v="6734141.9400000004"/>
    <n v="7078861.6799999997"/>
    <n v="6846748"/>
    <n v="7018819"/>
    <n v="6717511"/>
    <n v="6719050"/>
    <n v="6971584"/>
    <n v="6765637"/>
    <n v="7090170.3700000001"/>
  </r>
  <r>
    <x v="1"/>
    <s v="m3"/>
    <x v="5"/>
    <s v="REGIÃO SUDESTE"/>
    <x v="9"/>
    <n v="7654"/>
    <n v="6675"/>
    <n v="7245"/>
    <n v="7069"/>
    <n v="7438"/>
    <n v="7172"/>
    <n v="6530"/>
    <n v="7331"/>
    <n v="6890"/>
    <n v="6262"/>
    <n v="5792"/>
    <n v="5675"/>
  </r>
  <r>
    <x v="1"/>
    <s v="m3"/>
    <x v="5"/>
    <s v="REGIÃO SUL"/>
    <x v="10"/>
    <n v="40564"/>
    <n v="38703"/>
    <n v="34498"/>
    <n v="31446"/>
    <n v="40567"/>
    <n v="41040"/>
    <n v="39093"/>
    <n v="36281"/>
    <n v="24507"/>
    <n v="34661"/>
    <n v="32434"/>
    <n v="22544"/>
  </r>
  <r>
    <x v="0"/>
    <s v="m3"/>
    <x v="6"/>
    <s v="REGIÃO NORTE"/>
    <x v="0"/>
    <n v="177490"/>
    <n v="153495"/>
    <n v="178956"/>
    <n v="179878"/>
    <n v="179979"/>
    <n v="174929"/>
    <n v="178234"/>
    <n v="178669"/>
    <n v="161013"/>
    <n v="176114"/>
    <n v="169484"/>
    <n v="168458"/>
  </r>
  <r>
    <x v="0"/>
    <s v="m3"/>
    <x v="6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6"/>
    <s v="REGIÃO NORDESTE"/>
    <x v="2"/>
    <n v="7240.2"/>
    <n v="6532"/>
    <n v="8027"/>
    <n v="6157"/>
    <n v="8142"/>
    <n v="9288"/>
    <n v="7131"/>
    <n v="6986"/>
    <n v="6760"/>
    <n v="6946"/>
    <n v="8033"/>
    <n v="7567"/>
  </r>
  <r>
    <x v="0"/>
    <s v="m3"/>
    <x v="6"/>
    <s v="REGIÃO NORDESTE"/>
    <x v="3"/>
    <n v="292275.03999999998"/>
    <n v="264061.55"/>
    <n v="283992.21999999997"/>
    <n v="273269.67"/>
    <n v="278721.5"/>
    <n v="266251.2"/>
    <n v="277205.95"/>
    <n v="276558.08000000002"/>
    <n v="262731.67"/>
    <n v="261572.39"/>
    <n v="249975.17"/>
    <n v="262318.99"/>
  </r>
  <r>
    <x v="0"/>
    <s v="m3"/>
    <x v="6"/>
    <s v="REGIÃO NORDESTE"/>
    <x v="4"/>
    <n v="36932.879999999997"/>
    <n v="36085.300000000003"/>
    <n v="43034"/>
    <n v="40485.07"/>
    <n v="38047.841"/>
    <n v="35678.379999999997"/>
    <n v="37231.629999999997"/>
    <n v="38867.279999999999"/>
    <n v="40287.56"/>
    <n v="41911.449999999997"/>
    <n v="39129.81"/>
    <n v="39001.966"/>
  </r>
  <r>
    <x v="0"/>
    <s v="m3"/>
    <x v="6"/>
    <s v="REGIÃO NORDESTE"/>
    <x v="5"/>
    <n v="164643.29999999999"/>
    <n v="146446"/>
    <n v="160810"/>
    <n v="156451"/>
    <n v="159190"/>
    <n v="154828"/>
    <n v="158341"/>
    <n v="159914"/>
    <n v="156552"/>
    <n v="165712"/>
    <n v="162140"/>
    <n v="169799"/>
  </r>
  <r>
    <x v="0"/>
    <s v="m3"/>
    <x v="6"/>
    <s v="REGIÃO NORDESTE"/>
    <x v="6"/>
    <n v="215209.52"/>
    <n v="196091.85"/>
    <n v="214259.11200000002"/>
    <n v="205100.66"/>
    <n v="215051.93"/>
    <n v="201012.43"/>
    <n v="207501.01"/>
    <n v="206552.38"/>
    <n v="202403"/>
    <n v="212812.47"/>
    <n v="206681.82"/>
    <n v="213916.72"/>
  </r>
  <r>
    <x v="0"/>
    <s v="m3"/>
    <x v="6"/>
    <s v="REGIÃO SUDESTE"/>
    <x v="7"/>
    <n v="77006.2"/>
    <n v="70291"/>
    <n v="73700"/>
    <n v="71917"/>
    <n v="78639"/>
    <n v="77043"/>
    <n v="82787"/>
    <n v="91894"/>
    <n v="89919"/>
    <n v="92659"/>
    <n v="84035"/>
    <n v="80337"/>
  </r>
  <r>
    <x v="0"/>
    <s v="m3"/>
    <x v="6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6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6"/>
    <s v="REGIÃO SUL"/>
    <x v="10"/>
    <n v="0"/>
    <n v="0"/>
    <n v="0"/>
    <n v="0"/>
    <n v="0"/>
    <n v="0"/>
    <n v="0"/>
    <n v="0"/>
    <n v="0"/>
    <n v="0"/>
    <n v="0"/>
    <n v="0"/>
  </r>
  <r>
    <x v="1"/>
    <s v="m3"/>
    <x v="6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6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6"/>
    <s v="REGIÃO NORDESTE"/>
    <x v="2"/>
    <n v="46182.7"/>
    <n v="41604"/>
    <n v="46205"/>
    <n v="43423"/>
    <n v="43238"/>
    <n v="41187"/>
    <n v="46385"/>
    <n v="41707"/>
    <n v="40134"/>
    <n v="42733"/>
    <n v="41469"/>
    <n v="42390"/>
  </r>
  <r>
    <x v="1"/>
    <s v="m3"/>
    <x v="6"/>
    <s v="REGIÃO NORDESTE"/>
    <x v="3"/>
    <n v="50451"/>
    <n v="44513"/>
    <n v="54609"/>
    <n v="51861"/>
    <n v="50892"/>
    <n v="49539"/>
    <n v="50862"/>
    <n v="51222"/>
    <n v="48812"/>
    <n v="49719"/>
    <n v="46367"/>
    <n v="44315"/>
  </r>
  <r>
    <x v="1"/>
    <s v="m3"/>
    <x v="6"/>
    <s v="REGIÃO NORDESTE"/>
    <x v="4"/>
    <n v="2334.4"/>
    <n v="2161"/>
    <n v="861"/>
    <n v="2267"/>
    <n v="2468"/>
    <n v="2240"/>
    <n v="2434"/>
    <n v="2330"/>
    <n v="2250"/>
    <n v="2216"/>
    <n v="2108"/>
    <n v="2125"/>
  </r>
  <r>
    <x v="1"/>
    <s v="m3"/>
    <x v="6"/>
    <s v="REGIÃO NORDESTE"/>
    <x v="5"/>
    <n v="28740.7"/>
    <n v="27224"/>
    <n v="31406"/>
    <n v="30503"/>
    <n v="31138"/>
    <n v="30654"/>
    <n v="30665"/>
    <n v="31359"/>
    <n v="31517"/>
    <n v="30524"/>
    <n v="30230"/>
    <n v="31718"/>
  </r>
  <r>
    <x v="1"/>
    <s v="m3"/>
    <x v="6"/>
    <s v="REGIÃO NORDESTE"/>
    <x v="6"/>
    <n v="0"/>
    <n v="0"/>
    <n v="0"/>
    <n v="0"/>
    <n v="0"/>
    <n v="0"/>
    <n v="0"/>
    <n v="0"/>
    <n v="0"/>
    <n v="0"/>
    <n v="0"/>
    <n v="0"/>
  </r>
  <r>
    <x v="1"/>
    <s v="m3"/>
    <x v="6"/>
    <s v="REGIÃO SUDESTE"/>
    <x v="7"/>
    <n v="31042.2"/>
    <n v="76597"/>
    <n v="116594"/>
    <n v="117016"/>
    <n v="258042"/>
    <n v="339019"/>
    <n v="326113"/>
    <n v="256563"/>
    <n v="276771"/>
    <n v="291808"/>
    <n v="274720"/>
    <n v="300196"/>
  </r>
  <r>
    <x v="1"/>
    <s v="m3"/>
    <x v="6"/>
    <s v="REGIÃO SUDESTE"/>
    <x v="8"/>
    <n v="7148963.5299999993"/>
    <n v="6443000.4699999997"/>
    <n v="7117555.5599999996"/>
    <n v="7072836.8700000001"/>
    <n v="7237696.8300000001"/>
    <n v="6364738.2599999998"/>
    <n v="7068085.96"/>
    <n v="7023586.1299999999"/>
    <n v="6924346.2000000002"/>
    <n v="7287389.9699999997"/>
    <n v="7089939.5800000001"/>
    <n v="7425706.8899999997"/>
  </r>
  <r>
    <x v="1"/>
    <s v="m3"/>
    <x v="6"/>
    <s v="REGIÃO SUDESTE"/>
    <x v="9"/>
    <n v="6292"/>
    <n v="5974"/>
    <n v="6222"/>
    <n v="5220"/>
    <n v="5331"/>
    <n v="6493"/>
    <n v="6526"/>
    <n v="6185"/>
    <n v="6141"/>
    <n v="6358"/>
    <n v="6026"/>
    <n v="5878"/>
  </r>
  <r>
    <x v="1"/>
    <s v="m3"/>
    <x v="6"/>
    <s v="REGIÃO SUL"/>
    <x v="10"/>
    <n v="36558"/>
    <n v="19384"/>
    <n v="21836"/>
    <n v="29713"/>
    <n v="29168"/>
    <n v="23647"/>
    <n v="23260"/>
    <n v="20701"/>
    <n v="15960"/>
    <n v="15318"/>
    <n v="15014"/>
    <n v="15007"/>
  </r>
  <r>
    <x v="0"/>
    <s v="m3"/>
    <x v="7"/>
    <s v="REGIÃO NORTE"/>
    <x v="0"/>
    <n v="171729"/>
    <n v="154282"/>
    <n v="171910"/>
    <n v="161049"/>
    <n v="163265"/>
    <n v="167495"/>
    <n v="168776"/>
    <n v="166220"/>
    <n v="154666"/>
    <n v="157819"/>
    <n v="158538"/>
    <n v="155916"/>
  </r>
  <r>
    <x v="0"/>
    <s v="m3"/>
    <x v="7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7"/>
    <s v="REGIÃO NORDESTE"/>
    <x v="2"/>
    <n v="8672"/>
    <n v="8256"/>
    <n v="9497"/>
    <n v="8900"/>
    <n v="8871"/>
    <n v="8712"/>
    <n v="9506"/>
    <n v="8972"/>
    <n v="9167"/>
    <n v="8489"/>
    <n v="7729"/>
    <n v="9430"/>
  </r>
  <r>
    <x v="0"/>
    <s v="m3"/>
    <x v="7"/>
    <s v="REGIÃO NORDESTE"/>
    <x v="3"/>
    <n v="266645.01"/>
    <n v="239650.55"/>
    <n v="264390.12"/>
    <n v="245408.74"/>
    <n v="265163.28999999998"/>
    <n v="260041.89300000001"/>
    <n v="262412.14"/>
    <n v="267282.88699999999"/>
    <n v="259538.59"/>
    <n v="265441.75"/>
    <n v="257458.158"/>
    <n v="274812.49099999998"/>
  </r>
  <r>
    <x v="0"/>
    <s v="m3"/>
    <x v="7"/>
    <s v="REGIÃO NORDESTE"/>
    <x v="4"/>
    <n v="39044.239999999998"/>
    <n v="36029.99"/>
    <n v="42264.24"/>
    <n v="42071.63"/>
    <n v="40084.94"/>
    <n v="38320.161999999997"/>
    <n v="40334.392999999996"/>
    <n v="38579.17"/>
    <n v="35932.980000000003"/>
    <n v="37090.25"/>
    <n v="36076.03"/>
    <n v="34758.129999999997"/>
  </r>
  <r>
    <x v="0"/>
    <s v="m3"/>
    <x v="7"/>
    <s v="REGIÃO NORDESTE"/>
    <x v="5"/>
    <n v="168738"/>
    <n v="154636.046"/>
    <n v="170217.4"/>
    <n v="171475.3"/>
    <n v="168907.5"/>
    <n v="172801.5"/>
    <n v="172404.114"/>
    <n v="176111.144"/>
    <n v="175160.88200000001"/>
    <n v="175872.71100000001"/>
    <n v="169590.39799999999"/>
    <n v="173274.21799999999"/>
  </r>
  <r>
    <x v="0"/>
    <s v="m3"/>
    <x v="7"/>
    <s v="REGIÃO NORDESTE"/>
    <x v="6"/>
    <n v="206899.43"/>
    <n v="183057.92000000001"/>
    <n v="205541.22"/>
    <n v="201910.61"/>
    <n v="208119.09"/>
    <n v="206000.77"/>
    <n v="207165.41"/>
    <n v="204888.98"/>
    <n v="204032.09"/>
    <n v="215827.31"/>
    <n v="209450.9"/>
    <n v="215317.96"/>
  </r>
  <r>
    <x v="0"/>
    <s v="m3"/>
    <x v="7"/>
    <s v="REGIÃO SUDESTE"/>
    <x v="7"/>
    <n v="85133"/>
    <n v="81923"/>
    <n v="85236"/>
    <n v="89592"/>
    <n v="87022"/>
    <n v="80037"/>
    <n v="76458"/>
    <n v="72456"/>
    <n v="73158"/>
    <n v="73197"/>
    <n v="70133"/>
    <n v="73615"/>
  </r>
  <r>
    <x v="0"/>
    <s v="m3"/>
    <x v="7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7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7"/>
    <s v="REGIÃO SUL"/>
    <x v="10"/>
    <n v="0"/>
    <n v="0"/>
    <n v="0"/>
    <n v="0"/>
    <n v="0"/>
    <n v="0"/>
    <n v="0"/>
    <n v="0"/>
    <n v="0"/>
    <n v="0"/>
    <n v="0"/>
    <n v="0"/>
  </r>
  <r>
    <x v="1"/>
    <s v="m3"/>
    <x v="7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7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7"/>
    <s v="REGIÃO NORDESTE"/>
    <x v="2"/>
    <n v="40601"/>
    <n v="39946"/>
    <n v="40394"/>
    <n v="42293"/>
    <n v="41431"/>
    <n v="38653"/>
    <n v="38615"/>
    <n v="40245"/>
    <n v="40745"/>
    <n v="43618"/>
    <n v="41212"/>
    <n v="44714"/>
  </r>
  <r>
    <x v="1"/>
    <s v="m3"/>
    <x v="7"/>
    <s v="REGIÃO NORDESTE"/>
    <x v="3"/>
    <n v="45158"/>
    <n v="41745"/>
    <n v="43675"/>
    <n v="43714"/>
    <n v="43793"/>
    <n v="40688"/>
    <n v="40479"/>
    <n v="41275"/>
    <n v="39025"/>
    <n v="42586"/>
    <n v="37667"/>
    <n v="39615"/>
  </r>
  <r>
    <x v="1"/>
    <s v="m3"/>
    <x v="7"/>
    <s v="REGIÃO NORDESTE"/>
    <x v="4"/>
    <n v="1778"/>
    <n v="1576"/>
    <n v="1691"/>
    <n v="1631"/>
    <n v="1728"/>
    <n v="1661"/>
    <n v="1637"/>
    <n v="1728"/>
    <n v="1696"/>
    <n v="1699"/>
    <n v="1598"/>
    <n v="1639"/>
  </r>
  <r>
    <x v="1"/>
    <s v="m3"/>
    <x v="7"/>
    <s v="REGIÃO NORDESTE"/>
    <x v="5"/>
    <n v="32512"/>
    <n v="29049"/>
    <n v="30424"/>
    <n v="25457"/>
    <n v="11675"/>
    <n v="27662"/>
    <n v="31342"/>
    <n v="31267"/>
    <n v="30773"/>
    <n v="63697"/>
    <n v="63349"/>
    <n v="57208"/>
  </r>
  <r>
    <x v="1"/>
    <s v="m3"/>
    <x v="7"/>
    <s v="REGIÃO NORDESTE"/>
    <x v="6"/>
    <n v="0"/>
    <n v="0"/>
    <n v="667"/>
    <n v="2136"/>
    <n v="1595"/>
    <n v="2079"/>
    <n v="1399"/>
    <n v="2010"/>
    <n v="2040"/>
    <n v="3043"/>
    <n v="3175"/>
    <n v="3183"/>
  </r>
  <r>
    <x v="1"/>
    <s v="m3"/>
    <x v="7"/>
    <s v="REGIÃO SUDESTE"/>
    <x v="7"/>
    <n v="358718"/>
    <n v="307797"/>
    <n v="423588"/>
    <n v="357163"/>
    <n v="400584"/>
    <n v="541957"/>
    <n v="551826"/>
    <n v="564719"/>
    <n v="530124"/>
    <n v="531394"/>
    <n v="511698"/>
    <n v="675252"/>
  </r>
  <r>
    <x v="1"/>
    <s v="m3"/>
    <x v="7"/>
    <s v="REGIÃO SUDESTE"/>
    <x v="8"/>
    <n v="7112466.1399999997"/>
    <n v="6533707.8300000001"/>
    <n v="7206130.5099999998"/>
    <n v="6868663.3499999996"/>
    <n v="7030600.4100000001"/>
    <n v="6897738.1399999997"/>
    <n v="7117872.7199999997"/>
    <n v="7028598.1840000004"/>
    <n v="6660967.2400000002"/>
    <n v="6664348.2300000004"/>
    <n v="6570486.1900000004"/>
    <n v="7128197.96"/>
  </r>
  <r>
    <x v="1"/>
    <s v="m3"/>
    <x v="7"/>
    <s v="REGIÃO SUDESTE"/>
    <x v="9"/>
    <n v="5792"/>
    <n v="5052"/>
    <n v="4960"/>
    <n v="4499"/>
    <n v="5642"/>
    <n v="5454"/>
    <n v="5851"/>
    <n v="5668"/>
    <n v="4305"/>
    <n v="5524"/>
    <n v="5177"/>
    <n v="5029"/>
  </r>
  <r>
    <x v="1"/>
    <s v="m3"/>
    <x v="7"/>
    <s v="REGIÃO SUL"/>
    <x v="10"/>
    <n v="13574"/>
    <n v="10459"/>
    <n v="18615"/>
    <n v="28615"/>
    <n v="27663"/>
    <n v="18353"/>
    <n v="16465"/>
    <n v="16564"/>
    <n v="13152"/>
    <n v="26039"/>
    <n v="19283"/>
    <n v="10547"/>
  </r>
  <r>
    <x v="0"/>
    <s v="m3"/>
    <x v="8"/>
    <s v="REGIÃO NORTE"/>
    <x v="0"/>
    <n v="159303"/>
    <n v="148578"/>
    <n v="159732"/>
    <n v="153889"/>
    <n v="155139"/>
    <n v="151913.99999999997"/>
    <n v="155585"/>
    <n v="158447"/>
    <n v="152883"/>
    <n v="153597.00000000003"/>
    <n v="150012"/>
    <n v="154264.99999999997"/>
  </r>
  <r>
    <x v="0"/>
    <s v="m3"/>
    <x v="8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8"/>
    <s v="REGIÃO NORDESTE"/>
    <x v="2"/>
    <n v="7798"/>
    <n v="6924"/>
    <n v="7023"/>
    <n v="8049.82"/>
    <n v="8519.25"/>
    <n v="8056.22"/>
    <n v="9528.24"/>
    <n v="10052.84"/>
    <n v="10105.9"/>
    <n v="11351.32"/>
    <n v="11481.72"/>
    <n v="12210.69"/>
  </r>
  <r>
    <x v="0"/>
    <s v="m3"/>
    <x v="8"/>
    <s v="REGIÃO NORDESTE"/>
    <x v="3"/>
    <n v="268487.83799999999"/>
    <n v="251921.424"/>
    <n v="280135.37199999997"/>
    <n v="239201.78700000007"/>
    <n v="248790.228"/>
    <n v="236011.19699999987"/>
    <n v="253971.80898747835"/>
    <n v="262991.40264708526"/>
    <n v="254906.75399999999"/>
    <n v="258978.69499999998"/>
    <n v="248247.71800000005"/>
    <n v="250112.57699999999"/>
  </r>
  <r>
    <x v="0"/>
    <s v="m3"/>
    <x v="8"/>
    <s v="REGIÃO NORDESTE"/>
    <x v="4"/>
    <n v="34282.67"/>
    <n v="29554.400000000001"/>
    <n v="30778.92"/>
    <n v="30874.889999999996"/>
    <n v="31592.764024581138"/>
    <n v="29345.178467931732"/>
    <n v="29663.5"/>
    <n v="28462.9"/>
    <n v="24235"/>
    <n v="18160.73"/>
    <n v="25925.129999999997"/>
    <n v="27151.279999999999"/>
  </r>
  <r>
    <x v="0"/>
    <s v="m3"/>
    <x v="8"/>
    <s v="REGIÃO NORDESTE"/>
    <x v="5"/>
    <n v="176495.85800000001"/>
    <n v="157063.084"/>
    <n v="166354.37100000001"/>
    <n v="160730.14199999999"/>
    <n v="169630.78647002767"/>
    <n v="165194.92246159737"/>
    <n v="165433.709"/>
    <n v="166334.09975553269"/>
    <n v="162016.99601893316"/>
    <n v="165037.28900000002"/>
    <n v="151526.26313089192"/>
    <n v="161016.23838155548"/>
  </r>
  <r>
    <x v="0"/>
    <s v="m3"/>
    <x v="8"/>
    <s v="REGIÃO NORDESTE"/>
    <x v="6"/>
    <n v="207307.84"/>
    <n v="195101.44"/>
    <n v="204675.18399999998"/>
    <n v="197095.50080581114"/>
    <n v="198483.73615000001"/>
    <n v="193646.58899999998"/>
    <n v="199861.79169999994"/>
    <n v="202197.36000000002"/>
    <n v="200094.60199999996"/>
    <n v="208843.302"/>
    <n v="197671.38299999991"/>
    <n v="204642.5212446134"/>
  </r>
  <r>
    <x v="0"/>
    <s v="m3"/>
    <x v="8"/>
    <s v="REGIÃO SUDESTE"/>
    <x v="7"/>
    <n v="73777.151199999993"/>
    <n v="69355.951300000001"/>
    <n v="70992.750400000004"/>
    <n v="67251.54800000001"/>
    <n v="70608.849999999991"/>
    <n v="64073.207999999999"/>
    <n v="64226.917000000001"/>
    <n v="64165.824000000015"/>
    <n v="62300.86"/>
    <n v="71183.012000000002"/>
    <n v="67325.629999999976"/>
    <n v="66782.259999999995"/>
  </r>
  <r>
    <x v="0"/>
    <s v="m3"/>
    <x v="8"/>
    <s v="REGIÃO SUDESTE"/>
    <x v="8"/>
    <n v="0"/>
    <n v="0"/>
    <n v="0"/>
    <n v="0"/>
    <n v="0"/>
    <n v="0"/>
    <n v="0"/>
    <n v="0"/>
    <n v="0"/>
    <n v="0"/>
    <n v="0"/>
    <m/>
  </r>
  <r>
    <x v="0"/>
    <s v="m3"/>
    <x v="8"/>
    <s v="REGIÃO SUDESTE"/>
    <x v="9"/>
    <n v="0"/>
    <n v="0"/>
    <n v="0"/>
    <n v="0"/>
    <n v="0"/>
    <n v="0"/>
    <n v="0"/>
    <n v="0"/>
    <n v="0"/>
    <n v="0"/>
    <n v="0"/>
    <m/>
  </r>
  <r>
    <x v="0"/>
    <s v="m3"/>
    <x v="8"/>
    <s v="REGIÃO SUL"/>
    <x v="10"/>
    <n v="0"/>
    <n v="0"/>
    <n v="0"/>
    <n v="0"/>
    <n v="0"/>
    <n v="0"/>
    <n v="0"/>
    <n v="0"/>
    <n v="0"/>
    <n v="0"/>
    <n v="0"/>
    <m/>
  </r>
  <r>
    <x v="1"/>
    <s v="m3"/>
    <x v="8"/>
    <s v="REGIÃO NORTE"/>
    <x v="0"/>
    <n v="0"/>
    <n v="0"/>
    <n v="0"/>
    <n v="0"/>
    <n v="0"/>
    <n v="0"/>
    <n v="0"/>
    <n v="0"/>
    <n v="0"/>
    <n v="0"/>
    <n v="0"/>
    <m/>
  </r>
  <r>
    <x v="1"/>
    <s v="m3"/>
    <x v="8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8"/>
    <s v="REGIÃO NORDESTE"/>
    <x v="2"/>
    <n v="28537"/>
    <n v="35668"/>
    <n v="37859"/>
    <n v="36902"/>
    <n v="38288"/>
    <n v="37615"/>
    <n v="40257"/>
    <n v="39940"/>
    <n v="37951"/>
    <n v="38491"/>
    <n v="34304"/>
    <n v="37414"/>
  </r>
  <r>
    <x v="1"/>
    <s v="m3"/>
    <x v="8"/>
    <s v="REGIÃO NORDESTE"/>
    <x v="3"/>
    <n v="38739"/>
    <n v="36328"/>
    <n v="25440"/>
    <n v="38927.75015"/>
    <n v="44869.630109999998"/>
    <n v="45205.060170000004"/>
    <n v="46102.640120000004"/>
    <n v="46153.760130000002"/>
    <n v="41997.690180000005"/>
    <n v="43463.100210000004"/>
    <n v="43089.440109999996"/>
    <n v="46390.510120000006"/>
  </r>
  <r>
    <x v="1"/>
    <s v="m3"/>
    <x v="8"/>
    <s v="REGIÃO NORDESTE"/>
    <x v="4"/>
    <n v="1588"/>
    <n v="1452"/>
    <n v="1505"/>
    <n v="1458.1"/>
    <n v="1531.3"/>
    <n v="1509.7"/>
    <n v="1574.6"/>
    <n v="1544.7"/>
    <n v="1459.9"/>
    <n v="823.9"/>
    <n v="1422"/>
    <n v="1421.8"/>
  </r>
  <r>
    <x v="1"/>
    <s v="m3"/>
    <x v="8"/>
    <s v="REGIÃO NORDESTE"/>
    <x v="5"/>
    <n v="64435"/>
    <n v="55963"/>
    <n v="58202"/>
    <n v="55559.719999999994"/>
    <n v="53885.89"/>
    <n v="67259.06"/>
    <n v="85136.71"/>
    <n v="79885.289999999994"/>
    <n v="70557.240000000005"/>
    <n v="66763.849999999991"/>
    <n v="59614.7"/>
    <n v="49490.280000000006"/>
  </r>
  <r>
    <x v="1"/>
    <s v="m3"/>
    <x v="8"/>
    <s v="REGIÃO NORDESTE"/>
    <x v="6"/>
    <n v="3802"/>
    <n v="3625"/>
    <n v="4397"/>
    <n v="3508.6305600000001"/>
    <n v="3849.1207800000002"/>
    <n v="3375.5106500000002"/>
    <n v="3345.4706300000003"/>
    <n v="3997.3407900000002"/>
    <n v="3509.1806100000003"/>
    <n v="4412.2909499999996"/>
    <n v="4189.6806399999996"/>
    <n v="3114.2904100000001"/>
  </r>
  <r>
    <x v="1"/>
    <s v="m3"/>
    <x v="8"/>
    <s v="REGIÃO SUDESTE"/>
    <x v="7"/>
    <n v="591676"/>
    <n v="532260"/>
    <n v="543100"/>
    <n v="528496.51"/>
    <n v="518637.94"/>
    <n v="510315.17"/>
    <n v="489916.74"/>
    <n v="463247.56000000006"/>
    <n v="431195.26999999996"/>
    <n v="461661.05"/>
    <n v="406187.92"/>
    <n v="426896.74"/>
  </r>
  <r>
    <x v="1"/>
    <s v="m3"/>
    <x v="8"/>
    <s v="REGIÃO SUDESTE"/>
    <x v="8"/>
    <n v="7073416.8499999996"/>
    <n v="6630743.5060000001"/>
    <n v="7010859.5300000003"/>
    <n v="7031200.8389999997"/>
    <n v="7380134.3759999974"/>
    <n v="7189654.8230000008"/>
    <n v="7422838.3949999986"/>
    <n v="7520480.4700000007"/>
    <n v="7390714.4100000001"/>
    <n v="7525065.1689999998"/>
    <n v="7212908.443"/>
    <n v="7633239.3560000015"/>
  </r>
  <r>
    <x v="1"/>
    <s v="m3"/>
    <x v="8"/>
    <s v="REGIÃO SUDESTE"/>
    <x v="9"/>
    <n v="4829"/>
    <n v="4539"/>
    <n v="4784"/>
    <n v="3906"/>
    <n v="4789"/>
    <n v="4594"/>
    <n v="4581"/>
    <n v="4564"/>
    <n v="3685"/>
    <n v="648"/>
    <n v="3236"/>
    <n v="3795"/>
  </r>
  <r>
    <x v="1"/>
    <s v="m3"/>
    <x v="8"/>
    <s v="REGIÃO SUL"/>
    <x v="10"/>
    <n v="18526"/>
    <n v="9930"/>
    <n v="18672"/>
    <n v="16184"/>
    <n v="18594"/>
    <n v="20030"/>
    <n v="21760"/>
    <n v="20637"/>
    <n v="10255"/>
    <n v="4059"/>
    <n v="2815"/>
    <n v="2081"/>
  </r>
  <r>
    <x v="0"/>
    <s v="m3"/>
    <x v="9"/>
    <s v="REGIÃO NORTE"/>
    <x v="0"/>
    <n v="161957"/>
    <n v="147887"/>
    <n v="155251"/>
    <n v="161110"/>
    <n v="165684"/>
    <n v="163282"/>
    <n v="168541"/>
    <n v="165551"/>
    <n v="158993.00000000003"/>
    <n v="165889"/>
    <n v="172534.00000000003"/>
    <n v="176977"/>
  </r>
  <r>
    <x v="0"/>
    <s v="m3"/>
    <x v="9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9"/>
    <s v="REGIÃO NORDESTE"/>
    <x v="2"/>
    <n v="10907.460000000001"/>
    <n v="9741.44"/>
    <n v="10730.83"/>
    <n v="10123.49"/>
    <n v="10198.32"/>
    <n v="9244.85"/>
    <n v="10654.36"/>
    <n v="10827.859999999999"/>
    <n v="10189.619999999999"/>
    <n v="9878.4699999999993"/>
    <n v="9095.8900000000012"/>
    <n v="9343.6099999999988"/>
  </r>
  <r>
    <x v="0"/>
    <s v="m3"/>
    <x v="9"/>
    <s v="REGIÃO NORDESTE"/>
    <x v="3"/>
    <n v="252635.56300000002"/>
    <n v="231664.04600000009"/>
    <n v="258186.69999999998"/>
    <n v="240884.43500000003"/>
    <n v="237708.82091600006"/>
    <n v="233846.92299999998"/>
    <n v="250421.73900000006"/>
    <n v="248934.05599999989"/>
    <n v="232748.76799999989"/>
    <n v="241470.47699999993"/>
    <n v="232323.17599999998"/>
    <n v="247807.50420000011"/>
  </r>
  <r>
    <x v="0"/>
    <s v="m3"/>
    <x v="9"/>
    <s v="REGIÃO NORDESTE"/>
    <x v="4"/>
    <n v="27222.180000000004"/>
    <n v="24839.9"/>
    <n v="28109.549999999996"/>
    <n v="27518.959999999999"/>
    <n v="27161.090000000004"/>
    <n v="28163.63"/>
    <n v="29853.05"/>
    <n v="32900.590000000004"/>
    <n v="32771.499999871914"/>
    <n v="34629.737614999998"/>
    <n v="30935.917136999997"/>
    <n v="32960.624467000001"/>
  </r>
  <r>
    <x v="0"/>
    <s v="m3"/>
    <x v="9"/>
    <s v="REGIÃO NORDESTE"/>
    <x v="5"/>
    <n v="166529.71557981186"/>
    <n v="151647.82999999999"/>
    <n v="162609.81232353151"/>
    <n v="165331.08616000001"/>
    <n v="169426.40072931978"/>
    <n v="163507.45889000001"/>
    <n v="172505.39926000001"/>
    <n v="175612.96481"/>
    <n v="166887.23247999998"/>
    <n v="169401.77021000002"/>
    <n v="167140.38363999999"/>
    <n v="169963.48106999998"/>
  </r>
  <r>
    <x v="0"/>
    <s v="m3"/>
    <x v="9"/>
    <s v="REGIÃO NORDESTE"/>
    <x v="6"/>
    <n v="198387.1457144923"/>
    <n v="180495.70217"/>
    <n v="197741.23718999999"/>
    <n v="188842.49528"/>
    <n v="196571.28907000003"/>
    <n v="187205.66787999999"/>
    <n v="195561.25367000003"/>
    <n v="196107.55526000002"/>
    <n v="190082.04247000001"/>
    <n v="201364.80026102634"/>
    <n v="195447.57378000001"/>
    <n v="200142.07351379309"/>
  </r>
  <r>
    <x v="0"/>
    <s v="m3"/>
    <x v="9"/>
    <s v="REGIÃO SUDESTE"/>
    <x v="7"/>
    <n v="64110.179999999993"/>
    <n v="58579.320000000007"/>
    <n v="54376.179999999993"/>
    <n v="49921.425999999999"/>
    <n v="64213.82499999999"/>
    <n v="66410.062999999995"/>
    <n v="66938.77"/>
    <n v="66023.775500000003"/>
    <n v="58124.130000000012"/>
    <n v="61419.484999999993"/>
    <n v="57297.71"/>
    <n v="61800.004299999986"/>
  </r>
  <r>
    <x v="0"/>
    <s v="m3"/>
    <x v="9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9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9"/>
    <s v="REGIÃO SUL"/>
    <x v="10"/>
    <n v="0"/>
    <n v="0"/>
    <n v="0"/>
    <n v="0"/>
    <n v="0"/>
    <n v="0"/>
    <n v="0"/>
    <n v="0"/>
    <n v="0"/>
    <n v="0"/>
    <n v="0"/>
    <n v="0"/>
  </r>
  <r>
    <x v="1"/>
    <s v="m3"/>
    <x v="9"/>
    <s v="REGIÃO NORTE"/>
    <x v="0"/>
    <n v="0"/>
    <n v="0"/>
    <n v="0"/>
    <n v="0"/>
    <n v="0"/>
    <n v="0"/>
    <n v="0"/>
    <n v="0"/>
    <n v="0"/>
    <n v="0"/>
    <n v="0"/>
    <m/>
  </r>
  <r>
    <x v="1"/>
    <s v="m3"/>
    <x v="9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9"/>
    <s v="REGIÃO NORDESTE"/>
    <x v="2"/>
    <n v="37038"/>
    <n v="34001"/>
    <n v="35297"/>
    <n v="35471"/>
    <n v="36343"/>
    <n v="28174"/>
    <n v="31326"/>
    <n v="35006"/>
    <n v="35927"/>
    <n v="30788"/>
    <n v="29709"/>
    <n v="34564"/>
  </r>
  <r>
    <x v="1"/>
    <s v="m3"/>
    <x v="9"/>
    <s v="REGIÃO NORDESTE"/>
    <x v="3"/>
    <n v="45452.430099999998"/>
    <n v="39149.890140000003"/>
    <n v="39985.920140000002"/>
    <n v="37720.000119999997"/>
    <n v="40916.020129999997"/>
    <n v="42302.430139999997"/>
    <n v="42980.030169999998"/>
    <n v="39597.320169999999"/>
    <n v="37856.270080000002"/>
    <n v="38876.360110000001"/>
    <n v="36485.119999999995"/>
    <n v="37604.71"/>
  </r>
  <r>
    <x v="1"/>
    <s v="m3"/>
    <x v="9"/>
    <s v="REGIÃO NORDESTE"/>
    <x v="4"/>
    <n v="1393.6"/>
    <n v="1226.4000000000001"/>
    <n v="1338.9"/>
    <n v="1217"/>
    <n v="1305.4000000000001"/>
    <n v="1207.5"/>
    <n v="1295.2"/>
    <n v="1328.5"/>
    <n v="1260.2"/>
    <n v="1264"/>
    <n v="1203.5999999999999"/>
    <n v="1214.3"/>
  </r>
  <r>
    <x v="1"/>
    <s v="m3"/>
    <x v="9"/>
    <s v="REGIÃO NORDESTE"/>
    <x v="5"/>
    <n v="48714.060000000005"/>
    <n v="41635.129999999997"/>
    <n v="44459.4"/>
    <n v="35849.039999999994"/>
    <n v="40120.700000000004"/>
    <n v="40193.82"/>
    <n v="41416.500000000007"/>
    <n v="38227.075100000002"/>
    <n v="56836.607470000003"/>
    <n v="56343.975979999996"/>
    <n v="57594.347000000009"/>
    <n v="57486.203799999996"/>
  </r>
  <r>
    <x v="1"/>
    <s v="m3"/>
    <x v="9"/>
    <s v="REGIÃO NORDESTE"/>
    <x v="6"/>
    <n v="2768.5705399999997"/>
    <n v="3468.3207300000004"/>
    <n v="3598.7806399999999"/>
    <n v="3399.1605399999999"/>
    <n v="4195.8707999999997"/>
    <n v="4716.3510999999999"/>
    <n v="5522.5314600000002"/>
    <n v="5317.9408000000003"/>
    <n v="5656.0216899999996"/>
    <n v="5432.0012500000003"/>
    <n v="4399.5"/>
    <n v="5332.54"/>
  </r>
  <r>
    <x v="1"/>
    <s v="m3"/>
    <x v="9"/>
    <s v="REGIÃO SUDESTE"/>
    <x v="7"/>
    <n v="375406.65"/>
    <n v="298007.49"/>
    <n v="428817.78"/>
    <n v="414826.25"/>
    <n v="417254.08"/>
    <n v="340760.44999999995"/>
    <n v="314148.94"/>
    <n v="381691.24"/>
    <n v="388872"/>
    <n v="473348"/>
    <n v="493864.65"/>
    <n v="660614.81000000006"/>
  </r>
  <r>
    <x v="1"/>
    <s v="m3"/>
    <x v="9"/>
    <s v="REGIÃO SUDESTE"/>
    <x v="8"/>
    <n v="7914881.9537000004"/>
    <n v="7268412.9999999991"/>
    <n v="8153621.8600000003"/>
    <n v="7881021.1090000011"/>
    <n v="8221855.629999999"/>
    <n v="7833672.4799999995"/>
    <n v="8121644.0119999982"/>
    <n v="8261781.2929999996"/>
    <n v="8122121"/>
    <n v="8311836"/>
    <n v="7980188.0120000001"/>
    <n v="8149945.5420000022"/>
  </r>
  <r>
    <x v="1"/>
    <s v="m3"/>
    <x v="9"/>
    <s v="REGIÃO SUDESTE"/>
    <x v="9"/>
    <n v="3256"/>
    <n v="2839.13"/>
    <n v="3047.24"/>
    <n v="3183.43"/>
    <n v="3599.31"/>
    <n v="3512.64"/>
    <n v="3548.38"/>
    <n v="2597.0300000000002"/>
    <n v="6608.36"/>
    <n v="8440.75"/>
    <n v="5958.91"/>
    <n v="6410.95"/>
  </r>
  <r>
    <x v="1"/>
    <s v="m3"/>
    <x v="9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0"/>
    <s v="REGIÃO NORTE"/>
    <x v="0"/>
    <n v="172132"/>
    <n v="153225"/>
    <n v="172679"/>
    <n v="179775"/>
    <n v="185604"/>
    <n v="179799"/>
    <n v="180991"/>
    <n v="180766"/>
    <n v="169884"/>
    <n v="150163"/>
    <n v="167813"/>
    <n v="178693"/>
  </r>
  <r>
    <x v="0"/>
    <s v="m3"/>
    <x v="10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10"/>
    <s v="REGIÃO NORDESTE"/>
    <x v="2"/>
    <n v="9881.76"/>
    <n v="8220.0300000000007"/>
    <n v="9131.11"/>
    <n v="9106.77"/>
    <n v="8071.26"/>
    <n v="8388.66"/>
    <n v="8217.3700000000008"/>
    <n v="9568.69"/>
    <n v="9076.43"/>
    <n v="9264.2000000000007"/>
    <n v="8975.33"/>
    <n v="9307.39"/>
  </r>
  <r>
    <x v="0"/>
    <s v="m3"/>
    <x v="10"/>
    <s v="REGIÃO NORDESTE"/>
    <x v="3"/>
    <n v="245787.57800000001"/>
    <n v="219049.74900000004"/>
    <n v="235965.66200000001"/>
    <n v="217074.63500000001"/>
    <n v="225599.09299999996"/>
    <n v="235598.47949000003"/>
    <n v="242927.78500999999"/>
    <n v="245631.39804000003"/>
    <n v="245049.83316000004"/>
    <n v="246608.67751000001"/>
    <n v="235376.79014000003"/>
    <n v="246166.97149999996"/>
  </r>
  <r>
    <x v="0"/>
    <s v="m3"/>
    <x v="10"/>
    <s v="REGIÃO NORDESTE"/>
    <x v="4"/>
    <n v="29981.518210000002"/>
    <n v="27311.434560000002"/>
    <n v="29634.279440000002"/>
    <n v="30008.302219999998"/>
    <n v="29358.671430000002"/>
    <n v="25871.667409999998"/>
    <n v="24585.942330000002"/>
    <n v="25420.388480000001"/>
    <n v="25006.387040000005"/>
    <n v="24576.990450000005"/>
    <n v="23644.452369999999"/>
    <n v="27266.72597"/>
  </r>
  <r>
    <x v="0"/>
    <s v="m3"/>
    <x v="10"/>
    <s v="REGIÃO NORDESTE"/>
    <x v="5"/>
    <n v="166527.21562999999"/>
    <n v="149602.70825999998"/>
    <n v="165741.81908000002"/>
    <n v="156610.3621"/>
    <n v="166098.52114"/>
    <n v="152062.15065"/>
    <n v="157317.08689999999"/>
    <n v="159014.18719"/>
    <n v="153740.73116"/>
    <n v="162465.98044000001"/>
    <n v="158690.39981"/>
    <n v="163125.13856000002"/>
  </r>
  <r>
    <x v="0"/>
    <s v="m3"/>
    <x v="10"/>
    <s v="REGIÃO NORDESTE"/>
    <x v="6"/>
    <n v="202687.88998000001"/>
    <n v="182955.19817000002"/>
    <n v="201831.35011000003"/>
    <n v="194813.26630000002"/>
    <n v="202868.12278000001"/>
    <n v="194736.29931000003"/>
    <n v="206836.32238000003"/>
    <n v="219238.05976999999"/>
    <n v="208399.23327"/>
    <n v="221523.39328999998"/>
    <n v="213776.40961"/>
    <n v="222664.63206999996"/>
  </r>
  <r>
    <x v="0"/>
    <s v="m3"/>
    <x v="10"/>
    <s v="REGIÃO SUDESTE"/>
    <x v="7"/>
    <n v="65644.570000000007"/>
    <n v="56133.810999999994"/>
    <n v="61235.835199999994"/>
    <n v="61003.439000000006"/>
    <n v="63410.555999999997"/>
    <n v="62218.614000000001"/>
    <n v="65025.585999999996"/>
    <n v="72263.444629999998"/>
    <n v="65468.898879999993"/>
    <n v="66615.15698"/>
    <n v="59363.702000000005"/>
    <n v="64866.761000000028"/>
  </r>
  <r>
    <x v="0"/>
    <s v="m3"/>
    <x v="10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0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0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0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0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0"/>
    <s v="REGIÃO NORDESTE"/>
    <x v="2"/>
    <n v="27629"/>
    <n v="11996"/>
    <n v="30248"/>
    <n v="32786"/>
    <n v="36156"/>
    <n v="35273"/>
    <n v="34153"/>
    <n v="33595"/>
    <n v="29851"/>
    <n v="31322"/>
    <n v="26845"/>
    <n v="29641"/>
  </r>
  <r>
    <x v="1"/>
    <s v="m3"/>
    <x v="10"/>
    <s v="REGIÃO NORDESTE"/>
    <x v="3"/>
    <n v="37302.980000000003"/>
    <n v="33891.81"/>
    <n v="37404.65"/>
    <n v="35101.300000000003"/>
    <n v="38987.33"/>
    <n v="38914.03"/>
    <n v="39657.67"/>
    <n v="41200.33"/>
    <n v="38694.58"/>
    <n v="39964.129999999997"/>
    <n v="38852.89"/>
    <n v="43337.321999999993"/>
  </r>
  <r>
    <x v="1"/>
    <s v="m3"/>
    <x v="10"/>
    <s v="REGIÃO NORDESTE"/>
    <x v="4"/>
    <n v="824.6"/>
    <n v="991.80000000000007"/>
    <n v="970.1"/>
    <n v="1227.1000000000001"/>
    <n v="1254.6000000000001"/>
    <n v="1147.6000000000001"/>
    <n v="1285"/>
    <n v="1283.7"/>
    <n v="1231.3"/>
    <n v="1183.9000000000001"/>
    <n v="1039.5899999999999"/>
    <n v="1122.19"/>
  </r>
  <r>
    <x v="1"/>
    <s v="m3"/>
    <x v="10"/>
    <s v="REGIÃO NORDESTE"/>
    <x v="5"/>
    <n v="52879.16476"/>
    <n v="41733.370000000003"/>
    <n v="43717.97"/>
    <n v="44045.64"/>
    <n v="44690.669580000009"/>
    <n v="42724.475700000003"/>
    <n v="36657.24396"/>
    <n v="39742.964350000002"/>
    <n v="40739.867050000001"/>
    <n v="40868.211900000002"/>
    <n v="24605.230190000002"/>
    <n v="34638.850980000003"/>
  </r>
  <r>
    <x v="1"/>
    <s v="m3"/>
    <x v="10"/>
    <s v="REGIÃO NORDESTE"/>
    <x v="6"/>
    <n v="5091.68"/>
    <n v="4958.8599999999997"/>
    <n v="4593.1099999999997"/>
    <n v="3856.36"/>
    <n v="3858.9500000000003"/>
    <n v="4310.45"/>
    <n v="4483.3900000000003"/>
    <n v="4846.58"/>
    <n v="4890.8500000000004"/>
    <n v="4994.8500000000004"/>
    <n v="4541.18"/>
    <n v="4158.6580000000004"/>
  </r>
  <r>
    <x v="1"/>
    <s v="m3"/>
    <x v="10"/>
    <s v="REGIÃO SUDESTE"/>
    <x v="7"/>
    <n v="759410.54"/>
    <n v="729116.67998999998"/>
    <n v="886756.30998999998"/>
    <n v="884847.02999000018"/>
    <n v="951994.34698999999"/>
    <n v="962628.79901000008"/>
    <n v="1106693.6850000001"/>
    <n v="1113794.9059899999"/>
    <n v="1080886.754"/>
    <n v="1082651.4820000001"/>
    <n v="1081184.57901"/>
    <n v="1320946.9350000001"/>
  </r>
  <r>
    <x v="1"/>
    <s v="m3"/>
    <x v="10"/>
    <s v="REGIÃO SUDESTE"/>
    <x v="8"/>
    <n v="8058112.6379999993"/>
    <n v="7351240.7910000002"/>
    <n v="8128101.3079999993"/>
    <n v="8003255.2390000001"/>
    <n v="8180220.5630000001"/>
    <n v="7754130.1200000001"/>
    <n v="7928506.1850000005"/>
    <n v="8004216.5439999998"/>
    <n v="7368317.4900000002"/>
    <n v="7665164.1320000002"/>
    <n v="7838164.4570000004"/>
    <n v="8286625.4880000008"/>
  </r>
  <r>
    <x v="1"/>
    <s v="m3"/>
    <x v="10"/>
    <s v="REGIÃO SUDESTE"/>
    <x v="9"/>
    <n v="7140.91"/>
    <n v="6717.12"/>
    <n v="30403.46"/>
    <n v="53890.96"/>
    <n v="89686.59"/>
    <n v="86662.32"/>
    <n v="94332.82"/>
    <n v="91805.97"/>
    <n v="86864.34"/>
    <n v="98482.38"/>
    <n v="81001.09"/>
    <n v="112149.44"/>
  </r>
  <r>
    <x v="1"/>
    <s v="m3"/>
    <x v="10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1"/>
    <s v="REGIÃO NORTE"/>
    <x v="0"/>
    <n v="170218"/>
    <n v="155392"/>
    <n v="167451.00000000003"/>
    <n v="164087"/>
    <n v="168252"/>
    <n v="166233.99999999997"/>
    <n v="171866"/>
    <n v="175778"/>
    <n v="177111.73"/>
    <n v="173045.18000000005"/>
    <n v="160640.42000000001"/>
    <n v="166411.39000000001"/>
  </r>
  <r>
    <x v="0"/>
    <s v="m3"/>
    <x v="11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11"/>
    <s v="REGIÃO NORDESTE"/>
    <x v="2"/>
    <n v="9217"/>
    <n v="7568.13"/>
    <n v="8686.7199999999993"/>
    <n v="7228.3600000000006"/>
    <n v="7195.13"/>
    <n v="6584.51"/>
    <n v="7640.05"/>
    <n v="6971.5"/>
    <n v="7280.77"/>
    <n v="8248.1689999999999"/>
    <n v="6834.8550000000005"/>
    <n v="6734.009"/>
  </r>
  <r>
    <x v="0"/>
    <s v="m3"/>
    <x v="11"/>
    <s v="REGIÃO NORDESTE"/>
    <x v="3"/>
    <n v="256320.86570000005"/>
    <n v="233309.13962999987"/>
    <n v="255375.59915999995"/>
    <n v="245903.87122000006"/>
    <n v="230795.98200999998"/>
    <n v="231376.43923000002"/>
    <n v="249942.74419999996"/>
    <n v="253085.58784000005"/>
    <n v="243508.63779999997"/>
    <n v="250670.98851000005"/>
    <n v="250238.10376"/>
    <n v="255815.46505000003"/>
  </r>
  <r>
    <x v="0"/>
    <s v="m3"/>
    <x v="11"/>
    <s v="REGIÃO NORDESTE"/>
    <x v="4"/>
    <n v="27693.509039999997"/>
    <n v="21355.222020000001"/>
    <n v="26986.940490000001"/>
    <n v="25880.808070000006"/>
    <n v="26536.848180000001"/>
    <n v="26434.566229999997"/>
    <n v="27329.830170000001"/>
    <n v="26113.613140000001"/>
    <n v="24078.96153"/>
    <n v="23659.545749999997"/>
    <n v="22910.96458"/>
    <n v="22486.716609999999"/>
  </r>
  <r>
    <x v="0"/>
    <s v="m3"/>
    <x v="11"/>
    <s v="REGIÃO NORDESTE"/>
    <x v="5"/>
    <n v="163055.54550999997"/>
    <n v="145942.11053000003"/>
    <n v="161563.95118"/>
    <n v="150848.43286999999"/>
    <n v="156820.87140999999"/>
    <n v="153163.37149000002"/>
    <n v="157662.19628"/>
    <n v="156424.51016000001"/>
    <n v="152875.60005999997"/>
    <n v="158716.97011000002"/>
    <n v="151159.14085000003"/>
    <n v="159111.75328999999"/>
  </r>
  <r>
    <x v="0"/>
    <s v="m3"/>
    <x v="11"/>
    <s v="REGIÃO NORDESTE"/>
    <x v="6"/>
    <n v="218408.51483999999"/>
    <n v="196089.27807999999"/>
    <n v="217484.23827999999"/>
    <n v="209753.08575000003"/>
    <n v="217186.24326000005"/>
    <n v="207888.69527000003"/>
    <n v="210000.22950999995"/>
    <n v="211022.59263999993"/>
    <n v="203481.39876000001"/>
    <n v="208262.02559999996"/>
    <n v="198825.55032999988"/>
    <n v="209767.47078999985"/>
  </r>
  <r>
    <x v="0"/>
    <s v="m3"/>
    <x v="11"/>
    <s v="REGIÃO SUDESTE"/>
    <x v="7"/>
    <n v="60903.01534000002"/>
    <n v="56946.17214000001"/>
    <n v="60613.078419999991"/>
    <n v="63695.547729999998"/>
    <n v="68121.073680000001"/>
    <n v="71739.123049999995"/>
    <n v="75876.863140000001"/>
    <n v="73646.212040000013"/>
    <n v="74129.282770000005"/>
    <n v="79279.25052999999"/>
    <n v="70706.408849999993"/>
    <n v="67674.793059999982"/>
  </r>
  <r>
    <x v="0"/>
    <s v="m3"/>
    <x v="11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1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1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1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1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1"/>
    <s v="REGIÃO NORDESTE"/>
    <x v="2"/>
    <n v="17362"/>
    <n v="27717"/>
    <n v="30214"/>
    <n v="27175"/>
    <n v="26939"/>
    <n v="25452"/>
    <n v="23871"/>
    <n v="29545"/>
    <n v="27455"/>
    <n v="27284"/>
    <n v="30465"/>
    <n v="32557"/>
  </r>
  <r>
    <x v="1"/>
    <s v="m3"/>
    <x v="11"/>
    <s v="REGIÃO NORDESTE"/>
    <x v="3"/>
    <n v="40958.546999999999"/>
    <n v="33947.245999999999"/>
    <n v="38310.127"/>
    <n v="36865.156999999999"/>
    <n v="35787.124999999993"/>
    <n v="35472.362999999998"/>
    <n v="37929.895000000004"/>
    <n v="38953.562000000005"/>
    <n v="38459.256999999998"/>
    <n v="38336.182000000001"/>
    <n v="35754.783999999992"/>
    <n v="35705.048000000003"/>
  </r>
  <r>
    <x v="1"/>
    <s v="m3"/>
    <x v="11"/>
    <s v="REGIÃO NORDESTE"/>
    <x v="4"/>
    <n v="1058.3600000000001"/>
    <n v="961.97"/>
    <n v="978.75"/>
    <n v="975.21"/>
    <n v="1056.8499999999999"/>
    <n v="1037.48"/>
    <n v="955.37"/>
    <n v="2158.5700000000002"/>
    <n v="2057.4870000000001"/>
    <n v="1959.9490000000001"/>
    <n v="1961.1089999999999"/>
    <n v="1980.17"/>
  </r>
  <r>
    <x v="1"/>
    <s v="m3"/>
    <x v="11"/>
    <s v="REGIÃO NORDESTE"/>
    <x v="5"/>
    <n v="34593.177910000006"/>
    <n v="32301.00762"/>
    <n v="31994.906630000001"/>
    <n v="31434.820929999998"/>
    <n v="64240.406739999999"/>
    <n v="61930.691610000002"/>
    <n v="60270.34244"/>
    <n v="60029.018790000009"/>
    <n v="42042.083379999996"/>
    <n v="50084.579550000002"/>
    <n v="49281.906209999994"/>
    <n v="52002.836790000008"/>
  </r>
  <r>
    <x v="1"/>
    <s v="m3"/>
    <x v="11"/>
    <s v="REGIÃO NORDESTE"/>
    <x v="6"/>
    <n v="3818.26"/>
    <n v="3288.4559999999997"/>
    <n v="2911.1609999999996"/>
    <n v="2161.5250000000001"/>
    <n v="3373.2990000000004"/>
    <n v="2847.6329999999998"/>
    <n v="4106.2490000000007"/>
    <n v="3288.4670000000001"/>
    <n v="3284.1120000000001"/>
    <n v="3077.8940000000002"/>
    <n v="3605.2860000000001"/>
    <n v="3516.922"/>
  </r>
  <r>
    <x v="1"/>
    <s v="m3"/>
    <x v="11"/>
    <s v="REGIÃO SUDESTE"/>
    <x v="7"/>
    <n v="1442587.56201"/>
    <n v="1334184.6220000002"/>
    <n v="1455173.024"/>
    <n v="1381747.75502"/>
    <n v="1467488.0699900002"/>
    <n v="1471481.2849999999"/>
    <n v="1480643.40301"/>
    <n v="1452120.7270199999"/>
    <n v="1459889.2938900001"/>
    <n v="1495500.6995899999"/>
    <n v="1514077.4790100004"/>
    <n v="1643144.1549900002"/>
  </r>
  <r>
    <x v="1"/>
    <s v="m3"/>
    <x v="11"/>
    <s v="REGIÃO SUDESTE"/>
    <x v="8"/>
    <n v="7827833.8650000012"/>
    <n v="6795080.9609999992"/>
    <n v="7669403.7929999996"/>
    <n v="7307556.8259999976"/>
    <n v="7533282.0430000024"/>
    <n v="7526588.2219999991"/>
    <n v="7507104.5919999992"/>
    <n v="7478879.9869999997"/>
    <n v="7412973.0190000003"/>
    <n v="7647211.8070000019"/>
    <n v="7690055.0850100005"/>
    <n v="7997169.737999998"/>
  </r>
  <r>
    <x v="1"/>
    <s v="m3"/>
    <x v="11"/>
    <s v="REGIÃO SUDESTE"/>
    <x v="9"/>
    <n v="185834.32"/>
    <n v="135835.34"/>
    <n v="134397.4"/>
    <n v="131475.04999999999"/>
    <n v="203115.26"/>
    <n v="204443.69"/>
    <n v="220934.36000000002"/>
    <n v="145719.09"/>
    <n v="143807.26"/>
    <n v="208111.79"/>
    <n v="251620.78"/>
    <n v="257923.62"/>
  </r>
  <r>
    <x v="1"/>
    <s v="m3"/>
    <x v="11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2"/>
    <s v="REGIÃO NORTE"/>
    <x v="0"/>
    <n v="167869.35"/>
    <n v="152514.26"/>
    <n v="164689.89000000001"/>
    <n v="151363.49"/>
    <n v="164404.96"/>
    <n v="161155.46"/>
    <n v="163004.64000000001"/>
    <n v="164599.36000000002"/>
    <n v="159730.25"/>
    <n v="165953.81"/>
    <n v="162502.78"/>
    <n v="174991.41"/>
  </r>
  <r>
    <x v="0"/>
    <s v="m3"/>
    <x v="12"/>
    <s v="REGIÃO NORDESTE"/>
    <x v="1"/>
    <n v="0"/>
    <n v="0"/>
    <n v="0"/>
    <n v="0"/>
    <n v="0"/>
    <n v="0"/>
    <n v="0"/>
    <n v="0"/>
    <n v="0"/>
    <n v="0"/>
    <n v="0"/>
    <n v="0"/>
  </r>
  <r>
    <x v="0"/>
    <s v="m3"/>
    <x v="12"/>
    <s v="REGIÃO NORDESTE"/>
    <x v="2"/>
    <n v="6994.3379999999997"/>
    <n v="6399.7979999999998"/>
    <n v="6767.5879999999997"/>
    <n v="6519.4759999999997"/>
    <n v="6450.5530000000008"/>
    <n v="5887.7259999999997"/>
    <n v="6240.6560000000009"/>
    <n v="5930.9319999999998"/>
    <n v="5533.3859999999995"/>
    <n v="5218.9719999999998"/>
    <n v="5214.1469999999999"/>
    <n v="5461.5609999999997"/>
  </r>
  <r>
    <x v="0"/>
    <s v="m3"/>
    <x v="12"/>
    <s v="REGIÃO NORDESTE"/>
    <x v="3"/>
    <n v="244776.58350999997"/>
    <n v="239086.54694"/>
    <n v="256743.06360999998"/>
    <n v="250572.21212999997"/>
    <n v="261700.71301999994"/>
    <n v="249315.42711000008"/>
    <n v="255474.94474000004"/>
    <n v="257052.55807999996"/>
    <n v="247035.37628"/>
    <n v="250043.76412999991"/>
    <n v="245966.95330999992"/>
    <n v="257544.56974000004"/>
  </r>
  <r>
    <x v="0"/>
    <s v="m3"/>
    <x v="12"/>
    <s v="REGIÃO NORDESTE"/>
    <x v="4"/>
    <n v="22390.602080000001"/>
    <n v="21829.010539999996"/>
    <n v="20374.110170000004"/>
    <n v="23066.788120000001"/>
    <n v="23253.635030000001"/>
    <n v="21674.890890000002"/>
    <n v="21228.587850000004"/>
    <n v="21651.689910000005"/>
    <n v="21478.0442"/>
    <n v="19887.33323"/>
    <n v="21765.20952"/>
    <n v="23200.194990000004"/>
  </r>
  <r>
    <x v="0"/>
    <s v="m3"/>
    <x v="12"/>
    <s v="REGIÃO NORDESTE"/>
    <x v="5"/>
    <n v="157212.87383"/>
    <n v="148193.34422"/>
    <n v="157189.61488000001"/>
    <n v="149236.77392000001"/>
    <n v="156483.38771000004"/>
    <n v="150035.88569"/>
    <n v="153928.49950000001"/>
    <n v="153528.02098"/>
    <n v="151302.84441000002"/>
    <n v="155622.55945999999"/>
    <n v="147016.54471000002"/>
    <n v="156151.02172000002"/>
  </r>
  <r>
    <x v="0"/>
    <s v="m3"/>
    <x v="12"/>
    <s v="REGIÃO NORDESTE"/>
    <x v="6"/>
    <n v="208704.01181000005"/>
    <n v="191785.88649000009"/>
    <n v="207332.4534899999"/>
    <n v="197703.80351000003"/>
    <n v="211400.33155000006"/>
    <n v="207270.61462000007"/>
    <n v="208194.09649999999"/>
    <n v="212883.95051999998"/>
    <n v="203238.51039000001"/>
    <n v="216430.94374999992"/>
    <n v="211282.75933999993"/>
    <n v="221716.14588999999"/>
  </r>
  <r>
    <x v="0"/>
    <s v="m3"/>
    <x v="12"/>
    <s v="REGIÃO SUDESTE"/>
    <x v="7"/>
    <n v="57962.294250000006"/>
    <n v="61120.12301000001"/>
    <n v="66836.008000000016"/>
    <n v="65399.085999999996"/>
    <n v="75804.477000000014"/>
    <n v="76198.622999999992"/>
    <n v="83333.943000000014"/>
    <n v="79011.003000000012"/>
    <n v="77793.697860000029"/>
    <n v="76539.740000000005"/>
    <n v="69958.548019999973"/>
    <n v="74154.653000000006"/>
  </r>
  <r>
    <x v="0"/>
    <s v="m3"/>
    <x v="12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2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2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2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2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2"/>
    <s v="REGIÃO NORDESTE"/>
    <x v="2"/>
    <n v="31977"/>
    <n v="29308.440000000002"/>
    <n v="24385.325000000001"/>
    <n v="19950.038"/>
    <n v="20881.717000000001"/>
    <n v="21392.584000000003"/>
    <n v="21954.221000000001"/>
    <n v="23025.602999999999"/>
    <n v="22092.452999999998"/>
    <n v="25980.943000000003"/>
    <n v="27637.287000000004"/>
    <n v="36498.563000000002"/>
  </r>
  <r>
    <x v="1"/>
    <s v="m3"/>
    <x v="12"/>
    <s v="REGIÃO NORDESTE"/>
    <x v="3"/>
    <n v="37112.667000000001"/>
    <n v="35205.359000000004"/>
    <n v="36234.858999999997"/>
    <n v="36118.598000000005"/>
    <n v="36591.287000000004"/>
    <n v="35160.485000000008"/>
    <n v="37078.034"/>
    <n v="36680.700000000004"/>
    <n v="36176.906000000003"/>
    <n v="37091.194000000003"/>
    <n v="39199.048999999999"/>
    <n v="40114.772000000004"/>
  </r>
  <r>
    <x v="1"/>
    <s v="m3"/>
    <x v="12"/>
    <s v="REGIÃO NORDESTE"/>
    <x v="4"/>
    <n v="1937.193"/>
    <n v="1726.2610000000002"/>
    <n v="361.27"/>
    <n v="0"/>
    <n v="0"/>
    <n v="0"/>
    <n v="451.50199999999995"/>
    <n v="1896.13"/>
    <n v="1912.415"/>
    <n v="685.08399999999995"/>
    <n v="1995.4779999999998"/>
    <n v="1991.481"/>
  </r>
  <r>
    <x v="1"/>
    <s v="m3"/>
    <x v="12"/>
    <s v="REGIÃO NORDESTE"/>
    <x v="5"/>
    <n v="48589.526790000004"/>
    <n v="40177.779289999999"/>
    <n v="46380.928110000001"/>
    <n v="40708.458960000004"/>
    <n v="46488.990479999993"/>
    <n v="45053.060819999999"/>
    <n v="42399.698880000004"/>
    <n v="42658.166499999992"/>
    <n v="41443.281000000003"/>
    <n v="42441.285990000004"/>
    <n v="29955.272999999997"/>
    <n v="42505.010999999999"/>
  </r>
  <r>
    <x v="1"/>
    <s v="m3"/>
    <x v="12"/>
    <s v="REGIÃO NORDESTE"/>
    <x v="6"/>
    <n v="3908.1290000000004"/>
    <n v="3300.3330000000001"/>
    <n v="3219.2990000000004"/>
    <n v="3944.645"/>
    <n v="4039.2159999999999"/>
    <n v="4038.7550000000001"/>
    <n v="4432.4540000000006"/>
    <n v="4758.8230000000003"/>
    <n v="4448.4129999999996"/>
    <n v="4471.598"/>
    <n v="4059.6820000000002"/>
    <n v="4227.5779999999995"/>
  </r>
  <r>
    <x v="1"/>
    <s v="m3"/>
    <x v="12"/>
    <s v="REGIÃO SUDESTE"/>
    <x v="7"/>
    <n v="1603847.1320000002"/>
    <n v="1521602.59384"/>
    <n v="1535818.986"/>
    <n v="1445881.4459799998"/>
    <n v="1435031.5419899998"/>
    <n v="1321672.8399900002"/>
    <n v="1303656.0700100001"/>
    <n v="1308465.7740100001"/>
    <n v="1248339.3330000001"/>
    <n v="1410938.1590100001"/>
    <n v="1432630.5060099999"/>
    <n v="1549651.7609899999"/>
  </r>
  <r>
    <x v="1"/>
    <s v="m3"/>
    <x v="12"/>
    <s v="REGIÃO SUDESTE"/>
    <x v="8"/>
    <n v="8170115.2250199979"/>
    <n v="7583381.0179999983"/>
    <n v="7618817.0140000014"/>
    <n v="7119421.730010001"/>
    <n v="7513301.3360000001"/>
    <n v="7260693.0990000013"/>
    <n v="7527389.2390000038"/>
    <n v="7421511.8799999999"/>
    <n v="6820735.9729999993"/>
    <n v="7369903.0289999992"/>
    <n v="7218675.3939999985"/>
    <n v="7644429.2129999995"/>
  </r>
  <r>
    <x v="1"/>
    <s v="m3"/>
    <x v="12"/>
    <s v="REGIÃO SUDESTE"/>
    <x v="9"/>
    <n v="230119.07"/>
    <n v="131070.3"/>
    <n v="142443.37"/>
    <n v="132048.6"/>
    <n v="136784.51"/>
    <n v="136115.73000000001"/>
    <n v="143006.43"/>
    <n v="143676.57"/>
    <n v="133961.53"/>
    <n v="131427.76"/>
    <n v="134968.1"/>
    <n v="140711.58000000002"/>
  </r>
  <r>
    <x v="1"/>
    <s v="m3"/>
    <x v="12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3"/>
    <s v="REGIÃO NORTE"/>
    <x v="0"/>
    <n v="167217.76"/>
    <n v="147561.51"/>
    <n v="160994.85999999999"/>
    <n v="155064.13"/>
    <n v="156512.36000000002"/>
    <n v="141515.45000000001"/>
    <n v="145814.51999999999"/>
    <n v="144833.37"/>
    <n v="134674.64000000001"/>
    <n v="146912.24"/>
    <n v="143396.43"/>
    <n v="147284.9"/>
  </r>
  <r>
    <x v="0"/>
    <s v="m3"/>
    <x v="13"/>
    <s v="REGIÃO NORDESTE"/>
    <x v="1"/>
    <n v="0"/>
    <n v="0"/>
    <n v="0"/>
    <n v="0"/>
    <n v="0"/>
    <n v="458.59872000000001"/>
    <n v="710.82998999999995"/>
    <n v="710.83"/>
    <n v="687.89999"/>
    <n v="710.83"/>
    <n v="687.89999"/>
    <n v="710.83001000000002"/>
  </r>
  <r>
    <x v="0"/>
    <s v="m3"/>
    <x v="13"/>
    <s v="REGIÃO NORDESTE"/>
    <x v="2"/>
    <n v="5368.1889999999994"/>
    <n v="4930.4780000000001"/>
    <n v="5522.2490000000007"/>
    <n v="5356.27"/>
    <n v="5575.1139999999996"/>
    <n v="5483.92"/>
    <n v="5668.5030000000006"/>
    <n v="5701.1350000000002"/>
    <n v="5487.8480000000009"/>
    <n v="5635.0180000000009"/>
    <n v="5378.2910000000002"/>
    <n v="5550.3480000000009"/>
  </r>
  <r>
    <x v="0"/>
    <s v="m3"/>
    <x v="13"/>
    <s v="REGIÃO NORDESTE"/>
    <x v="3"/>
    <n v="262197.18614000006"/>
    <n v="237640.10888000001"/>
    <n v="261467.28282000011"/>
    <n v="251497.19843999989"/>
    <n v="253192.18858999998"/>
    <n v="248321.18551000004"/>
    <n v="254198.98140999995"/>
    <n v="257116.89761999989"/>
    <n v="250084.70192000002"/>
    <n v="258786.26662999991"/>
    <n v="248324.87477000014"/>
    <n v="256423.71345000007"/>
  </r>
  <r>
    <x v="0"/>
    <s v="m3"/>
    <x v="13"/>
    <s v="REGIÃO NORDESTE"/>
    <x v="4"/>
    <n v="19473.01944"/>
    <n v="16791.981939999998"/>
    <n v="17182.47063"/>
    <n v="16177.426140000001"/>
    <n v="17592.945480000002"/>
    <n v="18370.402009999998"/>
    <n v="16807.730800000001"/>
    <n v="17903.001260000001"/>
    <n v="17704.520139999997"/>
    <n v="17079.294310000005"/>
    <n v="16394.621360000001"/>
    <n v="16831.491269999995"/>
  </r>
  <r>
    <x v="0"/>
    <s v="m3"/>
    <x v="13"/>
    <s v="REGIÃO NORDESTE"/>
    <x v="5"/>
    <n v="147076.71778000001"/>
    <n v="137767.02991000001"/>
    <n v="150851.96683000002"/>
    <n v="143588.85090999998"/>
    <n v="143332.84764000002"/>
    <n v="140226.47939999998"/>
    <n v="138530.32584999996"/>
    <n v="139132.54108000005"/>
    <n v="137446.97366000002"/>
    <n v="140116.10326000003"/>
    <n v="132887.63238000002"/>
    <n v="138657.27291"/>
  </r>
  <r>
    <x v="0"/>
    <s v="m3"/>
    <x v="13"/>
    <s v="REGIÃO NORDESTE"/>
    <x v="6"/>
    <n v="206008.3929500001"/>
    <n v="194152.18211000002"/>
    <n v="217645.95480000004"/>
    <n v="211294.21438000008"/>
    <n v="214685.62519000002"/>
    <n v="207653.19042999996"/>
    <n v="212585.86335"/>
    <n v="214920.40450999993"/>
    <n v="210827.42454999994"/>
    <n v="202657.28281999993"/>
    <n v="203499.44191000005"/>
    <n v="212342.53055000002"/>
  </r>
  <r>
    <x v="0"/>
    <s v="m3"/>
    <x v="13"/>
    <s v="REGIÃO SUDESTE"/>
    <x v="7"/>
    <n v="73167.807079999984"/>
    <n v="70941.178000000014"/>
    <n v="71386.116999999998"/>
    <n v="75878.947579999993"/>
    <n v="77809.486000000004"/>
    <n v="72060.644639999999"/>
    <n v="66571.914999999979"/>
    <n v="68933.916999999972"/>
    <n v="70744.898820000002"/>
    <n v="70955.270930000028"/>
    <n v="68614.778300000005"/>
    <n v="63520.215099999987"/>
  </r>
  <r>
    <x v="0"/>
    <s v="m3"/>
    <x v="13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3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3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3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3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3"/>
    <s v="REGIÃO NORDESTE"/>
    <x v="2"/>
    <n v="39495.440000000002"/>
    <n v="35332.085999999996"/>
    <n v="39492.393000000004"/>
    <n v="39557.394000000008"/>
    <n v="40724.955999999998"/>
    <n v="36335.544999999998"/>
    <n v="34038.875999999997"/>
    <n v="34780.714000000007"/>
    <n v="31926.506000000001"/>
    <n v="31373.248"/>
    <n v="25846.63"/>
    <n v="29781.77"/>
  </r>
  <r>
    <x v="1"/>
    <s v="m3"/>
    <x v="13"/>
    <s v="REGIÃO NORDESTE"/>
    <x v="3"/>
    <n v="40864.104000000007"/>
    <n v="34110.201000000001"/>
    <n v="38348.464"/>
    <n v="36837.947999999997"/>
    <n v="33904.438000000002"/>
    <n v="36116.217000000004"/>
    <n v="36146.5"/>
    <n v="36530.437000000005"/>
    <n v="33738.536999999997"/>
    <n v="32473.662000000004"/>
    <n v="35797.026000000005"/>
    <n v="35723.437000000005"/>
  </r>
  <r>
    <x v="1"/>
    <s v="m3"/>
    <x v="13"/>
    <s v="REGIÃO NORDESTE"/>
    <x v="4"/>
    <n v="1947.6660000000002"/>
    <n v="1713.454"/>
    <n v="1891.29"/>
    <n v="1783.866"/>
    <n v="1675.9390000000001"/>
    <n v="1643.27"/>
    <n v="1623.45"/>
    <n v="1836.43"/>
    <n v="1706.1100000000001"/>
    <n v="1682.88"/>
    <n v="1656.87"/>
    <n v="1676.05"/>
  </r>
  <r>
    <x v="1"/>
    <s v="m3"/>
    <x v="13"/>
    <s v="REGIÃO NORDESTE"/>
    <x v="5"/>
    <n v="40653.149989999998"/>
    <n v="35419.364990000002"/>
    <n v="37100.841989999994"/>
    <n v="36204.978000000003"/>
    <n v="38909.595999999998"/>
    <n v="37119.210980000003"/>
    <n v="36118.360919999999"/>
    <n v="60447.974040000001"/>
    <n v="64956.162970000005"/>
    <n v="65840.870020000002"/>
    <n v="60977.080959999999"/>
    <n v="61749.166109999998"/>
  </r>
  <r>
    <x v="1"/>
    <s v="m3"/>
    <x v="13"/>
    <s v="REGIÃO NORDESTE"/>
    <x v="6"/>
    <n v="4072.7579999999998"/>
    <n v="3668.77"/>
    <n v="4847.78"/>
    <n v="3773.9059999999999"/>
    <n v="5657.527"/>
    <n v="5503.2030000000004"/>
    <n v="5381.7539999999999"/>
    <n v="5426.3730000000005"/>
    <n v="5453.134"/>
    <n v="4344.1089999999995"/>
    <n v="5687.3040000000001"/>
    <n v="7323.2360000000008"/>
  </r>
  <r>
    <x v="1"/>
    <s v="m3"/>
    <x v="13"/>
    <s v="REGIÃO SUDESTE"/>
    <x v="7"/>
    <n v="1516917.6620000002"/>
    <n v="1387975.7050000001"/>
    <n v="1397126.8709900004"/>
    <n v="1335271.3889900001"/>
    <n v="1536116.8569999998"/>
    <n v="1486433.1320199997"/>
    <n v="1403494.33901"/>
    <n v="1397137.2120100001"/>
    <n v="1435321.2150000003"/>
    <n v="1466946.7820000001"/>
    <n v="1342057.2430000002"/>
    <n v="1471186.5070100001"/>
  </r>
  <r>
    <x v="1"/>
    <s v="m3"/>
    <x v="13"/>
    <s v="REGIÃO SUDESTE"/>
    <x v="8"/>
    <n v="7512430.1439900007"/>
    <n v="6534433.6250100005"/>
    <n v="6572096.0533300005"/>
    <n v="6554411.6220000004"/>
    <n v="6955285.6319999984"/>
    <n v="7174851.11094"/>
    <n v="6992375.0070000002"/>
    <n v="7166532.0380000006"/>
    <n v="7152605.3629999999"/>
    <n v="7415339.8430000013"/>
    <n v="7146865.300999999"/>
    <n v="7409677.5237300014"/>
  </r>
  <r>
    <x v="1"/>
    <s v="m3"/>
    <x v="13"/>
    <s v="REGIÃO SUDESTE"/>
    <x v="9"/>
    <n v="84443.31"/>
    <n v="137861.34"/>
    <n v="155012.04"/>
    <n v="304384.57"/>
    <n v="343253.96"/>
    <n v="408634.41000000003"/>
    <n v="381212.2"/>
    <n v="359501.68"/>
    <n v="433979.95"/>
    <n v="384525.01"/>
    <n v="488041.01"/>
    <n v="537376.24"/>
  </r>
  <r>
    <x v="1"/>
    <s v="m3"/>
    <x v="13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4"/>
    <s v="REGIÃO NORTE"/>
    <x v="0"/>
    <n v="146345.85"/>
    <n v="128281.96999999999"/>
    <n v="138264.38"/>
    <n v="131683.63"/>
    <n v="139224.28"/>
    <n v="135167.96"/>
    <n v="136883.91000000003"/>
    <n v="136664.69999999998"/>
    <n v="130918.95000000003"/>
    <n v="134873.53"/>
    <n v="131785.45000000001"/>
    <n v="135098.97000000003"/>
  </r>
  <r>
    <x v="0"/>
    <s v="m3"/>
    <x v="14"/>
    <s v="REGIÃO NORDESTE"/>
    <x v="1"/>
    <n v="710.83001000000002"/>
    <n v="642.04000999999994"/>
    <n v="710.82998999999995"/>
    <n v="687.90001000000007"/>
    <n v="710.83001000000002"/>
    <n v="687.9"/>
    <n v="710.83"/>
    <n v="710.83"/>
    <n v="481.53000000000003"/>
    <n v="549.88"/>
    <n v="128.86000000000001"/>
    <n v="97.376499999999993"/>
  </r>
  <r>
    <x v="0"/>
    <s v="m3"/>
    <x v="14"/>
    <s v="REGIÃO NORDESTE"/>
    <x v="2"/>
    <n v="5466.0940000000001"/>
    <n v="5018.1410000000005"/>
    <n v="5347.3980000000001"/>
    <n v="5186.8690000000006"/>
    <n v="4736.3590000000004"/>
    <n v="4933.2979999999998"/>
    <n v="5064.1560000000009"/>
    <n v="5497.8990000000003"/>
    <n v="6616.1560000000009"/>
    <n v="7594.8150000000005"/>
    <n v="7615.597999999999"/>
    <n v="7864.5219999999999"/>
  </r>
  <r>
    <x v="0"/>
    <s v="m3"/>
    <x v="14"/>
    <s v="REGIÃO NORDESTE"/>
    <x v="3"/>
    <n v="247171.18077999982"/>
    <n v="228048.44341999997"/>
    <n v="251265.29306999993"/>
    <n v="244371.56977000003"/>
    <n v="250078.28973000005"/>
    <n v="240349.70389000006"/>
    <n v="249974.17230999991"/>
    <n v="244816.52316999994"/>
    <n v="237322.03514999992"/>
    <n v="244883.87213999999"/>
    <n v="235868.06577999998"/>
    <n v="242810.76653000005"/>
  </r>
  <r>
    <x v="0"/>
    <s v="m3"/>
    <x v="14"/>
    <s v="REGIÃO NORDESTE"/>
    <x v="4"/>
    <n v="16982.066150000002"/>
    <n v="19027.490610000004"/>
    <n v="21065.420690000003"/>
    <n v="20507.32718"/>
    <n v="21381.218609999996"/>
    <n v="22946.428910000002"/>
    <n v="22455.027160000005"/>
    <n v="21647.449280000004"/>
    <n v="20113.393789999998"/>
    <n v="19344.065960000004"/>
    <n v="18157.45549"/>
    <n v="17881.548310000002"/>
  </r>
  <r>
    <x v="0"/>
    <s v="m3"/>
    <x v="14"/>
    <s v="REGIÃO NORDESTE"/>
    <x v="5"/>
    <n v="139914.63649999999"/>
    <n v="126419.73282000002"/>
    <n v="140460.91006000002"/>
    <n v="135682.61486000003"/>
    <n v="138428.06198"/>
    <n v="134972.09693000003"/>
    <n v="134230.51250999997"/>
    <n v="133855.28863999998"/>
    <n v="131433.41184000002"/>
    <n v="135124.93792999999"/>
    <n v="127011.32153999999"/>
    <n v="133473.62007"/>
  </r>
  <r>
    <x v="0"/>
    <s v="m3"/>
    <x v="14"/>
    <s v="REGIÃO NORDESTE"/>
    <x v="6"/>
    <n v="212955.62254999997"/>
    <n v="191280.33454000004"/>
    <n v="215154.58704999997"/>
    <n v="205295.32193000003"/>
    <n v="213346.57006000006"/>
    <n v="200698.55116000012"/>
    <n v="211644.84450999997"/>
    <n v="208969.81617999997"/>
    <n v="203422.66589999993"/>
    <n v="210308.90869999994"/>
    <n v="203402.51687999995"/>
    <n v="208762.48401000001"/>
  </r>
  <r>
    <x v="0"/>
    <s v="m3"/>
    <x v="14"/>
    <s v="REGIÃO SUDESTE"/>
    <x v="7"/>
    <n v="53247.081509999996"/>
    <n v="66315.254230000006"/>
    <n v="70275.836989999967"/>
    <n v="69210.049380000026"/>
    <n v="72657.002289999989"/>
    <n v="70602.824000000008"/>
    <n v="74653.885999999984"/>
    <n v="74386.026999999987"/>
    <n v="68914.530690000014"/>
    <n v="74097.546459999998"/>
    <n v="68247.508000000002"/>
    <n v="69677.736000000004"/>
  </r>
  <r>
    <x v="0"/>
    <s v="m3"/>
    <x v="14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4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4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4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4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4"/>
    <s v="REGIÃO NORDESTE"/>
    <x v="2"/>
    <n v="29230.38"/>
    <n v="27815.493000000002"/>
    <n v="30214.386999999999"/>
    <n v="28763.512000000002"/>
    <n v="31466.942999999999"/>
    <n v="31610.16"/>
    <n v="31793.985000000001"/>
    <n v="29945.602999999999"/>
    <n v="24954.541000000001"/>
    <n v="28898.636000000002"/>
    <n v="28377.937999999998"/>
    <n v="30045.831000000002"/>
  </r>
  <r>
    <x v="1"/>
    <s v="m3"/>
    <x v="14"/>
    <s v="REGIÃO NORDESTE"/>
    <x v="3"/>
    <n v="34687.409000000007"/>
    <n v="33294.424000000006"/>
    <n v="37390.600999999995"/>
    <n v="34455.025999999998"/>
    <n v="33129.352999999996"/>
    <n v="32893.226999999999"/>
    <n v="35457.649000000005"/>
    <n v="35315.146000000001"/>
    <n v="34739.508000000002"/>
    <n v="34208.908000000003"/>
    <n v="34547.527999999998"/>
    <n v="35598.673000000003"/>
  </r>
  <r>
    <x v="1"/>
    <s v="m3"/>
    <x v="14"/>
    <s v="REGIÃO NORDESTE"/>
    <x v="4"/>
    <n v="1632.25"/>
    <n v="1443.63"/>
    <n v="1582.1100000000001"/>
    <n v="1515.65"/>
    <n v="1408.68"/>
    <n v="1586.721"/>
    <n v="1636.33"/>
    <n v="1619.96"/>
    <n v="1513.47"/>
    <n v="1514.7"/>
    <n v="1281.54"/>
    <n v="1472.421"/>
  </r>
  <r>
    <x v="1"/>
    <s v="m3"/>
    <x v="14"/>
    <s v="REGIÃO NORDESTE"/>
    <x v="5"/>
    <n v="50574.79103"/>
    <n v="68172.547000000006"/>
    <n v="76018.327999999994"/>
    <n v="70358.135949999996"/>
    <n v="69724.159019999992"/>
    <n v="65252.660079999994"/>
    <n v="65659.14602"/>
    <n v="64511.157000000007"/>
    <n v="60722.22"/>
    <n v="61673.53501"/>
    <n v="58792.454000000005"/>
    <n v="57885.255000000005"/>
  </r>
  <r>
    <x v="1"/>
    <s v="m3"/>
    <x v="14"/>
    <s v="REGIÃO NORDESTE"/>
    <x v="6"/>
    <n v="5901.6640000000007"/>
    <n v="5841.1369999999997"/>
    <n v="6346.0219999999999"/>
    <n v="5946.7160000000013"/>
    <n v="6146.0509999999995"/>
    <n v="5180.6230000000005"/>
    <n v="4921.07"/>
    <n v="3779.1979999999999"/>
    <n v="3136.9559999999997"/>
    <n v="3062.8140000000003"/>
    <n v="3003.1670000000004"/>
    <n v="3277.3740000000003"/>
  </r>
  <r>
    <x v="1"/>
    <s v="m3"/>
    <x v="14"/>
    <s v="REGIÃO SUDESTE"/>
    <x v="7"/>
    <n v="1493077.7655000002"/>
    <n v="1246138.9970099998"/>
    <n v="1503247.395"/>
    <n v="1554381.5239899999"/>
    <n v="1672612.2030000002"/>
    <n v="1660457.2290099999"/>
    <n v="1737620.365"/>
    <n v="1797042.916"/>
    <n v="1808724.0000099998"/>
    <n v="2011960.3450099998"/>
    <n v="1950786.3149999999"/>
    <n v="2031818.51"/>
  </r>
  <r>
    <x v="1"/>
    <s v="m3"/>
    <x v="14"/>
    <s v="REGIÃO SUDESTE"/>
    <x v="8"/>
    <n v="7140197.5508000003"/>
    <n v="6625514.2268499983"/>
    <n v="7250518.1204300001"/>
    <n v="6998270.7841700008"/>
    <n v="7309184.7430200009"/>
    <n v="7258574.0481200004"/>
    <n v="7739094.36417"/>
    <n v="7855035.2750399997"/>
    <n v="7771335.4979399983"/>
    <n v="7925494.3989800001"/>
    <n v="7427022.6952"/>
    <n v="8246426.31984"/>
  </r>
  <r>
    <x v="1"/>
    <s v="m3"/>
    <x v="14"/>
    <s v="REGIÃO SUDESTE"/>
    <x v="9"/>
    <n v="538124.71"/>
    <n v="529321.66"/>
    <n v="694116"/>
    <n v="729993.92"/>
    <n v="826300.34"/>
    <n v="844269.64"/>
    <n v="722750.63"/>
    <n v="851699.99"/>
    <n v="744769.84"/>
    <n v="900936.83000000007"/>
    <n v="949713.02"/>
    <n v="1085678.51"/>
  </r>
  <r>
    <x v="1"/>
    <s v="m3"/>
    <x v="14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5"/>
    <s v="REGIÃO NORTE"/>
    <x v="0"/>
    <n v="135210.45000000001"/>
    <n v="122487.64999999998"/>
    <n v="130797.32999999999"/>
    <n v="124480.36"/>
    <n v="128053.13999999998"/>
    <n v="125533.31"/>
    <n v="130961.57"/>
    <n v="129704.22999999998"/>
    <n v="126193.32999999999"/>
    <n v="126156.92"/>
    <n v="122755.61"/>
    <n v="124037.13"/>
  </r>
  <r>
    <x v="0"/>
    <s v="m3"/>
    <x v="15"/>
    <s v="REGIÃO NORDESTE"/>
    <x v="1"/>
    <n v="76.359520000000003"/>
    <n v="72.056210000000007"/>
    <n v="60.35"/>
    <n v="60.848800000000004"/>
    <n v="40.501719999999999"/>
    <n v="55.301970000000004"/>
    <n v="46.311319999999995"/>
    <n v="34.018920000000001"/>
    <n v="67.533879999999996"/>
    <n v="56.638770000000008"/>
    <n v="101.15"/>
    <n v="41.371899999999997"/>
  </r>
  <r>
    <x v="0"/>
    <s v="m3"/>
    <x v="15"/>
    <s v="REGIÃO NORDESTE"/>
    <x v="2"/>
    <n v="6533.1109999999999"/>
    <n v="6153.6350000000002"/>
    <n v="7282.6710000000003"/>
    <n v="6063.6669999999995"/>
    <n v="6362.1990000000005"/>
    <n v="6922.8539999999994"/>
    <n v="7764.7300000000005"/>
    <n v="7515.9840000000004"/>
    <n v="7460.3170000000009"/>
    <n v="7749.1949999999997"/>
    <n v="7672.1139999999996"/>
    <n v="7297.62"/>
  </r>
  <r>
    <x v="0"/>
    <s v="m3"/>
    <x v="15"/>
    <s v="REGIÃO NORDESTE"/>
    <x v="3"/>
    <n v="244463.82926000006"/>
    <n v="225324.69040999995"/>
    <n v="244837.35240000009"/>
    <n v="235468.95809000009"/>
    <n v="245823.99243999994"/>
    <n v="238734.37166000006"/>
    <n v="245391.71357999995"/>
    <n v="242508.19755000004"/>
    <n v="235924.67646999983"/>
    <n v="249313.94809000002"/>
    <n v="240063.31237000015"/>
    <n v="253123.46694000001"/>
  </r>
  <r>
    <x v="0"/>
    <s v="m3"/>
    <x v="15"/>
    <s v="REGIÃO NORDESTE"/>
    <x v="4"/>
    <n v="18898.489399999999"/>
    <n v="19191.745869999999"/>
    <n v="21366.302290000003"/>
    <n v="20082.800670000001"/>
    <n v="21256.453160000001"/>
    <n v="19566.398329999996"/>
    <n v="24650.105760000006"/>
    <n v="24008.44932"/>
    <n v="22012.86232"/>
    <n v="21950.584840000003"/>
    <n v="12063.339849999998"/>
    <n v="22270.567599999998"/>
  </r>
  <r>
    <x v="0"/>
    <s v="m3"/>
    <x v="15"/>
    <s v="REGIÃO NORDESTE"/>
    <x v="5"/>
    <n v="130241.13999000003"/>
    <n v="115408.33289999999"/>
    <n v="129348.45803999998"/>
    <n v="128351.37269"/>
    <n v="129124.14324000002"/>
    <n v="119938.00259"/>
    <n v="120188.61995000001"/>
    <n v="122439.60593999999"/>
    <n v="119114.83211999999"/>
    <n v="125847.83324999998"/>
    <n v="99218.486179999993"/>
    <n v="118901.50562000001"/>
  </r>
  <r>
    <x v="0"/>
    <s v="m3"/>
    <x v="15"/>
    <s v="REGIÃO NORDESTE"/>
    <x v="6"/>
    <n v="201666.74627"/>
    <n v="181858.94813999996"/>
    <n v="200014.08479999998"/>
    <n v="188281.33642000001"/>
    <n v="195715.38628000001"/>
    <n v="189135.93460999988"/>
    <n v="192771.06968000002"/>
    <n v="186906.15052999996"/>
    <n v="181943.84948999994"/>
    <n v="188125.63158000004"/>
    <n v="165883.21462000007"/>
    <n v="183675.60681999996"/>
  </r>
  <r>
    <x v="0"/>
    <s v="m3"/>
    <x v="15"/>
    <s v="REGIÃO SUDESTE"/>
    <x v="7"/>
    <n v="71229.927999999985"/>
    <n v="62867.625000000007"/>
    <n v="68744.42200000002"/>
    <n v="65209.166000000027"/>
    <n v="67202.790999999997"/>
    <n v="61696.411999999997"/>
    <n v="63209.305010000004"/>
    <n v="67557.926070000001"/>
    <n v="67955.535059999995"/>
    <n v="69796.461299999995"/>
    <n v="70219.753649999999"/>
    <n v="69769.96832"/>
  </r>
  <r>
    <x v="0"/>
    <s v="m3"/>
    <x v="15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5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5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5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5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5"/>
    <s v="REGIÃO NORDESTE"/>
    <x v="2"/>
    <n v="29672.901000000002"/>
    <n v="22453.003000000004"/>
    <n v="26839.29"/>
    <n v="28203.583999999999"/>
    <n v="29341.048999999999"/>
    <n v="26520.096000000001"/>
    <n v="26030.374000000003"/>
    <n v="26081.632999999998"/>
    <n v="24763.702000000001"/>
    <n v="19908.552"/>
    <n v="17648.404999999999"/>
    <n v="24729.629000000001"/>
  </r>
  <r>
    <x v="1"/>
    <s v="m3"/>
    <x v="15"/>
    <s v="REGIÃO NORDESTE"/>
    <x v="3"/>
    <n v="37045.389000000003"/>
    <n v="31208.186000000005"/>
    <n v="35630.162000000004"/>
    <n v="35798.69"/>
    <n v="36749.81"/>
    <n v="36637"/>
    <n v="36077.021000000001"/>
    <n v="35227.029000000002"/>
    <n v="33917.56"/>
    <n v="34988.957000000002"/>
    <n v="26569.776000000002"/>
    <n v="32524.616999999998"/>
  </r>
  <r>
    <x v="1"/>
    <s v="m3"/>
    <x v="15"/>
    <s v="REGIÃO NORDESTE"/>
    <x v="4"/>
    <n v="1343.7"/>
    <n v="1248.45"/>
    <n v="1432"/>
    <n v="1265.28"/>
    <n v="1396.07"/>
    <n v="1365.739"/>
    <n v="1418.1429999999998"/>
    <n v="1432.711"/>
    <n v="1250.826"/>
    <n v="871.22300000000007"/>
    <n v="1232.2170000000001"/>
    <n v="1226.375"/>
  </r>
  <r>
    <x v="1"/>
    <s v="m3"/>
    <x v="15"/>
    <s v="REGIÃO NORDESTE"/>
    <x v="5"/>
    <n v="55089.035990000004"/>
    <n v="47575.873"/>
    <n v="49738.606"/>
    <n v="45550.737000000001"/>
    <n v="45456.844000000005"/>
    <n v="40349.258000000002"/>
    <n v="17039.537000000004"/>
    <n v="31148.935000000001"/>
    <n v="38555.162000000004"/>
    <n v="37107.205000000002"/>
    <n v="36297.432999999997"/>
    <n v="31830.43"/>
  </r>
  <r>
    <x v="1"/>
    <s v="m3"/>
    <x v="15"/>
    <s v="REGIÃO NORDESTE"/>
    <x v="6"/>
    <n v="2903.2080000000001"/>
    <n v="2665.3089999999997"/>
    <n v="3227.7179999999998"/>
    <n v="3023.4490000000001"/>
    <n v="3181.8709999999996"/>
    <n v="2988.0269999999996"/>
    <n v="3003.9180000000001"/>
    <n v="2443.9440000000004"/>
    <n v="3877.2080000000001"/>
    <n v="4036.4250000000002"/>
    <n v="3174.2309999999998"/>
    <n v="3657.8680000000004"/>
  </r>
  <r>
    <x v="1"/>
    <s v="m3"/>
    <x v="15"/>
    <s v="REGIÃO SUDESTE"/>
    <x v="7"/>
    <n v="1977977.82901"/>
    <n v="1723246.4650000001"/>
    <n v="1665852.6560000002"/>
    <n v="1604450.4719999998"/>
    <n v="1812894.551"/>
    <n v="1742925.48792"/>
    <n v="2014373.3629300005"/>
    <n v="2034487.5389399999"/>
    <n v="1776180.7109199998"/>
    <n v="1717801.5899"/>
    <n v="1690461.2839300002"/>
    <n v="1954070.7818199999"/>
  </r>
  <r>
    <x v="1"/>
    <s v="m3"/>
    <x v="15"/>
    <s v="REGIÃO SUDESTE"/>
    <x v="8"/>
    <n v="8200918.0251399996"/>
    <n v="7312518.2969400017"/>
    <n v="8270828.1880200002"/>
    <n v="7701765.5956199979"/>
    <n v="7917312.4216899993"/>
    <n v="7543124.0420299992"/>
    <n v="7942502.3019599998"/>
    <n v="8307769.0050399974"/>
    <n v="7526336.9040000001"/>
    <n v="7963565.4618599992"/>
    <n v="7700870.7259199992"/>
    <n v="8515875.5065700002"/>
  </r>
  <r>
    <x v="1"/>
    <s v="m3"/>
    <x v="15"/>
    <s v="REGIÃO SUDESTE"/>
    <x v="9"/>
    <n v="1057735.83"/>
    <n v="949257.73"/>
    <n v="1037518.84"/>
    <n v="1231271.81"/>
    <n v="1248350.4099999999"/>
    <n v="1272378.76"/>
    <n v="1328331.23"/>
    <n v="1333322.83"/>
    <n v="1259218.1000000001"/>
    <n v="1293181.28"/>
    <n v="1155190.23"/>
    <n v="1137992.52"/>
  </r>
  <r>
    <x v="1"/>
    <s v="m3"/>
    <x v="15"/>
    <s v="REGIÃO SUL"/>
    <x v="10"/>
    <n v="0"/>
    <n v="0"/>
    <n v="0"/>
    <n v="0"/>
    <n v="0"/>
    <n v="0"/>
    <n v="0"/>
    <n v="0"/>
    <n v="0"/>
    <n v="0"/>
    <n v="0"/>
    <m/>
  </r>
  <r>
    <x v="0"/>
    <s v="m3"/>
    <x v="16"/>
    <s v="REGIÃO NORTE"/>
    <x v="0"/>
    <n v="123416.68000000001"/>
    <n v="115139.25"/>
    <n v="120831.38"/>
    <n v="118159.6"/>
    <n v="122167.51000000001"/>
    <n v="117666.11999999998"/>
    <n v="115280.71"/>
    <n v="114835.14"/>
    <n v="106541.1"/>
    <n v="99679.27"/>
    <n v="101728.08"/>
    <n v="105582.34"/>
  </r>
  <r>
    <x v="0"/>
    <s v="m3"/>
    <x v="16"/>
    <s v="REGIÃO NORDESTE"/>
    <x v="1"/>
    <n v="99.6798"/>
    <n v="110.45190000000001"/>
    <n v="114.05949999999999"/>
    <n v="149.84163000000001"/>
    <n v="146.07420000000002"/>
    <n v="180.30900999999997"/>
    <n v="281.10264999999998"/>
    <n v="208.29344"/>
    <n v="180.00868"/>
    <n v="268.67885000000001"/>
    <n v="276.32118000000003"/>
    <n v="186.37057000000001"/>
  </r>
  <r>
    <x v="0"/>
    <s v="m3"/>
    <x v="16"/>
    <s v="REGIÃO NORDESTE"/>
    <x v="2"/>
    <n v="7592.9330000000009"/>
    <n v="7702.9940000000006"/>
    <n v="8548.3860000000004"/>
    <n v="8321.7480000000014"/>
    <n v="8389.271999999999"/>
    <n v="8135.4740000000002"/>
    <n v="7785.6229999999996"/>
    <n v="6978.963999999999"/>
    <n v="6701.9090000000006"/>
    <n v="6710.41"/>
    <n v="6386.7560000000012"/>
    <n v="6859.7950000000001"/>
  </r>
  <r>
    <x v="0"/>
    <s v="m3"/>
    <x v="16"/>
    <s v="REGIÃO NORDESTE"/>
    <x v="3"/>
    <n v="253097.48969000013"/>
    <n v="234860.38195000004"/>
    <n v="254048.48657000007"/>
    <n v="243468.34912999999"/>
    <n v="254061.38409000004"/>
    <n v="241553.31203000009"/>
    <n v="246659.88706000004"/>
    <n v="246885.76441"/>
    <n v="232907.06376000002"/>
    <n v="233891.88817999998"/>
    <n v="223868.48390000005"/>
    <n v="224483.07645999998"/>
  </r>
  <r>
    <x v="0"/>
    <s v="m3"/>
    <x v="16"/>
    <s v="REGIÃO NORDESTE"/>
    <x v="4"/>
    <n v="22515.564409999995"/>
    <n v="20563.744699999999"/>
    <n v="20928.198019999996"/>
    <n v="20245.833739999998"/>
    <n v="23809.378720000001"/>
    <n v="21025.604490000002"/>
    <n v="19576.213169999999"/>
    <n v="17078.032439999999"/>
    <n v="17824.908220000001"/>
    <n v="18475.014569999999"/>
    <n v="18237.188610000001"/>
    <n v="17981.981930000002"/>
  </r>
  <r>
    <x v="0"/>
    <s v="m3"/>
    <x v="16"/>
    <s v="REGIÃO NORDESTE"/>
    <x v="5"/>
    <n v="115931.28541999997"/>
    <n v="109522.93152"/>
    <n v="116942.72064"/>
    <n v="111534.16575000001"/>
    <n v="111702.65106999999"/>
    <n v="109291.38983999999"/>
    <n v="108578.03165999999"/>
    <n v="103618.28913"/>
    <n v="101823.76636000001"/>
    <n v="99176.486580000026"/>
    <n v="109123.47479000002"/>
    <n v="104356.41467"/>
  </r>
  <r>
    <x v="0"/>
    <s v="m3"/>
    <x v="16"/>
    <s v="REGIÃO NORDESTE"/>
    <x v="6"/>
    <n v="183259.28262000007"/>
    <n v="171710.37526000012"/>
    <n v="176457.92857999995"/>
    <n v="172228.97602000003"/>
    <n v="174616.89350000009"/>
    <n v="168438.51932000005"/>
    <n v="177268.11728999994"/>
    <n v="169346.47517000002"/>
    <n v="169566.52322000006"/>
    <n v="172251.61702000001"/>
    <n v="165166.26428"/>
    <n v="165640.50511000003"/>
  </r>
  <r>
    <x v="0"/>
    <s v="m3"/>
    <x v="16"/>
    <s v="REGIÃO SUDESTE"/>
    <x v="7"/>
    <n v="66284.247719999985"/>
    <n v="66336.907080000004"/>
    <n v="65719.793859999991"/>
    <n v="61575.02549"/>
    <n v="64422.453380000006"/>
    <n v="61589.914649999992"/>
    <n v="61875.138849999981"/>
    <n v="59993.29988000002"/>
    <n v="60779.923990000003"/>
    <n v="59282.295510000018"/>
    <n v="56750.275929999996"/>
    <n v="61083.203540000017"/>
  </r>
  <r>
    <x v="0"/>
    <s v="m3"/>
    <x v="16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6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6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6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6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6"/>
    <s v="REGIÃO NORDESTE"/>
    <x v="2"/>
    <n v="27740.074000000001"/>
    <n v="23648.268"/>
    <n v="27912.897999999997"/>
    <n v="26199.518"/>
    <n v="26082.74"/>
    <n v="26328.167000000001"/>
    <n v="26519.842999999997"/>
    <n v="26154.173999999999"/>
    <n v="23703.748000000003"/>
    <n v="25600.643"/>
    <n v="23798.537999999997"/>
    <n v="22778.836000000003"/>
  </r>
  <r>
    <x v="1"/>
    <s v="m3"/>
    <x v="16"/>
    <s v="REGIÃO NORDESTE"/>
    <x v="3"/>
    <n v="32518.835999999996"/>
    <n v="31883.021000000008"/>
    <n v="31698.039000000004"/>
    <n v="31934.43"/>
    <n v="30915.446999999996"/>
    <n v="27487.118999999999"/>
    <n v="29167.178"/>
    <n v="30438.352999999999"/>
    <n v="29148.438000000002"/>
    <n v="27961.440999999995"/>
    <n v="27473.475000000002"/>
    <n v="28236.65"/>
  </r>
  <r>
    <x v="1"/>
    <s v="m3"/>
    <x v="16"/>
    <s v="REGIÃO NORDESTE"/>
    <x v="4"/>
    <n v="1264.58"/>
    <n v="685.30000000000007"/>
    <n v="926.625"/>
    <n v="611.06200000000001"/>
    <n v="669.82399999999996"/>
    <n v="803.84699999999998"/>
    <n v="635.15700000000004"/>
    <n v="992.37199999999996"/>
    <n v="626.27300000000002"/>
    <n v="528.40099999999995"/>
    <n v="473.62300000000005"/>
    <n v="529.24099999999999"/>
  </r>
  <r>
    <x v="1"/>
    <s v="m3"/>
    <x v="16"/>
    <s v="REGIÃO NORDESTE"/>
    <x v="5"/>
    <n v="39767.35"/>
    <n v="35594.760070000004"/>
    <n v="37247.640040000006"/>
    <n v="36099.120000000003"/>
    <n v="37240.289980000001"/>
    <n v="36738.070029999995"/>
    <n v="38202.940110000003"/>
    <n v="38647.580020000001"/>
    <n v="36787.780030000009"/>
    <n v="36331.01"/>
    <n v="30188.010050000001"/>
    <n v="28793.27002"/>
  </r>
  <r>
    <x v="1"/>
    <s v="m3"/>
    <x v="16"/>
    <s v="REGIÃO NORDESTE"/>
    <x v="6"/>
    <n v="3985.4879999999998"/>
    <n v="4366.4189999999999"/>
    <n v="4351.0650000000005"/>
    <n v="4083.6129999999998"/>
    <n v="4428.9769999999999"/>
    <n v="3517.2470000000003"/>
    <n v="3787.2629999999999"/>
    <n v="3886.5840000000003"/>
    <n v="3958.1009999999997"/>
    <n v="3219.8930000000005"/>
    <n v="2790.2309999999998"/>
    <n v="2357.6460700000002"/>
  </r>
  <r>
    <x v="1"/>
    <s v="m3"/>
    <x v="16"/>
    <s v="REGIÃO SUDESTE"/>
    <x v="7"/>
    <n v="1661223.2406299999"/>
    <n v="1632492.2539300001"/>
    <n v="1670294.2479299998"/>
    <n v="1872368.95891"/>
    <n v="1943701.6052300001"/>
    <n v="1764402.4529100002"/>
    <n v="1929644.8412000001"/>
    <n v="2006080.2331900001"/>
    <n v="1924916.2251900004"/>
    <n v="1799803.80804"/>
    <n v="1921341.6569899993"/>
    <n v="2050792.10039"/>
  </r>
  <r>
    <x v="1"/>
    <s v="m3"/>
    <x v="16"/>
    <s v="REGIÃO SUDESTE"/>
    <x v="8"/>
    <n v="7753445.3091600016"/>
    <n v="7218373.10604"/>
    <n v="7273597.399439998"/>
    <n v="6856023.3472899999"/>
    <n v="8112522.5910799978"/>
    <n v="8304837.2059999984"/>
    <n v="8583688.9243699964"/>
    <n v="8667386.8614400011"/>
    <n v="8517628.7346300017"/>
    <n v="8828387.795210002"/>
    <n v="8502165.306280002"/>
    <n v="9113509.1434999984"/>
  </r>
  <r>
    <x v="1"/>
    <s v="m3"/>
    <x v="16"/>
    <s v="REGIÃO SUDESTE"/>
    <x v="9"/>
    <n v="1305026.81"/>
    <n v="1092933.3900000001"/>
    <n v="1349859.55"/>
    <n v="1360087.29"/>
    <n v="1343105.83"/>
    <n v="1310872.6500000001"/>
    <n v="1384108.1"/>
    <n v="1364934.37"/>
    <n v="1508395.7"/>
    <n v="1520493.3800000001"/>
    <n v="1251903.93"/>
    <n v="1521146.78"/>
  </r>
  <r>
    <x v="1"/>
    <s v="m3"/>
    <x v="16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7"/>
    <s v="REGIÃO NORTE"/>
    <x v="0"/>
    <n v="103899.88"/>
    <n v="91667.090000000026"/>
    <n v="99228.589999999982"/>
    <n v="98723.58"/>
    <n v="98664.35"/>
    <n v="99098.05"/>
    <n v="109591.54000000001"/>
    <n v="105075.32"/>
    <n v="101854.57000000002"/>
    <n v="98445.900000000009"/>
    <n v="89503.940000000017"/>
    <n v="93784.880000000019"/>
  </r>
  <r>
    <x v="0"/>
    <s v="m3"/>
    <x v="17"/>
    <s v="REGIÃO NORDESTE"/>
    <x v="1"/>
    <n v="235.17807999999997"/>
    <n v="74.875569999999996"/>
    <n v="6.0773999999999999"/>
    <n v="1.6621100000000002"/>
    <n v="13.335349999999998"/>
    <n v="108.61410000000001"/>
    <n v="272.54720000000003"/>
    <n v="238.86408"/>
    <n v="287.56897999999995"/>
    <n v="268.99374999999998"/>
    <n v="278.39569999999998"/>
    <n v="347.64103999999998"/>
  </r>
  <r>
    <x v="0"/>
    <s v="m3"/>
    <x v="17"/>
    <s v="REGIÃO NORDESTE"/>
    <x v="2"/>
    <n v="6594.8930000000009"/>
    <n v="5598.972999999999"/>
    <n v="5973.8060000000014"/>
    <n v="5804.5080000000007"/>
    <n v="5939.8670000000011"/>
    <n v="5838.3050000000003"/>
    <n v="6228.6390000000001"/>
    <n v="6021.847999999999"/>
    <n v="5553.7080000000005"/>
    <n v="6130.7560000000003"/>
    <n v="5712.8529999999992"/>
    <n v="5814.0870000000004"/>
  </r>
  <r>
    <x v="0"/>
    <s v="m3"/>
    <x v="17"/>
    <s v="REGIÃO NORDESTE"/>
    <x v="3"/>
    <n v="222583.25503999996"/>
    <n v="202161.41293000005"/>
    <n v="218484.87901000003"/>
    <n v="205792.34365"/>
    <n v="212982.55841"/>
    <n v="202339.7577799999"/>
    <n v="200699.66003000003"/>
    <n v="199749.70765000008"/>
    <n v="191058.03386"/>
    <n v="194625.72523999994"/>
    <n v="182197.45155999996"/>
    <n v="184680.01503000007"/>
  </r>
  <r>
    <x v="0"/>
    <s v="m3"/>
    <x v="17"/>
    <s v="REGIÃO NORDESTE"/>
    <x v="4"/>
    <n v="14370.82008"/>
    <n v="13779.044909999999"/>
    <n v="15560.73007"/>
    <n v="14537.903069999998"/>
    <n v="16727.179550000001"/>
    <n v="15555.89336"/>
    <n v="14736.22582"/>
    <n v="16085.67216"/>
    <n v="15661.70563"/>
    <n v="16179.36102"/>
    <n v="14705.100860000002"/>
    <n v="13180.858259999999"/>
  </r>
  <r>
    <x v="0"/>
    <s v="m3"/>
    <x v="17"/>
    <s v="REGIÃO NORDESTE"/>
    <x v="5"/>
    <n v="101562.53389000001"/>
    <n v="87500.535939999987"/>
    <n v="92257.377809999976"/>
    <n v="82237.210979999989"/>
    <n v="94276.082740000027"/>
    <n v="84505.876049999992"/>
    <n v="85725.837509999998"/>
    <n v="84034.918550000002"/>
    <n v="82700.649539999999"/>
    <n v="86206.265669999993"/>
    <n v="81359.902719999998"/>
    <n v="82491.642269999997"/>
  </r>
  <r>
    <x v="0"/>
    <s v="m3"/>
    <x v="17"/>
    <s v="REGIÃO NORDESTE"/>
    <x v="6"/>
    <n v="166364.64212000009"/>
    <n v="147343.16781999997"/>
    <n v="159712.93601000003"/>
    <n v="152355.94448999999"/>
    <n v="156059.92094999997"/>
    <n v="145928.51308000006"/>
    <n v="155546.48025000005"/>
    <n v="156001.15565000006"/>
    <n v="151412.25283999997"/>
    <n v="158031.86087000006"/>
    <n v="149033.25307000006"/>
    <n v="151400.94167000003"/>
  </r>
  <r>
    <x v="0"/>
    <s v="m3"/>
    <x v="17"/>
    <s v="REGIÃO SUDESTE"/>
    <x v="7"/>
    <n v="57335.529710000003"/>
    <n v="49981.07628999999"/>
    <n v="50842.914679999994"/>
    <n v="46938.370009999984"/>
    <n v="49114.011510000018"/>
    <n v="50290.282630000016"/>
    <n v="52845.907000000007"/>
    <n v="50499.751820000005"/>
    <n v="49164.421839999995"/>
    <n v="55332.413169999993"/>
    <n v="53039.608219999987"/>
    <n v="53233.361150000004"/>
  </r>
  <r>
    <x v="0"/>
    <s v="m3"/>
    <x v="17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7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7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7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7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7"/>
    <s v="REGIÃO NORDESTE"/>
    <x v="2"/>
    <n v="22924.782000000003"/>
    <n v="19517.646000000001"/>
    <n v="20564.091"/>
    <n v="19485.707000000002"/>
    <n v="20743.697"/>
    <n v="23913.497000000003"/>
    <n v="21984.927000000003"/>
    <n v="19553.454000000002"/>
    <n v="18735.034"/>
    <n v="20050.561000000002"/>
    <n v="20766.753000000001"/>
    <n v="19414.630999999998"/>
  </r>
  <r>
    <x v="1"/>
    <s v="m3"/>
    <x v="17"/>
    <s v="REGIÃO NORDESTE"/>
    <x v="3"/>
    <n v="28854.554"/>
    <n v="25538.936000000002"/>
    <n v="29243.976999999999"/>
    <n v="26853.136459999998"/>
    <n v="23077.478449999999"/>
    <n v="28463.513959999997"/>
    <n v="29918.489989999998"/>
    <n v="29397.577650000003"/>
    <n v="28138.026670000003"/>
    <n v="28960.760089999996"/>
    <n v="26816.19599"/>
    <n v="28001.157950000001"/>
  </r>
  <r>
    <x v="1"/>
    <s v="m3"/>
    <x v="17"/>
    <s v="REGIÃO NORDESTE"/>
    <x v="4"/>
    <n v="662.14300000000003"/>
    <n v="308.86200000000002"/>
    <n v="882.50300000000004"/>
    <n v="712.404"/>
    <n v="895.524"/>
    <n v="813.23199999999997"/>
    <n v="636.01099999999997"/>
    <n v="673.03700000000003"/>
    <n v="681.73199999999997"/>
    <n v="440.56800000000004"/>
    <n v="536.12300000000005"/>
    <n v="777.2"/>
  </r>
  <r>
    <x v="1"/>
    <s v="m3"/>
    <x v="17"/>
    <s v="REGIÃO NORDESTE"/>
    <x v="5"/>
    <n v="27639.04999"/>
    <n v="24420.540020000004"/>
    <n v="27769.749940000002"/>
    <n v="25037.499999999996"/>
    <n v="26593.199980000001"/>
    <n v="14947.75102"/>
    <n v="27906.976010000002"/>
    <n v="25117.214029999999"/>
    <n v="23615.101010000002"/>
    <n v="25410.30401"/>
    <n v="26012.897989999998"/>
    <n v="27492.830970000003"/>
  </r>
  <r>
    <x v="1"/>
    <s v="m3"/>
    <x v="17"/>
    <s v="REGIÃO NORDESTE"/>
    <x v="6"/>
    <n v="2504.89293"/>
    <n v="2456.5652399999999"/>
    <n v="2674.5264700000002"/>
    <n v="2350.6715600000002"/>
    <n v="3154.0227300000001"/>
    <n v="2350.77565"/>
    <n v="2697.0511999999999"/>
    <n v="3109.7792699999995"/>
    <n v="2891.8448400000002"/>
    <n v="2802.7605700000004"/>
    <n v="2722.1619099999998"/>
    <n v="2982.3460300000002"/>
  </r>
  <r>
    <x v="1"/>
    <s v="m3"/>
    <x v="17"/>
    <s v="REGIÃO SUDESTE"/>
    <x v="7"/>
    <n v="1903661.9528699997"/>
    <n v="1728977.1797699998"/>
    <n v="1889035.4198900003"/>
    <n v="1795981.7896"/>
    <n v="1953447.4907200001"/>
    <n v="1859405.6913100001"/>
    <n v="1401738.54112"/>
    <n v="1888049.6578200001"/>
    <n v="1718768.52785"/>
    <n v="1698961.8650099998"/>
    <n v="1647235.4366899997"/>
    <n v="1798162.3438499996"/>
  </r>
  <r>
    <x v="1"/>
    <s v="m3"/>
    <x v="17"/>
    <s v="REGIÃO SUDESTE"/>
    <x v="8"/>
    <n v="9024811.0801400002"/>
    <n v="8068718.8006500015"/>
    <n v="8306629.8709300021"/>
    <n v="8054543.5790700018"/>
    <n v="8768365.1968200002"/>
    <n v="8578041.5066300016"/>
    <n v="9119232.9419599995"/>
    <n v="8336197.0663700001"/>
    <n v="8694653.7966900002"/>
    <n v="9093622.6564000007"/>
    <n v="8734488.4608200006"/>
    <n v="8698272.3525299989"/>
  </r>
  <r>
    <x v="1"/>
    <s v="m3"/>
    <x v="17"/>
    <s v="REGIÃO SUDESTE"/>
    <x v="9"/>
    <n v="1556998.41"/>
    <n v="1442332.97"/>
    <n v="1648916.08"/>
    <n v="1578571.8800000001"/>
    <n v="1646891.95"/>
    <n v="1646031.3800000001"/>
    <n v="1697299.6400000001"/>
    <n v="1776600.07"/>
    <n v="1566674.1300000001"/>
    <n v="1464085.17"/>
    <n v="1341052.77"/>
    <n v="1715317.95"/>
  </r>
  <r>
    <x v="1"/>
    <s v="m3"/>
    <x v="17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8"/>
    <s v="REGIÃO NORTE"/>
    <x v="0"/>
    <n v="95760.84"/>
    <n v="96673.81"/>
    <n v="101594.39000000001"/>
    <n v="100162.79999999999"/>
    <n v="106128.31000000004"/>
    <n v="100539.72999999998"/>
    <n v="97934.180000000008"/>
    <n v="100379.84"/>
    <n v="96268.81"/>
    <n v="98268.36"/>
    <n v="95467.089999999982"/>
    <n v="97221.360000000015"/>
  </r>
  <r>
    <x v="0"/>
    <s v="m3"/>
    <x v="18"/>
    <s v="REGIÃO NORDESTE"/>
    <x v="1"/>
    <n v="246.57259000000002"/>
    <n v="5.9680600000000004"/>
    <n v="0"/>
    <n v="16.921230000000001"/>
    <n v="11.334010000000001"/>
    <n v="265.59059999999999"/>
    <n v="369.07245000000006"/>
    <n v="445.87196000000006"/>
    <n v="388.27646000000004"/>
    <n v="479.89922000000007"/>
    <n v="191.85238000000001"/>
    <n v="27.998850000000004"/>
  </r>
  <r>
    <x v="0"/>
    <s v="m3"/>
    <x v="18"/>
    <s v="REGIÃO NORDESTE"/>
    <x v="2"/>
    <n v="5079.9920000000002"/>
    <n v="4610.66"/>
    <n v="5132.9290000000001"/>
    <n v="5146.3869999999997"/>
    <n v="4341.3779999999997"/>
    <n v="6067.8030000000008"/>
    <n v="5436.2449999999999"/>
    <n v="5498.552999999999"/>
    <n v="5245.14"/>
    <n v="5090.759"/>
    <n v="4747.3220000000001"/>
    <n v="4676.59"/>
  </r>
  <r>
    <x v="0"/>
    <s v="m3"/>
    <x v="18"/>
    <s v="REGIÃO NORDESTE"/>
    <x v="3"/>
    <n v="184972.34109999999"/>
    <n v="162256.83189000006"/>
    <n v="176232.32243"/>
    <n v="169766.19746"/>
    <n v="171790.49105000001"/>
    <n v="165864.73059000002"/>
    <n v="173624.07353999998"/>
    <n v="161285.87302999999"/>
    <n v="163492.72586000004"/>
    <n v="170704.72551000002"/>
    <n v="167168.99120000008"/>
    <n v="172652.50531999997"/>
  </r>
  <r>
    <x v="0"/>
    <s v="m3"/>
    <x v="18"/>
    <s v="REGIÃO NORDESTE"/>
    <x v="4"/>
    <n v="13419.95876"/>
    <n v="12926.68237"/>
    <n v="12403.463339999998"/>
    <n v="12416.605060000002"/>
    <n v="10835.902510000002"/>
    <n v="11830.96487"/>
    <n v="11518.580840000001"/>
    <n v="13600.31466"/>
    <n v="12234.391739999999"/>
    <n v="12417.033649999999"/>
    <n v="12016.68621"/>
    <n v="12155.518429999998"/>
  </r>
  <r>
    <x v="0"/>
    <s v="m3"/>
    <x v="18"/>
    <s v="REGIÃO NORDESTE"/>
    <x v="5"/>
    <n v="82597.251569999993"/>
    <n v="70467.21531"/>
    <n v="71253.438869999998"/>
    <n v="64797.228880000002"/>
    <n v="64710.598920000004"/>
    <n v="62989.519489999999"/>
    <n v="63664.337740000003"/>
    <n v="61932.157420000003"/>
    <n v="57107.816739999995"/>
    <n v="57757.804889999999"/>
    <n v="55428.364640000014"/>
    <n v="58793.140260000007"/>
  </r>
  <r>
    <x v="0"/>
    <s v="m3"/>
    <x v="18"/>
    <s v="REGIÃO NORDESTE"/>
    <x v="6"/>
    <n v="152327.93918999992"/>
    <n v="134580.02093"/>
    <n v="143981.84052999999"/>
    <n v="137657.40224999998"/>
    <n v="139599.10994999998"/>
    <n v="137375.30679"/>
    <n v="139851.27152000004"/>
    <n v="141936.00220999998"/>
    <n v="134725.39988000001"/>
    <n v="141189.12882000001"/>
    <n v="137401.65558000005"/>
    <n v="142407.60834000001"/>
  </r>
  <r>
    <x v="0"/>
    <s v="m3"/>
    <x v="18"/>
    <s v="REGIÃO SUDESTE"/>
    <x v="7"/>
    <n v="53222.508170000008"/>
    <n v="47880.532179999995"/>
    <n v="50780.520610000007"/>
    <n v="50821.898249999991"/>
    <n v="50607.338329999991"/>
    <n v="46545.145100000002"/>
    <n v="47779.384890000001"/>
    <n v="45805.817059999987"/>
    <n v="42957.604190000005"/>
    <n v="43500.664199999992"/>
    <n v="43440.224749999994"/>
    <n v="47084.841650000002"/>
  </r>
  <r>
    <x v="0"/>
    <s v="m3"/>
    <x v="18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8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8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8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8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8"/>
    <s v="REGIÃO NORDESTE"/>
    <x v="2"/>
    <n v="19202.178"/>
    <n v="17505.031000000003"/>
    <n v="20250.581000000002"/>
    <n v="21215.766"/>
    <n v="22191.999"/>
    <n v="21285.572000000004"/>
    <n v="22156.643"/>
    <n v="22573.918999999998"/>
    <n v="20783.328999999998"/>
    <n v="21735.65"/>
    <n v="21209.458999999999"/>
    <n v="21674.987000000001"/>
  </r>
  <r>
    <x v="1"/>
    <s v="m3"/>
    <x v="18"/>
    <s v="REGIÃO NORDESTE"/>
    <x v="3"/>
    <n v="27521.410230000001"/>
    <n v="24342.164170000004"/>
    <n v="28206.867800000004"/>
    <n v="27067.974539999999"/>
    <n v="28029.64097"/>
    <n v="26139.140879999999"/>
    <n v="22694.72954"/>
    <n v="21188.613929999996"/>
    <n v="21379.53125"/>
    <n v="22775.192050000001"/>
    <n v="24313.26009"/>
    <n v="23705.756399999998"/>
  </r>
  <r>
    <x v="1"/>
    <s v="m3"/>
    <x v="18"/>
    <s v="REGIÃO NORDESTE"/>
    <x v="4"/>
    <n v="481.94499999999999"/>
    <n v="444.68900000000002"/>
    <n v="334.35199999999998"/>
    <n v="349.99"/>
    <n v="1157.3810000000001"/>
    <n v="388.14800000000002"/>
    <n v="673.23100000000011"/>
    <n v="618.42399999999998"/>
    <n v="676.93299999999999"/>
    <n v="510.28900000000004"/>
    <n v="675.12100000000009"/>
    <n v="587.28899999999999"/>
  </r>
  <r>
    <x v="1"/>
    <s v="m3"/>
    <x v="18"/>
    <s v="REGIÃO NORDESTE"/>
    <x v="5"/>
    <n v="26639.414959999998"/>
    <n v="24390.554049999999"/>
    <n v="24968.412989999997"/>
    <n v="19457.620009999999"/>
    <n v="25838.01699"/>
    <n v="24213.137999999999"/>
    <n v="24692.477000000003"/>
    <n v="24367.472999999998"/>
    <n v="23023.862000000001"/>
    <n v="24060.333000000002"/>
    <n v="21635.363999999998"/>
    <n v="19040.617999999999"/>
  </r>
  <r>
    <x v="1"/>
    <s v="m3"/>
    <x v="18"/>
    <s v="REGIÃO NORDESTE"/>
    <x v="6"/>
    <n v="2797.2953400000001"/>
    <n v="2439.22613"/>
    <n v="2618.7887000000001"/>
    <n v="2402.8977300000001"/>
    <n v="2619.6968800000004"/>
    <n v="2537.2193700000003"/>
    <n v="2522.1655099999998"/>
    <n v="2669.1205300000001"/>
    <n v="2696.1945900000005"/>
    <n v="2601.0610300000003"/>
    <n v="2598.4425799999999"/>
    <n v="2199.27774"/>
  </r>
  <r>
    <x v="1"/>
    <s v="m3"/>
    <x v="18"/>
    <s v="REGIÃO SUDESTE"/>
    <x v="7"/>
    <n v="1650026.8306499999"/>
    <n v="1482995.8624000002"/>
    <n v="1646207.65439"/>
    <n v="1685202.3535700003"/>
    <n v="1652878.3450799999"/>
    <n v="1492886.7092900001"/>
    <n v="1484920.9400399998"/>
    <n v="1680705.69001"/>
    <n v="1353764.1181599998"/>
    <n v="1662360.7228999999"/>
    <n v="1506704.2103900001"/>
    <n v="1576460.7007300002"/>
  </r>
  <r>
    <x v="1"/>
    <s v="m3"/>
    <x v="18"/>
    <s v="REGIÃO SUDESTE"/>
    <x v="8"/>
    <n v="8898022.6212500017"/>
    <n v="8037894.3444000008"/>
    <n v="8708596.6951299999"/>
    <n v="8764614.4783000015"/>
    <n v="8969757.5614400003"/>
    <n v="8711437.2970899995"/>
    <n v="9017950.5742800012"/>
    <n v="8560027.9893600009"/>
    <n v="8369550.9155200003"/>
    <n v="8999390.7101300005"/>
    <n v="8797370.5823100004"/>
    <n v="9545072.7693399992"/>
  </r>
  <r>
    <x v="1"/>
    <s v="m3"/>
    <x v="18"/>
    <s v="REGIÃO SUDESTE"/>
    <x v="9"/>
    <n v="1676940.94047"/>
    <n v="1532078.02"/>
    <n v="1611361.69"/>
    <n v="1324306.81"/>
    <n v="1600627.51"/>
    <n v="1542209.37"/>
    <n v="1576010.97"/>
    <n v="1585658.31"/>
    <n v="1551661.6"/>
    <n v="1621185.57"/>
    <n v="1355110.95814"/>
    <n v="1539189.2951000002"/>
  </r>
  <r>
    <x v="1"/>
    <s v="m3"/>
    <x v="18"/>
    <s v="REGIÃO SUL"/>
    <x v="10"/>
    <n v="0"/>
    <n v="0"/>
    <n v="0"/>
    <n v="0"/>
    <n v="0"/>
    <n v="0"/>
    <n v="0"/>
    <n v="0"/>
    <n v="0"/>
    <n v="0"/>
    <n v="0"/>
    <n v="0"/>
  </r>
  <r>
    <x v="0"/>
    <s v="m3"/>
    <x v="19"/>
    <s v="REGIÃO NORTE"/>
    <x v="0"/>
    <n v="95856.74"/>
    <n v="88488.05"/>
    <n v="99077.200000000026"/>
    <n v="90964.73"/>
    <n v="92336.67"/>
    <n v="88490.95"/>
    <n v="92416.22"/>
    <n v="91594.27"/>
    <n v="87312.46"/>
    <n v="87728.82"/>
    <n v="83916.83"/>
    <n v="85235.199999999997"/>
  </r>
  <r>
    <x v="0"/>
    <s v="m3"/>
    <x v="19"/>
    <s v="REGIÃO NORDESTE"/>
    <x v="1"/>
    <n v="116.94406000000001"/>
    <n v="32.192569999999996"/>
    <n v="18.640749999999997"/>
    <n v="13.023309999999999"/>
    <n v="7.4901499999999999"/>
    <n v="275.12458000000004"/>
    <n v="421.47277000000003"/>
    <n v="463.01852000000008"/>
    <n v="456.26047999999997"/>
    <n v="486.89006999999998"/>
    <n v="427.21235000000001"/>
    <n v="408.21112999999997"/>
  </r>
  <r>
    <x v="0"/>
    <s v="m3"/>
    <x v="19"/>
    <s v="REGIÃO NORDESTE"/>
    <x v="2"/>
    <n v="4627.3519999999999"/>
    <n v="3850.1379999999999"/>
    <n v="4363.6980000000003"/>
    <n v="4175.3909999999996"/>
    <n v="4258.0680000000002"/>
    <n v="4128.6679999999997"/>
    <n v="4240.8729999999996"/>
    <n v="4242.68"/>
    <n v="4056.2920000000004"/>
    <n v="4182.7820000000002"/>
    <n v="4009.8620000000001"/>
    <n v="4141.808"/>
  </r>
  <r>
    <x v="0"/>
    <s v="m3"/>
    <x v="19"/>
    <s v="REGIÃO NORDESTE"/>
    <x v="3"/>
    <n v="176317.52046000003"/>
    <n v="160807.80435999998"/>
    <n v="171449.25157000002"/>
    <n v="162482.52582000001"/>
    <n v="165693.12636000002"/>
    <n v="158021.56551999997"/>
    <n v="161354.59583000001"/>
    <n v="160880.47161000001"/>
    <n v="154165.72873999999"/>
    <n v="159896.08888"/>
    <n v="154680.01279000001"/>
    <n v="153777.69999000005"/>
  </r>
  <r>
    <x v="0"/>
    <s v="m3"/>
    <x v="19"/>
    <s v="REGIÃO NORDESTE"/>
    <x v="4"/>
    <n v="12192.142239999999"/>
    <n v="10698.297399999999"/>
    <n v="11919.792850000002"/>
    <n v="11184.92503"/>
    <n v="10825.243770000001"/>
    <n v="10958.180539999999"/>
    <n v="11596.78038"/>
    <n v="13671.311469999999"/>
    <n v="14429.481140000002"/>
    <n v="14863.83268"/>
    <n v="16716.225579999998"/>
    <n v="14650.821669999999"/>
  </r>
  <r>
    <x v="0"/>
    <s v="m3"/>
    <x v="19"/>
    <s v="REGIÃO NORDESTE"/>
    <x v="5"/>
    <n v="59430.030239999993"/>
    <n v="51502.252990000008"/>
    <n v="55926.073499999999"/>
    <n v="55178.135970000003"/>
    <n v="52657.641210000002"/>
    <n v="49240.290280000001"/>
    <n v="49896.550150000003"/>
    <n v="54907.312019999998"/>
    <n v="54489.333989999992"/>
    <n v="56443.745329999998"/>
    <n v="53711.076960000006"/>
    <n v="56413.341179999996"/>
  </r>
  <r>
    <x v="0"/>
    <s v="m3"/>
    <x v="19"/>
    <s v="REGIÃO NORDESTE"/>
    <x v="6"/>
    <n v="138452.50520000001"/>
    <n v="125073.33068000004"/>
    <n v="135976.71442000006"/>
    <n v="129716.71305999995"/>
    <n v="133720.07653999998"/>
    <n v="127435.83909999997"/>
    <n v="134463.40757000001"/>
    <n v="139475.40588000001"/>
    <n v="139727.38933000001"/>
    <n v="138863.58341999998"/>
    <n v="131479.91826999994"/>
    <n v="134413.20569999999"/>
  </r>
  <r>
    <x v="0"/>
    <s v="m3"/>
    <x v="19"/>
    <s v="REGIÃO SUDESTE"/>
    <x v="7"/>
    <n v="48444.466280000008"/>
    <n v="40604.632679999995"/>
    <n v="43599.533679999986"/>
    <n v="40974.277170000001"/>
    <n v="41325.249959999986"/>
    <n v="40665.760249999992"/>
    <n v="43055.485370000002"/>
    <n v="49119.35964000001"/>
    <n v="50532.992980000003"/>
    <n v="52990.429189999995"/>
    <n v="49819.146610000003"/>
    <n v="50796.330090000003"/>
  </r>
  <r>
    <x v="0"/>
    <s v="m3"/>
    <x v="19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19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19"/>
    <s v="REGIÃO SUL"/>
    <x v="10"/>
    <n v="0"/>
    <n v="0"/>
    <n v="0"/>
    <n v="0"/>
    <n v="0"/>
    <n v="0"/>
    <n v="0"/>
    <n v="0"/>
    <n v="0"/>
    <n v="0"/>
    <n v="0"/>
    <n v="0"/>
  </r>
  <r>
    <x v="1"/>
    <s v="m3"/>
    <x v="19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19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19"/>
    <s v="REGIÃO NORDESTE"/>
    <x v="2"/>
    <n v="19578.22"/>
    <n v="16896.614000000001"/>
    <n v="18605.636999999999"/>
    <n v="19430.871999999999"/>
    <n v="20800.645"/>
    <n v="20417.097000000002"/>
    <n v="22199.081999999999"/>
    <n v="22946.136000000002"/>
    <n v="21798.722999999998"/>
    <n v="21477.997000000003"/>
    <n v="20345.571"/>
    <n v="20185.05"/>
  </r>
  <r>
    <x v="1"/>
    <s v="m3"/>
    <x v="19"/>
    <s v="REGIÃO NORDESTE"/>
    <x v="3"/>
    <n v="22963.389490000001"/>
    <n v="21887.082620000001"/>
    <n v="24968.58613"/>
    <n v="26014.155659999997"/>
    <n v="25401.356239999997"/>
    <n v="24880.64287"/>
    <n v="25707.263360000001"/>
    <n v="23268.868560000003"/>
    <n v="13720.894509999998"/>
    <n v="20742.575440000001"/>
    <n v="21623.458390000003"/>
    <n v="20875.4637"/>
  </r>
  <r>
    <x v="1"/>
    <s v="m3"/>
    <x v="19"/>
    <s v="REGIÃO NORDESTE"/>
    <x v="4"/>
    <n v="624.25099999999998"/>
    <n v="265.74099999999999"/>
    <n v="359.91900000000004"/>
    <n v="71.681000000000012"/>
    <n v="0"/>
    <n v="0"/>
    <n v="0"/>
    <n v="0"/>
    <n v="0"/>
    <n v="0"/>
    <n v="0"/>
    <n v="0"/>
  </r>
  <r>
    <x v="1"/>
    <s v="m3"/>
    <x v="19"/>
    <s v="REGIÃO NORDESTE"/>
    <x v="5"/>
    <n v="17605.8"/>
    <n v="14386.044000000002"/>
    <n v="14673.965020000003"/>
    <n v="14205.976000000001"/>
    <n v="15952.145"/>
    <n v="18919.31899"/>
    <n v="21946.685000000001"/>
    <n v="12860.785"/>
    <n v="22236.702999999998"/>
    <n v="18581.941000000003"/>
    <n v="16340.765000000001"/>
    <n v="17099.595499999999"/>
  </r>
  <r>
    <x v="1"/>
    <s v="m3"/>
    <x v="19"/>
    <s v="REGIÃO NORDESTE"/>
    <x v="6"/>
    <n v="1546.6206100000002"/>
    <n v="2099.59031"/>
    <n v="1823.4279999999999"/>
    <n v="1333.0391"/>
    <n v="1951.7872600000001"/>
    <n v="1085.8623500000001"/>
    <n v="1318.6183100000001"/>
    <n v="2415.5254200000004"/>
    <n v="2462.5087400000002"/>
    <n v="2438.0809100000001"/>
    <n v="2259.4524100000003"/>
    <n v="2164.05026"/>
  </r>
  <r>
    <x v="1"/>
    <s v="m3"/>
    <x v="19"/>
    <s v="REGIÃO SUDESTE"/>
    <x v="7"/>
    <n v="1560463.2749599998"/>
    <n v="1052357.6505400001"/>
    <n v="1379141.0470699999"/>
    <n v="1253187.4149200001"/>
    <n v="1318714.10589"/>
    <n v="1338529.7879100002"/>
    <n v="1235062.26291"/>
    <n v="1416085.8398900002"/>
    <n v="1407379.6064899999"/>
    <n v="1435836.90702"/>
    <n v="1461457.5619900001"/>
    <n v="1281707.6048999999"/>
  </r>
  <r>
    <x v="1"/>
    <s v="m3"/>
    <x v="19"/>
    <s v="REGIÃO SUDESTE"/>
    <x v="8"/>
    <n v="9391293.9873100016"/>
    <n v="8140964.5077400003"/>
    <n v="9128877.8724199999"/>
    <n v="9212369.3314400017"/>
    <n v="10063292.942059999"/>
    <n v="8873106.2179700024"/>
    <n v="10467291.28397"/>
    <n v="11258212.14837"/>
    <n v="10554145.838990001"/>
    <n v="11085233.54848"/>
    <n v="11521703.495979998"/>
    <n v="12066985.125150001"/>
  </r>
  <r>
    <x v="1"/>
    <s v="m3"/>
    <x v="19"/>
    <s v="REGIÃO SUDESTE"/>
    <x v="9"/>
    <n v="1417286.1463499998"/>
    <n v="1352117.5071200002"/>
    <n v="1526922.71306"/>
    <n v="1398320.6054199999"/>
    <n v="1512937.13439"/>
    <n v="1441822.6449699998"/>
    <n v="1404444.8356000001"/>
    <n v="1483582.7825200001"/>
    <n v="1435071.91362"/>
    <n v="1508105.8522900001"/>
    <n v="1201865.07699"/>
    <n v="1402373.9533000002"/>
  </r>
  <r>
    <x v="1"/>
    <s v="m3"/>
    <x v="19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0"/>
    <s v="REGIÃO NORTE"/>
    <x v="0"/>
    <n v="84061.41"/>
    <n v="74873.539999999994"/>
    <n v="80220.030000000013"/>
    <n v="79851.199999999997"/>
    <n v="77959.830000000016"/>
    <n v="73088.429999999993"/>
    <n v="75323.930000000008"/>
    <n v="75524.430000000008"/>
    <n v="71220.430000000008"/>
    <n v="77279.37999999999"/>
    <n v="72654.64"/>
    <n v="76360.2"/>
  </r>
  <r>
    <x v="0"/>
    <s v="m3"/>
    <x v="20"/>
    <s v="REGIÃO NORDESTE"/>
    <x v="1"/>
    <n v="434.50019000000003"/>
    <n v="324.92421999999999"/>
    <n v="88.040610000000001"/>
    <n v="27.280860000000004"/>
    <n v="16.83398"/>
    <n v="61.736260000000016"/>
    <n v="494.65997000000004"/>
    <n v="383.66363000000001"/>
    <n v="266.72676000000001"/>
    <n v="593.64715999999999"/>
    <n v="633.11712999999997"/>
    <n v="548.68588"/>
  </r>
  <r>
    <x v="0"/>
    <s v="m3"/>
    <x v="20"/>
    <s v="REGIÃO NORDESTE"/>
    <x v="2"/>
    <n v="3972.163"/>
    <n v="4020.4120000000003"/>
    <n v="4033.0560000000005"/>
    <n v="3729.8580000000002"/>
    <n v="3833.0390000000002"/>
    <n v="3659.48"/>
    <n v="3717.1409999999996"/>
    <n v="3479.0879999999997"/>
    <n v="3578.5830000000001"/>
    <n v="3693.8179999999998"/>
    <n v="3439.8840000000005"/>
    <n v="3648.4050000000002"/>
  </r>
  <r>
    <x v="0"/>
    <s v="m3"/>
    <x v="20"/>
    <s v="REGIÃO NORDESTE"/>
    <x v="3"/>
    <n v="154731.79617999995"/>
    <n v="144276.84030999997"/>
    <n v="153877.95314999999"/>
    <n v="147222.01284000001"/>
    <n v="156984.62067"/>
    <n v="154152.77018000002"/>
    <n v="157799.25771000001"/>
    <n v="160983.65651999999"/>
    <n v="155491.12093"/>
    <n v="158371.99723999997"/>
    <n v="156485.80549"/>
    <n v="163382.59797000003"/>
  </r>
  <r>
    <x v="0"/>
    <s v="m3"/>
    <x v="20"/>
    <s v="REGIÃO NORDESTE"/>
    <x v="4"/>
    <n v="12995.591180000001"/>
    <n v="13137.69701"/>
    <n v="13627"/>
    <n v="12367.43144"/>
    <n v="12941.280150000002"/>
    <n v="11898.178199999998"/>
    <n v="11442.936260000002"/>
    <n v="11761.0975"/>
    <n v="10791.816260000001"/>
    <n v="11855.973250000003"/>
    <n v="10948.221229999999"/>
    <n v="10864.651099999999"/>
  </r>
  <r>
    <x v="0"/>
    <s v="m3"/>
    <x v="20"/>
    <s v="REGIÃO NORDESTE"/>
    <x v="5"/>
    <n v="55031.686679999999"/>
    <n v="50876.175890000006"/>
    <n v="54881.235439999997"/>
    <n v="52465.375159999996"/>
    <n v="53567.508230000007"/>
    <n v="49975.31857000001"/>
    <n v="48233.807490000007"/>
    <n v="49929.960179999995"/>
    <n v="47881.025940000007"/>
    <n v="48093.037660000002"/>
    <n v="42867.187290000002"/>
    <n v="43362.205879999994"/>
  </r>
  <r>
    <x v="0"/>
    <s v="m3"/>
    <x v="20"/>
    <s v="REGIÃO NORDESTE"/>
    <x v="6"/>
    <n v="132067.99111999993"/>
    <n v="122381.29628999998"/>
    <n v="130349.40575999999"/>
    <n v="121022.00798000002"/>
    <n v="124625.96122000004"/>
    <n v="118244.00188999997"/>
    <n v="121409.45362000004"/>
    <n v="117926.65114"/>
    <n v="114656.99867"/>
    <n v="115269.20059000001"/>
    <n v="102875.64922999995"/>
    <n v="110318.91436"/>
  </r>
  <r>
    <x v="0"/>
    <s v="m3"/>
    <x v="20"/>
    <s v="REGIÃO SUDESTE"/>
    <x v="7"/>
    <n v="48413.639660000001"/>
    <n v="42218.362879999986"/>
    <n v="44658.741689999995"/>
    <n v="42376.545819999992"/>
    <n v="45418.956620000004"/>
    <n v="46424.97211000001"/>
    <n v="46355.21871000003"/>
    <n v="46667.372640000016"/>
    <n v="42092.267550000011"/>
    <n v="35987.357019999996"/>
    <n v="36104.555489999999"/>
    <n v="41015.629910000003"/>
  </r>
  <r>
    <x v="0"/>
    <s v="m3"/>
    <x v="20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0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0"/>
    <s v="REGIÃO SUL"/>
    <x v="10"/>
    <n v="0"/>
    <n v="0"/>
    <n v="0"/>
    <n v="0"/>
    <n v="0"/>
    <n v="0"/>
    <n v="0"/>
    <n v="0"/>
    <n v="0"/>
    <n v="0"/>
    <n v="0"/>
    <n v="0"/>
  </r>
  <r>
    <x v="1"/>
    <s v="m3"/>
    <x v="20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0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0"/>
    <s v="REGIÃO NORDESTE"/>
    <x v="2"/>
    <n v="11893.573999999999"/>
    <n v="19347.668000000001"/>
    <n v="17389.977999999999"/>
    <n v="0"/>
    <n v="0"/>
    <n v="0"/>
    <n v="0"/>
    <n v="0"/>
    <n v="0"/>
    <n v="0"/>
    <n v="0"/>
    <n v="0"/>
  </r>
  <r>
    <x v="1"/>
    <s v="m3"/>
    <x v="20"/>
    <s v="REGIÃO NORDESTE"/>
    <x v="3"/>
    <n v="20741.40624"/>
    <n v="18365.577149999997"/>
    <n v="18032.067780000001"/>
    <n v="10135.26899"/>
    <n v="10352.454309999999"/>
    <n v="9945.3678199999995"/>
    <n v="11648.438119999999"/>
    <n v="11910.79983"/>
    <n v="11210.958059999999"/>
    <n v="9603.9557700000005"/>
    <n v="10605.296069999999"/>
    <n v="11691.70687"/>
  </r>
  <r>
    <x v="1"/>
    <s v="m3"/>
    <x v="20"/>
    <s v="REGIÃO NORDESTE"/>
    <x v="4"/>
    <n v="0"/>
    <n v="0"/>
    <n v="0"/>
    <n v="0"/>
    <n v="156.91200000000001"/>
    <n v="732.71300000000008"/>
    <n v="515.95600000000002"/>
    <n v="387.089"/>
    <n v="405.67500000000001"/>
    <n v="347.61400000000003"/>
    <n v="333.42400000000004"/>
    <n v="329.80800000000005"/>
  </r>
  <r>
    <x v="1"/>
    <s v="m3"/>
    <x v="20"/>
    <s v="REGIÃO NORDESTE"/>
    <x v="5"/>
    <n v="18047.674999999999"/>
    <n v="23663.828999999998"/>
    <n v="42482.192999999999"/>
    <n v="7665.7509899999995"/>
    <n v="3718.9439899999998"/>
    <n v="3710.8313400000002"/>
    <n v="3500.1459999999997"/>
    <n v="3215.4584999999997"/>
    <n v="2485.48999"/>
    <n v="1977.2910000000002"/>
    <n v="1908.3875"/>
    <n v="1410.2408300000002"/>
  </r>
  <r>
    <x v="1"/>
    <s v="m3"/>
    <x v="20"/>
    <s v="REGIÃO NORDESTE"/>
    <x v="6"/>
    <n v="2041.6600099999998"/>
    <n v="1353.23759"/>
    <n v="488.80579"/>
    <n v="478.54883999999998"/>
    <n v="454.97309999999999"/>
    <n v="1678.99307"/>
    <n v="1359.21693"/>
    <n v="1395.4234200000001"/>
    <n v="1763.64921"/>
    <n v="2054.7543500000002"/>
    <n v="1764.9625000000001"/>
    <n v="1966.1781199999998"/>
  </r>
  <r>
    <x v="1"/>
    <s v="m3"/>
    <x v="20"/>
    <s v="REGIÃO SUDESTE"/>
    <x v="7"/>
    <n v="1386407.8498800001"/>
    <n v="1258651.6405800001"/>
    <n v="1312767.0280100002"/>
    <n v="981387.79098999989"/>
    <n v="1119139.4994799998"/>
    <n v="1097520.7309000001"/>
    <n v="1103509.8270700001"/>
    <n v="1119749.4308800001"/>
    <n v="1089593.01187"/>
    <n v="1248926.9489"/>
    <n v="1200750.70728"/>
    <n v="936431.23850000009"/>
  </r>
  <r>
    <x v="1"/>
    <s v="m3"/>
    <x v="20"/>
    <s v="REGIÃO SUDESTE"/>
    <x v="8"/>
    <n v="12193336.980509998"/>
    <n v="10545330.392630002"/>
    <n v="11354160.86029"/>
    <n v="11422578.132300001"/>
    <n v="10662307.844379999"/>
    <n v="11455073.90095"/>
    <n v="12224088.632109998"/>
    <n v="12167021.615009999"/>
    <n v="11396612.464950005"/>
    <n v="11339569.380919999"/>
    <n v="10246327.246990001"/>
    <n v="10737624.580279998"/>
  </r>
  <r>
    <x v="1"/>
    <s v="m3"/>
    <x v="20"/>
    <s v="REGIÃO SUDESTE"/>
    <x v="9"/>
    <n v="1491656.73285"/>
    <n v="1382488.7745500002"/>
    <n v="1427591.8446399998"/>
    <n v="1228964.5778399999"/>
    <n v="1358262.5657800001"/>
    <n v="1345391.7459"/>
    <n v="1362355.7859"/>
    <n v="1444261.6853200002"/>
    <n v="917813.92680000013"/>
    <n v="1109152.4527700001"/>
    <n v="1250610.61794"/>
    <n v="1298179.46692"/>
  </r>
  <r>
    <x v="1"/>
    <s v="m3"/>
    <x v="20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1"/>
    <s v="REGIÃO NORTE"/>
    <x v="0"/>
    <n v="76989.69"/>
    <n v="69123.570000000007"/>
    <n v="76537.98000000001"/>
    <n v="72635.820000000007"/>
    <n v="73262.98"/>
    <n v="69887.226999999999"/>
    <n v="70792.55399"/>
    <n v="68318.413000000015"/>
    <n v="64147.464989999993"/>
    <n v="68596.105990000011"/>
    <n v="67753.466"/>
    <n v="68980.84599999999"/>
  </r>
  <r>
    <x v="0"/>
    <s v="m3"/>
    <x v="21"/>
    <s v="REGIÃO NORDESTE"/>
    <x v="1"/>
    <n v="507.84201000000002"/>
    <n v="581.50186999999994"/>
    <n v="213.24824000000001"/>
    <n v="233.16685000000001"/>
    <n v="365.89237000000003"/>
    <n v="471.33161000000001"/>
    <n v="503.03763000000009"/>
    <n v="491.96506000000005"/>
    <n v="365.20646999999997"/>
    <n v="415.92122000000006"/>
    <n v="364.87678"/>
    <n v="231.77677"/>
  </r>
  <r>
    <x v="0"/>
    <s v="m3"/>
    <x v="21"/>
    <s v="REGIÃO NORDESTE"/>
    <x v="2"/>
    <n v="3403.5009999999997"/>
    <n v="3481.1689999999999"/>
    <n v="3444.03"/>
    <n v="3355.547"/>
    <n v="3423.3330000000001"/>
    <n v="3293.4279999999999"/>
    <n v="3550.7939999999999"/>
    <n v="3486.518"/>
    <n v="3133.067"/>
    <n v="2877.1880000000006"/>
    <n v="2909.2159999999999"/>
    <n v="2885.3119999999994"/>
  </r>
  <r>
    <x v="0"/>
    <s v="m3"/>
    <x v="21"/>
    <s v="REGIÃO NORDESTE"/>
    <x v="3"/>
    <n v="164172.75698000003"/>
    <n v="146799.58271999995"/>
    <n v="161989.71827999994"/>
    <n v="146312.33617000005"/>
    <n v="160598.18482999998"/>
    <n v="156234.29619000002"/>
    <n v="161222.96994999997"/>
    <n v="159435.77277000004"/>
    <n v="156112.03024999998"/>
    <n v="158598.95240000001"/>
    <n v="155082.62187"/>
    <n v="163365.33546000003"/>
  </r>
  <r>
    <x v="0"/>
    <s v="m3"/>
    <x v="21"/>
    <s v="REGIÃO NORDESTE"/>
    <x v="4"/>
    <n v="10197.963870000001"/>
    <n v="9311.2196600000007"/>
    <n v="10932.87119"/>
    <n v="9680.3289000000004"/>
    <n v="9440.2776400000021"/>
    <n v="7438.1062900000006"/>
    <n v="8780.9907400000011"/>
    <n v="6679.2534100000003"/>
    <n v="7705.30422"/>
    <n v="8792.1986799999995"/>
    <n v="6559.2205599999998"/>
    <n v="8647.1166599999997"/>
  </r>
  <r>
    <x v="0"/>
    <s v="m3"/>
    <x v="21"/>
    <s v="REGIÃO NORDESTE"/>
    <x v="5"/>
    <n v="41977.52794"/>
    <n v="38978.913779999995"/>
    <n v="41064.187449999998"/>
    <n v="27453.854099999997"/>
    <n v="45424.467569999993"/>
    <n v="35291.180420000004"/>
    <n v="39028.971000000005"/>
    <n v="36283.04421"/>
    <n v="34544.009880000005"/>
    <n v="35933.019500000002"/>
    <n v="36402.508029999997"/>
    <n v="36246.357739999999"/>
  </r>
  <r>
    <x v="0"/>
    <s v="m3"/>
    <x v="21"/>
    <s v="REGIÃO NORDESTE"/>
    <x v="6"/>
    <n v="118739.97554999996"/>
    <n v="105846.00893000001"/>
    <n v="116853.22433"/>
    <n v="109029.39241999999"/>
    <n v="107960.08454999999"/>
    <n v="106304.01807000001"/>
    <n v="105321.79621999997"/>
    <n v="107463.30744"/>
    <n v="102561.15636000001"/>
    <n v="106194.74947000002"/>
    <n v="96108.800810000001"/>
    <n v="100561.93017999994"/>
  </r>
  <r>
    <x v="0"/>
    <s v="m3"/>
    <x v="21"/>
    <s v="REGIÃO SUDESTE"/>
    <x v="7"/>
    <n v="42841.09135000001"/>
    <n v="35959.979140000003"/>
    <n v="45172.373880000014"/>
    <n v="44061.368039999987"/>
    <n v="43194.813609999997"/>
    <n v="40685.080490000008"/>
    <n v="40380.388729999999"/>
    <n v="38924.668419999995"/>
    <n v="36476.316480000009"/>
    <n v="36136.228370000004"/>
    <n v="34412.020080000002"/>
    <n v="36949.563790000007"/>
  </r>
  <r>
    <x v="0"/>
    <s v="m3"/>
    <x v="21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1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1"/>
    <s v="REGIÃO SUL"/>
    <x v="10"/>
    <n v="0"/>
    <n v="0"/>
    <n v="0"/>
    <n v="0"/>
    <n v="0"/>
    <n v="0"/>
    <n v="0"/>
    <n v="0"/>
    <n v="0"/>
    <n v="0"/>
    <n v="0"/>
    <n v="0"/>
  </r>
  <r>
    <x v="1"/>
    <s v="m3"/>
    <x v="21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1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1"/>
    <s v="REGIÃO NORDESTE"/>
    <x v="2"/>
    <n v="0"/>
    <n v="0"/>
    <n v="0"/>
    <n v="0"/>
    <n v="0"/>
    <n v="0"/>
    <n v="0"/>
    <n v="0"/>
    <n v="0"/>
    <n v="0"/>
    <n v="0"/>
    <n v="0"/>
  </r>
  <r>
    <x v="1"/>
    <s v="m3"/>
    <x v="21"/>
    <s v="REGIÃO NORDESTE"/>
    <x v="3"/>
    <n v="11426.902539999999"/>
    <n v="9512.821829999999"/>
    <n v="11703.746810000001"/>
    <n v="11475.989810000001"/>
    <n v="1094.6200000000001"/>
    <n v="1160.8399999999999"/>
    <n v="1238.7360000000001"/>
    <n v="1400.24"/>
    <n v="1167.8800000000001"/>
    <n v="1238.82"/>
    <n v="1414.46"/>
    <n v="1241.32"/>
  </r>
  <r>
    <x v="1"/>
    <s v="m3"/>
    <x v="21"/>
    <s v="REGIÃO NORDESTE"/>
    <x v="4"/>
    <n v="279.93099999999998"/>
    <n v="256.13099999999997"/>
    <n v="293.58100000000002"/>
    <n v="243.27900000000002"/>
    <n v="209.28400000000002"/>
    <n v="208.17700000000002"/>
    <n v="283.935"/>
    <n v="205.16200000000001"/>
    <n v="212.55700000000002"/>
    <n v="461.35800000000006"/>
    <n v="191.40700000000001"/>
    <n v="253.42500000000001"/>
  </r>
  <r>
    <x v="1"/>
    <s v="m3"/>
    <x v="21"/>
    <s v="REGIÃO NORDESTE"/>
    <x v="5"/>
    <n v="1507.001"/>
    <n v="1315.71"/>
    <n v="1310.1380000000001"/>
    <n v="1131.3795"/>
    <n v="1352.5310000000002"/>
    <n v="1413.3865000000001"/>
    <n v="1648.3329999999999"/>
    <n v="722.91499999999996"/>
    <n v="430.91199999999998"/>
    <n v="441.26569000000006"/>
    <n v="681.28835000000004"/>
    <n v="941.00158999999996"/>
  </r>
  <r>
    <x v="1"/>
    <s v="m3"/>
    <x v="21"/>
    <s v="REGIÃO NORDESTE"/>
    <x v="6"/>
    <n v="1694.1333000000002"/>
    <n v="1456.25811"/>
    <n v="1693.99701"/>
    <n v="1545.3387"/>
    <n v="1883.3441600000001"/>
    <n v="1872.2393400000001"/>
    <n v="1749.3564500000002"/>
    <n v="1496.3042800000001"/>
    <n v="1327.10364"/>
    <n v="1719.0025400000002"/>
    <n v="1588.1021600000001"/>
    <n v="1390.60394"/>
  </r>
  <r>
    <x v="1"/>
    <s v="m3"/>
    <x v="21"/>
    <s v="REGIÃO SUDESTE"/>
    <x v="7"/>
    <n v="952076.07936000009"/>
    <n v="944134.39917999995"/>
    <n v="1043186.4390799999"/>
    <n v="1139491.8978900001"/>
    <n v="1061900.40325"/>
    <n v="841416.34788999986"/>
    <n v="1103665.59317"/>
    <n v="1076581.3807000001"/>
    <n v="850247.28736000007"/>
    <n v="867438.8769400001"/>
    <n v="912881.67170000006"/>
    <n v="954667.86108000018"/>
  </r>
  <r>
    <x v="1"/>
    <s v="m3"/>
    <x v="21"/>
    <s v="REGIÃO SUDESTE"/>
    <x v="8"/>
    <n v="11295671.029959999"/>
    <n v="10056038.1732"/>
    <n v="11167189.8685"/>
    <n v="11257105.877880001"/>
    <n v="11547124.355490003"/>
    <n v="11213980.530760003"/>
    <n v="12046815.78208"/>
    <n v="11849878.98622"/>
    <n v="11714624.99993"/>
    <n v="11075853.494499998"/>
    <n v="11200340.150039999"/>
    <n v="11455828.030939998"/>
  </r>
  <r>
    <x v="1"/>
    <s v="m3"/>
    <x v="21"/>
    <s v="REGIÃO SUDESTE"/>
    <x v="9"/>
    <n v="1438472.6754400001"/>
    <n v="1126047.56886"/>
    <n v="1336951.58711"/>
    <n v="1361680.5358700003"/>
    <n v="1392210.92493"/>
    <n v="1368633.3892500002"/>
    <n v="1423903.5686600001"/>
    <n v="1421347.97187"/>
    <n v="1339625.7237"/>
    <n v="1325078.9641399998"/>
    <n v="1084741.5110600002"/>
    <n v="1157029.8693200001"/>
  </r>
  <r>
    <x v="1"/>
    <s v="m3"/>
    <x v="21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2"/>
    <s v="REGIÃO NORTE"/>
    <x v="0"/>
    <n v="68988.332999999999"/>
    <n v="58727.826979999998"/>
    <n v="68113.352000000014"/>
    <n v="67425.782999999996"/>
    <n v="65485.134989999999"/>
    <n v="63733.39497999999"/>
    <n v="64908.096579999998"/>
    <n v="66737.561979999999"/>
    <n v="62344.687850000002"/>
    <n v="66737.661159999989"/>
    <n v="62369.233999999997"/>
    <n v="63489.659610000002"/>
  </r>
  <r>
    <x v="0"/>
    <s v="m3"/>
    <x v="22"/>
    <s v="REGIÃO NORDESTE"/>
    <x v="1"/>
    <n v="103.33954000000001"/>
    <n v="81.411000000000001"/>
    <n v="86.224130000000002"/>
    <n v="103.94925000000001"/>
    <n v="100.06062999999999"/>
    <n v="351.58650999999992"/>
    <n v="211.72343000000004"/>
    <n v="214.80088000000001"/>
    <n v="229.07898999999998"/>
    <n v="188.51785000000004"/>
    <n v="177.19384999999994"/>
    <n v="435.86845"/>
  </r>
  <r>
    <x v="0"/>
    <s v="m3"/>
    <x v="22"/>
    <s v="REGIÃO NORDESTE"/>
    <x v="2"/>
    <n v="2631.7170000000001"/>
    <n v="2444.6590000000001"/>
    <n v="2933.3590000000004"/>
    <n v="2928.8850000000002"/>
    <n v="2905.0970000000002"/>
    <n v="2637.01"/>
    <n v="3042.96"/>
    <n v="3371.2482899999995"/>
    <n v="3113.0312599999997"/>
    <n v="3229.2461900000003"/>
    <n v="3061.3230000000003"/>
    <n v="3168.6280000000006"/>
  </r>
  <r>
    <x v="0"/>
    <s v="m3"/>
    <x v="22"/>
    <s v="REGIÃO NORDESTE"/>
    <x v="3"/>
    <n v="166710.88344000003"/>
    <n v="154853.24298000007"/>
    <n v="171685.11761999998"/>
    <n v="152758.21997999999"/>
    <n v="147939.34800000003"/>
    <n v="149413.57950000008"/>
    <n v="158753.18814000001"/>
    <n v="156580.26145000002"/>
    <n v="153166.40147999997"/>
    <n v="164227.72284999996"/>
    <n v="157720.31307999999"/>
    <n v="158923.92513000002"/>
  </r>
  <r>
    <x v="0"/>
    <s v="m3"/>
    <x v="22"/>
    <s v="REGIÃO NORDESTE"/>
    <x v="4"/>
    <n v="8854.458349999999"/>
    <n v="7793.1182799999988"/>
    <n v="14742.492909999997"/>
    <n v="13387.642550000004"/>
    <n v="11354.833289999999"/>
    <n v="11042.856640000002"/>
    <n v="14043.831830000003"/>
    <n v="8434.890370000001"/>
    <n v="12661.023360000001"/>
    <n v="12025.519859999999"/>
    <n v="10991.325570000003"/>
    <n v="10966.139920000001"/>
  </r>
  <r>
    <x v="0"/>
    <s v="m3"/>
    <x v="22"/>
    <s v="REGIÃO NORDESTE"/>
    <x v="5"/>
    <n v="35927.1129"/>
    <n v="32071.81451"/>
    <n v="37279.578160000005"/>
    <n v="29787.05789"/>
    <n v="13891.015940000001"/>
    <n v="1146.7473300000001"/>
    <n v="1258.3391000000001"/>
    <n v="1159.1514"/>
    <n v="1127.93148"/>
    <n v="7171.9767100000008"/>
    <n v="22712.505640000003"/>
    <n v="20113.184280000001"/>
  </r>
  <r>
    <x v="0"/>
    <s v="m3"/>
    <x v="22"/>
    <s v="REGIÃO NORDESTE"/>
    <x v="6"/>
    <n v="102717.37686999999"/>
    <n v="95531.272400000002"/>
    <n v="100873.34341000002"/>
    <n v="92231.920549999995"/>
    <n v="93555.564510000011"/>
    <n v="91217.630150000026"/>
    <n v="96873.836480000027"/>
    <n v="95532.673889999991"/>
    <n v="88625.729540000015"/>
    <n v="93972.430460000003"/>
    <n v="92351.951100000006"/>
    <n v="90209.689640000011"/>
  </r>
  <r>
    <x v="0"/>
    <s v="m3"/>
    <x v="22"/>
    <s v="REGIÃO SUDESTE"/>
    <x v="7"/>
    <n v="32508.451030000007"/>
    <n v="28091.878410000008"/>
    <n v="34965.165420000005"/>
    <n v="34527"/>
    <n v="35520.029959999993"/>
    <n v="37662.830569999984"/>
    <n v="37323"/>
    <n v="37930"/>
    <n v="37230"/>
    <n v="37957.638509999997"/>
    <n v="36200.132669999999"/>
    <n v="23896.170920000008"/>
  </r>
  <r>
    <x v="0"/>
    <s v="m3"/>
    <x v="22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2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2"/>
    <s v="REGIÃO SUL"/>
    <x v="10"/>
    <n v="0"/>
    <n v="0"/>
    <n v="0"/>
    <n v="0"/>
    <n v="0"/>
    <n v="0"/>
    <n v="0"/>
    <n v="0"/>
    <n v="0"/>
    <n v="0"/>
    <n v="0"/>
    <n v="0"/>
  </r>
  <r>
    <x v="1"/>
    <s v="m3"/>
    <x v="22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2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2"/>
    <s v="REGIÃO NORDESTE"/>
    <x v="2"/>
    <n v="0"/>
    <n v="0"/>
    <n v="0"/>
    <n v="0"/>
    <n v="0"/>
    <n v="0"/>
    <n v="0"/>
    <n v="0"/>
    <n v="0"/>
    <n v="0"/>
    <n v="0"/>
    <n v="0"/>
  </r>
  <r>
    <x v="1"/>
    <s v="m3"/>
    <x v="22"/>
    <s v="REGIÃO NORDESTE"/>
    <x v="3"/>
    <n v="1103.3399999999999"/>
    <n v="986.82"/>
    <n v="1082.9000000000001"/>
    <n v="1446.94"/>
    <n v="1389.17"/>
    <n v="1075.0999999999999"/>
    <n v="1208.32"/>
    <n v="1151.1400000000001"/>
    <n v="1201.45"/>
    <n v="963.04"/>
    <n v="1091.6300000000001"/>
    <n v="1293.1000000000001"/>
  </r>
  <r>
    <x v="1"/>
    <s v="m3"/>
    <x v="22"/>
    <s v="REGIÃO NORDESTE"/>
    <x v="4"/>
    <n v="438.58500000000004"/>
    <n v="243.02901999999997"/>
    <n v="322.04716999999999"/>
    <n v="355.55212"/>
    <n v="349.35767999999996"/>
    <n v="364.99466000000001"/>
    <n v="233.61924999999999"/>
    <n v="145.83171000000002"/>
    <n v="196.68334999999999"/>
    <n v="296.75114000000002"/>
    <n v="471.59697999999997"/>
    <n v="507.60718000000003"/>
  </r>
  <r>
    <x v="1"/>
    <s v="m3"/>
    <x v="22"/>
    <s v="REGIÃO NORDESTE"/>
    <x v="5"/>
    <n v="887.57399999999996"/>
    <n v="945.82621000000006"/>
    <n v="1060.6289900000002"/>
    <n v="1240.9826600000001"/>
    <n v="1236.8791200000001"/>
    <n v="1131.2852600000001"/>
    <n v="1063.00056"/>
    <n v="1176.0992600000002"/>
    <n v="1153.2413000000001"/>
    <n v="1174.9319800000001"/>
    <n v="1114.52889"/>
    <n v="945.34712000000002"/>
  </r>
  <r>
    <x v="1"/>
    <s v="m3"/>
    <x v="22"/>
    <s v="REGIÃO NORDESTE"/>
    <x v="6"/>
    <n v="1574.9430599999998"/>
    <n v="1307.9063100000001"/>
    <n v="1534.1937700000001"/>
    <n v="1446.22252"/>
    <n v="1318.3442499999999"/>
    <n v="1324.9090200000001"/>
    <n v="1313.7796900000001"/>
    <n v="1341.9284700000001"/>
    <n v="754.52258999999992"/>
    <n v="1056.3680100000001"/>
    <n v="925.44970999999987"/>
    <n v="811.43404999999996"/>
  </r>
  <r>
    <x v="1"/>
    <s v="m3"/>
    <x v="22"/>
    <s v="REGIÃO SUDESTE"/>
    <x v="7"/>
    <n v="904587.74687999999"/>
    <n v="707105.22837000003"/>
    <n v="715907.24190999998"/>
    <n v="649093.38189000008"/>
    <n v="619960.15"/>
    <n v="556164.92559"/>
    <n v="383757.20895999996"/>
    <n v="645881.42928000004"/>
    <n v="667194.40754000004"/>
    <n v="625739.98874000006"/>
    <n v="540790.68610000005"/>
    <n v="564169.01618000004"/>
  </r>
  <r>
    <x v="1"/>
    <s v="m3"/>
    <x v="22"/>
    <s v="REGIÃO SUDESTE"/>
    <x v="8"/>
    <n v="12284139.81377"/>
    <n v="10745613.90559"/>
    <n v="12189122.581050001"/>
    <n v="11933455.106770001"/>
    <n v="11864560.125349998"/>
    <n v="11301978.716179999"/>
    <n v="12537528.246819999"/>
    <n v="12880989.26595"/>
    <n v="12728344.895920001"/>
    <n v="13684916.502920002"/>
    <n v="12983904.386830002"/>
    <n v="13110081.2541"/>
  </r>
  <r>
    <x v="1"/>
    <s v="m3"/>
    <x v="22"/>
    <s v="REGIÃO SUDESTE"/>
    <x v="9"/>
    <n v="1334730.3311000001"/>
    <n v="1147668.81883"/>
    <n v="1353372.91151"/>
    <n v="1324411.85785"/>
    <n v="1328872.2117899999"/>
    <n v="1271860.2607199999"/>
    <n v="1299606.7920799998"/>
    <n v="1312102.87821"/>
    <n v="1256691.0686000001"/>
    <n v="1291293.8461200001"/>
    <n v="850383.85548000014"/>
    <n v="1100369.5896900001"/>
  </r>
  <r>
    <x v="1"/>
    <s v="m3"/>
    <x v="22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3"/>
    <s v="REGIÃO NORTE"/>
    <x v="0"/>
    <n v="65297.733999999997"/>
    <n v="56096.149999999994"/>
    <n v="62941.974000000002"/>
    <n v="59996.814000000006"/>
    <n v="60715.872000000003"/>
    <n v="58601.350999999995"/>
    <n v="57371.629000000008"/>
    <n v="52394.591"/>
    <n v="56297.964000000007"/>
    <n v="60234.553999999996"/>
    <n v="61870.697000000007"/>
    <n v="64223.146999999997"/>
  </r>
  <r>
    <x v="0"/>
    <s v="m3"/>
    <x v="23"/>
    <s v="REGIÃO NORDESTE"/>
    <x v="1"/>
    <n v="570.78"/>
    <n v="317.76099999999997"/>
    <n v="305.57900000000001"/>
    <n v="328.971"/>
    <n v="277.65199999999999"/>
    <n v="439.91800000000006"/>
    <n v="397.27900000000011"/>
    <n v="342.83499999999998"/>
    <n v="286.80099999999999"/>
    <n v="270.01600000000002"/>
    <n v="446.20699999999999"/>
    <n v="243.69499999999999"/>
  </r>
  <r>
    <x v="0"/>
    <s v="m3"/>
    <x v="23"/>
    <s v="REGIÃO NORDESTE"/>
    <x v="2"/>
    <n v="3111.2829999999999"/>
    <n v="2804.7259999999997"/>
    <n v="3411.9960000000005"/>
    <n v="3064.2540000000004"/>
    <n v="3521.6129999999998"/>
    <n v="3521.6779999999999"/>
    <n v="3704.8130000000001"/>
    <n v="3730.7629999999999"/>
    <n v="3707.636"/>
    <n v="3850.268"/>
    <n v="3774.3319999999999"/>
    <n v="3946.7939999999999"/>
  </r>
  <r>
    <x v="0"/>
    <s v="m3"/>
    <x v="23"/>
    <s v="REGIÃO NORDESTE"/>
    <x v="3"/>
    <n v="152437.07099999994"/>
    <n v="139544.03300000002"/>
    <n v="155307.74299999999"/>
    <n v="146640.77299999999"/>
    <n v="153257.57700000002"/>
    <n v="155219.44500000001"/>
    <n v="171906.57200000004"/>
    <n v="161227.98599999998"/>
    <n v="164553.25300000011"/>
    <n v="164816.63900000011"/>
    <n v="157337.14000000001"/>
    <n v="146314.397"/>
  </r>
  <r>
    <x v="0"/>
    <s v="m3"/>
    <x v="23"/>
    <s v="REGIÃO NORDESTE"/>
    <x v="4"/>
    <n v="10929.94"/>
    <n v="9737.598"/>
    <n v="11547.675999999999"/>
    <n v="10132.155000000001"/>
    <n v="9848.3300000000017"/>
    <n v="10776.525999999998"/>
    <n v="15350.926000000001"/>
    <n v="12712.773999999999"/>
    <n v="13733.365"/>
    <n v="13012.33"/>
    <n v="10090.286"/>
    <n v="9888.2909999999993"/>
  </r>
  <r>
    <x v="0"/>
    <s v="m3"/>
    <x v="23"/>
    <s v="REGIÃO NORDESTE"/>
    <x v="5"/>
    <n v="17331.73"/>
    <n v="21799.115999999998"/>
    <n v="31925.676000000003"/>
    <n v="29195.791000000001"/>
    <n v="32118.956000000002"/>
    <n v="27633.761999999999"/>
    <n v="34778.232000000004"/>
    <n v="31291.429000000004"/>
    <n v="42509.322"/>
    <n v="34599.374000000003"/>
    <n v="36945.207000000009"/>
    <n v="39631.932999999997"/>
  </r>
  <r>
    <x v="0"/>
    <s v="m3"/>
    <x v="23"/>
    <s v="REGIÃO NORDESTE"/>
    <x v="6"/>
    <n v="58868.22300000002"/>
    <n v="42813.357000000004"/>
    <n v="48725.010999999991"/>
    <n v="52608.802000000011"/>
    <n v="66167.147999999986"/>
    <n v="82167.953000000009"/>
    <n v="90942.751999999964"/>
    <n v="94097.163000000015"/>
    <n v="93157.375"/>
    <n v="99414.297999999995"/>
    <n v="93781.030000000042"/>
    <n v="98802.751999999979"/>
  </r>
  <r>
    <x v="0"/>
    <s v="m3"/>
    <x v="23"/>
    <s v="REGIÃO SUDESTE"/>
    <x v="7"/>
    <n v="32405.706999999995"/>
    <n v="33590.330999999998"/>
    <n v="40208"/>
    <n v="40317"/>
    <n v="43969.868999999999"/>
    <n v="45499.007000000005"/>
    <n v="44459.276000000005"/>
    <n v="43735"/>
    <n v="44852.451000000023"/>
    <n v="45074.084000000003"/>
    <n v="29529.218000000001"/>
    <n v="44549.267999999996"/>
  </r>
  <r>
    <x v="0"/>
    <s v="m3"/>
    <x v="23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3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3"/>
    <s v="REGIÃO SUL"/>
    <x v="10"/>
    <n v="0"/>
    <n v="0"/>
    <n v="0"/>
    <n v="0"/>
    <n v="0"/>
    <n v="0"/>
    <n v="0"/>
    <n v="0"/>
    <n v="0"/>
    <n v="0"/>
    <n v="0"/>
    <n v="0"/>
  </r>
  <r>
    <x v="1"/>
    <s v="m3"/>
    <x v="23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3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3"/>
    <s v="REGIÃO NORDESTE"/>
    <x v="2"/>
    <n v="0"/>
    <n v="0"/>
    <n v="0"/>
    <n v="0"/>
    <n v="0"/>
    <n v="0"/>
    <n v="0"/>
    <n v="0"/>
    <n v="0"/>
    <n v="0"/>
    <n v="0"/>
    <n v="0"/>
  </r>
  <r>
    <x v="1"/>
    <s v="m3"/>
    <x v="23"/>
    <s v="REGIÃO NORDESTE"/>
    <x v="3"/>
    <n v="1042.7619999999999"/>
    <n v="750.42200000000014"/>
    <n v="889.34700000000009"/>
    <n v="973.87399999999991"/>
    <n v="1261.489"/>
    <n v="1282.95"/>
    <n v="780.67000000000007"/>
    <n v="1065.5539999999999"/>
    <n v="853.00900000000001"/>
    <n v="975.33"/>
    <n v="90.162000000000006"/>
    <n v="606.72900000000004"/>
  </r>
  <r>
    <x v="1"/>
    <s v="m3"/>
    <x v="23"/>
    <s v="REGIÃO NORDESTE"/>
    <x v="4"/>
    <n v="586.75"/>
    <n v="435.37"/>
    <n v="487.73400000000004"/>
    <n v="410.02300000000002"/>
    <n v="424.36199999999997"/>
    <n v="349.92699999999996"/>
    <n v="342.35699999999997"/>
    <n v="387.58300000000003"/>
    <n v="906.09100000000012"/>
    <n v="987.86900000000003"/>
    <n v="777.70600000000002"/>
    <n v="649.33199999999999"/>
  </r>
  <r>
    <x v="1"/>
    <s v="m3"/>
    <x v="23"/>
    <s v="REGIÃO NORDESTE"/>
    <x v="5"/>
    <n v="951.31000000000006"/>
    <n v="832.803"/>
    <n v="836.80100000000004"/>
    <n v="797.74"/>
    <n v="867.27700000000004"/>
    <n v="778.49699999999996"/>
    <n v="789.93000000000006"/>
    <n v="794.58399999999995"/>
    <n v="720.98699999999997"/>
    <n v="872.58100000000002"/>
    <n v="806.22800000000007"/>
    <n v="798.89800000000002"/>
  </r>
  <r>
    <x v="1"/>
    <s v="m3"/>
    <x v="23"/>
    <s v="REGIÃO NORDESTE"/>
    <x v="6"/>
    <n v="843.94200000000001"/>
    <n v="1260.875"/>
    <n v="1103.366"/>
    <n v="943.85699999999997"/>
    <n v="900.72"/>
    <n v="829.9380000000001"/>
    <n v="820.04300000000001"/>
    <n v="655.83100000000002"/>
    <n v="185.70900000000003"/>
    <n v="884.41800000000001"/>
    <n v="785.827"/>
    <n v="718.06200000000001"/>
  </r>
  <r>
    <x v="1"/>
    <s v="m3"/>
    <x v="23"/>
    <s v="REGIÃO SUDESTE"/>
    <x v="7"/>
    <n v="743129.46400000004"/>
    <n v="679561.77600000007"/>
    <n v="710338.8"/>
    <n v="739477.03200000001"/>
    <n v="756976.86599999992"/>
    <n v="760669.98300000001"/>
    <n v="885079.51100000006"/>
    <n v="950542.85300000012"/>
    <n v="827614.89600000007"/>
    <n v="741496.17500000005"/>
    <n v="698660.19899999991"/>
    <n v="870798.76300000004"/>
  </r>
  <r>
    <x v="1"/>
    <s v="m3"/>
    <x v="23"/>
    <s v="REGIÃO SUDESTE"/>
    <x v="8"/>
    <n v="13959701"/>
    <n v="12463194"/>
    <n v="13032753"/>
    <n v="12799372"/>
    <n v="13401077"/>
    <n v="13641812.347000003"/>
    <n v="14696990.092999997"/>
    <n v="14388442.033000002"/>
    <n v="15023996.663000003"/>
    <n v="15048383.629000001"/>
    <n v="15377161.151000001"/>
    <n v="15199235.035000395"/>
  </r>
  <r>
    <x v="1"/>
    <s v="m3"/>
    <x v="23"/>
    <s v="REGIÃO SUDESTE"/>
    <x v="9"/>
    <n v="1090937.939"/>
    <n v="1066565.6739999999"/>
    <n v="1253594.203"/>
    <n v="1098005.6499999999"/>
    <n v="1246524.656"/>
    <n v="1267679.1370000001"/>
    <n v="1309109.5759999999"/>
    <n v="1321647.4279999998"/>
    <n v="1241824.4360000002"/>
    <n v="1248341.993"/>
    <n v="1072034.4099999999"/>
    <n v="1189336.3389999999"/>
  </r>
  <r>
    <x v="1"/>
    <s v="m3"/>
    <x v="23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4"/>
    <s v="REGIÃO NORTE"/>
    <x v="0"/>
    <n v="58544.076999999997"/>
    <n v="51745.117999999988"/>
    <n v="55581.016000000003"/>
    <n v="54512.027000000009"/>
    <n v="60311.322"/>
    <n v="55382.256000000001"/>
    <n v="57861.523000000001"/>
    <n v="55910.934000000001"/>
    <n v="55142.040999999997"/>
    <n v="55669.072"/>
    <n v="53678.034"/>
    <n v="54180.529000000002"/>
  </r>
  <r>
    <x v="0"/>
    <s v="m3"/>
    <x v="24"/>
    <s v="REGIÃO NORDESTE"/>
    <x v="1"/>
    <n v="504.85899999999998"/>
    <n v="294.43900000000002"/>
    <n v="180.95"/>
    <n v="375.18599999999992"/>
    <n v="233.714"/>
    <n v="351.286"/>
    <n v="592.45000000000005"/>
    <n v="711.98100000000011"/>
    <n v="718.32900000000006"/>
    <n v="586.25300000000004"/>
    <n v="364.54399999999998"/>
    <n v="565.22699999999998"/>
  </r>
  <r>
    <x v="0"/>
    <s v="m3"/>
    <x v="24"/>
    <s v="REGIÃO NORDESTE"/>
    <x v="2"/>
    <n v="3959.047"/>
    <n v="3639.7240000000002"/>
    <n v="3716.4560000000001"/>
    <n v="3698.1579999999999"/>
    <n v="3854.1959999999999"/>
    <n v="3451.8119999999999"/>
    <n v="3607.9490000000001"/>
    <n v="3481.386"/>
    <n v="3650.837"/>
    <n v="4130.0950000000003"/>
    <n v="3714.9960000000001"/>
    <n v="3861.0090000000009"/>
  </r>
  <r>
    <x v="0"/>
    <s v="m3"/>
    <x v="24"/>
    <s v="REGIÃO NORDESTE"/>
    <x v="3"/>
    <n v="168472.59"/>
    <n v="154342.46"/>
    <n v="152629.64000000001"/>
    <n v="162161.56"/>
    <n v="160618.76"/>
    <n v="152102.44"/>
    <n v="154658.26999999999"/>
    <n v="147853.18"/>
    <n v="149115.15"/>
    <n v="161698.68"/>
    <n v="148126.38"/>
    <n v="157522.82999999999"/>
  </r>
  <r>
    <x v="0"/>
    <s v="m3"/>
    <x v="24"/>
    <s v="REGIÃO NORDESTE"/>
    <x v="4"/>
    <n v="13973.85"/>
    <n v="12359.008"/>
    <n v="13764.351000000001"/>
    <n v="11080.32"/>
    <n v="14690.922"/>
    <n v="8503.7710000000006"/>
    <n v="1721.7950000000001"/>
    <n v="10235.298000000001"/>
    <n v="12714.768"/>
    <n v="13801.968999999999"/>
    <n v="14763.191999999999"/>
    <n v="16510.308000000001"/>
  </r>
  <r>
    <x v="0"/>
    <s v="m3"/>
    <x v="24"/>
    <s v="REGIÃO NORDESTE"/>
    <x v="5"/>
    <n v="42759.883000000002"/>
    <n v="40222.656999999992"/>
    <n v="44130.078000000001"/>
    <n v="43098.722999999998"/>
    <n v="42046.902999999977"/>
    <n v="41158.794000000002"/>
    <n v="52743.514999999992"/>
    <n v="48985.54099999999"/>
    <n v="50237.962"/>
    <n v="54636.240000000013"/>
    <n v="54271.37"/>
    <n v="61800.031000000003"/>
  </r>
  <r>
    <x v="0"/>
    <s v="m3"/>
    <x v="24"/>
    <s v="REGIÃO NORDESTE"/>
    <x v="6"/>
    <n v="98360.930999999997"/>
    <n v="89664.117999999959"/>
    <n v="94682.878000000041"/>
    <n v="94403.657000000007"/>
    <n v="92832.835000000021"/>
    <n v="93841.362999999954"/>
    <n v="96393.409"/>
    <n v="94308.676999999996"/>
    <n v="92965.812000000005"/>
    <n v="97913.184999999954"/>
    <n v="96085.009000000005"/>
    <n v="101993.629"/>
  </r>
  <r>
    <x v="0"/>
    <s v="m3"/>
    <x v="24"/>
    <s v="REGIÃO SUDESTE"/>
    <x v="7"/>
    <n v="40510.29"/>
    <n v="39081.697999999997"/>
    <n v="37915.103000000003"/>
    <n v="37515.474999999999"/>
    <n v="38044.743000000002"/>
    <n v="38713.991000000002"/>
    <n v="32960.288000000008"/>
    <n v="31057.43"/>
    <n v="37091.221000000012"/>
    <n v="35242.945000000007"/>
    <n v="33309.055"/>
    <n v="35966.286"/>
  </r>
  <r>
    <x v="0"/>
    <s v="m3"/>
    <x v="24"/>
    <s v="REGIÃO SUDESTE"/>
    <x v="8"/>
    <n v="0"/>
    <n v="0"/>
    <n v="0"/>
    <n v="0"/>
    <n v="0"/>
    <n v="0"/>
    <n v="0"/>
    <n v="0"/>
    <n v="0"/>
    <n v="0"/>
    <n v="0"/>
    <n v="0"/>
  </r>
  <r>
    <x v="0"/>
    <s v="m3"/>
    <x v="24"/>
    <s v="REGIÃO SUDESTE"/>
    <x v="9"/>
    <n v="0"/>
    <n v="0"/>
    <n v="0"/>
    <n v="0"/>
    <n v="0"/>
    <n v="0"/>
    <n v="0"/>
    <n v="0"/>
    <n v="0"/>
    <n v="0"/>
    <n v="0"/>
    <n v="0"/>
  </r>
  <r>
    <x v="0"/>
    <s v="m3"/>
    <x v="24"/>
    <s v="REGIÃO SUL"/>
    <x v="10"/>
    <n v="0"/>
    <n v="0"/>
    <n v="0"/>
    <n v="0"/>
    <n v="0"/>
    <n v="13191.09"/>
    <n v="13469.37"/>
    <n v="11341.98"/>
    <n v="10631.86"/>
    <n v="11871.13"/>
    <n v="12876.56"/>
    <n v="13140.79"/>
  </r>
  <r>
    <x v="1"/>
    <s v="m3"/>
    <x v="24"/>
    <s v="REGIÃO NORTE"/>
    <x v="0"/>
    <n v="0"/>
    <n v="0"/>
    <n v="0"/>
    <n v="0"/>
    <n v="0"/>
    <n v="0"/>
    <n v="0"/>
    <n v="0"/>
    <n v="0"/>
    <n v="0"/>
    <n v="0"/>
    <n v="0"/>
  </r>
  <r>
    <x v="1"/>
    <s v="m3"/>
    <x v="24"/>
    <s v="REGIÃO NORDESTE"/>
    <x v="1"/>
    <n v="0"/>
    <n v="0"/>
    <n v="0"/>
    <n v="0"/>
    <n v="0"/>
    <n v="0"/>
    <n v="0"/>
    <n v="0"/>
    <n v="0"/>
    <n v="0"/>
    <n v="0"/>
    <n v="0"/>
  </r>
  <r>
    <x v="1"/>
    <s v="m3"/>
    <x v="24"/>
    <s v="REGIÃO NORDESTE"/>
    <x v="2"/>
    <n v="0"/>
    <n v="0"/>
    <n v="0"/>
    <n v="0"/>
    <n v="0"/>
    <n v="0"/>
    <n v="0"/>
    <n v="0"/>
    <n v="0"/>
    <n v="0"/>
    <n v="0"/>
    <n v="0"/>
  </r>
  <r>
    <x v="1"/>
    <s v="m3"/>
    <x v="24"/>
    <s v="REGIÃO NORDESTE"/>
    <x v="3"/>
    <n v="1131.3579999999999"/>
    <n v="1075.6379999999999"/>
    <n v="930.45699999999999"/>
    <n v="915.43200000000002"/>
    <n v="1005.957"/>
    <n v="1010.2809999999999"/>
    <n v="1244.3109999999999"/>
    <n v="1048.7570000000001"/>
    <n v="891.8610000000001"/>
    <n v="1235.1610000000001"/>
    <n v="1072.4010000000001"/>
    <n v="1200.1489999999999"/>
  </r>
  <r>
    <x v="1"/>
    <s v="m3"/>
    <x v="24"/>
    <s v="REGIÃO NORDESTE"/>
    <x v="4"/>
    <n v="986.74800000000005"/>
    <n v="958.08600000000001"/>
    <n v="666.56000000000006"/>
    <n v="367.36200000000002"/>
    <n v="333.84100000000001"/>
    <n v="160.084"/>
    <n v="0"/>
    <n v="271.20800000000003"/>
    <n v="323.08100000000002"/>
    <n v="389.34199999999998"/>
    <n v="322.24700000000001"/>
    <n v="366.28199999999998"/>
  </r>
  <r>
    <x v="1"/>
    <s v="m3"/>
    <x v="24"/>
    <s v="REGIÃO NORDESTE"/>
    <x v="5"/>
    <n v="747.53200000000004"/>
    <n v="721.50600000000009"/>
    <n v="697.16200000000003"/>
    <n v="658.63700000000006"/>
    <n v="700.18900000000008"/>
    <n v="680.30100000000004"/>
    <n v="667.23900000000003"/>
    <n v="641.30000000000007"/>
    <n v="614.18200000000002"/>
    <n v="652.98"/>
    <n v="591.23500000000001"/>
    <n v="598.85800000000006"/>
  </r>
  <r>
    <x v="1"/>
    <s v="m3"/>
    <x v="24"/>
    <s v="REGIÃO NORDESTE"/>
    <x v="6"/>
    <n v="734.66800000000001"/>
    <n v="959.85400000000004"/>
    <n v="232.15899999999999"/>
    <n v="0"/>
    <n v="0"/>
    <n v="0"/>
    <n v="0"/>
    <n v="0"/>
    <n v="0"/>
    <n v="0"/>
    <n v="0"/>
    <n v="0"/>
  </r>
  <r>
    <x v="1"/>
    <s v="m3"/>
    <x v="24"/>
    <s v="REGIÃO SUDESTE"/>
    <x v="7"/>
    <n v="857623.20299999998"/>
    <n v="820949.2030000001"/>
    <n v="797399.27899999998"/>
    <n v="754357.28399999987"/>
    <n v="744968.98699999996"/>
    <n v="675382.58799999987"/>
    <n v="702969.49700000009"/>
    <n v="707515.54099999985"/>
    <n v="717414.94699999993"/>
    <n v="712480.74800000002"/>
    <n v="428083.00599999999"/>
    <n v="658040.64400000009"/>
  </r>
  <r>
    <x v="1"/>
    <s v="m3"/>
    <x v="24"/>
    <s v="REGIÃO SUDESTE"/>
    <x v="8"/>
    <n v="15099664.658"/>
    <n v="13801659.407"/>
    <n v="14258510.856000001"/>
    <n v="13014646.131999999"/>
    <n v="14085264.007999999"/>
    <n v="14139006.620999999"/>
    <n v="13839412.124"/>
    <n v="14308560.106000001"/>
    <n v="14402250.456"/>
    <n v="13935226.713"/>
    <n v="14193025.757999999"/>
    <n v="14963641.687999999"/>
  </r>
  <r>
    <x v="1"/>
    <s v="m3"/>
    <x v="24"/>
    <s v="REGIÃO SUDESTE"/>
    <x v="9"/>
    <n v="956403.49899999995"/>
    <n v="881292.40399999998"/>
    <n v="1080621.28"/>
    <n v="1058372.649"/>
    <n v="1107877.9550000001"/>
    <n v="1049409.2709999999"/>
    <n v="972976.64899999998"/>
    <n v="1052718.077"/>
    <n v="1028661.175"/>
    <n v="1035502.595"/>
    <n v="759406.86399999983"/>
    <n v="792513.73199999996"/>
  </r>
  <r>
    <x v="1"/>
    <s v="m3"/>
    <x v="24"/>
    <s v="REGIÃO SUL"/>
    <x v="10"/>
    <n v="0"/>
    <n v="0"/>
    <n v="0"/>
    <n v="0"/>
    <n v="0"/>
    <n v="0"/>
    <n v="0"/>
    <n v="0"/>
    <n v="0"/>
    <n v="0"/>
    <n v="0"/>
    <n v="0"/>
  </r>
  <r>
    <x v="0"/>
    <s v="m3"/>
    <x v="25"/>
    <s v="REGIÃO NORTE"/>
    <x v="0"/>
    <n v="52301.781999999999"/>
    <n v="50144.326000000001"/>
    <n v="54615.687000000013"/>
    <n v="54549.004000000001"/>
    <n v="52427.046000000002"/>
    <n v="51670.415000000001"/>
    <n v="53530.182999999997"/>
    <n v="54085.237999999998"/>
    <n v="52174.648999999998"/>
    <n v="54097.684000000001"/>
    <m/>
    <m/>
  </r>
  <r>
    <x v="0"/>
    <s v="m3"/>
    <x v="25"/>
    <s v="REGIÃO NORDESTE"/>
    <x v="1"/>
    <n v="525.22800000000007"/>
    <n v="186.86799999999999"/>
    <n v="197.256"/>
    <n v="313.53899999999999"/>
    <n v="393.96"/>
    <n v="904.48400000000004"/>
    <n v="541.35299999999995"/>
    <n v="721.80799999999999"/>
    <n v="637.72300000000007"/>
    <n v="602.04499999999996"/>
    <m/>
    <m/>
  </r>
  <r>
    <x v="0"/>
    <s v="m3"/>
    <x v="25"/>
    <s v="REGIÃO NORDESTE"/>
    <x v="2"/>
    <n v="3605.7860000000001"/>
    <n v="3324.2370000000001"/>
    <n v="3462.096"/>
    <n v="3495.498"/>
    <n v="3915.864"/>
    <n v="4312.2380000000003"/>
    <n v="4445.6980000000003"/>
    <n v="3982.6379999999999"/>
    <n v="3493.6120000000001"/>
    <n v="58.802000000000007"/>
    <m/>
    <m/>
  </r>
  <r>
    <x v="0"/>
    <s v="m3"/>
    <x v="25"/>
    <s v="REGIÃO NORDESTE"/>
    <x v="3"/>
    <n v="150114.40500000009"/>
    <n v="146606.34700000001"/>
    <n v="156577.88800000001"/>
    <n v="152274.61200000011"/>
    <n v="158428.4409999999"/>
    <n v="151538.1"/>
    <n v="154941.465"/>
    <n v="153302.68400000001"/>
    <n v="150651.99"/>
    <n v="142276.43400000001"/>
    <m/>
    <m/>
  </r>
  <r>
    <x v="0"/>
    <s v="m3"/>
    <x v="25"/>
    <s v="REGIÃO NORDESTE"/>
    <x v="4"/>
    <n v="17427.856"/>
    <n v="16709.823"/>
    <n v="20218.530999999999"/>
    <n v="17369.793000000001"/>
    <n v="16503.893"/>
    <n v="18317.084999999999"/>
    <n v="17642.135999999999"/>
    <n v="17427.671999999999"/>
    <n v="18269.281999999999"/>
    <n v="18893.169999999998"/>
    <m/>
    <m/>
  </r>
  <r>
    <x v="0"/>
    <s v="m3"/>
    <x v="25"/>
    <s v="REGIÃO NORDESTE"/>
    <x v="5"/>
    <n v="58991.750999999997"/>
    <n v="51664.747000000003"/>
    <n v="60612.154999999992"/>
    <n v="59171.129999999983"/>
    <n v="66448.998999999982"/>
    <n v="64488.388999999988"/>
    <n v="65194.423999999992"/>
    <n v="66205.108999999997"/>
    <n v="64134.664999999994"/>
    <n v="64883.344000000012"/>
    <m/>
    <m/>
  </r>
  <r>
    <x v="0"/>
    <s v="m3"/>
    <x v="25"/>
    <s v="REGIÃO NORDESTE"/>
    <x v="6"/>
    <n v="103759.478"/>
    <n v="94890.584000000003"/>
    <n v="105718.341"/>
    <n v="99945.575999999957"/>
    <n v="101369.389"/>
    <n v="96916.527000000002"/>
    <n v="101656.095"/>
    <n v="103211.031"/>
    <n v="98554.264000000025"/>
    <n v="98004.864000000001"/>
    <m/>
    <m/>
  </r>
  <r>
    <x v="0"/>
    <s v="m3"/>
    <x v="25"/>
    <s v="REGIÃO SUDESTE"/>
    <x v="7"/>
    <n v="38495.826999999997"/>
    <n v="28087.478999999988"/>
    <n v="11512.807000000001"/>
    <n v="23415.626"/>
    <n v="42537.506999999998"/>
    <n v="40301.312000000013"/>
    <n v="41718.60500000001"/>
    <n v="40675.285000000003"/>
    <n v="39685.538000000022"/>
    <n v="40553.840000000011"/>
    <m/>
    <m/>
  </r>
  <r>
    <x v="0"/>
    <s v="m3"/>
    <x v="25"/>
    <s v="REGIÃO SUDESTE"/>
    <x v="8"/>
    <n v="0"/>
    <n v="0"/>
    <n v="0"/>
    <n v="0"/>
    <n v="0"/>
    <n v="0"/>
    <n v="0"/>
    <n v="0"/>
    <n v="0"/>
    <n v="0"/>
    <m/>
    <m/>
  </r>
  <r>
    <x v="0"/>
    <s v="m3"/>
    <x v="25"/>
    <s v="REGIÃO SUDESTE"/>
    <x v="9"/>
    <n v="0"/>
    <n v="0"/>
    <n v="0"/>
    <n v="0"/>
    <n v="0"/>
    <n v="0"/>
    <n v="0"/>
    <n v="0"/>
    <n v="0"/>
    <n v="0"/>
    <m/>
    <m/>
  </r>
  <r>
    <x v="0"/>
    <s v="m3"/>
    <x v="25"/>
    <s v="REGIÃO SUL"/>
    <x v="10"/>
    <n v="14070.082"/>
    <n v="12401.056"/>
    <n v="13233.472"/>
    <n v="11545.072"/>
    <n v="691.68799999999999"/>
    <n v="8248.5670000000009"/>
    <n v="13291.652"/>
    <n v="14559.683999999999"/>
    <n v="14142.409"/>
    <n v="14373.32"/>
    <m/>
    <m/>
  </r>
  <r>
    <x v="1"/>
    <s v="m3"/>
    <x v="25"/>
    <s v="REGIÃO NORTE"/>
    <x v="0"/>
    <n v="0"/>
    <n v="0"/>
    <n v="0"/>
    <n v="0"/>
    <n v="0"/>
    <n v="0"/>
    <n v="0"/>
    <n v="0"/>
    <n v="0"/>
    <n v="0"/>
    <m/>
    <m/>
  </r>
  <r>
    <x v="1"/>
    <s v="m3"/>
    <x v="25"/>
    <s v="REGIÃO NORDESTE"/>
    <x v="1"/>
    <n v="0"/>
    <n v="0"/>
    <n v="0"/>
    <n v="0"/>
    <n v="0"/>
    <n v="0"/>
    <n v="0"/>
    <n v="0"/>
    <n v="0"/>
    <n v="0"/>
    <m/>
    <m/>
  </r>
  <r>
    <x v="1"/>
    <s v="m3"/>
    <x v="25"/>
    <s v="REGIÃO NORDESTE"/>
    <x v="2"/>
    <n v="0"/>
    <n v="0"/>
    <n v="0"/>
    <n v="0"/>
    <n v="0"/>
    <n v="0"/>
    <n v="0"/>
    <n v="0"/>
    <n v="0"/>
    <n v="0"/>
    <m/>
    <m/>
  </r>
  <r>
    <x v="1"/>
    <s v="m3"/>
    <x v="25"/>
    <s v="REGIÃO NORDESTE"/>
    <x v="3"/>
    <n v="1130.73"/>
    <n v="1002.0890000000001"/>
    <n v="997.26099999999997"/>
    <n v="908.42100000000005"/>
    <n v="1244.451"/>
    <n v="901.23400000000004"/>
    <n v="1106.8119999999999"/>
    <n v="1094.077"/>
    <n v="995.56799999999998"/>
    <n v="1179.251"/>
    <m/>
    <m/>
  </r>
  <r>
    <x v="1"/>
    <s v="m3"/>
    <x v="25"/>
    <s v="REGIÃO NORDESTE"/>
    <x v="4"/>
    <n v="421.08199999999999"/>
    <n v="352.22500000000002"/>
    <n v="310.16000000000003"/>
    <n v="511.39100000000002"/>
    <n v="386.98700000000002"/>
    <n v="343.25200000000001"/>
    <n v="428.99200000000002"/>
    <n v="499.66500000000002"/>
    <n v="494.38400000000001"/>
    <n v="400.80399999999997"/>
    <m/>
    <m/>
  </r>
  <r>
    <x v="1"/>
    <s v="m3"/>
    <x v="25"/>
    <s v="REGIÃO NORDESTE"/>
    <x v="5"/>
    <n v="558.40100000000007"/>
    <n v="150.578"/>
    <n v="53.467000000000013"/>
    <n v="644.827"/>
    <n v="475.43300000000011"/>
    <n v="479.041"/>
    <n v="452.35599999999999"/>
    <n v="456.18300000000011"/>
    <n v="408.96699999999998"/>
    <n v="410.33300000000003"/>
    <m/>
    <m/>
  </r>
  <r>
    <x v="1"/>
    <s v="m3"/>
    <x v="25"/>
    <s v="REGIÃO NORDESTE"/>
    <x v="6"/>
    <n v="0"/>
    <n v="0"/>
    <n v="0"/>
    <n v="0"/>
    <n v="0"/>
    <n v="408.43299999999999"/>
    <n v="479.36500000000001"/>
    <n v="891.245"/>
    <n v="818.851"/>
    <n v="550.08400000000006"/>
    <m/>
    <m/>
  </r>
  <r>
    <x v="1"/>
    <s v="m3"/>
    <x v="25"/>
    <s v="REGIÃO SUDESTE"/>
    <x v="7"/>
    <n v="788585.85499999998"/>
    <n v="694525.48100000003"/>
    <n v="748728.81099999999"/>
    <n v="771490.96699999995"/>
    <n v="843646.48300000012"/>
    <n v="779843.42800000007"/>
    <n v="999129.90099999995"/>
    <n v="1056173.284"/>
    <n v="1095432.5220000001"/>
    <n v="1079214.1669999999"/>
    <m/>
    <m/>
  </r>
  <r>
    <x v="1"/>
    <s v="m3"/>
    <x v="25"/>
    <s v="REGIÃO SUDESTE"/>
    <x v="8"/>
    <n v="14810105.666999999"/>
    <n v="13526901.733999999"/>
    <n v="15789108.40200001"/>
    <n v="15210432.221999999"/>
    <n v="15965238.404999999"/>
    <n v="15915542.109999999"/>
    <n v="17139905.545000002"/>
    <n v="16757532.757999999"/>
    <n v="16273700.318"/>
    <n v="17406897.868000001"/>
    <m/>
    <m/>
  </r>
  <r>
    <x v="1"/>
    <s v="m3"/>
    <x v="25"/>
    <s v="REGIÃO SUDESTE"/>
    <x v="9"/>
    <n v="956927.6"/>
    <n v="900827.16299999994"/>
    <n v="880204.20899999992"/>
    <n v="917647.70799999998"/>
    <n v="878996.33400000015"/>
    <n v="787187.38699999999"/>
    <n v="917047.74100000004"/>
    <n v="920903.58"/>
    <n v="846866.46799999999"/>
    <n v="927560.27800000005"/>
    <m/>
    <m/>
  </r>
  <r>
    <x v="1"/>
    <s v="m3"/>
    <x v="25"/>
    <s v="REGIÃO SUL"/>
    <x v="10"/>
    <n v="0"/>
    <n v="0"/>
    <n v="0"/>
    <n v="0"/>
    <n v="0"/>
    <n v="0"/>
    <n v="0"/>
    <n v="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BD9A6-0681-4143-8EE4-0F3347C45D94}" name="Tabela dinâmica2" cacheId="1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1:AB44" firstHeaderRow="1" firstDataRow="2" firstDataCol="1" rowPageCount="2" colPageCount="1"/>
  <pivotFields count="17">
    <pivotField name="LOCALIZAÇÃO"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>
      <items count="12">
        <item x="4"/>
        <item x="0"/>
        <item x="6"/>
        <item x="2"/>
        <item x="7"/>
        <item x="10"/>
        <item x="8"/>
        <item x="3"/>
        <item x="9"/>
        <item x="5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6">
    <format dxfId="44">
      <pivotArea dataOnly="0" labelOnly="1" outline="0" fieldPosition="0">
        <references count="1">
          <reference field="2" count="1">
            <x v="0"/>
          </reference>
        </references>
      </pivotArea>
    </format>
    <format dxfId="43">
      <pivotArea dataOnly="0" labelOnly="1" outline="0" fieldPosition="0">
        <references count="1">
          <reference field="2" count="1">
            <x v="1"/>
          </reference>
        </references>
      </pivotArea>
    </format>
    <format dxfId="42">
      <pivotArea dataOnly="0" labelOnly="1" outline="0" fieldPosition="0">
        <references count="1">
          <reference field="2" count="1">
            <x v="2"/>
          </reference>
        </references>
      </pivotArea>
    </format>
    <format dxfId="41">
      <pivotArea dataOnly="0" labelOnly="1" outline="0" fieldPosition="0">
        <references count="1">
          <reference field="2" count="1">
            <x v="3"/>
          </reference>
        </references>
      </pivotArea>
    </format>
    <format dxfId="40">
      <pivotArea dataOnly="0" labelOnly="1" outline="0" fieldPosition="0">
        <references count="1">
          <reference field="2" count="1">
            <x v="4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7">
      <pivotArea outline="0" fieldPosition="0"/>
    </format>
    <format dxfId="26">
      <pivotArea dataOnly="0" labelOnly="1" outline="0" fieldPosition="0">
        <references count="1">
          <reference field="2" count="1">
            <x v="5"/>
          </reference>
        </references>
      </pivotArea>
    </format>
    <format dxfId="25">
      <pivotArea dataOnly="0" labelOnly="1" outline="0" fieldPosition="0">
        <references count="1">
          <reference field="2" count="1">
            <x v="6"/>
          </reference>
        </references>
      </pivotArea>
    </format>
    <format dxfId="24">
      <pivotArea dataOnly="0" labelOnly="1" outline="0" fieldPosition="0">
        <references count="1">
          <reference field="2" count="1">
            <x v="7"/>
          </reference>
        </references>
      </pivotArea>
    </format>
    <format dxfId="23">
      <pivotArea dataOnly="0" labelOnly="1" outline="0" fieldPosition="0">
        <references count="1">
          <reference field="2" count="2">
            <x v="6"/>
            <x v="7"/>
          </reference>
        </references>
      </pivotArea>
    </format>
    <format dxfId="22">
      <pivotArea dataOnly="0" labelOnly="1" outline="0" fieldPosition="0">
        <references count="1">
          <reference field="2" count="1">
            <x v="8"/>
          </reference>
        </references>
      </pivotArea>
    </format>
    <format dxfId="21">
      <pivotArea dataOnly="0" labelOnly="1" outline="0" fieldPosition="0">
        <references count="1">
          <reference field="2" count="1">
            <x v="8"/>
          </reference>
        </references>
      </pivotArea>
    </format>
    <format dxfId="20">
      <pivotArea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outline="0" fieldPosition="0">
        <references count="2">
          <reference field="4294967294" count="1" selected="0">
            <x v="0"/>
          </reference>
          <reference field="2" count="11" selected="0"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7">
      <pivotArea type="topRight" dataOnly="0" labelOnly="1" outline="0" offset="H1:R1" fieldPosition="0"/>
    </format>
    <format dxfId="16">
      <pivotArea dataOnly="0" labelOnly="1" outline="0" fieldPosition="0">
        <references count="1">
          <reference field="2" count="11"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5">
      <pivotArea dataOnly="0" labelOnly="1" outline="0" fieldPosition="0">
        <references count="1">
          <reference field="2" count="1">
            <x v="19"/>
          </reference>
        </references>
      </pivotArea>
    </format>
    <format dxfId="14">
      <pivotArea dataOnly="0" labelOnly="1" outline="0" fieldPosition="0">
        <references count="1">
          <reference field="2" count="1">
            <x v="20"/>
          </reference>
        </references>
      </pivotArea>
    </format>
    <format dxfId="13">
      <pivotArea dataOnly="0" labelOnly="1" outline="0" fieldPosition="0">
        <references count="1">
          <reference field="2" count="1">
            <x v="21"/>
          </reference>
        </references>
      </pivotArea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-2" type="button" dataOnly="0" labelOnly="1" outline="0" axis="axisRow" fieldPosition="0"/>
    </format>
    <format dxfId="7">
      <pivotArea dataOnly="0" labelOnly="1" outline="0" fieldPosition="0">
        <references count="1">
          <reference field="2" count="0"/>
        </references>
      </pivotArea>
    </format>
    <format dxfId="6">
      <pivotArea dataOnly="0" labelOnly="1" outline="0" fieldPosition="0">
        <references count="1">
          <reference field="2" count="1">
            <x v="22"/>
          </reference>
        </references>
      </pivotArea>
    </format>
    <format dxfId="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outline="0" fieldPosition="0"/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1">
            <x v="23"/>
          </reference>
        </references>
      </pivotArea>
    </format>
    <format dxfId="1">
      <pivotArea dataOnly="0" labelOnly="1" outline="0" fieldPosition="0">
        <references count="1">
          <reference field="2" count="1">
            <x v="24"/>
          </reference>
        </references>
      </pivotArea>
    </format>
    <format dxfId="0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FFB584-1C18-4DE1-8A87-CFBCE828BAC3}" name="Tabela dinâmica1" cacheId="0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95:AB108" firstHeaderRow="1" firstDataRow="2" firstDataCol="1" rowPageCount="1" colPageCount="1"/>
  <pivotFields count="17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>
      <items count="11">
        <item x="3"/>
        <item x="0"/>
        <item x="5"/>
        <item x="1"/>
        <item x="6"/>
        <item x="9"/>
        <item x="7"/>
        <item x="2"/>
        <item x="8"/>
        <item x="4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4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1">
    <format dxfId="85">
      <pivotArea dataOnly="0" labelOnly="1" outline="0" fieldPosition="0">
        <references count="1">
          <reference field="2" count="1">
            <x v="0"/>
          </reference>
        </references>
      </pivotArea>
    </format>
    <format dxfId="84">
      <pivotArea dataOnly="0" labelOnly="1" outline="0" fieldPosition="0">
        <references count="1">
          <reference field="2" count="1">
            <x v="1"/>
          </reference>
        </references>
      </pivotArea>
    </format>
    <format dxfId="83">
      <pivotArea dataOnly="0" labelOnly="1" outline="0" fieldPosition="0">
        <references count="1">
          <reference field="2" count="1">
            <x v="2"/>
          </reference>
        </references>
      </pivotArea>
    </format>
    <format dxfId="82">
      <pivotArea dataOnly="0" labelOnly="1" outline="0" fieldPosition="0">
        <references count="1">
          <reference field="2" count="1">
            <x v="3"/>
          </reference>
        </references>
      </pivotArea>
    </format>
    <format dxfId="81">
      <pivotArea dataOnly="0" labelOnly="1" outline="0" fieldPosition="0">
        <references count="1">
          <reference field="2" count="1">
            <x v="4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7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68">
      <pivotArea outline="0" fieldPosition="0"/>
    </format>
    <format dxfId="67">
      <pivotArea dataOnly="0" labelOnly="1" outline="0" fieldPosition="0">
        <references count="1">
          <reference field="2" count="1">
            <x v="5"/>
          </reference>
        </references>
      </pivotArea>
    </format>
    <format dxfId="66">
      <pivotArea dataOnly="0" labelOnly="1" outline="0" fieldPosition="0">
        <references count="1">
          <reference field="2" count="1">
            <x v="6"/>
          </reference>
        </references>
      </pivotArea>
    </format>
    <format dxfId="65">
      <pivotArea dataOnly="0" labelOnly="1" outline="0" fieldPosition="0">
        <references count="1">
          <reference field="2" count="1">
            <x v="7"/>
          </reference>
        </references>
      </pivotArea>
    </format>
    <format dxfId="64">
      <pivotArea dataOnly="0" labelOnly="1" outline="0" fieldPosition="0">
        <references count="1">
          <reference field="2" count="2">
            <x v="6"/>
            <x v="7"/>
          </reference>
        </references>
      </pivotArea>
    </format>
    <format dxfId="63">
      <pivotArea dataOnly="0" labelOnly="1" outline="0" fieldPosition="0">
        <references count="1">
          <reference field="2" count="1">
            <x v="8"/>
          </reference>
        </references>
      </pivotArea>
    </format>
    <format dxfId="62">
      <pivotArea dataOnly="0" labelOnly="1" outline="0" fieldPosition="0">
        <references count="1">
          <reference field="2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61">
      <pivotArea dataOnly="0" labelOnly="1" outline="0" fieldPosition="0">
        <references count="1">
          <reference field="2" count="1">
            <x v="20"/>
          </reference>
        </references>
      </pivotArea>
    </format>
    <format dxfId="60">
      <pivotArea dataOnly="0" labelOnly="1" outline="0" fieldPosition="0">
        <references count="1">
          <reference field="2" count="1">
            <x v="21"/>
          </reference>
        </references>
      </pivotArea>
    </format>
    <format dxfId="59">
      <pivotArea dataOnly="0" labelOnly="1" outline="0" fieldPosition="0">
        <references count="1">
          <reference field="4294967294" count="0"/>
        </references>
      </pivotArea>
    </format>
    <format dxfId="58">
      <pivotArea type="origin" dataOnly="0" labelOnly="1" outline="0" fieldPosition="0"/>
    </format>
    <format dxfId="57">
      <pivotArea field="2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-2" type="button" dataOnly="0" labelOnly="1" outline="0" axis="axisRow" fieldPosition="0"/>
    </format>
    <format dxfId="54">
      <pivotArea dataOnly="0" labelOnly="1" outline="0" fieldPosition="0">
        <references count="1">
          <reference field="2" count="0"/>
        </references>
      </pivotArea>
    </format>
    <format dxfId="53">
      <pivotArea dataOnly="0" labelOnly="1" outline="0" fieldPosition="0">
        <references count="1">
          <reference field="2" count="1">
            <x v="22"/>
          </reference>
        </references>
      </pivotArea>
    </format>
    <format dxfId="52">
      <pivotArea field="4" type="button" dataOnly="0" labelOnly="1" outline="0" axis="axisPage" fieldPosition="0"/>
    </format>
    <format dxfId="51">
      <pivotArea outline="0" fieldPosition="0"/>
    </format>
    <format dxfId="50">
      <pivotArea dataOnly="0" labelOnly="1" outline="0" fieldPosition="0">
        <references count="1">
          <reference field="2" count="0"/>
        </references>
      </pivotArea>
    </format>
    <format dxfId="49">
      <pivotArea dataOnly="0" labelOnly="1" outline="0" fieldPosition="0">
        <references count="1">
          <reference field="2" count="0"/>
        </references>
      </pivotArea>
    </format>
    <format dxfId="4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">
      <pivotArea dataOnly="0" labelOnly="1" outline="0" fieldPosition="0">
        <references count="1">
          <reference field="2" count="1">
            <x v="23"/>
          </reference>
        </references>
      </pivotArea>
    </format>
    <format dxfId="46">
      <pivotArea dataOnly="0" labelOnly="1" outline="0" fieldPosition="0">
        <references count="1">
          <reference field="2" count="1">
            <x v="24"/>
          </reference>
        </references>
      </pivotArea>
    </format>
    <format dxfId="45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tabSelected="1" topLeftCell="B3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2.81640625" style="1" customWidth="1"/>
    <col min="2" max="2" width="25.1796875" style="1" customWidth="1"/>
    <col min="3" max="9" width="13.81640625" style="1" customWidth="1"/>
    <col min="10" max="11" width="14.26953125" style="1" customWidth="1"/>
    <col min="12" max="13" width="13.81640625" style="1" customWidth="1"/>
    <col min="14" max="14" width="14.26953125" style="1" customWidth="1"/>
    <col min="15" max="16" width="13.81640625" style="1" customWidth="1"/>
    <col min="17" max="18" width="14.453125" style="1" customWidth="1"/>
    <col min="19" max="19" width="15" style="1" customWidth="1"/>
    <col min="20" max="27" width="14.453125" style="1" customWidth="1"/>
    <col min="28" max="28" width="14.54296875" style="1" customWidth="1"/>
    <col min="29" max="29" width="33.54296875" style="1" customWidth="1"/>
    <col min="30" max="30" width="13.7265625" style="1" customWidth="1"/>
    <col min="31" max="16384" width="13.7265625" style="1" hidden="1"/>
  </cols>
  <sheetData>
    <row r="1" spans="1:2" x14ac:dyDescent="0.25">
      <c r="A1" s="38"/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ht="15.5" x14ac:dyDescent="0.35">
      <c r="B7" s="2" t="s">
        <v>25</v>
      </c>
    </row>
    <row r="8" spans="1:2" ht="15.5" x14ac:dyDescent="0.35">
      <c r="B8" s="2" t="s">
        <v>30</v>
      </c>
    </row>
    <row r="9" spans="1:2" x14ac:dyDescent="0.25"/>
    <row r="10" spans="1:2" x14ac:dyDescent="0.25"/>
    <row r="11" spans="1:2" ht="20" x14ac:dyDescent="0.4">
      <c r="B11" s="3" t="s">
        <v>19</v>
      </c>
    </row>
    <row r="12" spans="1:2" ht="20" x14ac:dyDescent="0.4">
      <c r="B12" s="3" t="s">
        <v>29</v>
      </c>
    </row>
    <row r="13" spans="1:2" x14ac:dyDescent="0.25"/>
    <row r="14" spans="1:2" x14ac:dyDescent="0.25"/>
    <row r="15" spans="1:2" x14ac:dyDescent="0.25"/>
    <row r="16" spans="1:2" ht="18" x14ac:dyDescent="0.25">
      <c r="B16" s="4" t="s">
        <v>0</v>
      </c>
    </row>
    <row r="17" spans="1:29" ht="15.5" x14ac:dyDescent="0.35">
      <c r="B17" s="13" t="s">
        <v>40</v>
      </c>
      <c r="C17" s="12"/>
      <c r="D17" s="12"/>
      <c r="E17" s="12"/>
      <c r="F17" s="12"/>
      <c r="G17" s="12"/>
    </row>
    <row r="18" spans="1:29" ht="15.5" x14ac:dyDescent="0.35">
      <c r="B18" s="13" t="s">
        <v>41</v>
      </c>
      <c r="C18" s="12"/>
      <c r="D18" s="12"/>
      <c r="E18" s="12"/>
    </row>
    <row r="19" spans="1:29" x14ac:dyDescent="0.25"/>
    <row r="20" spans="1:29" ht="18" x14ac:dyDescent="0.4">
      <c r="B20" s="19" t="s">
        <v>43</v>
      </c>
    </row>
    <row r="21" spans="1:29" x14ac:dyDescent="0.25"/>
    <row r="22" spans="1:29" x14ac:dyDescent="0.25"/>
    <row r="23" spans="1:29" ht="18" x14ac:dyDescent="0.4">
      <c r="B23" s="5" t="s">
        <v>40</v>
      </c>
    </row>
    <row r="24" spans="1:29" ht="15.5" x14ac:dyDescent="0.35">
      <c r="B24" s="2" t="s">
        <v>23</v>
      </c>
    </row>
    <row r="25" spans="1:29" ht="15.5" x14ac:dyDescent="0.35">
      <c r="B25" s="2"/>
    </row>
    <row r="26" spans="1:29" ht="13" x14ac:dyDescent="0.3">
      <c r="A26" s="6"/>
      <c r="B26" s="6" t="str">
        <f>IF(C28="(Tudo)","BRASIL",C28)</f>
        <v>BRASIL</v>
      </c>
    </row>
    <row r="27" spans="1:29" x14ac:dyDescent="0.25">
      <c r="A27" s="7"/>
      <c r="B27" s="7" t="str">
        <f>IF(C29="(Tudo)","PETRÓLEO TOTAL (m3)",C29)</f>
        <v>PETRÓLEO TOTAL (m3)</v>
      </c>
    </row>
    <row r="28" spans="1:29" x14ac:dyDescent="0.25">
      <c r="B28" s="39" t="s">
        <v>22</v>
      </c>
      <c r="C28" s="40" t="s">
        <v>18</v>
      </c>
      <c r="D28" s="14"/>
      <c r="G28" s="17"/>
    </row>
    <row r="29" spans="1:29" x14ac:dyDescent="0.25">
      <c r="B29" s="39" t="s">
        <v>21</v>
      </c>
      <c r="C29" s="40" t="s">
        <v>18</v>
      </c>
      <c r="D29" s="14"/>
      <c r="G29" s="15"/>
    </row>
    <row r="30" spans="1:29" x14ac:dyDescent="0.25">
      <c r="B30" s="8" t="s">
        <v>14</v>
      </c>
      <c r="C30" s="8" t="s">
        <v>15</v>
      </c>
      <c r="D30" s="8" t="s">
        <v>15</v>
      </c>
      <c r="E30" s="8" t="s">
        <v>15</v>
      </c>
      <c r="F30" s="8" t="s">
        <v>15</v>
      </c>
      <c r="G30" s="8" t="s">
        <v>15</v>
      </c>
      <c r="H30" s="8" t="s">
        <v>15</v>
      </c>
      <c r="I30" s="8" t="s">
        <v>15</v>
      </c>
      <c r="J30" s="8" t="s">
        <v>15</v>
      </c>
    </row>
    <row r="31" spans="1:29" ht="13" x14ac:dyDescent="0.3">
      <c r="B31" s="41"/>
      <c r="C31" s="42" t="s">
        <v>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4"/>
      <c r="AC31" s="25" t="s">
        <v>26</v>
      </c>
    </row>
    <row r="32" spans="1:29" ht="13" x14ac:dyDescent="0.3">
      <c r="B32" s="42" t="s">
        <v>32</v>
      </c>
      <c r="C32" s="28">
        <v>2000</v>
      </c>
      <c r="D32" s="28">
        <v>2001</v>
      </c>
      <c r="E32" s="28">
        <v>2002</v>
      </c>
      <c r="F32" s="28">
        <v>2003</v>
      </c>
      <c r="G32" s="28">
        <v>2004</v>
      </c>
      <c r="H32" s="28">
        <v>2005</v>
      </c>
      <c r="I32" s="28">
        <v>2006</v>
      </c>
      <c r="J32" s="28">
        <v>2007</v>
      </c>
      <c r="K32" s="28">
        <v>2008</v>
      </c>
      <c r="L32" s="28">
        <v>2009</v>
      </c>
      <c r="M32" s="28">
        <v>2010</v>
      </c>
      <c r="N32" s="28">
        <v>2011</v>
      </c>
      <c r="O32" s="28">
        <v>2012</v>
      </c>
      <c r="P32" s="28">
        <v>2013</v>
      </c>
      <c r="Q32" s="28">
        <v>2014</v>
      </c>
      <c r="R32" s="28">
        <v>2015</v>
      </c>
      <c r="S32" s="28">
        <v>2016</v>
      </c>
      <c r="T32" s="28">
        <v>2017</v>
      </c>
      <c r="U32" s="28">
        <v>2018</v>
      </c>
      <c r="V32" s="28">
        <v>2019</v>
      </c>
      <c r="W32" s="28">
        <v>2020</v>
      </c>
      <c r="X32" s="28">
        <v>2021</v>
      </c>
      <c r="Y32" s="28">
        <v>2022</v>
      </c>
      <c r="Z32" s="28">
        <v>2023</v>
      </c>
      <c r="AA32" s="28">
        <v>2024</v>
      </c>
      <c r="AB32" s="28">
        <v>2025</v>
      </c>
      <c r="AC32" s="26" t="s">
        <v>39</v>
      </c>
    </row>
    <row r="33" spans="2:29" ht="13.5" x14ac:dyDescent="0.3">
      <c r="B33" s="50" t="s">
        <v>2</v>
      </c>
      <c r="C33" s="35">
        <v>5690793.3399999999</v>
      </c>
      <c r="D33" s="35">
        <v>6498404.6600000001</v>
      </c>
      <c r="E33" s="35">
        <v>7106895.0099999998</v>
      </c>
      <c r="F33" s="35">
        <v>7409792.4000000004</v>
      </c>
      <c r="G33" s="35">
        <v>7182535</v>
      </c>
      <c r="H33" s="35">
        <v>7382253.7999999998</v>
      </c>
      <c r="I33" s="35">
        <v>8321361.669999999</v>
      </c>
      <c r="J33" s="35">
        <v>8557459.8200000003</v>
      </c>
      <c r="K33" s="53">
        <v>8753001.2072000001</v>
      </c>
      <c r="L33" s="35">
        <v>9310660.5086343046</v>
      </c>
      <c r="M33" s="35">
        <v>9841034.0445799995</v>
      </c>
      <c r="N33" s="35">
        <v>10459862.542350002</v>
      </c>
      <c r="O33" s="35">
        <v>10993515.996289998</v>
      </c>
      <c r="P33" s="35">
        <v>10121333.306370001</v>
      </c>
      <c r="Q33" s="35">
        <v>10116219.881829999</v>
      </c>
      <c r="R33" s="35">
        <v>12171005.971580001</v>
      </c>
      <c r="S33" s="35">
        <v>11597168.850450002</v>
      </c>
      <c r="T33" s="35">
        <v>13241003.59685</v>
      </c>
      <c r="U33" s="35">
        <v>12889260.039280003</v>
      </c>
      <c r="V33" s="35">
        <v>12966799.390200002</v>
      </c>
      <c r="W33" s="35">
        <v>15615834.656499999</v>
      </c>
      <c r="X33" s="35">
        <v>14159958.101299999</v>
      </c>
      <c r="Y33" s="35">
        <v>14945904.00594</v>
      </c>
      <c r="Z33" s="35">
        <v>16138145.635</v>
      </c>
      <c r="AA33" s="35">
        <v>17344377.193</v>
      </c>
      <c r="AB33" s="35">
        <v>16997021.530000001</v>
      </c>
      <c r="AC33" s="20">
        <f>(IF(AA33=0,"n/d",(AB33/AA33)-1)*100)</f>
        <v>-2.0026989677103368</v>
      </c>
    </row>
    <row r="34" spans="2:29" ht="13.5" x14ac:dyDescent="0.3">
      <c r="B34" s="51" t="s">
        <v>3</v>
      </c>
      <c r="C34" s="27">
        <v>5167309.7</v>
      </c>
      <c r="D34" s="27">
        <v>5971240</v>
      </c>
      <c r="E34" s="27">
        <v>6389095.2000000002</v>
      </c>
      <c r="F34" s="27">
        <v>6872129.8300000001</v>
      </c>
      <c r="G34" s="27">
        <v>6694563.8900000006</v>
      </c>
      <c r="H34" s="27">
        <v>6644406.7800000003</v>
      </c>
      <c r="I34" s="27">
        <v>7533460.1699999999</v>
      </c>
      <c r="J34" s="27">
        <v>7827167.3360000001</v>
      </c>
      <c r="K34" s="27">
        <v>8169006.8053000001</v>
      </c>
      <c r="L34" s="27">
        <v>8493595.5990399998</v>
      </c>
      <c r="M34" s="27">
        <v>8977144.3619800005</v>
      </c>
      <c r="N34" s="27">
        <v>9179918.6550199986</v>
      </c>
      <c r="O34" s="27">
        <v>10166701.053329999</v>
      </c>
      <c r="P34" s="27">
        <v>8980299.0148400012</v>
      </c>
      <c r="Q34" s="27">
        <v>9302575.5214899983</v>
      </c>
      <c r="R34" s="27">
        <v>10823537.996470002</v>
      </c>
      <c r="S34" s="27">
        <v>10765923.554450002</v>
      </c>
      <c r="T34" s="27">
        <v>11910377.676140001</v>
      </c>
      <c r="U34" s="27">
        <v>11651491.611890001</v>
      </c>
      <c r="V34" s="27">
        <v>11082031.436010001</v>
      </c>
      <c r="W34" s="27">
        <v>13701310.368100002</v>
      </c>
      <c r="X34" s="27">
        <v>12548843.00728</v>
      </c>
      <c r="Y34" s="27">
        <v>12983466.757889999</v>
      </c>
      <c r="Z34" s="27">
        <v>14519303.992000001</v>
      </c>
      <c r="AA34" s="27">
        <v>15898965.319999998</v>
      </c>
      <c r="AB34" s="27">
        <v>15527774.737</v>
      </c>
      <c r="AC34" s="18">
        <f>IF(SUM(AA33:AA34)=0,"n/d",((SUM(AB33:AB34))/(SUM(AA33:AA34))-1)*100)</f>
        <v>-2.1614741228834111</v>
      </c>
    </row>
    <row r="35" spans="2:29" ht="13.5" x14ac:dyDescent="0.3">
      <c r="B35" s="51" t="s">
        <v>4</v>
      </c>
      <c r="C35" s="27">
        <v>5861503.8399999999</v>
      </c>
      <c r="D35" s="27">
        <v>6211220</v>
      </c>
      <c r="E35" s="27">
        <v>7179072.1100000003</v>
      </c>
      <c r="F35" s="27">
        <v>7453190.4800000004</v>
      </c>
      <c r="G35" s="27">
        <v>7294742</v>
      </c>
      <c r="H35" s="27">
        <v>7581901.5</v>
      </c>
      <c r="I35" s="27">
        <v>8358066.8919999991</v>
      </c>
      <c r="J35" s="27">
        <v>8719200.4900000002</v>
      </c>
      <c r="K35" s="27">
        <v>8624510.1273999996</v>
      </c>
      <c r="L35" s="27">
        <v>9577172.1902935319</v>
      </c>
      <c r="M35" s="27">
        <v>10038413.963819999</v>
      </c>
      <c r="N35" s="27">
        <v>10261544.689159999</v>
      </c>
      <c r="O35" s="27">
        <v>10287593.77926</v>
      </c>
      <c r="P35" s="27">
        <v>9130966.6343900003</v>
      </c>
      <c r="Q35" s="27">
        <v>10441977.619279999</v>
      </c>
      <c r="R35" s="27">
        <v>11893518.430550002</v>
      </c>
      <c r="S35" s="27">
        <v>11159478.417579997</v>
      </c>
      <c r="T35" s="27">
        <v>12567783.529210003</v>
      </c>
      <c r="U35" s="27">
        <v>12603923.94679</v>
      </c>
      <c r="V35" s="27">
        <v>12617704.072469998</v>
      </c>
      <c r="W35" s="27">
        <v>14654648.24016</v>
      </c>
      <c r="X35" s="27">
        <v>14018536.990879999</v>
      </c>
      <c r="Y35" s="27">
        <v>14693081.137050001</v>
      </c>
      <c r="Z35" s="27">
        <v>15354376.905999999</v>
      </c>
      <c r="AA35" s="27">
        <v>16541658.225</v>
      </c>
      <c r="AB35" s="27">
        <v>17845550.543000009</v>
      </c>
      <c r="AC35" s="18">
        <f>IF(AB35="","",((SUM(AB33:AB35))/(SUM(AA33:AA35))-1)*100)</f>
        <v>1.1757478423681578</v>
      </c>
    </row>
    <row r="36" spans="2:29" ht="13.5" x14ac:dyDescent="0.3">
      <c r="B36" s="51" t="s">
        <v>5</v>
      </c>
      <c r="C36" s="27">
        <v>5538707.2000000002</v>
      </c>
      <c r="D36" s="27">
        <v>6052810</v>
      </c>
      <c r="E36" s="27">
        <v>7007921.2799999993</v>
      </c>
      <c r="F36" s="27">
        <v>7250213.7300000004</v>
      </c>
      <c r="G36" s="27">
        <v>6911528</v>
      </c>
      <c r="H36" s="27">
        <v>7995070.1200000001</v>
      </c>
      <c r="I36" s="27">
        <v>8286098.2699999996</v>
      </c>
      <c r="J36" s="27">
        <v>8294578.629999999</v>
      </c>
      <c r="K36" s="27">
        <v>8573236.2375158109</v>
      </c>
      <c r="L36" s="27">
        <v>9256418.882100001</v>
      </c>
      <c r="M36" s="27">
        <v>9907401.4036100022</v>
      </c>
      <c r="N36" s="27">
        <v>9786788.4495899975</v>
      </c>
      <c r="O36" s="27">
        <v>9641935.1456300002</v>
      </c>
      <c r="P36" s="27">
        <v>9171082.7104400005</v>
      </c>
      <c r="Q36" s="27">
        <v>10236310.550240001</v>
      </c>
      <c r="R36" s="27">
        <v>11419328.127289997</v>
      </c>
      <c r="S36" s="27">
        <v>10923090.878959998</v>
      </c>
      <c r="T36" s="27">
        <v>12109928.190000003</v>
      </c>
      <c r="U36" s="27">
        <v>12385403.330280002</v>
      </c>
      <c r="V36" s="27">
        <v>12419622.7969</v>
      </c>
      <c r="W36" s="27">
        <v>14110271.782050001</v>
      </c>
      <c r="X36" s="27">
        <v>14185436.112130003</v>
      </c>
      <c r="Y36" s="27">
        <v>14304600.502030002</v>
      </c>
      <c r="Z36" s="27">
        <v>14982264.736</v>
      </c>
      <c r="AA36" s="27">
        <v>15236162.602</v>
      </c>
      <c r="AB36" s="27">
        <v>17323715.386</v>
      </c>
      <c r="AC36" s="18">
        <f>IF(AB36="","",((SUM(AB33:AB36))/(SUM(AA33:AA36))-1)*100)</f>
        <v>4.1108136469709899</v>
      </c>
    </row>
    <row r="37" spans="2:29" ht="13.5" x14ac:dyDescent="0.3">
      <c r="B37" s="51" t="s">
        <v>6</v>
      </c>
      <c r="C37" s="27">
        <v>5713178.0899999999</v>
      </c>
      <c r="D37" s="27">
        <v>5920527</v>
      </c>
      <c r="E37" s="27">
        <v>7305932.7999999998</v>
      </c>
      <c r="F37" s="27">
        <v>7332230.9399999995</v>
      </c>
      <c r="G37" s="27">
        <v>7001749.1999999993</v>
      </c>
      <c r="H37" s="27">
        <v>8324683.79</v>
      </c>
      <c r="I37" s="27">
        <v>8615745.1009999998</v>
      </c>
      <c r="J37" s="27">
        <v>8506144.2300000004</v>
      </c>
      <c r="K37" s="27">
        <v>8947343.8715346064</v>
      </c>
      <c r="L37" s="27">
        <v>9636553.75664532</v>
      </c>
      <c r="M37" s="27">
        <v>10227859.27392</v>
      </c>
      <c r="N37" s="27">
        <v>10210190.202270003</v>
      </c>
      <c r="O37" s="27">
        <v>10092616.655780001</v>
      </c>
      <c r="P37" s="27">
        <v>9824229.4718999993</v>
      </c>
      <c r="Q37" s="27">
        <v>10790535.08372</v>
      </c>
      <c r="R37" s="27">
        <v>11888261.633529998</v>
      </c>
      <c r="S37" s="27">
        <v>12257982.921249999</v>
      </c>
      <c r="T37" s="27">
        <v>13076945.86521</v>
      </c>
      <c r="U37" s="27">
        <v>12851124.61413</v>
      </c>
      <c r="V37" s="27">
        <v>13459873.68183</v>
      </c>
      <c r="W37" s="27">
        <v>13629741.22291</v>
      </c>
      <c r="X37" s="27">
        <v>14449445.496400004</v>
      </c>
      <c r="Y37" s="27">
        <v>14188437.322509998</v>
      </c>
      <c r="Z37" s="27">
        <v>15777909.387</v>
      </c>
      <c r="AA37" s="27">
        <v>16352784.332</v>
      </c>
      <c r="AB37" s="27">
        <v>18132704.879999999</v>
      </c>
      <c r="AC37" s="18">
        <f>IF(AB37="","",((SUM(AB33:AB37))/(SUM(AA33:AA37))-1)*100)</f>
        <v>5.4720454535993834</v>
      </c>
    </row>
    <row r="38" spans="2:29" ht="13.5" x14ac:dyDescent="0.3">
      <c r="B38" s="51" t="s">
        <v>7</v>
      </c>
      <c r="C38" s="27">
        <v>5764512.6299999999</v>
      </c>
      <c r="D38" s="27">
        <v>6173469</v>
      </c>
      <c r="E38" s="27">
        <v>7166751.2999999998</v>
      </c>
      <c r="F38" s="27">
        <v>6545204.6100000003</v>
      </c>
      <c r="G38" s="27">
        <v>7066628</v>
      </c>
      <c r="H38" s="27">
        <v>8100731</v>
      </c>
      <c r="I38" s="27">
        <v>7776547.2699999996</v>
      </c>
      <c r="J38" s="27">
        <v>8507653.4649999999</v>
      </c>
      <c r="K38" s="27">
        <v>8727799.6387495287</v>
      </c>
      <c r="L38" s="27">
        <v>9146200.264010001</v>
      </c>
      <c r="M38" s="27">
        <v>9784465.6655700002</v>
      </c>
      <c r="N38" s="27">
        <v>10192674.069879999</v>
      </c>
      <c r="O38" s="27">
        <v>9695665.1811200026</v>
      </c>
      <c r="P38" s="27">
        <v>10020725.96965</v>
      </c>
      <c r="Q38" s="27">
        <v>10710183.0711</v>
      </c>
      <c r="R38" s="27">
        <v>11427870.99511</v>
      </c>
      <c r="S38" s="27">
        <v>12202867.402279999</v>
      </c>
      <c r="T38" s="27">
        <v>12757632.639570003</v>
      </c>
      <c r="U38" s="27">
        <v>12352575.38507</v>
      </c>
      <c r="V38" s="27">
        <v>12197977.950330002</v>
      </c>
      <c r="W38" s="27">
        <v>14371559.170189999</v>
      </c>
      <c r="X38" s="27">
        <v>13848289.578810005</v>
      </c>
      <c r="Y38" s="27">
        <v>13491105.827109998</v>
      </c>
      <c r="Z38" s="27">
        <v>16057262.419000003</v>
      </c>
      <c r="AA38" s="27">
        <v>16272345.948999999</v>
      </c>
      <c r="AB38" s="27">
        <v>17921402.001999997</v>
      </c>
      <c r="AC38" s="18">
        <f>IF(AB38="","",((SUM(AB33:AB38))/(SUM(AA33:AA38))-1)*100)</f>
        <v>6.248957569944813</v>
      </c>
    </row>
    <row r="39" spans="2:29" ht="13.5" x14ac:dyDescent="0.3">
      <c r="B39" s="51" t="s">
        <v>8</v>
      </c>
      <c r="C39" s="27">
        <v>5851190.4900000002</v>
      </c>
      <c r="D39" s="27">
        <v>6428124</v>
      </c>
      <c r="E39" s="27">
        <v>7164729.0600000005</v>
      </c>
      <c r="F39" s="27">
        <v>7349096.3399999999</v>
      </c>
      <c r="G39" s="27">
        <v>7458958</v>
      </c>
      <c r="H39" s="27">
        <v>8282310</v>
      </c>
      <c r="I39" s="27">
        <v>8502762.5500000007</v>
      </c>
      <c r="J39" s="27">
        <v>8742542.7769999988</v>
      </c>
      <c r="K39" s="27">
        <v>8993783.5224374775</v>
      </c>
      <c r="L39" s="27">
        <v>9456357.1655599996</v>
      </c>
      <c r="M39" s="27">
        <v>10131670.086580001</v>
      </c>
      <c r="N39" s="27">
        <v>10236133.124749999</v>
      </c>
      <c r="O39" s="27">
        <v>9971773.0164800026</v>
      </c>
      <c r="P39" s="27">
        <v>9731279.1563300006</v>
      </c>
      <c r="Q39" s="27">
        <v>11174550.87768</v>
      </c>
      <c r="R39" s="27">
        <v>12153759.31319</v>
      </c>
      <c r="S39" s="27">
        <v>12733059.070359996</v>
      </c>
      <c r="T39" s="27">
        <v>12927061.41509</v>
      </c>
      <c r="U39" s="27">
        <v>12691798.876350002</v>
      </c>
      <c r="V39" s="27">
        <v>13675415.41622</v>
      </c>
      <c r="W39" s="27">
        <v>15171754.406889997</v>
      </c>
      <c r="X39" s="27">
        <v>15008886.80662</v>
      </c>
      <c r="Y39" s="27">
        <v>14601125.942919999</v>
      </c>
      <c r="Z39" s="27">
        <v>17312823.658999998</v>
      </c>
      <c r="AA39" s="27">
        <v>15931278.389</v>
      </c>
      <c r="AB39" s="27">
        <v>19511512.323000003</v>
      </c>
      <c r="AC39" s="18">
        <f>IF(AB39="","",((SUM(AB33:AB39))/(SUM(AA33:AA39))-1)*100)</f>
        <v>8.5246666394202855</v>
      </c>
    </row>
    <row r="40" spans="2:29" ht="13.5" x14ac:dyDescent="0.3">
      <c r="B40" s="51" t="s">
        <v>9</v>
      </c>
      <c r="C40" s="27">
        <v>5876615.8499999996</v>
      </c>
      <c r="D40" s="27">
        <v>6338025</v>
      </c>
      <c r="E40" s="27">
        <v>7413678.5800000001</v>
      </c>
      <c r="F40" s="27">
        <v>7595172.7299999995</v>
      </c>
      <c r="G40" s="27">
        <v>7403277.1099999994</v>
      </c>
      <c r="H40" s="27">
        <v>8013086</v>
      </c>
      <c r="I40" s="27">
        <v>8393093.870000001</v>
      </c>
      <c r="J40" s="27">
        <v>8666584.3650000002</v>
      </c>
      <c r="K40" s="27">
        <v>9073101.5473226178</v>
      </c>
      <c r="L40" s="27">
        <v>9661504.2006399985</v>
      </c>
      <c r="M40" s="27">
        <v>10242388.162450001</v>
      </c>
      <c r="N40" s="27">
        <v>10113736.43763</v>
      </c>
      <c r="O40" s="27">
        <v>9877331.1610000003</v>
      </c>
      <c r="P40" s="27">
        <v>9911444.9545200001</v>
      </c>
      <c r="Q40" s="27">
        <v>11465497.778309999</v>
      </c>
      <c r="R40" s="27">
        <v>12552588.188309997</v>
      </c>
      <c r="S40" s="27">
        <v>12857464.786120001</v>
      </c>
      <c r="T40" s="27">
        <v>12696405.094050001</v>
      </c>
      <c r="U40" s="27">
        <v>12428693.969170002</v>
      </c>
      <c r="V40" s="27">
        <v>14733725.914899999</v>
      </c>
      <c r="W40" s="27">
        <v>15214597.421569999</v>
      </c>
      <c r="X40" s="27">
        <v>14772715.902379999</v>
      </c>
      <c r="Y40" s="27">
        <v>15212749.16114</v>
      </c>
      <c r="Z40" s="27">
        <v>17063068.407000002</v>
      </c>
      <c r="AA40" s="27">
        <v>16474641.396</v>
      </c>
      <c r="AB40" s="27">
        <v>19191721.940999996</v>
      </c>
      <c r="AC40" s="18">
        <f>IF(AB40="","",((SUM(AB33:AB40))/(SUM(AA33:AA40))-1)*100)</f>
        <v>9.534009157761858</v>
      </c>
    </row>
    <row r="41" spans="2:29" ht="13.5" x14ac:dyDescent="0.3">
      <c r="B41" s="51" t="s">
        <v>10</v>
      </c>
      <c r="C41" s="27">
        <v>6196036.1699999999</v>
      </c>
      <c r="D41" s="27">
        <v>6223285.4000000004</v>
      </c>
      <c r="E41" s="27">
        <v>7085701.5899999999</v>
      </c>
      <c r="F41" s="27">
        <v>7261755.7400000002</v>
      </c>
      <c r="G41" s="27">
        <v>7264852.3800000008</v>
      </c>
      <c r="H41" s="27">
        <v>7950711</v>
      </c>
      <c r="I41" s="27">
        <v>8265597.4299999997</v>
      </c>
      <c r="J41" s="27">
        <v>8234482.7819999997</v>
      </c>
      <c r="K41" s="27">
        <v>8857867.802808933</v>
      </c>
      <c r="L41" s="27">
        <v>9504933.7521898709</v>
      </c>
      <c r="M41" s="27">
        <v>9528101.6945600007</v>
      </c>
      <c r="N41" s="27">
        <v>10012433.89319</v>
      </c>
      <c r="O41" s="27">
        <v>9175222.4131399989</v>
      </c>
      <c r="P41" s="27">
        <v>9987345.8850499988</v>
      </c>
      <c r="Q41" s="27">
        <v>11249118.706319999</v>
      </c>
      <c r="R41" s="27">
        <v>11424773.109259998</v>
      </c>
      <c r="S41" s="27">
        <v>12741490.203080002</v>
      </c>
      <c r="T41" s="27">
        <v>12651851.10375</v>
      </c>
      <c r="U41" s="27">
        <v>11855956.648390001</v>
      </c>
      <c r="V41" s="27">
        <v>13961986.127010001</v>
      </c>
      <c r="W41" s="27">
        <v>13865864.144990005</v>
      </c>
      <c r="X41" s="27">
        <v>14312681.01928</v>
      </c>
      <c r="Y41" s="27">
        <v>15014034.153260002</v>
      </c>
      <c r="Z41" s="27">
        <v>17515199.958000004</v>
      </c>
      <c r="AA41" s="27">
        <v>16562423.682</v>
      </c>
      <c r="AB41" s="27">
        <v>18660461.209999997</v>
      </c>
      <c r="AC41" s="18">
        <f>IF(AB41="","",((SUM(AB33:AB41))/(SUM(AA33:AA41))-1)*100)</f>
        <v>9.8879810037647111</v>
      </c>
    </row>
    <row r="42" spans="2:29" ht="13.5" x14ac:dyDescent="0.3">
      <c r="B42" s="51" t="s">
        <v>11</v>
      </c>
      <c r="C42" s="27">
        <v>6476596.9800000004</v>
      </c>
      <c r="D42" s="27">
        <v>5806609</v>
      </c>
      <c r="E42" s="27">
        <v>7286273.2599999998</v>
      </c>
      <c r="F42" s="27">
        <v>7390238.8900000006</v>
      </c>
      <c r="G42" s="27">
        <v>7396430.0700000003</v>
      </c>
      <c r="H42" s="27">
        <v>8233697</v>
      </c>
      <c r="I42" s="27">
        <v>8683793.2799999993</v>
      </c>
      <c r="J42" s="27">
        <v>8315685.2510000002</v>
      </c>
      <c r="K42" s="27">
        <v>9032538.7081599999</v>
      </c>
      <c r="L42" s="27">
        <v>9810382.8274260256</v>
      </c>
      <c r="M42" s="27">
        <v>9845848.4845700022</v>
      </c>
      <c r="N42" s="27">
        <v>10373449.03064</v>
      </c>
      <c r="O42" s="27">
        <v>9912636.1755699981</v>
      </c>
      <c r="P42" s="27">
        <v>10245378.709970001</v>
      </c>
      <c r="Q42" s="27">
        <v>11794527.72319</v>
      </c>
      <c r="R42" s="27">
        <v>11860457.906589998</v>
      </c>
      <c r="S42" s="27">
        <v>12932062.031960003</v>
      </c>
      <c r="T42" s="27">
        <v>12949555.9208</v>
      </c>
      <c r="U42" s="27">
        <v>12884027.9034</v>
      </c>
      <c r="V42" s="27">
        <v>14607873.073710002</v>
      </c>
      <c r="W42" s="27">
        <v>14162776.808629999</v>
      </c>
      <c r="X42" s="27">
        <v>13689776.145439999</v>
      </c>
      <c r="Y42" s="27">
        <v>15990952.142500002</v>
      </c>
      <c r="Z42" s="27">
        <v>17463213.558000002</v>
      </c>
      <c r="AA42" s="27">
        <v>16121037.108000001</v>
      </c>
      <c r="AB42" s="27">
        <v>19849956.288000003</v>
      </c>
      <c r="AC42" s="31">
        <f>IF(AB42="","",((SUM(AB33:AB42))/(SUM(AA33:AA42))-1)*100)</f>
        <v>11.19984707351156</v>
      </c>
    </row>
    <row r="43" spans="2:29" ht="13.5" x14ac:dyDescent="0.3">
      <c r="B43" s="51" t="s">
        <v>12</v>
      </c>
      <c r="C43" s="27">
        <v>6513555</v>
      </c>
      <c r="D43" s="27">
        <v>6384420.3600000003</v>
      </c>
      <c r="E43" s="27">
        <v>6676712.79</v>
      </c>
      <c r="F43" s="27">
        <v>7062968.3300000001</v>
      </c>
      <c r="G43" s="27">
        <v>6927262.75</v>
      </c>
      <c r="H43" s="27">
        <v>7985490</v>
      </c>
      <c r="I43" s="27">
        <v>8425352.3800000008</v>
      </c>
      <c r="J43" s="27">
        <v>8162620.6760000009</v>
      </c>
      <c r="K43" s="27">
        <v>8619957.0278808922</v>
      </c>
      <c r="L43" s="27">
        <v>9474177.7895570006</v>
      </c>
      <c r="M43" s="27">
        <v>9963874.1001300011</v>
      </c>
      <c r="N43" s="27">
        <v>10438136.8726</v>
      </c>
      <c r="O43" s="27">
        <v>9752827.710909998</v>
      </c>
      <c r="P43" s="27">
        <v>9926112.4346699994</v>
      </c>
      <c r="Q43" s="27">
        <v>11245741.43289</v>
      </c>
      <c r="R43" s="27">
        <v>11349421.28252</v>
      </c>
      <c r="S43" s="27">
        <v>12441671.615010001</v>
      </c>
      <c r="T43" s="27">
        <v>12375461.30453</v>
      </c>
      <c r="U43" s="27">
        <v>12245479.58427</v>
      </c>
      <c r="V43" s="27">
        <v>14740355.66632</v>
      </c>
      <c r="W43" s="27">
        <v>13138309.70214</v>
      </c>
      <c r="X43" s="27">
        <v>13601431.320439998</v>
      </c>
      <c r="Y43" s="27">
        <v>14764266.112900002</v>
      </c>
      <c r="Z43" s="27">
        <v>17544089.800000001</v>
      </c>
      <c r="AA43" s="27">
        <v>15799690.650999999</v>
      </c>
      <c r="AB43" s="27"/>
      <c r="AC43" s="31" t="str">
        <f>IF(AB43="","",((SUM(AB33:AB43))/(SUM(AA33:AA43))-1)*100)</f>
        <v/>
      </c>
    </row>
    <row r="44" spans="2:29" ht="13.5" x14ac:dyDescent="0.3">
      <c r="B44" s="52" t="s">
        <v>13</v>
      </c>
      <c r="C44" s="36">
        <v>6993695</v>
      </c>
      <c r="D44" s="36">
        <v>7011827.2300000004</v>
      </c>
      <c r="E44" s="36">
        <v>6616203.2999999998</v>
      </c>
      <c r="F44" s="36">
        <v>7297703.2100000009</v>
      </c>
      <c r="G44" s="36">
        <v>7364453.2400000002</v>
      </c>
      <c r="H44" s="36">
        <v>8302392.8499999996</v>
      </c>
      <c r="I44" s="36">
        <v>8808734.5659999996</v>
      </c>
      <c r="J44" s="36">
        <v>8902508.7589999996</v>
      </c>
      <c r="K44" s="36">
        <v>9080023.5431561712</v>
      </c>
      <c r="L44" s="36">
        <v>9852167.3533507958</v>
      </c>
      <c r="M44" s="36">
        <v>10744710.503080001</v>
      </c>
      <c r="N44" s="36">
        <v>10912001.087579997</v>
      </c>
      <c r="O44" s="36">
        <v>10373349.51533</v>
      </c>
      <c r="P44" s="36">
        <v>10395815.231140003</v>
      </c>
      <c r="Q44" s="36">
        <v>12307869.91726</v>
      </c>
      <c r="R44" s="36">
        <v>12481024.96459</v>
      </c>
      <c r="S44" s="36">
        <v>13454317.354259998</v>
      </c>
      <c r="T44" s="36">
        <v>12875354.238749998</v>
      </c>
      <c r="U44" s="36">
        <v>13262950.256159998</v>
      </c>
      <c r="V44" s="36">
        <v>15311227.46057</v>
      </c>
      <c r="W44" s="36">
        <v>13437134.509619998</v>
      </c>
      <c r="X44" s="36">
        <v>13989220.350469997</v>
      </c>
      <c r="Y44" s="36">
        <v>15149380.61427</v>
      </c>
      <c r="Z44" s="36">
        <v>17669743.435000397</v>
      </c>
      <c r="AA44" s="36">
        <v>16861901.991999999</v>
      </c>
      <c r="AB44" s="36"/>
      <c r="AC44" s="37" t="str">
        <f>IF(AB44="","",((SUM(AB33:AB44))/(SUM(AA33:AA44))-1)*100)</f>
        <v/>
      </c>
    </row>
    <row r="45" spans="2:29" ht="13" x14ac:dyDescent="0.3">
      <c r="B45" s="24" t="s">
        <v>31</v>
      </c>
      <c r="C45" s="29">
        <f>SUM(C33:C44)</f>
        <v>71643694.290000007</v>
      </c>
      <c r="D45" s="29">
        <f t="shared" ref="D45:AB45" si="0">SUM(D33:D44)</f>
        <v>75019961.650000006</v>
      </c>
      <c r="E45" s="29">
        <f t="shared" si="0"/>
        <v>84398966.280000001</v>
      </c>
      <c r="F45" s="29">
        <f t="shared" si="0"/>
        <v>86819697.229999989</v>
      </c>
      <c r="G45" s="29">
        <f t="shared" si="0"/>
        <v>85966979.640000001</v>
      </c>
      <c r="H45" s="29">
        <f t="shared" si="0"/>
        <v>94796733.840000004</v>
      </c>
      <c r="I45" s="29">
        <f t="shared" si="0"/>
        <v>99970613.448999986</v>
      </c>
      <c r="J45" s="29">
        <f t="shared" si="0"/>
        <v>101436628.581</v>
      </c>
      <c r="K45" s="29">
        <f t="shared" si="0"/>
        <v>105452170.03946605</v>
      </c>
      <c r="L45" s="29">
        <f t="shared" si="0"/>
        <v>113180124.28944686</v>
      </c>
      <c r="M45" s="29">
        <f t="shared" si="0"/>
        <v>119232911.74485001</v>
      </c>
      <c r="N45" s="29">
        <f t="shared" si="0"/>
        <v>122176869.05465999</v>
      </c>
      <c r="O45" s="29">
        <f t="shared" si="0"/>
        <v>119941167.80384</v>
      </c>
      <c r="P45" s="29">
        <f t="shared" si="0"/>
        <v>117446013.47927001</v>
      </c>
      <c r="Q45" s="29">
        <f t="shared" si="0"/>
        <v>130835108.16331001</v>
      </c>
      <c r="R45" s="29">
        <f t="shared" si="0"/>
        <v>141445547.91898999</v>
      </c>
      <c r="S45" s="29">
        <f t="shared" si="0"/>
        <v>146066577.08575997</v>
      </c>
      <c r="T45" s="29">
        <f t="shared" si="0"/>
        <v>152139360.57395002</v>
      </c>
      <c r="U45" s="29">
        <f t="shared" si="0"/>
        <v>150102686.16518</v>
      </c>
      <c r="V45" s="29">
        <f t="shared" si="0"/>
        <v>161774592.98647001</v>
      </c>
      <c r="W45" s="29">
        <f t="shared" si="0"/>
        <v>171073802.43375</v>
      </c>
      <c r="X45" s="29">
        <f t="shared" si="0"/>
        <v>168585220.83143002</v>
      </c>
      <c r="Y45" s="30">
        <f t="shared" si="0"/>
        <v>175339103.67951998</v>
      </c>
      <c r="Z45" s="30">
        <f t="shared" si="0"/>
        <v>197397401.89200041</v>
      </c>
      <c r="AA45" s="30">
        <f t="shared" si="0"/>
        <v>195397266.83899999</v>
      </c>
      <c r="AB45" s="30">
        <f t="shared" si="0"/>
        <v>180961820.84000003</v>
      </c>
      <c r="AC45" s="34"/>
    </row>
    <row r="46" spans="2:29" s="21" customFormat="1" ht="13" x14ac:dyDescent="0.3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2:29" s="21" customFormat="1" ht="13" x14ac:dyDescent="0.3">
      <c r="B47" s="10" t="str">
        <f>B26</f>
        <v>BRASIL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AA47" s="49"/>
      <c r="AB47" s="21">
        <f>GETPIVOTDATA("Outubro",$B$31,"ANO",2025)+GETPIVOTDATA("Outubro",$B$95,"ANO",2025)</f>
        <v>20329792.449530002</v>
      </c>
    </row>
    <row r="48" spans="2:29" s="21" customFormat="1" ht="13" x14ac:dyDescent="0.3">
      <c r="B48" s="10" t="str">
        <f>B27</f>
        <v>PETRÓLEO TOTAL (m3)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2:25" s="21" customFormat="1" ht="13" x14ac:dyDescent="0.3">
      <c r="B49" s="11" t="s">
        <v>16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2:25" s="21" customFormat="1" ht="13" x14ac:dyDescent="0.3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2:25" s="21" customFormat="1" ht="13" x14ac:dyDescent="0.3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2:25" s="21" customFormat="1" ht="13" x14ac:dyDescent="0.3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2:25" s="21" customFormat="1" ht="13" x14ac:dyDescent="0.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2:25" s="21" customFormat="1" ht="13" x14ac:dyDescent="0.3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2:25" s="21" customFormat="1" ht="13" x14ac:dyDescent="0.3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2:25" s="21" customFormat="1" ht="13" x14ac:dyDescent="0.3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2:25" s="21" customFormat="1" ht="13" x14ac:dyDescent="0.3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2:25" s="21" customFormat="1" ht="13" x14ac:dyDescent="0.3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2:25" s="21" customFormat="1" ht="13" x14ac:dyDescent="0.3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2:25" s="21" customFormat="1" ht="13" x14ac:dyDescent="0.3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2:25" s="21" customFormat="1" ht="13" x14ac:dyDescent="0.3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2:25" s="21" customFormat="1" ht="13" x14ac:dyDescent="0.3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2:25" s="21" customFormat="1" ht="13" x14ac:dyDescent="0.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2:25" s="21" customFormat="1" ht="13" x14ac:dyDescent="0.3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2:25" s="21" customFormat="1" ht="13" x14ac:dyDescent="0.3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2:25" s="21" customFormat="1" ht="13" x14ac:dyDescent="0.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s="21" customFormat="1" ht="13" x14ac:dyDescent="0.3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2:25" s="21" customFormat="1" ht="13" x14ac:dyDescent="0.3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2:25" s="21" customFormat="1" ht="13" x14ac:dyDescent="0.3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2:25" s="21" customFormat="1" ht="13" x14ac:dyDescent="0.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2:25" s="21" customFormat="1" ht="13" x14ac:dyDescent="0.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2:25" s="21" customFormat="1" ht="13" x14ac:dyDescent="0.3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2:25" s="21" customFormat="1" ht="13" x14ac:dyDescent="0.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2:25" s="21" customFormat="1" ht="13" x14ac:dyDescent="0.3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2:25" ht="13" x14ac:dyDescent="0.3">
      <c r="B75" s="9" t="s">
        <v>27</v>
      </c>
      <c r="F75" s="16"/>
    </row>
    <row r="76" spans="2:25" ht="16" x14ac:dyDescent="0.4">
      <c r="B76" s="9" t="s">
        <v>36</v>
      </c>
      <c r="F76" s="15"/>
      <c r="J76" s="15"/>
    </row>
    <row r="77" spans="2:25" ht="13" x14ac:dyDescent="0.3">
      <c r="B77" s="14" t="s">
        <v>35</v>
      </c>
      <c r="J77" s="15"/>
    </row>
    <row r="78" spans="2:25" ht="13" x14ac:dyDescent="0.3">
      <c r="B78" s="14" t="s">
        <v>34</v>
      </c>
      <c r="J78" s="15"/>
    </row>
    <row r="79" spans="2:25" x14ac:dyDescent="0.25">
      <c r="B79" s="14" t="str">
        <f>B20</f>
        <v>Dados atualizados em 28 de novembro de 2025.</v>
      </c>
      <c r="J79" s="15"/>
    </row>
    <row r="80" spans="2:25" x14ac:dyDescent="0.25">
      <c r="B80" s="38" t="s">
        <v>38</v>
      </c>
      <c r="J80" s="15"/>
    </row>
    <row r="81" spans="1:29" x14ac:dyDescent="0.25"/>
    <row r="82" spans="1:29" ht="15.5" x14ac:dyDescent="0.35">
      <c r="B82" s="13" t="s">
        <v>17</v>
      </c>
    </row>
    <row r="83" spans="1:29" x14ac:dyDescent="0.25"/>
    <row r="84" spans="1:29" x14ac:dyDescent="0.25"/>
    <row r="85" spans="1:29" x14ac:dyDescent="0.25"/>
    <row r="86" spans="1:29" x14ac:dyDescent="0.25"/>
    <row r="87" spans="1:29" x14ac:dyDescent="0.25"/>
    <row r="88" spans="1:29" ht="18" x14ac:dyDescent="0.4">
      <c r="B88" s="5" t="s">
        <v>42</v>
      </c>
    </row>
    <row r="89" spans="1:29" ht="15.5" x14ac:dyDescent="0.35">
      <c r="B89" s="2" t="s">
        <v>24</v>
      </c>
    </row>
    <row r="90" spans="1:29" ht="13" x14ac:dyDescent="0.3">
      <c r="A90" s="6"/>
    </row>
    <row r="91" spans="1:29" ht="13" x14ac:dyDescent="0.3">
      <c r="A91" s="7"/>
      <c r="B91" s="6" t="str">
        <f>IF(C93="(Tudo)","BRASIL",C93)</f>
        <v>BRASIL</v>
      </c>
    </row>
    <row r="92" spans="1:29" ht="13" x14ac:dyDescent="0.3">
      <c r="B92" s="6" t="s">
        <v>20</v>
      </c>
    </row>
    <row r="93" spans="1:29" ht="13" x14ac:dyDescent="0.3">
      <c r="B93" s="45" t="s">
        <v>22</v>
      </c>
      <c r="C93" s="40" t="s">
        <v>18</v>
      </c>
      <c r="D93" s="14"/>
    </row>
    <row r="94" spans="1:29" x14ac:dyDescent="0.25">
      <c r="B94" s="8" t="s">
        <v>14</v>
      </c>
      <c r="C94" s="8" t="s">
        <v>15</v>
      </c>
      <c r="D94" s="8" t="s">
        <v>15</v>
      </c>
      <c r="E94" s="8" t="s">
        <v>15</v>
      </c>
      <c r="F94" s="8" t="s">
        <v>15</v>
      </c>
      <c r="G94" s="8" t="s">
        <v>15</v>
      </c>
      <c r="H94" s="8" t="s">
        <v>15</v>
      </c>
      <c r="I94" s="8" t="s">
        <v>15</v>
      </c>
      <c r="J94" s="8" t="s">
        <v>15</v>
      </c>
    </row>
    <row r="95" spans="1:29" ht="13" x14ac:dyDescent="0.3">
      <c r="B95" s="41"/>
      <c r="C95" s="42" t="s">
        <v>1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4"/>
      <c r="AC95" s="25" t="s">
        <v>26</v>
      </c>
    </row>
    <row r="96" spans="1:29" ht="13" x14ac:dyDescent="0.3">
      <c r="B96" s="42" t="s">
        <v>32</v>
      </c>
      <c r="C96" s="32">
        <v>2000</v>
      </c>
      <c r="D96" s="32">
        <v>2001</v>
      </c>
      <c r="E96" s="32">
        <v>2002</v>
      </c>
      <c r="F96" s="32">
        <v>2003</v>
      </c>
      <c r="G96" s="32">
        <v>2004</v>
      </c>
      <c r="H96" s="32">
        <v>2005</v>
      </c>
      <c r="I96" s="32">
        <v>2006</v>
      </c>
      <c r="J96" s="32">
        <v>2007</v>
      </c>
      <c r="K96" s="32">
        <v>2008</v>
      </c>
      <c r="L96" s="32">
        <v>2009</v>
      </c>
      <c r="M96" s="32">
        <v>2010</v>
      </c>
      <c r="N96" s="32">
        <v>2011</v>
      </c>
      <c r="O96" s="32">
        <v>2012</v>
      </c>
      <c r="P96" s="32">
        <v>2013</v>
      </c>
      <c r="Q96" s="32">
        <v>2014</v>
      </c>
      <c r="R96" s="32">
        <v>2015</v>
      </c>
      <c r="S96" s="32">
        <v>2016</v>
      </c>
      <c r="T96" s="32">
        <v>2017</v>
      </c>
      <c r="U96" s="32">
        <v>2018</v>
      </c>
      <c r="V96" s="32">
        <v>2019</v>
      </c>
      <c r="W96" s="32">
        <v>2020</v>
      </c>
      <c r="X96" s="32">
        <v>2021</v>
      </c>
      <c r="Y96" s="32">
        <v>2022</v>
      </c>
      <c r="Z96" s="32">
        <v>2023</v>
      </c>
      <c r="AA96" s="32">
        <v>2024</v>
      </c>
      <c r="AB96" s="32">
        <v>2025</v>
      </c>
      <c r="AC96" s="26" t="s">
        <v>39</v>
      </c>
    </row>
    <row r="97" spans="2:29" ht="13.5" x14ac:dyDescent="0.3">
      <c r="B97" s="46" t="s">
        <v>2</v>
      </c>
      <c r="C97" s="35">
        <v>159606</v>
      </c>
      <c r="D97" s="35">
        <v>187537</v>
      </c>
      <c r="E97" s="35">
        <v>216983</v>
      </c>
      <c r="F97" s="35">
        <v>261330</v>
      </c>
      <c r="G97" s="35">
        <v>292248</v>
      </c>
      <c r="H97" s="35">
        <v>341633</v>
      </c>
      <c r="I97" s="35">
        <v>433402</v>
      </c>
      <c r="J97" s="35">
        <v>424447</v>
      </c>
      <c r="K97" s="35">
        <v>440071</v>
      </c>
      <c r="L97" s="35">
        <v>411394.09939999995</v>
      </c>
      <c r="M97" s="35">
        <v>394478.23200000002</v>
      </c>
      <c r="N97" s="35">
        <v>446965.67300000001</v>
      </c>
      <c r="O97" s="35">
        <v>419625.21799999999</v>
      </c>
      <c r="P97" s="35">
        <v>438375.24499999994</v>
      </c>
      <c r="Q97" s="35">
        <v>399391.93</v>
      </c>
      <c r="R97" s="35">
        <v>483996.52899999998</v>
      </c>
      <c r="S97" s="35">
        <v>371280.26799999998</v>
      </c>
      <c r="T97" s="35">
        <v>562826.86499999999</v>
      </c>
      <c r="U97" s="35">
        <v>538344.43599999999</v>
      </c>
      <c r="V97" s="35">
        <v>490170.24599999998</v>
      </c>
      <c r="W97" s="35">
        <v>567117.33499999996</v>
      </c>
      <c r="X97" s="35">
        <v>474137.85200000001</v>
      </c>
      <c r="Y97" s="35">
        <v>482008.42499999993</v>
      </c>
      <c r="Z97" s="35">
        <v>395579.44400000002</v>
      </c>
      <c r="AA97" s="35">
        <v>402184.5</v>
      </c>
      <c r="AB97" s="35">
        <v>334404.12900000002</v>
      </c>
      <c r="AC97" s="20">
        <f>(IF(AA97=0,"n/d",(AB97/AA97)-1)*100)</f>
        <v>-16.853054008794466</v>
      </c>
    </row>
    <row r="98" spans="2:29" ht="13.5" x14ac:dyDescent="0.3">
      <c r="B98" s="47" t="s">
        <v>3</v>
      </c>
      <c r="C98" s="27">
        <v>143564</v>
      </c>
      <c r="D98" s="27">
        <v>160854</v>
      </c>
      <c r="E98" s="27">
        <v>181624</v>
      </c>
      <c r="F98" s="27">
        <v>241701</v>
      </c>
      <c r="G98" s="27">
        <v>283004</v>
      </c>
      <c r="H98" s="27">
        <v>324637</v>
      </c>
      <c r="I98" s="27">
        <v>379988</v>
      </c>
      <c r="J98" s="27">
        <v>390995</v>
      </c>
      <c r="K98" s="27">
        <v>397002</v>
      </c>
      <c r="L98" s="27">
        <v>369805.94560000004</v>
      </c>
      <c r="M98" s="27">
        <v>352331.10800000001</v>
      </c>
      <c r="N98" s="27">
        <v>396325.09400000004</v>
      </c>
      <c r="O98" s="27">
        <v>386569.49599999998</v>
      </c>
      <c r="P98" s="27">
        <v>403528.58800000005</v>
      </c>
      <c r="Q98" s="27">
        <v>380753.50199999998</v>
      </c>
      <c r="R98" s="27">
        <v>428183.37</v>
      </c>
      <c r="S98" s="27">
        <v>355243.18800000002</v>
      </c>
      <c r="T98" s="27">
        <v>480931.53900000005</v>
      </c>
      <c r="U98" s="27">
        <v>494864.83900000004</v>
      </c>
      <c r="V98" s="27">
        <v>414005.48800000001</v>
      </c>
      <c r="W98" s="27">
        <v>490102.15700000001</v>
      </c>
      <c r="X98" s="27">
        <v>435655.08100000001</v>
      </c>
      <c r="Y98" s="27">
        <v>400555.20600000001</v>
      </c>
      <c r="Z98" s="27">
        <v>356427.076</v>
      </c>
      <c r="AA98" s="27">
        <v>371174.58100000001</v>
      </c>
      <c r="AB98" s="27">
        <v>308759.81</v>
      </c>
      <c r="AC98" s="18">
        <f>IF(SUM(AA97:AA98)=0,"n/d",((SUM(AB97:AB98))/(SUM(AA97:AA98))-1)*100)</f>
        <v>-16.835018195124807</v>
      </c>
    </row>
    <row r="99" spans="2:29" ht="13.5" x14ac:dyDescent="0.3">
      <c r="B99" s="47" t="s">
        <v>4</v>
      </c>
      <c r="C99" s="27">
        <v>180278</v>
      </c>
      <c r="D99" s="27">
        <v>195536</v>
      </c>
      <c r="E99" s="27">
        <v>218189</v>
      </c>
      <c r="F99" s="27">
        <v>275825</v>
      </c>
      <c r="G99" s="27">
        <v>303661</v>
      </c>
      <c r="H99" s="27">
        <v>359797</v>
      </c>
      <c r="I99" s="27">
        <v>368853</v>
      </c>
      <c r="J99" s="27">
        <v>417428</v>
      </c>
      <c r="K99" s="27">
        <v>421577</v>
      </c>
      <c r="L99" s="27">
        <v>397074.20120000001</v>
      </c>
      <c r="M99" s="27">
        <v>370465.51</v>
      </c>
      <c r="N99" s="27">
        <v>409910.53200000001</v>
      </c>
      <c r="O99" s="27">
        <v>400192.40299999999</v>
      </c>
      <c r="P99" s="27">
        <v>458612.85900000005</v>
      </c>
      <c r="Q99" s="27">
        <v>413572.40299999999</v>
      </c>
      <c r="R99" s="27">
        <v>444003.68200000003</v>
      </c>
      <c r="S99" s="27">
        <v>398126.29499999998</v>
      </c>
      <c r="T99" s="27">
        <v>480136.625</v>
      </c>
      <c r="U99" s="27">
        <v>563483.05099999998</v>
      </c>
      <c r="V99" s="27">
        <v>469110.15</v>
      </c>
      <c r="W99" s="27">
        <v>491575</v>
      </c>
      <c r="X99" s="27">
        <v>467009.66899999999</v>
      </c>
      <c r="Y99" s="27">
        <v>508436.24199999997</v>
      </c>
      <c r="Z99" s="27">
        <v>380864.37699999998</v>
      </c>
      <c r="AA99" s="27">
        <v>366797.66000000003</v>
      </c>
      <c r="AB99" s="27">
        <v>367081.614</v>
      </c>
      <c r="AC99" s="18">
        <f>IF(AB99="","",((SUM(AB97:AB99))/(SUM(AA97:AA99))-1)*100)</f>
        <v>-11.394151639717387</v>
      </c>
    </row>
    <row r="100" spans="2:29" ht="13.5" x14ac:dyDescent="0.3">
      <c r="B100" s="47" t="s">
        <v>5</v>
      </c>
      <c r="C100" s="27">
        <v>181140</v>
      </c>
      <c r="D100" s="27">
        <v>183882</v>
      </c>
      <c r="E100" s="27">
        <v>196256</v>
      </c>
      <c r="F100" s="27">
        <v>265460</v>
      </c>
      <c r="G100" s="27">
        <v>290524</v>
      </c>
      <c r="H100" s="27">
        <v>300848</v>
      </c>
      <c r="I100" s="27">
        <v>427118</v>
      </c>
      <c r="J100" s="27">
        <v>397119</v>
      </c>
      <c r="K100" s="27">
        <v>415405</v>
      </c>
      <c r="L100" s="27">
        <v>387504.82799999998</v>
      </c>
      <c r="M100" s="27">
        <v>408729.97199999995</v>
      </c>
      <c r="N100" s="27">
        <v>425914.22200000001</v>
      </c>
      <c r="O100" s="27">
        <v>404176.36299999995</v>
      </c>
      <c r="P100" s="27">
        <v>442243.33999999997</v>
      </c>
      <c r="Q100" s="27">
        <v>373604.68399999995</v>
      </c>
      <c r="R100" s="27">
        <v>429097.95900000003</v>
      </c>
      <c r="S100" s="27">
        <v>413050.71500000003</v>
      </c>
      <c r="T100" s="27">
        <v>526368.61300000001</v>
      </c>
      <c r="U100" s="27">
        <v>560336.88800000004</v>
      </c>
      <c r="V100" s="27">
        <v>459046.603</v>
      </c>
      <c r="W100" s="27">
        <v>484058.342</v>
      </c>
      <c r="X100" s="27">
        <v>449286.62600000005</v>
      </c>
      <c r="Y100" s="27">
        <v>453018.20900000003</v>
      </c>
      <c r="Z100" s="27">
        <v>377385.07999999996</v>
      </c>
      <c r="AA100" s="27">
        <v>365258.51899999997</v>
      </c>
      <c r="AB100" s="27">
        <v>372954.67599999998</v>
      </c>
      <c r="AC100" s="18">
        <f>IF(AB100="","",((SUM(AB97:AB100))/(SUM(AA97:AA100))-1)*100)</f>
        <v>-8.1183600463834651</v>
      </c>
    </row>
    <row r="101" spans="2:29" ht="13.5" x14ac:dyDescent="0.3">
      <c r="B101" s="47" t="s">
        <v>6</v>
      </c>
      <c r="C101" s="27">
        <v>196377</v>
      </c>
      <c r="D101" s="27">
        <v>187864</v>
      </c>
      <c r="E101" s="27">
        <v>236617</v>
      </c>
      <c r="F101" s="27">
        <v>268248</v>
      </c>
      <c r="G101" s="27">
        <v>300121</v>
      </c>
      <c r="H101" s="27">
        <v>346255</v>
      </c>
      <c r="I101" s="27">
        <v>394475</v>
      </c>
      <c r="J101" s="27">
        <v>384808</v>
      </c>
      <c r="K101" s="27">
        <v>426097</v>
      </c>
      <c r="L101" s="27">
        <v>414955.13760000002</v>
      </c>
      <c r="M101" s="27">
        <v>408180.12300000002</v>
      </c>
      <c r="N101" s="27">
        <v>447004.85299999994</v>
      </c>
      <c r="O101" s="27">
        <v>436381.06800000003</v>
      </c>
      <c r="P101" s="27">
        <v>446454.375</v>
      </c>
      <c r="Q101" s="27">
        <v>439270.77299999999</v>
      </c>
      <c r="R101" s="27">
        <v>421522.71500000003</v>
      </c>
      <c r="S101" s="27">
        <v>493486.87</v>
      </c>
      <c r="T101" s="27">
        <v>565751.429</v>
      </c>
      <c r="U101" s="27">
        <v>546056.11499999999</v>
      </c>
      <c r="V101" s="27">
        <v>507645.033</v>
      </c>
      <c r="W101" s="27">
        <v>466732.20199999999</v>
      </c>
      <c r="X101" s="27">
        <v>435133.19400000002</v>
      </c>
      <c r="Y101" s="27">
        <v>402883.03600000002</v>
      </c>
      <c r="Z101" s="27">
        <v>417355.95500000002</v>
      </c>
      <c r="AA101" s="27">
        <v>391059.68099999998</v>
      </c>
      <c r="AB101" s="27">
        <v>377765.56199999998</v>
      </c>
      <c r="AC101" s="18">
        <f>IF(AB101="","",((SUM(AB97:AB101))/(SUM(AA97:AA101))-1)*100)</f>
        <v>-7.1453171919343417</v>
      </c>
    </row>
    <row r="102" spans="2:29" ht="13.5" x14ac:dyDescent="0.3">
      <c r="B102" s="47" t="s">
        <v>7</v>
      </c>
      <c r="C102" s="27">
        <v>176844</v>
      </c>
      <c r="D102" s="27">
        <v>195600</v>
      </c>
      <c r="E102" s="27">
        <v>220969</v>
      </c>
      <c r="F102" s="27">
        <v>267959</v>
      </c>
      <c r="G102" s="27">
        <v>297232</v>
      </c>
      <c r="H102" s="27">
        <v>394340</v>
      </c>
      <c r="I102" s="27">
        <v>408673</v>
      </c>
      <c r="J102" s="27">
        <v>397865</v>
      </c>
      <c r="K102" s="27">
        <v>413417.56799999997</v>
      </c>
      <c r="L102" s="27">
        <v>308367.71999999997</v>
      </c>
      <c r="M102" s="27">
        <v>361116.288</v>
      </c>
      <c r="N102" s="27">
        <v>433141.80999999994</v>
      </c>
      <c r="O102" s="27">
        <v>448168.038</v>
      </c>
      <c r="P102" s="27">
        <v>447495.33400000003</v>
      </c>
      <c r="Q102" s="27">
        <v>441897.83300000004</v>
      </c>
      <c r="R102" s="27">
        <v>423574.97200000001</v>
      </c>
      <c r="S102" s="27">
        <v>480165.71</v>
      </c>
      <c r="T102" s="27">
        <v>570923.30300000007</v>
      </c>
      <c r="U102" s="27">
        <v>557742.82000000007</v>
      </c>
      <c r="V102" s="27">
        <v>461750.68599999999</v>
      </c>
      <c r="W102" s="27">
        <v>495870.92799999996</v>
      </c>
      <c r="X102" s="27">
        <v>409552.56300000002</v>
      </c>
      <c r="Y102" s="27">
        <v>411686.76500000001</v>
      </c>
      <c r="Z102" s="27">
        <v>369897.41120000003</v>
      </c>
      <c r="AA102" s="27">
        <v>384039.29300000001</v>
      </c>
      <c r="AB102" s="27">
        <v>339239.98200000002</v>
      </c>
      <c r="AC102" s="18">
        <f>IF(AB102="","",((SUM(AB97:AB102))/(SUM(AA97:AA102))-1)*100)</f>
        <v>-7.9064825955390106</v>
      </c>
    </row>
    <row r="103" spans="2:29" ht="13.5" x14ac:dyDescent="0.3">
      <c r="B103" s="47" t="s">
        <v>8</v>
      </c>
      <c r="C103" s="27">
        <v>172081</v>
      </c>
      <c r="D103" s="27">
        <v>200665</v>
      </c>
      <c r="E103" s="27">
        <v>198912</v>
      </c>
      <c r="F103" s="27">
        <v>278743</v>
      </c>
      <c r="G103" s="27">
        <v>272941</v>
      </c>
      <c r="H103" s="27">
        <v>430707</v>
      </c>
      <c r="I103" s="27">
        <v>451394</v>
      </c>
      <c r="J103" s="27">
        <v>391773</v>
      </c>
      <c r="K103" s="27">
        <v>430088.46340000001</v>
      </c>
      <c r="L103" s="27">
        <v>359796.06259999995</v>
      </c>
      <c r="M103" s="27">
        <v>421267.78</v>
      </c>
      <c r="N103" s="27">
        <v>416363.45400000003</v>
      </c>
      <c r="O103" s="27">
        <v>454734.92300000001</v>
      </c>
      <c r="P103" s="27">
        <v>458545.88</v>
      </c>
      <c r="Q103" s="27">
        <v>482753.78299999994</v>
      </c>
      <c r="R103" s="27">
        <v>458670.09399999998</v>
      </c>
      <c r="S103" s="27">
        <v>480124.89400000003</v>
      </c>
      <c r="T103" s="27">
        <v>547410.83600000001</v>
      </c>
      <c r="U103" s="27">
        <v>564284.44299999997</v>
      </c>
      <c r="V103" s="27">
        <v>503703.70700000005</v>
      </c>
      <c r="W103" s="27">
        <v>507769.68700000003</v>
      </c>
      <c r="X103" s="27">
        <v>397296.53700000001</v>
      </c>
      <c r="Y103" s="27">
        <v>464080.63562000002</v>
      </c>
      <c r="Z103" s="27">
        <v>400444.21710000001</v>
      </c>
      <c r="AA103" s="27">
        <v>377020.88099999999</v>
      </c>
      <c r="AB103" s="27">
        <v>358075.36504000006</v>
      </c>
      <c r="AC103" s="18">
        <f>IF(AB103="","",((SUM(AB97:AB103))/(SUM(AA97:AA103))-1)*100)</f>
        <v>-7.497698744800962</v>
      </c>
    </row>
    <row r="104" spans="2:29" ht="13.5" x14ac:dyDescent="0.3">
      <c r="B104" s="47" t="s">
        <v>9</v>
      </c>
      <c r="C104" s="27">
        <v>174825</v>
      </c>
      <c r="D104" s="27">
        <v>192301</v>
      </c>
      <c r="E104" s="27">
        <v>238089</v>
      </c>
      <c r="F104" s="27">
        <v>291551</v>
      </c>
      <c r="G104" s="27">
        <v>265912</v>
      </c>
      <c r="H104" s="27">
        <v>444526</v>
      </c>
      <c r="I104" s="27">
        <v>448122</v>
      </c>
      <c r="J104" s="27">
        <v>432147</v>
      </c>
      <c r="K104" s="27">
        <v>434438.27489999996</v>
      </c>
      <c r="L104" s="27">
        <v>377695.5122</v>
      </c>
      <c r="M104" s="27">
        <v>429871.52600000001</v>
      </c>
      <c r="N104" s="27">
        <v>431543.40399999998</v>
      </c>
      <c r="O104" s="27">
        <v>444373.07199999999</v>
      </c>
      <c r="P104" s="27">
        <v>428199.76</v>
      </c>
      <c r="Q104" s="27">
        <v>476840.59199999995</v>
      </c>
      <c r="R104" s="27">
        <v>462026.72700000001</v>
      </c>
      <c r="S104" s="27">
        <v>517327.38199999998</v>
      </c>
      <c r="T104" s="27">
        <v>490731.05499999993</v>
      </c>
      <c r="U104" s="27">
        <v>455906.67300000001</v>
      </c>
      <c r="V104" s="27">
        <v>530334.78800000006</v>
      </c>
      <c r="W104" s="27">
        <v>514075.06599999999</v>
      </c>
      <c r="X104" s="27">
        <v>367091.69700000004</v>
      </c>
      <c r="Y104" s="27">
        <v>434296.61100000003</v>
      </c>
      <c r="Z104" s="27">
        <v>391171.9915</v>
      </c>
      <c r="AA104" s="27">
        <v>373728.304</v>
      </c>
      <c r="AB104" s="27">
        <v>471734.34699999995</v>
      </c>
      <c r="AC104" s="18">
        <f>IF(AB104="","",((SUM(AB97:AB104))/(SUM(AA97:AA104))-1)*100)</f>
        <v>-3.3401232411995663</v>
      </c>
    </row>
    <row r="105" spans="2:29" ht="13.5" x14ac:dyDescent="0.3">
      <c r="B105" s="47" t="s">
        <v>10</v>
      </c>
      <c r="C105" s="27">
        <v>161724</v>
      </c>
      <c r="D105" s="27">
        <v>201205</v>
      </c>
      <c r="E105" s="27">
        <v>218482</v>
      </c>
      <c r="F105" s="27">
        <v>278883</v>
      </c>
      <c r="G105" s="27">
        <v>302739</v>
      </c>
      <c r="H105" s="27">
        <v>422271</v>
      </c>
      <c r="I105" s="27">
        <v>431521</v>
      </c>
      <c r="J105" s="27">
        <v>410025</v>
      </c>
      <c r="K105" s="27">
        <v>424177.17</v>
      </c>
      <c r="L105" s="27">
        <v>368489.71799999999</v>
      </c>
      <c r="M105" s="27">
        <v>379501.43099999998</v>
      </c>
      <c r="N105" s="27">
        <v>422186.20600000001</v>
      </c>
      <c r="O105" s="27">
        <v>394386.34499999997</v>
      </c>
      <c r="P105" s="27">
        <v>424006.64999999997</v>
      </c>
      <c r="Q105" s="27">
        <v>458827.06299999997</v>
      </c>
      <c r="R105" s="27">
        <v>406978.29100000003</v>
      </c>
      <c r="S105" s="27">
        <v>514237.995</v>
      </c>
      <c r="T105" s="27">
        <v>541625.30900000001</v>
      </c>
      <c r="U105" s="27">
        <v>438486.78200000001</v>
      </c>
      <c r="V105" s="27">
        <v>528822.49900000007</v>
      </c>
      <c r="W105" s="27">
        <v>467651.03500000003</v>
      </c>
      <c r="X105" s="27">
        <v>407917.57299999997</v>
      </c>
      <c r="Y105" s="27">
        <v>467564.81359000003</v>
      </c>
      <c r="Z105" s="27">
        <v>409279.08699999994</v>
      </c>
      <c r="AA105" s="27">
        <v>350889.38800000004</v>
      </c>
      <c r="AB105" s="27">
        <v>452508.40799999994</v>
      </c>
      <c r="AC105" s="18">
        <f>IF(AB105="","",((SUM(AB97:AB105))/(SUM(AA97:AA105))-1)*100)</f>
        <v>1.0971888651267747E-2</v>
      </c>
    </row>
    <row r="106" spans="2:29" ht="13.5" x14ac:dyDescent="0.3">
      <c r="B106" s="47" t="s">
        <v>11</v>
      </c>
      <c r="C106" s="27">
        <v>192379</v>
      </c>
      <c r="D106" s="27">
        <v>209308</v>
      </c>
      <c r="E106" s="27">
        <v>222701</v>
      </c>
      <c r="F106" s="27">
        <v>283219</v>
      </c>
      <c r="G106" s="27">
        <v>319979</v>
      </c>
      <c r="H106" s="27">
        <v>393116</v>
      </c>
      <c r="I106" s="27">
        <v>422299</v>
      </c>
      <c r="J106" s="27">
        <v>416683</v>
      </c>
      <c r="K106" s="27">
        <v>420233.66259999992</v>
      </c>
      <c r="L106" s="27">
        <v>393222.97200000001</v>
      </c>
      <c r="M106" s="27">
        <v>394246.55800000002</v>
      </c>
      <c r="N106" s="27">
        <v>424817.19999999995</v>
      </c>
      <c r="O106" s="27">
        <v>433877.09499999997</v>
      </c>
      <c r="P106" s="27">
        <v>431991.52299999999</v>
      </c>
      <c r="Q106" s="27">
        <v>495060.96200000006</v>
      </c>
      <c r="R106" s="27">
        <v>441184.46399999998</v>
      </c>
      <c r="S106" s="27">
        <v>496540.42099999997</v>
      </c>
      <c r="T106" s="27">
        <v>566425.85300000012</v>
      </c>
      <c r="U106" s="27">
        <v>506486.24800000002</v>
      </c>
      <c r="V106" s="27">
        <v>548907.821</v>
      </c>
      <c r="W106" s="27">
        <v>434336.17599999998</v>
      </c>
      <c r="X106" s="27">
        <v>460275.04399999999</v>
      </c>
      <c r="Y106" s="27">
        <v>442033.35499999998</v>
      </c>
      <c r="Z106" s="27">
        <v>342357.04299999995</v>
      </c>
      <c r="AA106" s="27">
        <v>347632.09769999998</v>
      </c>
      <c r="AB106" s="27">
        <v>479836.16152999998</v>
      </c>
      <c r="AC106" s="31">
        <f>IF(AB106="","",((SUM(AB97:AB106))/(SUM(AA97:AA106))-1)*100)</f>
        <v>3.5544985369783344</v>
      </c>
    </row>
    <row r="107" spans="2:29" ht="13.5" x14ac:dyDescent="0.3">
      <c r="B107" s="47" t="s">
        <v>12</v>
      </c>
      <c r="C107" s="27">
        <v>163518</v>
      </c>
      <c r="D107" s="27">
        <v>205364</v>
      </c>
      <c r="E107" s="27">
        <v>224412</v>
      </c>
      <c r="F107" s="27">
        <v>271894</v>
      </c>
      <c r="G107" s="27">
        <v>299779</v>
      </c>
      <c r="H107" s="27">
        <v>405714</v>
      </c>
      <c r="I107" s="27">
        <v>417075</v>
      </c>
      <c r="J107" s="27">
        <v>417767</v>
      </c>
      <c r="K107" s="27">
        <v>401377.16700000002</v>
      </c>
      <c r="L107" s="27">
        <v>380653.038</v>
      </c>
      <c r="M107" s="27">
        <v>432542.55099999998</v>
      </c>
      <c r="N107" s="27">
        <v>394022.53499999997</v>
      </c>
      <c r="O107" s="27">
        <v>424337.51599999995</v>
      </c>
      <c r="P107" s="27">
        <v>425182.50199999998</v>
      </c>
      <c r="Q107" s="27">
        <v>474990.32899999997</v>
      </c>
      <c r="R107" s="27">
        <v>368347.49700000003</v>
      </c>
      <c r="S107" s="27">
        <v>530188.28299999994</v>
      </c>
      <c r="T107" s="27">
        <v>525438.52</v>
      </c>
      <c r="U107" s="27">
        <v>494242.58200000005</v>
      </c>
      <c r="V107" s="27">
        <v>538859.10199999996</v>
      </c>
      <c r="W107" s="27">
        <v>426320.53500000003</v>
      </c>
      <c r="X107" s="27">
        <v>488420.20699999999</v>
      </c>
      <c r="Y107" s="27">
        <v>396901.527</v>
      </c>
      <c r="Z107" s="27">
        <v>391830.47200000001</v>
      </c>
      <c r="AA107" s="27">
        <v>334737.70999999996</v>
      </c>
      <c r="AB107" s="27"/>
      <c r="AC107" s="31" t="str">
        <f>IF(AB107="","",((SUM(AB97:AB107))/(SUM(AA97:AA107))-1)*100)</f>
        <v/>
      </c>
    </row>
    <row r="108" spans="2:29" ht="13.5" x14ac:dyDescent="0.3">
      <c r="B108" s="48" t="s">
        <v>13</v>
      </c>
      <c r="C108" s="36">
        <v>182753</v>
      </c>
      <c r="D108" s="36">
        <v>211651</v>
      </c>
      <c r="E108" s="36">
        <v>237591</v>
      </c>
      <c r="F108" s="36">
        <v>282195</v>
      </c>
      <c r="G108" s="36">
        <v>342279</v>
      </c>
      <c r="H108" s="36">
        <v>437753</v>
      </c>
      <c r="I108" s="36">
        <v>430297</v>
      </c>
      <c r="J108" s="36">
        <v>432133</v>
      </c>
      <c r="K108" s="36">
        <v>404477.52509999997</v>
      </c>
      <c r="L108" s="36">
        <v>396653.66139999998</v>
      </c>
      <c r="M108" s="36">
        <v>449239.45499999996</v>
      </c>
      <c r="N108" s="36">
        <v>430133.891</v>
      </c>
      <c r="O108" s="36">
        <v>461550.68600000005</v>
      </c>
      <c r="P108" s="36">
        <v>432153.50200000004</v>
      </c>
      <c r="Q108" s="36">
        <v>485193.55200000003</v>
      </c>
      <c r="R108" s="36">
        <v>426661.652</v>
      </c>
      <c r="S108" s="36">
        <v>579555.09499999997</v>
      </c>
      <c r="T108" s="36">
        <v>584485.17800000007</v>
      </c>
      <c r="U108" s="36">
        <v>509186.853</v>
      </c>
      <c r="V108" s="36">
        <v>541272.05200000003</v>
      </c>
      <c r="W108" s="36">
        <v>470901.89800000004</v>
      </c>
      <c r="X108" s="36">
        <v>477149.71500000003</v>
      </c>
      <c r="Y108" s="36">
        <v>457543.74540000001</v>
      </c>
      <c r="Z108" s="36">
        <v>406370.50699999998</v>
      </c>
      <c r="AA108" s="36">
        <v>331489.52500000002</v>
      </c>
      <c r="AB108" s="36"/>
      <c r="AC108" s="37" t="str">
        <f>IF(AB108="","",((SUM(AB97:AB108))/(SUM(AA97:AA108))-1)*100)</f>
        <v/>
      </c>
    </row>
    <row r="109" spans="2:29" ht="13" x14ac:dyDescent="0.3">
      <c r="B109" s="24" t="s">
        <v>31</v>
      </c>
      <c r="C109" s="33">
        <f>SUM(C97:C108)</f>
        <v>2085089</v>
      </c>
      <c r="D109" s="33">
        <f t="shared" ref="D109:AB109" si="1">SUM(D97:D108)</f>
        <v>2331767</v>
      </c>
      <c r="E109" s="33">
        <f t="shared" si="1"/>
        <v>2610825</v>
      </c>
      <c r="F109" s="33">
        <f t="shared" si="1"/>
        <v>3267008</v>
      </c>
      <c r="G109" s="33">
        <f t="shared" si="1"/>
        <v>3570419</v>
      </c>
      <c r="H109" s="33">
        <f t="shared" si="1"/>
        <v>4601597</v>
      </c>
      <c r="I109" s="33">
        <f t="shared" si="1"/>
        <v>5013217</v>
      </c>
      <c r="J109" s="33">
        <f t="shared" si="1"/>
        <v>4913190</v>
      </c>
      <c r="K109" s="33">
        <f t="shared" si="1"/>
        <v>5028361.8310000002</v>
      </c>
      <c r="L109" s="33">
        <f t="shared" si="1"/>
        <v>4565612.8959999997</v>
      </c>
      <c r="M109" s="33">
        <f t="shared" si="1"/>
        <v>4801970.534</v>
      </c>
      <c r="N109" s="33">
        <f t="shared" si="1"/>
        <v>5078328.8740000008</v>
      </c>
      <c r="O109" s="33">
        <f t="shared" si="1"/>
        <v>5108372.2229999993</v>
      </c>
      <c r="P109" s="33">
        <f t="shared" si="1"/>
        <v>5236789.5580000002</v>
      </c>
      <c r="Q109" s="33">
        <f t="shared" si="1"/>
        <v>5322157.4060000004</v>
      </c>
      <c r="R109" s="33">
        <f t="shared" si="1"/>
        <v>5194247.9520000005</v>
      </c>
      <c r="S109" s="33">
        <f t="shared" si="1"/>
        <v>5629327.1159999995</v>
      </c>
      <c r="T109" s="33">
        <f t="shared" si="1"/>
        <v>6443055.1250000009</v>
      </c>
      <c r="U109" s="33">
        <f t="shared" si="1"/>
        <v>6229421.7300000004</v>
      </c>
      <c r="V109" s="33">
        <f t="shared" si="1"/>
        <v>5993628.1749999998</v>
      </c>
      <c r="W109" s="33">
        <f t="shared" si="1"/>
        <v>5816510.3609999996</v>
      </c>
      <c r="X109" s="33">
        <f t="shared" si="1"/>
        <v>5268925.7580000004</v>
      </c>
      <c r="Y109" s="33">
        <f t="shared" si="1"/>
        <v>5321008.5706099998</v>
      </c>
      <c r="Z109" s="33">
        <f t="shared" si="1"/>
        <v>4638962.6607999997</v>
      </c>
      <c r="AA109" s="33">
        <f t="shared" si="1"/>
        <v>4396012.1397000002</v>
      </c>
      <c r="AB109" s="33">
        <f t="shared" si="1"/>
        <v>3862360.0545700002</v>
      </c>
      <c r="AC109" s="34"/>
    </row>
    <row r="110" spans="2:29" s="21" customFormat="1" ht="15.5" x14ac:dyDescent="0.35">
      <c r="B110" s="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2:29" s="21" customFormat="1" ht="13" x14ac:dyDescent="0.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2:29" s="21" customFormat="1" ht="13" x14ac:dyDescent="0.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2:25" s="21" customFormat="1" ht="13" x14ac:dyDescent="0.3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2:25" s="21" customFormat="1" ht="13" x14ac:dyDescent="0.3">
      <c r="B114" s="10" t="str">
        <f>B91</f>
        <v>BRASIL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2:25" s="21" customFormat="1" ht="13" x14ac:dyDescent="0.3">
      <c r="B115" s="10" t="str">
        <f>B92</f>
        <v>LGN (m3)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2:25" s="21" customFormat="1" ht="13" x14ac:dyDescent="0.3">
      <c r="B116" s="11" t="s">
        <v>16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2:25" s="21" customFormat="1" ht="13" x14ac:dyDescent="0.3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2:25" s="21" customFormat="1" ht="13" x14ac:dyDescent="0.3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2:25" s="21" customFormat="1" ht="13" x14ac:dyDescent="0.3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2:25" s="21" customFormat="1" ht="13" x14ac:dyDescent="0.3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2:25" s="21" customFormat="1" ht="13" x14ac:dyDescent="0.3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2:25" s="21" customFormat="1" ht="13" x14ac:dyDescent="0.3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2:25" s="21" customFormat="1" ht="13" x14ac:dyDescent="0.3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2:25" s="21" customFormat="1" ht="13" x14ac:dyDescent="0.3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2:25" s="21" customFormat="1" ht="13" x14ac:dyDescent="0.3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2:25" s="21" customFormat="1" ht="13" x14ac:dyDescent="0.3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2:25" s="21" customFormat="1" ht="13" x14ac:dyDescent="0.3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2:25" s="21" customFormat="1" ht="13" x14ac:dyDescent="0.3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s="21" customFormat="1" ht="13" x14ac:dyDescent="0.3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s="21" customFormat="1" ht="13" x14ac:dyDescent="0.3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s="21" customFormat="1" ht="13" x14ac:dyDescent="0.3"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s="21" customFormat="1" ht="13" x14ac:dyDescent="0.3"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s="21" customFormat="1" ht="13" x14ac:dyDescent="0.3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s="21" customFormat="1" ht="13" x14ac:dyDescent="0.3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s="21" customFormat="1" ht="13" x14ac:dyDescent="0.3"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s="21" customFormat="1" ht="13" x14ac:dyDescent="0.3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s="21" customFormat="1" ht="13" x14ac:dyDescent="0.3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s="21" customFormat="1" ht="13" x14ac:dyDescent="0.3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s="21" customFormat="1" ht="13" x14ac:dyDescent="0.3"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s="21" customFormat="1" ht="13" x14ac:dyDescent="0.3"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ht="13" x14ac:dyDescent="0.3">
      <c r="B141" s="9" t="s">
        <v>27</v>
      </c>
      <c r="I141" s="15"/>
    </row>
    <row r="142" spans="2:25" ht="13" x14ac:dyDescent="0.3">
      <c r="B142" s="9" t="s">
        <v>28</v>
      </c>
      <c r="I142" s="15"/>
    </row>
    <row r="143" spans="2:25" ht="16" x14ac:dyDescent="0.4">
      <c r="B143" s="14" t="s">
        <v>37</v>
      </c>
      <c r="I143" s="15"/>
    </row>
    <row r="144" spans="2:25" ht="12.75" customHeight="1" x14ac:dyDescent="0.3">
      <c r="B144" s="14" t="s">
        <v>33</v>
      </c>
      <c r="I144" s="15"/>
    </row>
    <row r="145" spans="2:9" ht="13" x14ac:dyDescent="0.3">
      <c r="B145" s="14" t="s">
        <v>34</v>
      </c>
      <c r="I145" s="15"/>
    </row>
    <row r="146" spans="2:9" x14ac:dyDescent="0.25">
      <c r="B146" s="14" t="str">
        <f>B20</f>
        <v>Dados atualizados em 28 de novembro de 2025.</v>
      </c>
      <c r="I146" s="15"/>
    </row>
    <row r="147" spans="2:9" x14ac:dyDescent="0.25">
      <c r="B147" s="38" t="s">
        <v>38</v>
      </c>
      <c r="I147" s="15"/>
    </row>
    <row r="148" spans="2:9" x14ac:dyDescent="0.25">
      <c r="I148" s="15"/>
    </row>
    <row r="149" spans="2:9" ht="15.5" x14ac:dyDescent="0.35">
      <c r="B149" s="13" t="s">
        <v>17</v>
      </c>
      <c r="I149" s="15"/>
    </row>
    <row r="150" spans="2:9" x14ac:dyDescent="0.25">
      <c r="I150" s="15"/>
    </row>
    <row r="151" spans="2:9" x14ac:dyDescent="0.25"/>
  </sheetData>
  <phoneticPr fontId="0" type="noConversion"/>
  <hyperlinks>
    <hyperlink ref="B17:D17" location="Plan1!A49" display="Produção Nacional de Petróleo (m3)" xr:uid="{00000000-0004-0000-0000-000000000000}"/>
    <hyperlink ref="B17:E17" location="A50" display="Produção de Petróleo (Terra, Mar e LGN) por Estado - 1999-2003 (m3)" xr:uid="{00000000-0004-0000-0000-000001000000}"/>
    <hyperlink ref="B18" location="Plan1!A88:A146" display="Produção nacional de LGN por Unidade da Federação - 2001-2022 (m3)" xr:uid="{00000000-0004-0000-0000-000002000000}"/>
    <hyperlink ref="B17:F17" location="A48" display="Produção Nacional de Petróleo (Terra e Mar) por Estado - 2000-2004 (m3)" xr:uid="{00000000-0004-0000-0000-000003000000}"/>
    <hyperlink ref="B18:E18" location="A86" display="Produção Nacional de LGN por Estado - 2000-2004 (m3)" xr:uid="{00000000-0004-0000-0000-000004000000}"/>
    <hyperlink ref="B149" location="Plan1!A15" display="Voltar ao índice" xr:uid="{00000000-0004-0000-0000-000005000000}"/>
    <hyperlink ref="B82" location="Plan1!A15" display="Voltar ao índice" xr:uid="{00000000-0004-0000-0000-000006000000}"/>
    <hyperlink ref="B17:G17" location="A48" display="Produção nacional de petróleo por Unidade da Federação e localização (terra e mar) - 2000-2004 (m3)" xr:uid="{00000000-0004-0000-0000-000007000000}"/>
    <hyperlink ref="B17" location="Plan1!A23:A82" display="Produção nacional de petróleo por Unidade da Federação e localização (terra e mar) - 2000-2022 (m3)" xr:uid="{00000000-0004-0000-0000-000008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2002-05-31T19:45:30Z</dcterms:created>
  <dcterms:modified xsi:type="dcterms:W3CDTF">2025-11-28T15:25:48Z</dcterms:modified>
</cp:coreProperties>
</file>