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P - Dados Mensais\Dados Mensais (2025)\Produção de Gás Natural\"/>
    </mc:Choice>
  </mc:AlternateContent>
  <xr:revisionPtr revIDLastSave="0" documentId="13_ncr:1_{B2D02E24-1289-4F81-B329-BA980D9D2467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Plan1" sheetId="1" r:id="rId1"/>
  </sheets>
  <calcPr calcId="191029"/>
  <pivotCaches>
    <pivotCache cacheId="10" r:id="rId2"/>
    <pivotCache cacheId="16" r:id="rId3"/>
    <pivotCache cacheId="22" r:id="rId4"/>
    <pivotCache cacheId="28" r:id="rId5"/>
    <pivotCache cacheId="3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04" i="1" l="1"/>
  <c r="AB239" i="1"/>
  <c r="AB178" i="1"/>
  <c r="AB114" i="1"/>
  <c r="AB51" i="1"/>
  <c r="AC293" i="1"/>
  <c r="AC228" i="1"/>
  <c r="AC167" i="1"/>
  <c r="AC103" i="1"/>
  <c r="AC40" i="1"/>
  <c r="AC303" i="1" l="1"/>
  <c r="AC302" i="1"/>
  <c r="AC301" i="1"/>
  <c r="AC300" i="1"/>
  <c r="AC299" i="1"/>
  <c r="AC298" i="1"/>
  <c r="AC297" i="1"/>
  <c r="AC296" i="1"/>
  <c r="AC295" i="1"/>
  <c r="AC294" i="1"/>
  <c r="AC292" i="1"/>
  <c r="AC238" i="1"/>
  <c r="AC237" i="1"/>
  <c r="AC236" i="1"/>
  <c r="AC235" i="1"/>
  <c r="AC234" i="1"/>
  <c r="AC233" i="1"/>
  <c r="AC232" i="1"/>
  <c r="AC231" i="1"/>
  <c r="AC230" i="1"/>
  <c r="AC229" i="1"/>
  <c r="AC227" i="1"/>
  <c r="AC177" i="1"/>
  <c r="AC176" i="1"/>
  <c r="AC175" i="1"/>
  <c r="AC174" i="1"/>
  <c r="AC173" i="1"/>
  <c r="AC172" i="1"/>
  <c r="AC171" i="1"/>
  <c r="AC170" i="1"/>
  <c r="AC169" i="1"/>
  <c r="AC168" i="1"/>
  <c r="AC166" i="1"/>
  <c r="AC113" i="1"/>
  <c r="AC112" i="1"/>
  <c r="AC111" i="1"/>
  <c r="AC110" i="1"/>
  <c r="AC109" i="1"/>
  <c r="AC108" i="1"/>
  <c r="AC107" i="1"/>
  <c r="AC106" i="1"/>
  <c r="AC105" i="1"/>
  <c r="AC104" i="1"/>
  <c r="AC102" i="1"/>
  <c r="AC50" i="1"/>
  <c r="AC49" i="1"/>
  <c r="AC48" i="1"/>
  <c r="AC47" i="1"/>
  <c r="AC46" i="1"/>
  <c r="AC45" i="1"/>
  <c r="AC44" i="1"/>
  <c r="AC43" i="1"/>
  <c r="AC42" i="1"/>
  <c r="AC41" i="1"/>
  <c r="AC39" i="1"/>
  <c r="AA51" i="1" l="1"/>
  <c r="AA114" i="1"/>
  <c r="AA178" i="1"/>
  <c r="AA239" i="1"/>
  <c r="AA304" i="1"/>
  <c r="Z304" i="1"/>
  <c r="Z239" i="1"/>
  <c r="Z178" i="1"/>
  <c r="Z114" i="1"/>
  <c r="Z51" i="1"/>
  <c r="B336" i="1" l="1"/>
  <c r="B273" i="1"/>
  <c r="B210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C304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C239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C178" i="1"/>
  <c r="B146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C114" i="1"/>
  <c r="B83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C51" i="1"/>
  <c r="B32" i="1" l="1"/>
  <c r="B53" i="1" s="1"/>
  <c r="B33" i="1"/>
  <c r="B54" i="1" s="1"/>
  <c r="B95" i="1"/>
  <c r="B116" i="1" s="1"/>
  <c r="B96" i="1"/>
  <c r="B117" i="1" s="1"/>
  <c r="B159" i="1"/>
  <c r="B180" i="1" s="1"/>
  <c r="B160" i="1"/>
  <c r="B181" i="1" s="1"/>
  <c r="B220" i="1"/>
  <c r="B241" i="1" s="1"/>
  <c r="B221" i="1"/>
  <c r="B242" i="1" s="1"/>
  <c r="B285" i="1"/>
  <c r="B306" i="1" s="1"/>
  <c r="B286" i="1"/>
  <c r="B307" i="1" s="1"/>
</calcChain>
</file>

<file path=xl/sharedStrings.xml><?xml version="1.0" encoding="utf-8"?>
<sst xmlns="http://schemas.openxmlformats.org/spreadsheetml/2006/main" count="205" uniqueCount="55">
  <si>
    <t>Índice:</t>
  </si>
  <si>
    <t>(Tudo)</t>
  </si>
  <si>
    <t>xxxxxxxxxxxxxxxxxx</t>
  </si>
  <si>
    <t>xxxxxxxxxxxxxxxxx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</si>
  <si>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</si>
  <si>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</si>
  <si>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</si>
  <si>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</si>
  <si>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</si>
  <si>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</si>
  <si>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</si>
  <si>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</si>
  <si>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</si>
  <si>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</si>
  <si>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</si>
  <si>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</si>
  <si>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</si>
  <si>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do Ano</t>
  </si>
  <si>
    <t>Voltar ao índice</t>
  </si>
  <si>
    <t>Feveiro</t>
  </si>
  <si>
    <t>Produção Mensal</t>
  </si>
  <si>
    <t>Consumo Mensal</t>
  </si>
  <si>
    <t>Reinjeção Mensal</t>
  </si>
  <si>
    <t>Queima Mensal</t>
  </si>
  <si>
    <t>Disponível Mensal</t>
  </si>
  <si>
    <t>xxxxxxxxxxxxxxxxxxxxxxxxxxx</t>
  </si>
  <si>
    <r>
      <t>Os volumes apresentados referem-se ao produto à temperatura de 20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 xml:space="preserve"> C e pressão de 1 atm.</t>
    </r>
  </si>
  <si>
    <t>UN. DA FEDERAÇÃO</t>
  </si>
  <si>
    <t>Selecione, clicando nas setas abaixo, a UNIDADE DA FEDERAÇÃO e o PRODUTO desejados.</t>
  </si>
  <si>
    <t xml:space="preserve">                  Agência Nacional do Petróleo, Gás Natural e Biocombustíveis</t>
  </si>
  <si>
    <t>LOCALIZAÇÃO</t>
  </si>
  <si>
    <t xml:space="preserve">VARIAÇÃO DO ACUMULADO </t>
  </si>
  <si>
    <r>
      <t>Fonte:</t>
    </r>
    <r>
      <rPr>
        <sz val="10"/>
        <rFont val="Arial"/>
        <family val="2"/>
      </rPr>
      <t xml:space="preserve"> ANP - Boletim Mensal de Produção, conforme o Decreto n.º 2.705/98.</t>
    </r>
  </si>
  <si>
    <r>
      <t>Notas</t>
    </r>
    <r>
      <rPr>
        <sz val="10"/>
        <rFont val="Arial"/>
        <family val="2"/>
      </rPr>
      <t>: O valor total da produção inclui os volumes de reinjeção, queimas e perdas e consumo próprio de gás natural.</t>
    </r>
  </si>
  <si>
    <r>
      <t>Notas</t>
    </r>
    <r>
      <rPr>
        <sz val="10"/>
        <rFont val="Arial"/>
        <family val="2"/>
      </rPr>
      <t xml:space="preserve">: Refere-se ao consumo próprio nas áreas de produção e das UPGNs Urucu I, II, III  e IV, Guamaré I, II e III, Pilar, Atalaia, Carmópolis, Candeias, Catu, Bahia, Lagoa Parda e Cabiunas.  </t>
    </r>
  </si>
  <si>
    <t>Periodicidade: Mensal</t>
  </si>
  <si>
    <t xml:space="preserve">                  Superintendência de Defesa da Concorrência</t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</si>
  <si>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r>
      <rPr>
        <sz val="10"/>
        <rFont val="Arial"/>
        <family val="2"/>
      </rPr>
      <t xml:space="preserve"> = metro cúbico. </t>
    </r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</si>
  <si>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 </t>
    </r>
    <r>
      <rPr>
        <sz val="10"/>
        <rFont val="Arial"/>
        <family val="2"/>
      </rPr>
      <t xml:space="preserve">= metro cúbico.   </t>
    </r>
  </si>
  <si>
    <t>Produção Nacional de Gás Natural (10³ m³)</t>
  </si>
  <si>
    <t>Mês</t>
  </si>
  <si>
    <r>
      <rPr>
        <b/>
        <sz val="10"/>
        <rFont val="Arial"/>
        <family val="2"/>
      </rPr>
      <t xml:space="preserve">            (n/d)</t>
    </r>
    <r>
      <rPr>
        <sz val="10"/>
        <rFont val="Arial"/>
        <family val="2"/>
      </rPr>
      <t xml:space="preserve"> = não disponível.   </t>
    </r>
  </si>
  <si>
    <r>
      <rPr>
        <b/>
        <sz val="10"/>
        <rFont val="Arial"/>
        <family val="2"/>
      </rPr>
      <t xml:space="preserve">            (E&amp;P) </t>
    </r>
    <r>
      <rPr>
        <sz val="10"/>
        <rFont val="Arial"/>
        <family val="2"/>
      </rPr>
      <t xml:space="preserve">= exploração e produção.   </t>
    </r>
  </si>
  <si>
    <r>
      <rPr>
        <b/>
        <sz val="10"/>
        <rFont val="Arial"/>
        <family val="2"/>
      </rPr>
      <t xml:space="preserve">           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  <r>
      <rPr>
        <sz val="10"/>
        <rFont val="Arial"/>
        <family val="2"/>
      </rPr>
      <t xml:space="preserve"> = metro cúbico.   </t>
    </r>
  </si>
  <si>
    <r>
      <rPr>
        <b/>
        <sz val="10"/>
        <rFont val="Arial"/>
        <family val="2"/>
      </rPr>
      <t xml:space="preserve">            (n/d) </t>
    </r>
    <r>
      <rPr>
        <sz val="10"/>
        <rFont val="Arial"/>
        <family val="2"/>
      </rPr>
      <t xml:space="preserve">= não disponível.   </t>
    </r>
  </si>
  <si>
    <r>
      <rPr>
        <b/>
        <sz val="10"/>
        <rFont val="Arial"/>
        <family val="2"/>
      </rPr>
      <t xml:space="preserve">          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 </t>
    </r>
    <r>
      <rPr>
        <sz val="10"/>
        <rFont val="Arial"/>
        <family val="2"/>
      </rPr>
      <t xml:space="preserve">= metro cúbico.   </t>
    </r>
  </si>
  <si>
    <r>
      <rPr>
        <b/>
        <sz val="10"/>
        <rFont val="Arial"/>
        <family val="2"/>
      </rPr>
      <t xml:space="preserve">           (n/d) </t>
    </r>
    <r>
      <rPr>
        <sz val="10"/>
        <rFont val="Arial"/>
        <family val="2"/>
      </rPr>
      <t xml:space="preserve">= não disponível.   </t>
    </r>
  </si>
  <si>
    <t xml:space="preserve">¹ Variação percentual do somatório dos valores desde o mês de janeiro até um determinado mês do ano de 2024, em relação ao somatório do mesmo período do ano de 2023. </t>
  </si>
  <si>
    <t>NO ANO 2025 / 2024 (%) ¹</t>
  </si>
  <si>
    <t>Produção nacional de gás natural por Unidade da Federação e localização (terra e mar) - 2000-2025 (10³ m³)</t>
  </si>
  <si>
    <t>Reinjeção de gás natural por Unidade da Federação e localização (terra e mar) - 2000-2025 (10³ m³)</t>
  </si>
  <si>
    <t>Queima e perda de gás natural por Unidade da Federação e localização (terra e mar) - 2000-2025 (10³ m³)</t>
  </si>
  <si>
    <t>Consumo próprio de gás natural na E&amp;P por Unidade da Federação e localização (terra e mar) - 2000-2025 (10³ m³)</t>
  </si>
  <si>
    <t>Gás natural disponível por Unidade da Federação e localização (terra e mar) - 2000-2025 (10³ m³)</t>
  </si>
  <si>
    <t>Dados atualizados em 28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</si>
</sst>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_(* #,##0.000_);_(* \(#,##0.000\);_(* &quot;-&quot;??_);_(@_)"/>
    <numFmt numFmtId="169" formatCode="_(* #,##0.000_);_(* \(#,##0.000\);_(* &quot;-&quot;???_);_(@_)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999999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rgb="FF99999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theme="1"/>
      </left>
      <right style="thin">
        <color theme="1"/>
      </right>
      <top style="thin">
        <color rgb="FFABABAB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3" fontId="5" fillId="2" borderId="0" xfId="0" applyNumberFormat="1" applyFont="1" applyFill="1" applyAlignment="1">
      <alignment horizontal="left"/>
    </xf>
    <xf numFmtId="3" fontId="6" fillId="2" borderId="0" xfId="0" applyNumberFormat="1" applyFont="1" applyFill="1" applyAlignment="1">
      <alignment horizontal="left"/>
    </xf>
    <xf numFmtId="0" fontId="7" fillId="2" borderId="0" xfId="0" applyFont="1" applyFill="1"/>
    <xf numFmtId="166" fontId="10" fillId="2" borderId="0" xfId="0" applyNumberFormat="1" applyFont="1" applyFill="1" applyAlignment="1">
      <alignment horizontal="right"/>
    </xf>
    <xf numFmtId="0" fontId="12" fillId="2" borderId="0" xfId="0" applyFont="1" applyFill="1"/>
    <xf numFmtId="165" fontId="0" fillId="2" borderId="0" xfId="0" applyNumberFormat="1" applyFill="1"/>
    <xf numFmtId="0" fontId="9" fillId="2" borderId="0" xfId="0" applyFont="1" applyFill="1"/>
    <xf numFmtId="165" fontId="11" fillId="2" borderId="0" xfId="0" applyNumberFormat="1" applyFont="1" applyFill="1"/>
    <xf numFmtId="0" fontId="8" fillId="2" borderId="0" xfId="0" applyFont="1" applyFill="1" applyAlignment="1">
      <alignment horizontal="right"/>
    </xf>
    <xf numFmtId="0" fontId="13" fillId="2" borderId="0" xfId="1" applyFont="1" applyFill="1" applyAlignment="1" applyProtection="1"/>
    <xf numFmtId="0" fontId="15" fillId="2" borderId="0" xfId="0" applyFont="1" applyFill="1" applyAlignment="1">
      <alignment horizontal="left" vertical="center"/>
    </xf>
    <xf numFmtId="3" fontId="12" fillId="2" borderId="0" xfId="0" applyNumberFormat="1" applyFont="1" applyFill="1"/>
    <xf numFmtId="0" fontId="5" fillId="2" borderId="0" xfId="0" applyFont="1" applyFill="1"/>
    <xf numFmtId="0" fontId="16" fillId="2" borderId="0" xfId="0" applyFont="1" applyFill="1"/>
    <xf numFmtId="0" fontId="14" fillId="2" borderId="0" xfId="1" applyFill="1" applyAlignment="1" applyProtection="1"/>
    <xf numFmtId="164" fontId="0" fillId="2" borderId="0" xfId="0" applyNumberFormat="1" applyFill="1"/>
    <xf numFmtId="167" fontId="0" fillId="2" borderId="0" xfId="2" applyNumberFormat="1" applyFont="1" applyFill="1"/>
    <xf numFmtId="0" fontId="8" fillId="2" borderId="0" xfId="0" applyFont="1" applyFill="1"/>
    <xf numFmtId="165" fontId="0" fillId="2" borderId="0" xfId="2" applyNumberFormat="1" applyFont="1" applyFill="1"/>
    <xf numFmtId="168" fontId="0" fillId="2" borderId="0" xfId="2" applyNumberFormat="1" applyFont="1" applyFill="1"/>
    <xf numFmtId="169" fontId="0" fillId="2" borderId="0" xfId="0" applyNumberFormat="1" applyFill="1"/>
    <xf numFmtId="166" fontId="10" fillId="0" borderId="2" xfId="0" applyNumberFormat="1" applyFont="1" applyBorder="1" applyAlignment="1">
      <alignment horizontal="right"/>
    </xf>
    <xf numFmtId="0" fontId="11" fillId="2" borderId="0" xfId="0" applyFont="1" applyFill="1"/>
    <xf numFmtId="0" fontId="15" fillId="2" borderId="0" xfId="0" applyFont="1" applyFill="1"/>
    <xf numFmtId="166" fontId="10" fillId="0" borderId="3" xfId="0" applyNumberFormat="1" applyFont="1" applyBorder="1" applyAlignment="1">
      <alignment horizontal="right"/>
    </xf>
    <xf numFmtId="165" fontId="11" fillId="0" borderId="5" xfId="0" applyNumberFormat="1" applyFont="1" applyBorder="1"/>
    <xf numFmtId="0" fontId="0" fillId="4" borderId="0" xfId="0" applyFill="1"/>
    <xf numFmtId="0" fontId="11" fillId="4" borderId="0" xfId="0" applyFont="1" applyFill="1"/>
    <xf numFmtId="165" fontId="11" fillId="4" borderId="0" xfId="0" applyNumberFormat="1" applyFont="1" applyFill="1"/>
    <xf numFmtId="165" fontId="0" fillId="4" borderId="0" xfId="0" applyNumberFormat="1" applyFill="1"/>
    <xf numFmtId="0" fontId="11" fillId="3" borderId="6" xfId="0" applyFont="1" applyFill="1" applyBorder="1"/>
    <xf numFmtId="0" fontId="11" fillId="3" borderId="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165" fontId="0" fillId="0" borderId="7" xfId="0" applyNumberFormat="1" applyBorder="1"/>
    <xf numFmtId="165" fontId="0" fillId="0" borderId="8" xfId="0" applyNumberFormat="1" applyBorder="1"/>
    <xf numFmtId="165" fontId="11" fillId="0" borderId="9" xfId="0" applyNumberFormat="1" applyFont="1" applyBorder="1"/>
    <xf numFmtId="0" fontId="11" fillId="3" borderId="9" xfId="0" applyFont="1" applyFill="1" applyBorder="1"/>
    <xf numFmtId="0" fontId="1" fillId="2" borderId="0" xfId="0" applyFont="1" applyFill="1"/>
    <xf numFmtId="165" fontId="1" fillId="0" borderId="7" xfId="0" applyNumberFormat="1" applyFont="1" applyBorder="1"/>
    <xf numFmtId="0" fontId="11" fillId="5" borderId="9" xfId="0" applyFont="1" applyFill="1" applyBorder="1"/>
    <xf numFmtId="165" fontId="1" fillId="0" borderId="10" xfId="0" applyNumberFormat="1" applyFont="1" applyBorder="1"/>
    <xf numFmtId="165" fontId="1" fillId="0" borderId="11" xfId="0" applyNumberFormat="1" applyFont="1" applyBorder="1"/>
    <xf numFmtId="0" fontId="11" fillId="3" borderId="13" xfId="0" applyFont="1" applyFill="1" applyBorder="1"/>
    <xf numFmtId="0" fontId="11" fillId="3" borderId="12" xfId="0" applyFont="1" applyFill="1" applyBorder="1"/>
    <xf numFmtId="0" fontId="19" fillId="3" borderId="9" xfId="0" applyFont="1" applyFill="1" applyBorder="1"/>
    <xf numFmtId="0" fontId="0" fillId="0" borderId="19" xfId="0" pivotButton="1" applyBorder="1"/>
    <xf numFmtId="0" fontId="0" fillId="0" borderId="19" xfId="0" applyBorder="1"/>
    <xf numFmtId="0" fontId="11" fillId="0" borderId="14" xfId="0" applyFont="1" applyBorder="1"/>
    <xf numFmtId="0" fontId="11" fillId="0" borderId="14" xfId="0" pivotButton="1" applyFont="1" applyBorder="1"/>
    <xf numFmtId="0" fontId="11" fillId="0" borderId="15" xfId="0" applyFont="1" applyBorder="1"/>
    <xf numFmtId="0" fontId="11" fillId="0" borderId="16" xfId="0" applyFont="1" applyBorder="1"/>
    <xf numFmtId="165" fontId="0" fillId="0" borderId="20" xfId="0" applyNumberFormat="1" applyBorder="1"/>
    <xf numFmtId="0" fontId="11" fillId="3" borderId="21" xfId="0" applyFont="1" applyFill="1" applyBorder="1"/>
    <xf numFmtId="0" fontId="11" fillId="0" borderId="19" xfId="0" pivotButton="1" applyFont="1" applyBorder="1"/>
    <xf numFmtId="0" fontId="11" fillId="0" borderId="19" xfId="0" applyFont="1" applyBorder="1"/>
    <xf numFmtId="0" fontId="1" fillId="3" borderId="14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9" fillId="0" borderId="14" xfId="0" applyFont="1" applyBorder="1"/>
    <xf numFmtId="0" fontId="19" fillId="0" borderId="14" xfId="0" pivotButton="1" applyFont="1" applyBorder="1"/>
    <xf numFmtId="0" fontId="19" fillId="0" borderId="15" xfId="0" applyFont="1" applyBorder="1"/>
    <xf numFmtId="0" fontId="19" fillId="0" borderId="16" xfId="0" applyFont="1" applyBorder="1"/>
    <xf numFmtId="168" fontId="11" fillId="4" borderId="0" xfId="2" applyNumberFormat="1" applyFont="1" applyFill="1"/>
    <xf numFmtId="0" fontId="11" fillId="0" borderId="15" xfId="0" applyFont="1" applyFill="1" applyBorder="1"/>
    <xf numFmtId="0" fontId="19" fillId="0" borderId="15" xfId="0" applyFont="1" applyFill="1" applyBorder="1"/>
    <xf numFmtId="165" fontId="0" fillId="0" borderId="10" xfId="0" applyNumberFormat="1" applyFill="1" applyBorder="1"/>
    <xf numFmtId="165" fontId="0" fillId="0" borderId="7" xfId="0" applyNumberFormat="1" applyFill="1" applyBorder="1"/>
    <xf numFmtId="165" fontId="0" fillId="0" borderId="11" xfId="0" applyNumberFormat="1" applyFill="1" applyBorder="1"/>
    <xf numFmtId="0" fontId="0" fillId="3" borderId="14" xfId="0" applyFont="1" applyFill="1" applyBorder="1"/>
    <xf numFmtId="0" fontId="0" fillId="3" borderId="17" xfId="0" applyFont="1" applyFill="1" applyBorder="1"/>
    <xf numFmtId="0" fontId="0" fillId="3" borderId="18" xfId="0" applyFont="1" applyFill="1" applyBorder="1"/>
    <xf numFmtId="0" fontId="11" fillId="3" borderId="9" xfId="0" applyNumberFormat="1" applyFont="1" applyFill="1" applyBorder="1"/>
    <xf numFmtId="165" fontId="1" fillId="0" borderId="10" xfId="0" applyNumberFormat="1" applyFont="1" applyFill="1" applyBorder="1"/>
    <xf numFmtId="165" fontId="1" fillId="0" borderId="7" xfId="0" applyNumberFormat="1" applyFont="1" applyFill="1" applyBorder="1"/>
  </cellXfs>
  <cellStyles count="3">
    <cellStyle name="Hiperlink" xfId="1" builtinId="8"/>
    <cellStyle name="Normal" xfId="0" builtinId="0"/>
    <cellStyle name="Vírgula" xfId="2" builtinId="3"/>
  </cellStyles>
  <dxfs count="490"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rgb="FF999999"/>
        </right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border>
        <left style="thin">
          <color rgb="FF999999"/>
        </left>
        <right style="thin">
          <color rgb="FF999999"/>
        </right>
        <bottom style="thin">
          <color rgb="FF999999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</font>
    </dxf>
    <dxf>
      <border>
        <left style="thin">
          <color theme="1"/>
        </left>
        <right style="thin">
          <color theme="1"/>
        </right>
      </border>
    </dxf>
    <dxf>
      <border>
        <left style="thin">
          <color theme="1"/>
        </left>
        <right style="thin">
          <color theme="1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</font>
    </dxf>
    <dxf>
      <fill>
        <patternFill>
          <bgColor indexed="64"/>
        </patternFill>
      </fill>
    </dxf>
    <dxf>
      <fill>
        <patternFill patternType="solid">
          <fgColor indexed="64"/>
          <bgColor indexed="44"/>
        </patternFill>
      </fill>
    </dxf>
    <dxf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top style="thin">
          <color theme="1"/>
        </top>
        <bottom style="thin">
          <color theme="1"/>
        </bottom>
      </border>
    </dxf>
    <dxf>
      <font>
        <b val="0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indexed="44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top style="thin">
          <color theme="1"/>
        </top>
        <bottom style="thin">
          <color theme="1"/>
        </bottom>
      </border>
    </dxf>
    <dxf>
      <font>
        <b val="0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</font>
    </dxf>
    <dxf>
      <font>
        <b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>
          <bgColor rgb="FF99CCFF"/>
        </patternFill>
      </fill>
    </dxf>
    <dxf>
      <border>
        <bottom style="thin">
          <color theme="1"/>
        </bottom>
      </border>
    </dxf>
    <dxf>
      <font>
        <b val="0"/>
      </font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top style="thin">
          <color theme="1"/>
        </top>
        <bottom style="thin">
          <color theme="1"/>
        </bottom>
      </border>
    </dxf>
    <dxf>
      <font>
        <b val="0"/>
      </font>
    </dxf>
    <dxf>
      <fill>
        <patternFill patternType="solid"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 style="thin">
          <color theme="1"/>
        </left>
        <right style="thin">
          <color theme="1"/>
        </right>
      </border>
    </dxf>
    <dxf>
      <border>
        <left style="thin">
          <color theme="1"/>
        </left>
        <right style="thin">
          <color theme="1"/>
        </right>
      </border>
    </dxf>
    <dxf>
      <font>
        <b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left style="thin">
          <color rgb="FF999999"/>
        </left>
        <right style="thin">
          <color rgb="FF999999"/>
        </right>
        <bottom style="thin">
          <color rgb="FF999999"/>
        </bottom>
        <vertical style="thin">
          <color theme="1"/>
        </vertical>
      </border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right style="thin">
          <color rgb="FF999999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rgb="FF99CCFF"/>
        </patternFill>
      </fill>
    </dxf>
    <dxf>
      <font>
        <b val="0"/>
      </font>
    </dxf>
    <dxf>
      <border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</font>
    </dxf>
    <dxf>
      <border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0" formatCode="General"/>
      <fill>
        <patternFill patternType="solid">
          <fgColor indexed="64"/>
          <bgColor indexed="44"/>
        </patternFill>
      </fill>
    </dxf>
    <dxf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bgColor indexed="64"/>
        </patternFill>
      </fill>
    </dxf>
    <dxf>
      <font>
        <b val="0"/>
      </font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ont>
        <b val="0"/>
      </font>
    </dxf>
    <dxf>
      <border>
        <bottom style="thin">
          <color theme="1"/>
        </bottom>
      </border>
    </dxf>
    <dxf>
      <fill>
        <patternFill>
          <bgColor rgb="FF99CCFF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</font>
    </dxf>
    <dxf>
      <border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 patternType="solid">
          <fgColor indexed="64"/>
          <bgColor indexed="44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2.xml"/><Relationship Id="rId7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5.xml"/><Relationship Id="rId5" Type="http://schemas.openxmlformats.org/officeDocument/2006/relationships/pivotCacheDefinition" Target="pivotCache/pivotCacheDefinition4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[Producao de Gás Natural m3.xlsx]Plan1!Tabela dinâmica1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Plan1!$C$37:$C$38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Plan1!$C$39:$C$50</c:f>
              <c:numCache>
                <c:formatCode>_(* #,##0_);_(* \(#,##0\);_(* "-"??_);_(@_)</c:formatCode>
                <c:ptCount val="12"/>
                <c:pt idx="0">
                  <c:v>1068935.054</c:v>
                </c:pt>
                <c:pt idx="1">
                  <c:v>980657.35</c:v>
                </c:pt>
                <c:pt idx="2">
                  <c:v>1087441.7009000001</c:v>
                </c:pt>
                <c:pt idx="3">
                  <c:v>1059862.6503000001</c:v>
                </c:pt>
                <c:pt idx="4">
                  <c:v>1108285.0488999998</c:v>
                </c:pt>
                <c:pt idx="5">
                  <c:v>1106878.0570999999</c:v>
                </c:pt>
                <c:pt idx="6">
                  <c:v>1135135.0844999999</c:v>
                </c:pt>
                <c:pt idx="7">
                  <c:v>1102477.8459999999</c:v>
                </c:pt>
                <c:pt idx="8">
                  <c:v>1119512.2331999999</c:v>
                </c:pt>
                <c:pt idx="9">
                  <c:v>1148546.922</c:v>
                </c:pt>
                <c:pt idx="10">
                  <c:v>1148621.0655999999</c:v>
                </c:pt>
                <c:pt idx="11">
                  <c:v>1216524.0348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Plan1!$D$37:$D$38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Plan1!$D$39:$D$50</c:f>
              <c:numCache>
                <c:formatCode>_(* #,##0_);_(* \(#,##0\);_(* "-"??_);_(@_)</c:formatCode>
                <c:ptCount val="12"/>
                <c:pt idx="0">
                  <c:v>1169771.2</c:v>
                </c:pt>
                <c:pt idx="1">
                  <c:v>1089567.3999999999</c:v>
                </c:pt>
                <c:pt idx="2">
                  <c:v>1180630.3</c:v>
                </c:pt>
                <c:pt idx="3">
                  <c:v>1116020.3</c:v>
                </c:pt>
                <c:pt idx="4">
                  <c:v>1154038</c:v>
                </c:pt>
                <c:pt idx="5">
                  <c:v>1134247.5</c:v>
                </c:pt>
                <c:pt idx="6">
                  <c:v>1180636.8999999999</c:v>
                </c:pt>
                <c:pt idx="7">
                  <c:v>1169423.1000000001</c:v>
                </c:pt>
                <c:pt idx="8">
                  <c:v>1147600</c:v>
                </c:pt>
                <c:pt idx="9">
                  <c:v>1151292.49</c:v>
                </c:pt>
                <c:pt idx="10">
                  <c:v>1201294.83</c:v>
                </c:pt>
                <c:pt idx="11">
                  <c:v>1304275.77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Plan1!$E$37:$E$38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Plan1!$E$39:$E$50</c:f>
              <c:numCache>
                <c:formatCode>_(* #,##0_);_(* \(#,##0\);_(* "-"??_);_(@_)</c:formatCode>
                <c:ptCount val="12"/>
                <c:pt idx="0">
                  <c:v>1335166.21</c:v>
                </c:pt>
                <c:pt idx="1">
                  <c:v>1238338.1200000001</c:v>
                </c:pt>
                <c:pt idx="2">
                  <c:v>1378671.3</c:v>
                </c:pt>
                <c:pt idx="3">
                  <c:v>1332613.8399999999</c:v>
                </c:pt>
                <c:pt idx="4">
                  <c:v>1366700.31</c:v>
                </c:pt>
                <c:pt idx="5">
                  <c:v>1304133.2</c:v>
                </c:pt>
                <c:pt idx="6">
                  <c:v>1295413.56</c:v>
                </c:pt>
                <c:pt idx="7">
                  <c:v>1321209.95</c:v>
                </c:pt>
                <c:pt idx="8">
                  <c:v>1251906.73</c:v>
                </c:pt>
                <c:pt idx="9">
                  <c:v>1256029.76</c:v>
                </c:pt>
                <c:pt idx="10">
                  <c:v>1208174.26</c:v>
                </c:pt>
                <c:pt idx="11">
                  <c:v>1236795.8999999999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Plan1!$F$37:$F$38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Plan1!$F$39:$F$50</c:f>
              <c:numCache>
                <c:formatCode>_(* #,##0_);_(* \(#,##0\);_(* "-"??_);_(@_)</c:formatCode>
                <c:ptCount val="12"/>
                <c:pt idx="0">
                  <c:v>1317095.51</c:v>
                </c:pt>
                <c:pt idx="1">
                  <c:v>1207262.98</c:v>
                </c:pt>
                <c:pt idx="2">
                  <c:v>1315644.77</c:v>
                </c:pt>
                <c:pt idx="3">
                  <c:v>1283424.1099999999</c:v>
                </c:pt>
                <c:pt idx="4">
                  <c:v>1292163.5899999999</c:v>
                </c:pt>
                <c:pt idx="5">
                  <c:v>1231728.05</c:v>
                </c:pt>
                <c:pt idx="6">
                  <c:v>1326925.33</c:v>
                </c:pt>
                <c:pt idx="7">
                  <c:v>1371809.27</c:v>
                </c:pt>
                <c:pt idx="8">
                  <c:v>1353389.47</c:v>
                </c:pt>
                <c:pt idx="9">
                  <c:v>1403235.8130000001</c:v>
                </c:pt>
                <c:pt idx="10">
                  <c:v>1331019.9669999999</c:v>
                </c:pt>
                <c:pt idx="11">
                  <c:v>1358365.044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Plan1!$G$37:$G$38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Plan1!$G$39:$G$50</c:f>
              <c:numCache>
                <c:formatCode>_(* #,##0_);_(* \(#,##0\);_(* "-"??_);_(@_)</c:formatCode>
                <c:ptCount val="12"/>
                <c:pt idx="0">
                  <c:v>1381342</c:v>
                </c:pt>
                <c:pt idx="1">
                  <c:v>1319177.22</c:v>
                </c:pt>
                <c:pt idx="2">
                  <c:v>1433681</c:v>
                </c:pt>
                <c:pt idx="3">
                  <c:v>1390912</c:v>
                </c:pt>
                <c:pt idx="4">
                  <c:v>1392777.159</c:v>
                </c:pt>
                <c:pt idx="5">
                  <c:v>1390781</c:v>
                </c:pt>
                <c:pt idx="6">
                  <c:v>1463457</c:v>
                </c:pt>
                <c:pt idx="7">
                  <c:v>1457533.0010000002</c:v>
                </c:pt>
                <c:pt idx="8">
                  <c:v>1417594.753</c:v>
                </c:pt>
                <c:pt idx="9">
                  <c:v>1464053.243</c:v>
                </c:pt>
                <c:pt idx="10">
                  <c:v>1366918.5790000001</c:v>
                </c:pt>
                <c:pt idx="11">
                  <c:v>1492929.0380000002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Plan1!$H$37:$H$38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Plan1!$H$39:$H$50</c:f>
              <c:numCache>
                <c:formatCode>_(* #,##0_);_(* \(#,##0\);_(* "-"??_);_(@_)</c:formatCode>
                <c:ptCount val="12"/>
                <c:pt idx="0">
                  <c:v>1470284.88</c:v>
                </c:pt>
                <c:pt idx="1">
                  <c:v>1310044.9469999999</c:v>
                </c:pt>
                <c:pt idx="2">
                  <c:v>1471608.409</c:v>
                </c:pt>
                <c:pt idx="3">
                  <c:v>1471787.4509999999</c:v>
                </c:pt>
                <c:pt idx="4">
                  <c:v>1558916.767</c:v>
                </c:pt>
                <c:pt idx="5">
                  <c:v>1501361</c:v>
                </c:pt>
                <c:pt idx="6">
                  <c:v>1523204</c:v>
                </c:pt>
                <c:pt idx="7">
                  <c:v>1505034</c:v>
                </c:pt>
                <c:pt idx="8">
                  <c:v>1417844</c:v>
                </c:pt>
                <c:pt idx="9">
                  <c:v>1496159</c:v>
                </c:pt>
                <c:pt idx="10">
                  <c:v>1496651</c:v>
                </c:pt>
                <c:pt idx="11">
                  <c:v>1476305.5490000001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Plan1!$I$37:$I$38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Plan1!$I$39:$I$50</c:f>
              <c:numCache>
                <c:formatCode>_(* #,##0_);_(* \(#,##0\);_(* "-"??_);_(@_)</c:formatCode>
                <c:ptCount val="12"/>
                <c:pt idx="0">
                  <c:v>1456525.2483999999</c:v>
                </c:pt>
                <c:pt idx="1">
                  <c:v>1335770.8023290276</c:v>
                </c:pt>
                <c:pt idx="2">
                  <c:v>1476417.3108826426</c:v>
                </c:pt>
                <c:pt idx="3">
                  <c:v>1467438.959</c:v>
                </c:pt>
                <c:pt idx="4">
                  <c:v>1542849.2660000001</c:v>
                </c:pt>
                <c:pt idx="5">
                  <c:v>1472319.8540000001</c:v>
                </c:pt>
                <c:pt idx="6">
                  <c:v>1552907.3829999999</c:v>
                </c:pt>
                <c:pt idx="7">
                  <c:v>1518976.3870000001</c:v>
                </c:pt>
                <c:pt idx="8">
                  <c:v>1427135.483</c:v>
                </c:pt>
                <c:pt idx="9">
                  <c:v>1522303.5630000001</c:v>
                </c:pt>
                <c:pt idx="10">
                  <c:v>1447437.916</c:v>
                </c:pt>
                <c:pt idx="11">
                  <c:v>1486079.3029999998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Plan1!$J$37:$J$38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Plan1!$J$39:$J$50</c:f>
              <c:numCache>
                <c:formatCode>_(* #,##0_);_(* \(#,##0\);_(* "-"??_);_(@_)</c:formatCode>
                <c:ptCount val="12"/>
                <c:pt idx="0">
                  <c:v>1487442.328</c:v>
                </c:pt>
                <c:pt idx="1">
                  <c:v>1374222.6719999998</c:v>
                </c:pt>
                <c:pt idx="2">
                  <c:v>1526931.5640000002</c:v>
                </c:pt>
                <c:pt idx="3">
                  <c:v>1488874.942</c:v>
                </c:pt>
                <c:pt idx="4">
                  <c:v>1482372.1069999998</c:v>
                </c:pt>
                <c:pt idx="5">
                  <c:v>1478894.7419999999</c:v>
                </c:pt>
                <c:pt idx="6">
                  <c:v>1561766.743</c:v>
                </c:pt>
                <c:pt idx="7">
                  <c:v>1544444.9139999999</c:v>
                </c:pt>
                <c:pt idx="8">
                  <c:v>1472155.8119999999</c:v>
                </c:pt>
                <c:pt idx="9">
                  <c:v>1540580.274</c:v>
                </c:pt>
                <c:pt idx="10">
                  <c:v>1536632.6230000001</c:v>
                </c:pt>
                <c:pt idx="11">
                  <c:v>1657332.8399999999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Plan1!$K$37:$K$38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Plan1!$K$39:$K$50</c:f>
              <c:numCache>
                <c:formatCode>_(* #,##0_);_(* \(#,##0\);_(* "-"??_);_(@_)</c:formatCode>
                <c:ptCount val="12"/>
                <c:pt idx="0">
                  <c:v>1683977.3327000001</c:v>
                </c:pt>
                <c:pt idx="1">
                  <c:v>1646144.4525000001</c:v>
                </c:pt>
                <c:pt idx="2">
                  <c:v>1791642.9605</c:v>
                </c:pt>
                <c:pt idx="3">
                  <c:v>1743011.2141885881</c:v>
                </c:pt>
                <c:pt idx="4">
                  <c:v>1785670.0846296796</c:v>
                </c:pt>
                <c:pt idx="5">
                  <c:v>1831120.207212212</c:v>
                </c:pt>
                <c:pt idx="6">
                  <c:v>1872124.1033600001</c:v>
                </c:pt>
                <c:pt idx="7">
                  <c:v>1892857.8050319063</c:v>
                </c:pt>
                <c:pt idx="8">
                  <c:v>1821058.6108222743</c:v>
                </c:pt>
                <c:pt idx="9">
                  <c:v>1924307.5956801879</c:v>
                </c:pt>
                <c:pt idx="10">
                  <c:v>1767927.6310950837</c:v>
                </c:pt>
                <c:pt idx="11">
                  <c:v>1832810.4033641068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Plan1!$L$37:$L$38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Plan1!$L$39:$L$50</c:f>
              <c:numCache>
                <c:formatCode>_(* #,##0_);_(* \(#,##0\);_(* "-"??_);_(@_)</c:formatCode>
                <c:ptCount val="12"/>
                <c:pt idx="0">
                  <c:v>1658680.9980233158</c:v>
                </c:pt>
                <c:pt idx="1">
                  <c:v>1569905.3932130004</c:v>
                </c:pt>
                <c:pt idx="2">
                  <c:v>1791626.5642333599</c:v>
                </c:pt>
                <c:pt idx="3">
                  <c:v>1683244.7961572602</c:v>
                </c:pt>
                <c:pt idx="4">
                  <c:v>1810717.3759097836</c:v>
                </c:pt>
                <c:pt idx="5">
                  <c:v>1772266.5453245204</c:v>
                </c:pt>
                <c:pt idx="6">
                  <c:v>1798172.5002204997</c:v>
                </c:pt>
                <c:pt idx="7">
                  <c:v>1768056.3251400003</c:v>
                </c:pt>
                <c:pt idx="8">
                  <c:v>1798722.8175453339</c:v>
                </c:pt>
                <c:pt idx="9">
                  <c:v>1842934.7258269151</c:v>
                </c:pt>
                <c:pt idx="10">
                  <c:v>1773482.3303014203</c:v>
                </c:pt>
                <c:pt idx="11">
                  <c:v>1873709.2574814179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Plan1!$M$37:$M$38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Plan1!$M$39:$M$50</c:f>
              <c:numCache>
                <c:formatCode>_(* #,##0_);_(* \(#,##0\);_(* "-"??_);_(@_)</c:formatCode>
                <c:ptCount val="12"/>
                <c:pt idx="0">
                  <c:v>1815140.02321</c:v>
                </c:pt>
                <c:pt idx="1">
                  <c:v>1694796.5595499999</c:v>
                </c:pt>
                <c:pt idx="2">
                  <c:v>1843741.5155900002</c:v>
                </c:pt>
                <c:pt idx="3">
                  <c:v>1836473.1954100004</c:v>
                </c:pt>
                <c:pt idx="4">
                  <c:v>1924897.2603799999</c:v>
                </c:pt>
                <c:pt idx="5">
                  <c:v>1887284.0834299999</c:v>
                </c:pt>
                <c:pt idx="6">
                  <c:v>1934055.8332000002</c:v>
                </c:pt>
                <c:pt idx="7">
                  <c:v>1937858.0097200002</c:v>
                </c:pt>
                <c:pt idx="8">
                  <c:v>1917639.2848</c:v>
                </c:pt>
                <c:pt idx="9">
                  <c:v>2014039.6622400002</c:v>
                </c:pt>
                <c:pt idx="10">
                  <c:v>1987015.7609099995</c:v>
                </c:pt>
                <c:pt idx="11">
                  <c:v>2145505.3243900002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Plan1!$N$37:$N$38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Plan1!$N$39:$N$50</c:f>
              <c:numCache>
                <c:formatCode>_(* #,##0_);_(* \(#,##0\);_(* "-"??_);_(@_)</c:formatCode>
                <c:ptCount val="12"/>
                <c:pt idx="0">
                  <c:v>2053934.1241000001</c:v>
                </c:pt>
                <c:pt idx="1">
                  <c:v>1758886.5581300003</c:v>
                </c:pt>
                <c:pt idx="2">
                  <c:v>1904509.6862599996</c:v>
                </c:pt>
                <c:pt idx="3">
                  <c:v>1876305.1227999998</c:v>
                </c:pt>
                <c:pt idx="4">
                  <c:v>2066653.1866099997</c:v>
                </c:pt>
                <c:pt idx="5">
                  <c:v>2018034.7200499999</c:v>
                </c:pt>
                <c:pt idx="6">
                  <c:v>2073235.3928800002</c:v>
                </c:pt>
                <c:pt idx="7">
                  <c:v>2062183.22716</c:v>
                </c:pt>
                <c:pt idx="8">
                  <c:v>1957823.9405700001</c:v>
                </c:pt>
                <c:pt idx="9">
                  <c:v>2053977.5344400003</c:v>
                </c:pt>
                <c:pt idx="10">
                  <c:v>2036032.5284699998</c:v>
                </c:pt>
                <c:pt idx="11">
                  <c:v>2212154.5560100004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Plan1!$O$37:$O$38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Plan1!$O$39:$O$50</c:f>
              <c:numCache>
                <c:formatCode>_(* #,##0_);_(* \(#,##0\);_(* "-"??_);_(@_)</c:formatCode>
                <c:ptCount val="12"/>
                <c:pt idx="0">
                  <c:v>2203887.90441</c:v>
                </c:pt>
                <c:pt idx="1">
                  <c:v>1946002.6117099999</c:v>
                </c:pt>
                <c:pt idx="2">
                  <c:v>2054449.9500299997</c:v>
                </c:pt>
                <c:pt idx="3">
                  <c:v>1959383.5898899999</c:v>
                </c:pt>
                <c:pt idx="4">
                  <c:v>2120449.4749099999</c:v>
                </c:pt>
                <c:pt idx="5">
                  <c:v>2159456.7638599998</c:v>
                </c:pt>
                <c:pt idx="6">
                  <c:v>2200352.0698299999</c:v>
                </c:pt>
                <c:pt idx="7">
                  <c:v>2212625.7335299999</c:v>
                </c:pt>
                <c:pt idx="8">
                  <c:v>2152292.53211</c:v>
                </c:pt>
                <c:pt idx="9">
                  <c:v>2262115.8209100002</c:v>
                </c:pt>
                <c:pt idx="10">
                  <c:v>2199599.2592799999</c:v>
                </c:pt>
                <c:pt idx="11">
                  <c:v>2361628.9857200002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Plan1!$P$37:$P$38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Plan1!$P$39:$P$50</c:f>
              <c:numCache>
                <c:formatCode>_(* #,##0_);_(* \(#,##0\);_(* "-"??_);_(@_)</c:formatCode>
                <c:ptCount val="12"/>
                <c:pt idx="0">
                  <c:v>2351422.5323799998</c:v>
                </c:pt>
                <c:pt idx="1">
                  <c:v>2143047.17625</c:v>
                </c:pt>
                <c:pt idx="2">
                  <c:v>2394882.8320999998</c:v>
                </c:pt>
                <c:pt idx="3">
                  <c:v>2241017.6026000003</c:v>
                </c:pt>
                <c:pt idx="4">
                  <c:v>2320417.6409499999</c:v>
                </c:pt>
                <c:pt idx="5">
                  <c:v>2399642.1601900002</c:v>
                </c:pt>
                <c:pt idx="6">
                  <c:v>2433398.7112500002</c:v>
                </c:pt>
                <c:pt idx="7">
                  <c:v>2386582.2149100001</c:v>
                </c:pt>
                <c:pt idx="8">
                  <c:v>2344311.8629699997</c:v>
                </c:pt>
                <c:pt idx="9">
                  <c:v>2258738.7191099999</c:v>
                </c:pt>
                <c:pt idx="10">
                  <c:v>2371898.3864700003</c:v>
                </c:pt>
                <c:pt idx="11">
                  <c:v>2528853.0657900004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Plan1!$Q$37:$Q$38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Plan1!$Q$39:$Q$50</c:f>
              <c:numCache>
                <c:formatCode>_(* #,##0_);_(* \(#,##0\);_(* "-"??_);_(@_)</c:formatCode>
                <c:ptCount val="12"/>
                <c:pt idx="0">
                  <c:v>2491025.5703299996</c:v>
                </c:pt>
                <c:pt idx="1">
                  <c:v>2330953.3011099999</c:v>
                </c:pt>
                <c:pt idx="2">
                  <c:v>2585680.52862</c:v>
                </c:pt>
                <c:pt idx="3">
                  <c:v>2485700.96716</c:v>
                </c:pt>
                <c:pt idx="4">
                  <c:v>2620633.7043000003</c:v>
                </c:pt>
                <c:pt idx="5">
                  <c:v>2596956.7818</c:v>
                </c:pt>
                <c:pt idx="6">
                  <c:v>2724200.6291899998</c:v>
                </c:pt>
                <c:pt idx="7">
                  <c:v>2818105.0288899997</c:v>
                </c:pt>
                <c:pt idx="8">
                  <c:v>2667944.2094200002</c:v>
                </c:pt>
                <c:pt idx="9">
                  <c:v>2873238.2764200005</c:v>
                </c:pt>
                <c:pt idx="10">
                  <c:v>2750851.8297199998</c:v>
                </c:pt>
                <c:pt idx="11">
                  <c:v>2949582.97689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Plan1!$R$37:$R$38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Plan1!$R$39:$R$50</c:f>
              <c:numCache>
                <c:formatCode>_(* #,##0_);_(* \(#,##0\);_(* "-"??_);_(@_)</c:formatCode>
                <c:ptCount val="12"/>
                <c:pt idx="0">
                  <c:v>2993305.0618900005</c:v>
                </c:pt>
                <c:pt idx="1">
                  <c:v>2669995.0274100001</c:v>
                </c:pt>
                <c:pt idx="2">
                  <c:v>2964305.7526700003</c:v>
                </c:pt>
                <c:pt idx="3">
                  <c:v>2830273.8602399998</c:v>
                </c:pt>
                <c:pt idx="4">
                  <c:v>2887097.3284700001</c:v>
                </c:pt>
                <c:pt idx="5">
                  <c:v>2865478.4542500004</c:v>
                </c:pt>
                <c:pt idx="6">
                  <c:v>2955226.8190800003</c:v>
                </c:pt>
                <c:pt idx="7">
                  <c:v>3076060.8143799999</c:v>
                </c:pt>
                <c:pt idx="8">
                  <c:v>2920794.3045200007</c:v>
                </c:pt>
                <c:pt idx="9">
                  <c:v>3025787.7670200001</c:v>
                </c:pt>
                <c:pt idx="10">
                  <c:v>2825745.09748</c:v>
                </c:pt>
                <c:pt idx="11">
                  <c:v>3112376.6884799995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Plan1!$S$37:$S$38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Plan1!$S$39:$S$50</c:f>
              <c:numCache>
                <c:formatCode>_(* #,##0_);_(* \(#,##0\);_(* "-"??_);_(@_)</c:formatCode>
                <c:ptCount val="12"/>
                <c:pt idx="0">
                  <c:v>3014635.6830600011</c:v>
                </c:pt>
                <c:pt idx="1">
                  <c:v>2833254.99468</c:v>
                </c:pt>
                <c:pt idx="2">
                  <c:v>2801007.5283300001</c:v>
                </c:pt>
                <c:pt idx="3">
                  <c:v>2873145.0643900004</c:v>
                </c:pt>
                <c:pt idx="4">
                  <c:v>3094042.8553999998</c:v>
                </c:pt>
                <c:pt idx="5">
                  <c:v>3105538.2957400004</c:v>
                </c:pt>
                <c:pt idx="6">
                  <c:v>3322352.3183400007</c:v>
                </c:pt>
                <c:pt idx="7">
                  <c:v>3371761.0099299992</c:v>
                </c:pt>
                <c:pt idx="8">
                  <c:v>3313086.8362699994</c:v>
                </c:pt>
                <c:pt idx="9">
                  <c:v>3363287.4422599999</c:v>
                </c:pt>
                <c:pt idx="10">
                  <c:v>3333397.4902900001</c:v>
                </c:pt>
                <c:pt idx="11">
                  <c:v>3464940.5389399994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Plan1!$T$37:$T$38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Plan1!$T$39:$T$50</c:f>
              <c:numCache>
                <c:formatCode>_(* #,##0_);_(* \(#,##0\);_(* "-"??_);_(@_)</c:formatCode>
                <c:ptCount val="12"/>
                <c:pt idx="0">
                  <c:v>3408130.9034599997</c:v>
                </c:pt>
                <c:pt idx="1">
                  <c:v>2985886.4655299997</c:v>
                </c:pt>
                <c:pt idx="2">
                  <c:v>3141719.0384000009</c:v>
                </c:pt>
                <c:pt idx="3">
                  <c:v>3077431.8459400004</c:v>
                </c:pt>
                <c:pt idx="4">
                  <c:v>3248194.1437700009</c:v>
                </c:pt>
                <c:pt idx="5">
                  <c:v>3334038.6097600004</c:v>
                </c:pt>
                <c:pt idx="6">
                  <c:v>3565186.3129699989</c:v>
                </c:pt>
                <c:pt idx="7">
                  <c:v>3467041.4920199993</c:v>
                </c:pt>
                <c:pt idx="8">
                  <c:v>3420191.4637500001</c:v>
                </c:pt>
                <c:pt idx="9">
                  <c:v>3552726.21795</c:v>
                </c:pt>
                <c:pt idx="10">
                  <c:v>3402302.4412700003</c:v>
                </c:pt>
                <c:pt idx="11">
                  <c:v>3514553.5440400001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Plan1!$U$37:$U$38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Plan1!$U$39:$U$50</c:f>
              <c:numCache>
                <c:formatCode>_(* #,##0_);_(* \(#,##0\);_(* "-"??_);_(@_)</c:formatCode>
                <c:ptCount val="12"/>
                <c:pt idx="0">
                  <c:v>3485021.5778000001</c:v>
                </c:pt>
                <c:pt idx="1">
                  <c:v>3074758.3203799999</c:v>
                </c:pt>
                <c:pt idx="2">
                  <c:v>3316138.1853499999</c:v>
                </c:pt>
                <c:pt idx="3">
                  <c:v>3262421.3148999996</c:v>
                </c:pt>
                <c:pt idx="4">
                  <c:v>3468664.0737499995</c:v>
                </c:pt>
                <c:pt idx="5">
                  <c:v>3447785.0443600002</c:v>
                </c:pt>
                <c:pt idx="6">
                  <c:v>3595060.3590499996</c:v>
                </c:pt>
                <c:pt idx="7">
                  <c:v>3297388.9216099996</c:v>
                </c:pt>
                <c:pt idx="8">
                  <c:v>3387063.3203799995</c:v>
                </c:pt>
                <c:pt idx="9">
                  <c:v>3628151.2393900007</c:v>
                </c:pt>
                <c:pt idx="10">
                  <c:v>3370555.67197</c:v>
                </c:pt>
                <c:pt idx="11">
                  <c:v>3524199.0307999998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Plan1!$V$37:$V$38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Plan1!$V$39:$V$50</c:f>
              <c:numCache>
                <c:formatCode>_(* #,##0_);_(* \(#,##0\);_(* "-"??_);_(@_)</c:formatCode>
                <c:ptCount val="12"/>
                <c:pt idx="0">
                  <c:v>3509096.3583300002</c:v>
                </c:pt>
                <c:pt idx="1">
                  <c:v>3084273.1004500003</c:v>
                </c:pt>
                <c:pt idx="2">
                  <c:v>3456230.7818099996</c:v>
                </c:pt>
                <c:pt idx="3">
                  <c:v>3387843.9095100001</c:v>
                </c:pt>
                <c:pt idx="4">
                  <c:v>3656121.8328499994</c:v>
                </c:pt>
                <c:pt idx="5">
                  <c:v>3334564.9079799997</c:v>
                </c:pt>
                <c:pt idx="6">
                  <c:v>3848857.2919199998</c:v>
                </c:pt>
                <c:pt idx="7">
                  <c:v>4133006.9061800009</c:v>
                </c:pt>
                <c:pt idx="8">
                  <c:v>3865690.46783</c:v>
                </c:pt>
                <c:pt idx="9">
                  <c:v>4079434.4807899995</c:v>
                </c:pt>
                <c:pt idx="10">
                  <c:v>4097905.630080001</c:v>
                </c:pt>
                <c:pt idx="11">
                  <c:v>4271206.2761400007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Plan1!$W$37:$W$38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Plan1!$W$39:$W$50</c:f>
              <c:numCache>
                <c:formatCode>_(* #,##0_);_(* \(#,##0\);_(* "-"??_);_(@_)</c:formatCode>
                <c:ptCount val="12"/>
                <c:pt idx="0">
                  <c:v>4301340.4609099999</c:v>
                </c:pt>
                <c:pt idx="1">
                  <c:v>3739121.8120300001</c:v>
                </c:pt>
                <c:pt idx="2">
                  <c:v>3774229.51211</c:v>
                </c:pt>
                <c:pt idx="3">
                  <c:v>3720174.0973399999</c:v>
                </c:pt>
                <c:pt idx="4">
                  <c:v>3545381.0984500004</c:v>
                </c:pt>
                <c:pt idx="5">
                  <c:v>3854176.52996</c:v>
                </c:pt>
                <c:pt idx="6">
                  <c:v>4040299.890170001</c:v>
                </c:pt>
                <c:pt idx="7">
                  <c:v>4157299.57002</c:v>
                </c:pt>
                <c:pt idx="8">
                  <c:v>3757677.50129</c:v>
                </c:pt>
                <c:pt idx="9">
                  <c:v>4031575.0975300004</c:v>
                </c:pt>
                <c:pt idx="10">
                  <c:v>3791936.4515399998</c:v>
                </c:pt>
                <c:pt idx="11">
                  <c:v>3936295.9736899999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Plan1!$X$37:$X$38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Plan1!$X$39:$X$50</c:f>
              <c:numCache>
                <c:formatCode>_(* #,##0_);_(* \(#,##0\);_(* "-"??_);_(@_)</c:formatCode>
                <c:ptCount val="12"/>
                <c:pt idx="0">
                  <c:v>4228325.0169200003</c:v>
                </c:pt>
                <c:pt idx="1">
                  <c:v>3670429.8257200005</c:v>
                </c:pt>
                <c:pt idx="2">
                  <c:v>3908675.44307</c:v>
                </c:pt>
                <c:pt idx="3">
                  <c:v>3942962.7773000007</c:v>
                </c:pt>
                <c:pt idx="4">
                  <c:v>4171177.2899799999</c:v>
                </c:pt>
                <c:pt idx="5">
                  <c:v>4072500.8940299996</c:v>
                </c:pt>
                <c:pt idx="6">
                  <c:v>4314518.6681299992</c:v>
                </c:pt>
                <c:pt idx="7">
                  <c:v>4234467.5055200001</c:v>
                </c:pt>
                <c:pt idx="8">
                  <c:v>4001496.6973299999</c:v>
                </c:pt>
                <c:pt idx="9">
                  <c:v>4082828.807490001</c:v>
                </c:pt>
                <c:pt idx="10">
                  <c:v>4097548.7127200002</c:v>
                </c:pt>
                <c:pt idx="11">
                  <c:v>4099395.1093299999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Plan1!$Y$37:$Y$38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Plan1!$Y$39:$Y$50</c:f>
              <c:numCache>
                <c:formatCode>_(* #,##0_);_(* \(#,##0\);_(* "-"??_);_(@_)</c:formatCode>
                <c:ptCount val="12"/>
                <c:pt idx="0">
                  <c:v>4260370.7866200004</c:v>
                </c:pt>
                <c:pt idx="1">
                  <c:v>3730166.3145299996</c:v>
                </c:pt>
                <c:pt idx="2">
                  <c:v>4167713.1465700003</c:v>
                </c:pt>
                <c:pt idx="3">
                  <c:v>4105283.1236300003</c:v>
                </c:pt>
                <c:pt idx="4">
                  <c:v>4083105.4699400007</c:v>
                </c:pt>
                <c:pt idx="5">
                  <c:v>3987089.0575299999</c:v>
                </c:pt>
                <c:pt idx="6">
                  <c:v>4204520.8547399994</c:v>
                </c:pt>
                <c:pt idx="7">
                  <c:v>4338847.4974400001</c:v>
                </c:pt>
                <c:pt idx="8">
                  <c:v>4292109.2733300002</c:v>
                </c:pt>
                <c:pt idx="9">
                  <c:v>4611275.3779999996</c:v>
                </c:pt>
                <c:pt idx="10">
                  <c:v>4211400.5755500002</c:v>
                </c:pt>
                <c:pt idx="11">
                  <c:v>4346199.7810000004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Plan1!$Z$37:$Z$38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Plan1!$Z$39:$Z$50</c:f>
              <c:numCache>
                <c:formatCode>_(* #,##0_);_(* \(#,##0\);_(* "-"??_);_(@_)</c:formatCode>
                <c:ptCount val="12"/>
                <c:pt idx="0">
                  <c:v>4440543.0719999997</c:v>
                </c:pt>
                <c:pt idx="1">
                  <c:v>4103106.2820000006</c:v>
                </c:pt>
                <c:pt idx="2">
                  <c:v>4294454.2709999997</c:v>
                </c:pt>
                <c:pt idx="3">
                  <c:v>4248036.5150000006</c:v>
                </c:pt>
                <c:pt idx="4">
                  <c:v>4476701.5489999996</c:v>
                </c:pt>
                <c:pt idx="5">
                  <c:v>4567736.652999999</c:v>
                </c:pt>
                <c:pt idx="6">
                  <c:v>4776351.4059999995</c:v>
                </c:pt>
                <c:pt idx="7">
                  <c:v>4583658.1270000003</c:v>
                </c:pt>
                <c:pt idx="8">
                  <c:v>4739665.3529999992</c:v>
                </c:pt>
                <c:pt idx="9">
                  <c:v>4727665.6289999979</c:v>
                </c:pt>
                <c:pt idx="10">
                  <c:v>4863693.1169999996</c:v>
                </c:pt>
                <c:pt idx="11">
                  <c:v>4855523.6099999668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7-4D75-A07C-E7AFE5983903}"/>
            </c:ext>
          </c:extLst>
        </c:ser>
        <c:ser>
          <c:idx val="24"/>
          <c:order val="24"/>
          <c:tx>
            <c:strRef>
              <c:f>Plan1!$AA$37:$AA$38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Plan1!$AA$39:$AA$50</c:f>
              <c:numCache>
                <c:formatCode>_(* #,##0_);_(* \(#,##0\);_(* "-"??_);_(@_)</c:formatCode>
                <c:ptCount val="12"/>
                <c:pt idx="0">
                  <c:v>4771752.1180000016</c:v>
                </c:pt>
                <c:pt idx="1">
                  <c:v>4310404.9929999989</c:v>
                </c:pt>
                <c:pt idx="2">
                  <c:v>4463451.3480000002</c:v>
                </c:pt>
                <c:pt idx="3">
                  <c:v>4101764.0309999995</c:v>
                </c:pt>
                <c:pt idx="4">
                  <c:v>4514550.46</c:v>
                </c:pt>
                <c:pt idx="5">
                  <c:v>4505256.6240000008</c:v>
                </c:pt>
                <c:pt idx="6">
                  <c:v>4692652.62</c:v>
                </c:pt>
                <c:pt idx="7">
                  <c:v>4954059.277999999</c:v>
                </c:pt>
                <c:pt idx="8">
                  <c:v>5101211.4659999972</c:v>
                </c:pt>
                <c:pt idx="9">
                  <c:v>4927454.5409999993</c:v>
                </c:pt>
                <c:pt idx="10">
                  <c:v>4732087.7060000002</c:v>
                </c:pt>
                <c:pt idx="11">
                  <c:v>4994943.199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C-4656-A0D4-362021462D6A}"/>
            </c:ext>
          </c:extLst>
        </c:ser>
        <c:ser>
          <c:idx val="25"/>
          <c:order val="25"/>
          <c:tx>
            <c:strRef>
              <c:f>Plan1!$AB$37:$AB$38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Plan1!$B$39:$B$50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Plan1!$AB$39:$AB$50</c:f>
              <c:numCache>
                <c:formatCode>_(* #,##0_);_(* \(#,##0\);_(* "-"??_);_(@_)</c:formatCode>
                <c:ptCount val="12"/>
                <c:pt idx="0">
                  <c:v>4983584.9790000003</c:v>
                </c:pt>
                <c:pt idx="1">
                  <c:v>4445378.2700000014</c:v>
                </c:pt>
                <c:pt idx="2">
                  <c:v>5131356.9670000002</c:v>
                </c:pt>
                <c:pt idx="3">
                  <c:v>5040207.6400000006</c:v>
                </c:pt>
                <c:pt idx="4">
                  <c:v>5341185.5699999984</c:v>
                </c:pt>
                <c:pt idx="5">
                  <c:v>5449042.3820000002</c:v>
                </c:pt>
                <c:pt idx="6">
                  <c:v>5917509.517</c:v>
                </c:pt>
                <c:pt idx="7">
                  <c:v>5853182.1739999987</c:v>
                </c:pt>
                <c:pt idx="8">
                  <c:v>5715072.7779999999</c:v>
                </c:pt>
                <c:pt idx="9">
                  <c:v>6035431.444000002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2-4360-8300-0E901C8D6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mil 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[Producao de Gás Natural m3.xlsx]Plan1!Tabela dinâmica2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Plan1!$C$100:$C$101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Plan1!$C$102:$C$113</c:f>
              <c:numCache>
                <c:formatCode>_(* #,##0_);_(* \(#,##0\);_(* "-"??_);_(@_)</c:formatCode>
                <c:ptCount val="12"/>
                <c:pt idx="0">
                  <c:v>170644.552</c:v>
                </c:pt>
                <c:pt idx="1">
                  <c:v>199871.71599999999</c:v>
                </c:pt>
                <c:pt idx="2">
                  <c:v>232044.94189999998</c:v>
                </c:pt>
                <c:pt idx="3">
                  <c:v>226961.10890000002</c:v>
                </c:pt>
                <c:pt idx="4">
                  <c:v>226202.473</c:v>
                </c:pt>
                <c:pt idx="5">
                  <c:v>231430.97549999997</c:v>
                </c:pt>
                <c:pt idx="6">
                  <c:v>234640.5606</c:v>
                </c:pt>
                <c:pt idx="7">
                  <c:v>222505.1366</c:v>
                </c:pt>
                <c:pt idx="8">
                  <c:v>226367.03769999999</c:v>
                </c:pt>
                <c:pt idx="9">
                  <c:v>257567.40979999999</c:v>
                </c:pt>
                <c:pt idx="10">
                  <c:v>247966.40219999998</c:v>
                </c:pt>
                <c:pt idx="11">
                  <c:v>252366.59440000003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Plan1!$D$100:$D$101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Plan1!$D$102:$D$113</c:f>
              <c:numCache>
                <c:formatCode>_(* #,##0_);_(* \(#,##0\);_(* "-"??_);_(@_)</c:formatCode>
                <c:ptCount val="12"/>
                <c:pt idx="0">
                  <c:v>259589.63990000001</c:v>
                </c:pt>
                <c:pt idx="1">
                  <c:v>223354.74969999999</c:v>
                </c:pt>
                <c:pt idx="2">
                  <c:v>258050.68979999999</c:v>
                </c:pt>
                <c:pt idx="3">
                  <c:v>236766.50470000002</c:v>
                </c:pt>
                <c:pt idx="4">
                  <c:v>255388.76020000002</c:v>
                </c:pt>
                <c:pt idx="5">
                  <c:v>252969.20200000005</c:v>
                </c:pt>
                <c:pt idx="6">
                  <c:v>242980.10000000003</c:v>
                </c:pt>
                <c:pt idx="7">
                  <c:v>256236.72399999999</c:v>
                </c:pt>
                <c:pt idx="8">
                  <c:v>263641.38399999996</c:v>
                </c:pt>
                <c:pt idx="9">
                  <c:v>260662.62890000001</c:v>
                </c:pt>
                <c:pt idx="10">
                  <c:v>256629.011</c:v>
                </c:pt>
                <c:pt idx="11">
                  <c:v>261122.44399999999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Plan1!$E$100:$E$101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Plan1!$E$102:$E$113</c:f>
              <c:numCache>
                <c:formatCode>_(* #,##0_);_(* \(#,##0\);_(* "-"??_);_(@_)</c:formatCode>
                <c:ptCount val="12"/>
                <c:pt idx="0">
                  <c:v>292284.24600000004</c:v>
                </c:pt>
                <c:pt idx="1">
                  <c:v>267580.66000000003</c:v>
                </c:pt>
                <c:pt idx="2">
                  <c:v>300902.55</c:v>
                </c:pt>
                <c:pt idx="3">
                  <c:v>279642.78000000003</c:v>
                </c:pt>
                <c:pt idx="4">
                  <c:v>290269.52</c:v>
                </c:pt>
                <c:pt idx="5">
                  <c:v>295025.45</c:v>
                </c:pt>
                <c:pt idx="6">
                  <c:v>296811.23</c:v>
                </c:pt>
                <c:pt idx="7">
                  <c:v>298543.34000000003</c:v>
                </c:pt>
                <c:pt idx="8">
                  <c:v>280169.81000000006</c:v>
                </c:pt>
                <c:pt idx="9">
                  <c:v>265042.8</c:v>
                </c:pt>
                <c:pt idx="10">
                  <c:v>258265.38999999998</c:v>
                </c:pt>
                <c:pt idx="11">
                  <c:v>258665.25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Plan1!$F$100:$F$101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Plan1!$F$102:$F$113</c:f>
              <c:numCache>
                <c:formatCode>_(* #,##0_);_(* \(#,##0\);_(* "-"??_);_(@_)</c:formatCode>
                <c:ptCount val="12"/>
                <c:pt idx="0">
                  <c:v>268632</c:v>
                </c:pt>
                <c:pt idx="1">
                  <c:v>236603.68</c:v>
                </c:pt>
                <c:pt idx="2">
                  <c:v>273208.08999999997</c:v>
                </c:pt>
                <c:pt idx="3">
                  <c:v>257680.32</c:v>
                </c:pt>
                <c:pt idx="4">
                  <c:v>253508.48000000001</c:v>
                </c:pt>
                <c:pt idx="5">
                  <c:v>251332.99</c:v>
                </c:pt>
                <c:pt idx="6">
                  <c:v>266526.41000000003</c:v>
                </c:pt>
                <c:pt idx="7">
                  <c:v>281943</c:v>
                </c:pt>
                <c:pt idx="8">
                  <c:v>313055</c:v>
                </c:pt>
                <c:pt idx="9">
                  <c:v>309117</c:v>
                </c:pt>
                <c:pt idx="10">
                  <c:v>292482.40999999997</c:v>
                </c:pt>
                <c:pt idx="11">
                  <c:v>286929.55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Plan1!$G$100:$G$101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Plan1!$G$102:$G$113</c:f>
              <c:numCache>
                <c:formatCode>_(* #,##0_);_(* \(#,##0\);_(* "-"??_);_(@_)</c:formatCode>
                <c:ptCount val="12"/>
                <c:pt idx="0">
                  <c:v>292743.75999999995</c:v>
                </c:pt>
                <c:pt idx="1">
                  <c:v>294707.90119999996</c:v>
                </c:pt>
                <c:pt idx="2">
                  <c:v>306196.38699999999</c:v>
                </c:pt>
                <c:pt idx="3">
                  <c:v>301539.53289999993</c:v>
                </c:pt>
                <c:pt idx="4">
                  <c:v>314577.24720000004</c:v>
                </c:pt>
                <c:pt idx="5">
                  <c:v>297151.35690000001</c:v>
                </c:pt>
                <c:pt idx="6">
                  <c:v>321284.45900000003</c:v>
                </c:pt>
                <c:pt idx="7">
                  <c:v>323701.712</c:v>
                </c:pt>
                <c:pt idx="8">
                  <c:v>283942.413</c:v>
                </c:pt>
                <c:pt idx="9">
                  <c:v>284775.20890000003</c:v>
                </c:pt>
                <c:pt idx="10">
                  <c:v>285295</c:v>
                </c:pt>
                <c:pt idx="11">
                  <c:v>310279.91800000001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Plan1!$H$100:$H$101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Plan1!$H$102:$H$113</c:f>
              <c:numCache>
                <c:formatCode>_(* #,##0_);_(* \(#,##0\);_(* "-"??_);_(@_)</c:formatCode>
                <c:ptCount val="12"/>
                <c:pt idx="0">
                  <c:v>338031.80499999999</c:v>
                </c:pt>
                <c:pt idx="1">
                  <c:v>269152.22519999999</c:v>
                </c:pt>
                <c:pt idx="2">
                  <c:v>216370.27309999999</c:v>
                </c:pt>
                <c:pt idx="3">
                  <c:v>247187.13799999998</c:v>
                </c:pt>
                <c:pt idx="4">
                  <c:v>231423.5111</c:v>
                </c:pt>
                <c:pt idx="5">
                  <c:v>236170.9711</c:v>
                </c:pt>
                <c:pt idx="6">
                  <c:v>246815</c:v>
                </c:pt>
                <c:pt idx="7">
                  <c:v>244015</c:v>
                </c:pt>
                <c:pt idx="8">
                  <c:v>246516</c:v>
                </c:pt>
                <c:pt idx="9">
                  <c:v>270432</c:v>
                </c:pt>
                <c:pt idx="10">
                  <c:v>196134</c:v>
                </c:pt>
                <c:pt idx="11">
                  <c:v>243410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Plan1!$I$100:$I$101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Plan1!$I$102:$I$113</c:f>
              <c:numCache>
                <c:formatCode>_(* #,##0_);_(* \(#,##0\);_(* "-"??_);_(@_)</c:formatCode>
                <c:ptCount val="12"/>
                <c:pt idx="0">
                  <c:v>253444.37089999998</c:v>
                </c:pt>
                <c:pt idx="1">
                  <c:v>219873.91710000002</c:v>
                </c:pt>
                <c:pt idx="2">
                  <c:v>275689.25299999997</c:v>
                </c:pt>
                <c:pt idx="3">
                  <c:v>288673.36300000001</c:v>
                </c:pt>
                <c:pt idx="4">
                  <c:v>271898.06099999999</c:v>
                </c:pt>
                <c:pt idx="5">
                  <c:v>259857.29699999996</c:v>
                </c:pt>
                <c:pt idx="6">
                  <c:v>270725.42290000001</c:v>
                </c:pt>
                <c:pt idx="7">
                  <c:v>272568.58410000004</c:v>
                </c:pt>
                <c:pt idx="8">
                  <c:v>237831.2219</c:v>
                </c:pt>
                <c:pt idx="9">
                  <c:v>285759.04400000005</c:v>
                </c:pt>
                <c:pt idx="10">
                  <c:v>272620.42589999997</c:v>
                </c:pt>
                <c:pt idx="11">
                  <c:v>260988.69499999995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Plan1!$J$100:$J$101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Plan1!$J$102:$J$113</c:f>
              <c:numCache>
                <c:formatCode>_(* #,##0_);_(* \(#,##0\);_(* "-"??_);_(@_)</c:formatCode>
                <c:ptCount val="12"/>
                <c:pt idx="0">
                  <c:v>276403.37199999997</c:v>
                </c:pt>
                <c:pt idx="1">
                  <c:v>260406.049</c:v>
                </c:pt>
                <c:pt idx="2">
                  <c:v>294393.83899999998</c:v>
                </c:pt>
                <c:pt idx="3">
                  <c:v>305998.49089999998</c:v>
                </c:pt>
                <c:pt idx="4">
                  <c:v>296252.65409999999</c:v>
                </c:pt>
                <c:pt idx="5">
                  <c:v>300409.24520000006</c:v>
                </c:pt>
                <c:pt idx="6">
                  <c:v>304253.46409999998</c:v>
                </c:pt>
                <c:pt idx="7">
                  <c:v>297419.47000000003</c:v>
                </c:pt>
                <c:pt idx="8">
                  <c:v>276337.40899999999</c:v>
                </c:pt>
                <c:pt idx="9">
                  <c:v>281979.94689999992</c:v>
                </c:pt>
                <c:pt idx="10">
                  <c:v>302056.58590000001</c:v>
                </c:pt>
                <c:pt idx="11">
                  <c:v>298395.86209999997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Plan1!$K$100:$K$101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Plan1!$K$102:$K$113</c:f>
              <c:numCache>
                <c:formatCode>_(* #,##0_);_(* \(#,##0\);_(* "-"??_);_(@_)</c:formatCode>
                <c:ptCount val="12"/>
                <c:pt idx="0">
                  <c:v>302867.87089999998</c:v>
                </c:pt>
                <c:pt idx="1">
                  <c:v>288215.22010000004</c:v>
                </c:pt>
                <c:pt idx="2">
                  <c:v>317458.375</c:v>
                </c:pt>
                <c:pt idx="3">
                  <c:v>320981.12899999996</c:v>
                </c:pt>
                <c:pt idx="4">
                  <c:v>316758.75900000008</c:v>
                </c:pt>
                <c:pt idx="5">
                  <c:v>330142.86399999994</c:v>
                </c:pt>
                <c:pt idx="6">
                  <c:v>337213.19299999997</c:v>
                </c:pt>
                <c:pt idx="7">
                  <c:v>341340.61699999997</c:v>
                </c:pt>
                <c:pt idx="8">
                  <c:v>312457.967</c:v>
                </c:pt>
                <c:pt idx="9">
                  <c:v>319481.7</c:v>
                </c:pt>
                <c:pt idx="10">
                  <c:v>343508.61600000004</c:v>
                </c:pt>
                <c:pt idx="11">
                  <c:v>363722.93500000006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Plan1!$L$100:$L$101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Plan1!$L$102:$L$113</c:f>
              <c:numCache>
                <c:formatCode>_(* #,##0_);_(* \(#,##0\);_(* "-"??_);_(@_)</c:formatCode>
                <c:ptCount val="12"/>
                <c:pt idx="0">
                  <c:v>379911.98799999995</c:v>
                </c:pt>
                <c:pt idx="1">
                  <c:v>339023.17200000002</c:v>
                </c:pt>
                <c:pt idx="2">
                  <c:v>352786.19899999996</c:v>
                </c:pt>
                <c:pt idx="3">
                  <c:v>342165.77</c:v>
                </c:pt>
                <c:pt idx="4">
                  <c:v>351605.40500000003</c:v>
                </c:pt>
                <c:pt idx="5">
                  <c:v>359999.15099999995</c:v>
                </c:pt>
                <c:pt idx="6">
                  <c:v>362030.484</c:v>
                </c:pt>
                <c:pt idx="7">
                  <c:v>380730.54700000002</c:v>
                </c:pt>
                <c:pt idx="8">
                  <c:v>357260.85200000001</c:v>
                </c:pt>
                <c:pt idx="9">
                  <c:v>367324.283</c:v>
                </c:pt>
                <c:pt idx="10">
                  <c:v>365409.91899999999</c:v>
                </c:pt>
                <c:pt idx="11">
                  <c:v>393049.46800000005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Plan1!$M$100:$M$101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Plan1!$M$102:$M$113</c:f>
              <c:numCache>
                <c:formatCode>_(* #,##0_);_(* \(#,##0\);_(* "-"??_);_(@_)</c:formatCode>
                <c:ptCount val="12"/>
                <c:pt idx="0">
                  <c:v>396168.03800000006</c:v>
                </c:pt>
                <c:pt idx="1">
                  <c:v>326528.36400000006</c:v>
                </c:pt>
                <c:pt idx="2">
                  <c:v>387873.38400000002</c:v>
                </c:pt>
                <c:pt idx="3">
                  <c:v>375553.35600000003</c:v>
                </c:pt>
                <c:pt idx="4">
                  <c:v>382900.29244000011</c:v>
                </c:pt>
                <c:pt idx="5">
                  <c:v>374277.27499999997</c:v>
                </c:pt>
                <c:pt idx="6">
                  <c:v>382714.30599999998</c:v>
                </c:pt>
                <c:pt idx="7">
                  <c:v>379616.73499999999</c:v>
                </c:pt>
                <c:pt idx="8">
                  <c:v>337173.12999999995</c:v>
                </c:pt>
                <c:pt idx="9">
                  <c:v>344446.625</c:v>
                </c:pt>
                <c:pt idx="10">
                  <c:v>309358.55600000004</c:v>
                </c:pt>
                <c:pt idx="11">
                  <c:v>372443.1966899999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Plan1!$N$100:$N$101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Plan1!$N$102:$N$113</c:f>
              <c:numCache>
                <c:formatCode>_(* #,##0_);_(* \(#,##0\);_(* "-"??_);_(@_)</c:formatCode>
                <c:ptCount val="12"/>
                <c:pt idx="0">
                  <c:v>372186.91285999998</c:v>
                </c:pt>
                <c:pt idx="1">
                  <c:v>342872.44183999998</c:v>
                </c:pt>
                <c:pt idx="2">
                  <c:v>350789.58927</c:v>
                </c:pt>
                <c:pt idx="3">
                  <c:v>363856.71612999996</c:v>
                </c:pt>
                <c:pt idx="4">
                  <c:v>380796.77393000008</c:v>
                </c:pt>
                <c:pt idx="5">
                  <c:v>354849.54684999998</c:v>
                </c:pt>
                <c:pt idx="6">
                  <c:v>345699.51169000001</c:v>
                </c:pt>
                <c:pt idx="7">
                  <c:v>321243.82487000001</c:v>
                </c:pt>
                <c:pt idx="8">
                  <c:v>281440.28380999999</c:v>
                </c:pt>
                <c:pt idx="9">
                  <c:v>300247.07773000002</c:v>
                </c:pt>
                <c:pt idx="10">
                  <c:v>295841.03863999998</c:v>
                </c:pt>
                <c:pt idx="11">
                  <c:v>327907.79580000002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Plan1!$O$100:$O$101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Plan1!$O$102:$O$113</c:f>
              <c:numCache>
                <c:formatCode>_(* #,##0_);_(* \(#,##0\);_(* "-"??_);_(@_)</c:formatCode>
                <c:ptCount val="12"/>
                <c:pt idx="0">
                  <c:v>348944.55973999994</c:v>
                </c:pt>
                <c:pt idx="1">
                  <c:v>297370.05964000005</c:v>
                </c:pt>
                <c:pt idx="2">
                  <c:v>328436.40143000003</c:v>
                </c:pt>
                <c:pt idx="3">
                  <c:v>266690.17761000001</c:v>
                </c:pt>
                <c:pt idx="4">
                  <c:v>317254.59074000007</c:v>
                </c:pt>
                <c:pt idx="5">
                  <c:v>309615.68149000005</c:v>
                </c:pt>
                <c:pt idx="6">
                  <c:v>306414.98896000005</c:v>
                </c:pt>
                <c:pt idx="7">
                  <c:v>306788.7696</c:v>
                </c:pt>
                <c:pt idx="8">
                  <c:v>274521.40262999997</c:v>
                </c:pt>
                <c:pt idx="9">
                  <c:v>278135.89972000004</c:v>
                </c:pt>
                <c:pt idx="10">
                  <c:v>230625.50897</c:v>
                </c:pt>
                <c:pt idx="11">
                  <c:v>277935.03080000001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Plan1!$P$100:$P$101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Plan1!$P$102:$P$113</c:f>
              <c:numCache>
                <c:formatCode>_(* #,##0_);_(* \(#,##0\);_(* "-"??_);_(@_)</c:formatCode>
                <c:ptCount val="12"/>
                <c:pt idx="0">
                  <c:v>293770.82273000001</c:v>
                </c:pt>
                <c:pt idx="1">
                  <c:v>253254.45713</c:v>
                </c:pt>
                <c:pt idx="2">
                  <c:v>273505.50302</c:v>
                </c:pt>
                <c:pt idx="3">
                  <c:v>272384.277</c:v>
                </c:pt>
                <c:pt idx="4">
                  <c:v>288943.29097999999</c:v>
                </c:pt>
                <c:pt idx="5">
                  <c:v>305302.77907999995</c:v>
                </c:pt>
                <c:pt idx="6">
                  <c:v>338070.33386000001</c:v>
                </c:pt>
                <c:pt idx="7">
                  <c:v>332767.31756</c:v>
                </c:pt>
                <c:pt idx="8">
                  <c:v>338608.14478999999</c:v>
                </c:pt>
                <c:pt idx="9">
                  <c:v>386186.43890000001</c:v>
                </c:pt>
                <c:pt idx="10">
                  <c:v>381718.12199000001</c:v>
                </c:pt>
                <c:pt idx="11">
                  <c:v>418492.82974000002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Plan1!$Q$100:$Q$101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Plan1!$Q$102:$Q$113</c:f>
              <c:numCache>
                <c:formatCode>_(* #,##0_);_(* \(#,##0\);_(* "-"??_);_(@_)</c:formatCode>
                <c:ptCount val="12"/>
                <c:pt idx="0">
                  <c:v>425662.24094000005</c:v>
                </c:pt>
                <c:pt idx="1">
                  <c:v>410195.03538000002</c:v>
                </c:pt>
                <c:pt idx="2">
                  <c:v>464334.01337999996</c:v>
                </c:pt>
                <c:pt idx="3">
                  <c:v>457001.94771000004</c:v>
                </c:pt>
                <c:pt idx="4">
                  <c:v>492301.09859000007</c:v>
                </c:pt>
                <c:pt idx="5">
                  <c:v>465165.14519000007</c:v>
                </c:pt>
                <c:pt idx="6">
                  <c:v>451041.97002000001</c:v>
                </c:pt>
                <c:pt idx="7">
                  <c:v>475709.94790000003</c:v>
                </c:pt>
                <c:pt idx="8">
                  <c:v>476601.07306000002</c:v>
                </c:pt>
                <c:pt idx="9">
                  <c:v>518591.34265000006</c:v>
                </c:pt>
                <c:pt idx="10">
                  <c:v>502303.65249999997</c:v>
                </c:pt>
                <c:pt idx="11">
                  <c:v>600782.08068000013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Plan1!$R$100:$R$101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Plan1!$R$102:$R$113</c:f>
              <c:numCache>
                <c:formatCode>_(* #,##0_);_(* \(#,##0\);_(* "-"??_);_(@_)</c:formatCode>
                <c:ptCount val="12"/>
                <c:pt idx="0">
                  <c:v>642388.72492999991</c:v>
                </c:pt>
                <c:pt idx="1">
                  <c:v>580565.64206999994</c:v>
                </c:pt>
                <c:pt idx="2">
                  <c:v>677948.96253999998</c:v>
                </c:pt>
                <c:pt idx="3">
                  <c:v>716558.57868000004</c:v>
                </c:pt>
                <c:pt idx="4">
                  <c:v>718340.28557999991</c:v>
                </c:pt>
                <c:pt idx="5">
                  <c:v>689620.52692999993</c:v>
                </c:pt>
                <c:pt idx="6">
                  <c:v>738935.71492000006</c:v>
                </c:pt>
                <c:pt idx="7">
                  <c:v>773099.61894999992</c:v>
                </c:pt>
                <c:pt idx="8">
                  <c:v>745715.44588000013</c:v>
                </c:pt>
                <c:pt idx="9">
                  <c:v>787305.66908000014</c:v>
                </c:pt>
                <c:pt idx="10">
                  <c:v>897470.4615199999</c:v>
                </c:pt>
                <c:pt idx="11">
                  <c:v>898763.59924000013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Plan1!$S$100:$S$101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Plan1!$S$102:$S$113</c:f>
              <c:numCache>
                <c:formatCode>_(* #,##0_);_(* \(#,##0\);_(* "-"??_);_(@_)</c:formatCode>
                <c:ptCount val="12"/>
                <c:pt idx="0">
                  <c:v>943304.89213000005</c:v>
                </c:pt>
                <c:pt idx="1">
                  <c:v>851320.5197399999</c:v>
                </c:pt>
                <c:pt idx="2">
                  <c:v>878866.3127400002</c:v>
                </c:pt>
                <c:pt idx="3">
                  <c:v>823847.77516000008</c:v>
                </c:pt>
                <c:pt idx="4">
                  <c:v>867259.92379000003</c:v>
                </c:pt>
                <c:pt idx="5">
                  <c:v>956247.91288000008</c:v>
                </c:pt>
                <c:pt idx="6">
                  <c:v>1092541.4354900001</c:v>
                </c:pt>
                <c:pt idx="7">
                  <c:v>977214.35853999993</c:v>
                </c:pt>
                <c:pt idx="8">
                  <c:v>1020457.1255600001</c:v>
                </c:pt>
                <c:pt idx="9">
                  <c:v>941896.68761000002</c:v>
                </c:pt>
                <c:pt idx="10">
                  <c:v>803080.79967000009</c:v>
                </c:pt>
                <c:pt idx="11">
                  <c:v>913456.73044999992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Plan1!$T$100:$T$101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Plan1!$T$102:$T$113</c:f>
              <c:numCache>
                <c:formatCode>_(* #,##0_);_(* \(#,##0\);_(* "-"??_);_(@_)</c:formatCode>
                <c:ptCount val="12"/>
                <c:pt idx="0">
                  <c:v>867978.09350000019</c:v>
                </c:pt>
                <c:pt idx="1">
                  <c:v>766877.03258000012</c:v>
                </c:pt>
                <c:pt idx="2">
                  <c:v>883240.79051000008</c:v>
                </c:pt>
                <c:pt idx="3">
                  <c:v>770316.59947000002</c:v>
                </c:pt>
                <c:pt idx="4">
                  <c:v>813834.36349000013</c:v>
                </c:pt>
                <c:pt idx="5">
                  <c:v>796945.28555000003</c:v>
                </c:pt>
                <c:pt idx="6">
                  <c:v>914782.51756000007</c:v>
                </c:pt>
                <c:pt idx="7">
                  <c:v>863959.65648999996</c:v>
                </c:pt>
                <c:pt idx="8">
                  <c:v>911290.27545000007</c:v>
                </c:pt>
                <c:pt idx="9">
                  <c:v>855938.35825000005</c:v>
                </c:pt>
                <c:pt idx="10">
                  <c:v>804087.8483999999</c:v>
                </c:pt>
                <c:pt idx="11">
                  <c:v>827590.48347999994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Plan1!$U$100:$U$101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Plan1!$U$102:$U$113</c:f>
              <c:numCache>
                <c:formatCode>_(* #,##0_);_(* \(#,##0\);_(* "-"??_);_(@_)</c:formatCode>
                <c:ptCount val="12"/>
                <c:pt idx="0">
                  <c:v>931237.54636000004</c:v>
                </c:pt>
                <c:pt idx="1">
                  <c:v>921045.69263000006</c:v>
                </c:pt>
                <c:pt idx="2">
                  <c:v>1036463.8061899999</c:v>
                </c:pt>
                <c:pt idx="3">
                  <c:v>979646.56771000009</c:v>
                </c:pt>
                <c:pt idx="4">
                  <c:v>1121930.51578</c:v>
                </c:pt>
                <c:pt idx="5">
                  <c:v>1032724.4726299999</c:v>
                </c:pt>
                <c:pt idx="6">
                  <c:v>1120730.3668200001</c:v>
                </c:pt>
                <c:pt idx="7">
                  <c:v>1177751.4062000001</c:v>
                </c:pt>
                <c:pt idx="8">
                  <c:v>1186140.91916</c:v>
                </c:pt>
                <c:pt idx="9">
                  <c:v>1088049.8379200001</c:v>
                </c:pt>
                <c:pt idx="10">
                  <c:v>1056668.32455</c:v>
                </c:pt>
                <c:pt idx="11">
                  <c:v>1159561.6051200002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Plan1!$V$100:$V$101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Plan1!$V$102:$V$113</c:f>
              <c:numCache>
                <c:formatCode>_(* #,##0_);_(* \(#,##0\);_(* "-"??_);_(@_)</c:formatCode>
                <c:ptCount val="12"/>
                <c:pt idx="0">
                  <c:v>1041920.99305</c:v>
                </c:pt>
                <c:pt idx="1">
                  <c:v>1013899.95161</c:v>
                </c:pt>
                <c:pt idx="2">
                  <c:v>1111144.1506400001</c:v>
                </c:pt>
                <c:pt idx="3">
                  <c:v>1159665.5042000001</c:v>
                </c:pt>
                <c:pt idx="4">
                  <c:v>1284703.89732</c:v>
                </c:pt>
                <c:pt idx="5">
                  <c:v>1177316.8957300002</c:v>
                </c:pt>
                <c:pt idx="6">
                  <c:v>1400898.4333299997</c:v>
                </c:pt>
                <c:pt idx="7">
                  <c:v>1552212.7369099997</c:v>
                </c:pt>
                <c:pt idx="8">
                  <c:v>1323889.17028</c:v>
                </c:pt>
                <c:pt idx="9">
                  <c:v>1460519.6335900002</c:v>
                </c:pt>
                <c:pt idx="10">
                  <c:v>1571959.5433400001</c:v>
                </c:pt>
                <c:pt idx="11">
                  <c:v>1678538.80122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Plan1!$W$100:$W$101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Plan1!$W$102:$W$113</c:f>
              <c:numCache>
                <c:formatCode>_(* #,##0_);_(* \(#,##0\);_(* "-"??_);_(@_)</c:formatCode>
                <c:ptCount val="12"/>
                <c:pt idx="0">
                  <c:v>1614567.5081499999</c:v>
                </c:pt>
                <c:pt idx="1">
                  <c:v>1443092.9167199999</c:v>
                </c:pt>
                <c:pt idx="2">
                  <c:v>1737224.3533300001</c:v>
                </c:pt>
                <c:pt idx="3">
                  <c:v>1690276.1258299998</c:v>
                </c:pt>
                <c:pt idx="4">
                  <c:v>1524425.4780299999</c:v>
                </c:pt>
                <c:pt idx="5">
                  <c:v>1640789.7096299997</c:v>
                </c:pt>
                <c:pt idx="6">
                  <c:v>1774855.61335</c:v>
                </c:pt>
                <c:pt idx="7">
                  <c:v>1847169.73856</c:v>
                </c:pt>
                <c:pt idx="8">
                  <c:v>1650690.6262099999</c:v>
                </c:pt>
                <c:pt idx="9">
                  <c:v>1801641.3992400002</c:v>
                </c:pt>
                <c:pt idx="10">
                  <c:v>1652792.70472</c:v>
                </c:pt>
                <c:pt idx="11">
                  <c:v>1636219.84189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Plan1!$X$100:$X$101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Plan1!$X$102:$X$113</c:f>
              <c:numCache>
                <c:formatCode>_(* #,##0_);_(* \(#,##0\);_(* "-"??_);_(@_)</c:formatCode>
                <c:ptCount val="12"/>
                <c:pt idx="0">
                  <c:v>1792260.8137100004</c:v>
                </c:pt>
                <c:pt idx="1">
                  <c:v>1654700.7417499998</c:v>
                </c:pt>
                <c:pt idx="2">
                  <c:v>1838618.8702099998</c:v>
                </c:pt>
                <c:pt idx="3">
                  <c:v>1830628.5681700001</c:v>
                </c:pt>
                <c:pt idx="4">
                  <c:v>1859184.3809499999</c:v>
                </c:pt>
                <c:pt idx="5">
                  <c:v>1810281.9272600005</c:v>
                </c:pt>
                <c:pt idx="6">
                  <c:v>2031600.68588</c:v>
                </c:pt>
                <c:pt idx="7">
                  <c:v>1998633.5452599998</c:v>
                </c:pt>
                <c:pt idx="8">
                  <c:v>2011023.11197</c:v>
                </c:pt>
                <c:pt idx="9">
                  <c:v>1777727.58231</c:v>
                </c:pt>
                <c:pt idx="10">
                  <c:v>1722543.5063700001</c:v>
                </c:pt>
                <c:pt idx="11">
                  <c:v>1881649.8134399997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Plan1!$Y$100:$Y$101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Plan1!$Y$102:$Y$113</c:f>
              <c:numCache>
                <c:formatCode>_(* #,##0_);_(* \(#,##0\);_(* "-"??_);_(@_)</c:formatCode>
                <c:ptCount val="12"/>
                <c:pt idx="0">
                  <c:v>2122652.2300399998</c:v>
                </c:pt>
                <c:pt idx="1">
                  <c:v>1846574.3791199997</c:v>
                </c:pt>
                <c:pt idx="2">
                  <c:v>2033929.0281000002</c:v>
                </c:pt>
                <c:pt idx="3">
                  <c:v>2028502.1023899999</c:v>
                </c:pt>
                <c:pt idx="4">
                  <c:v>2092449.6659600001</c:v>
                </c:pt>
                <c:pt idx="5">
                  <c:v>1873143.2730599998</c:v>
                </c:pt>
                <c:pt idx="6">
                  <c:v>2060778.6647299998</c:v>
                </c:pt>
                <c:pt idx="7">
                  <c:v>2157497.3469400001</c:v>
                </c:pt>
                <c:pt idx="8">
                  <c:v>2068425.9750199998</c:v>
                </c:pt>
                <c:pt idx="9">
                  <c:v>2367070.3129600002</c:v>
                </c:pt>
                <c:pt idx="10">
                  <c:v>2165642.5595499999</c:v>
                </c:pt>
                <c:pt idx="11">
                  <c:v>2153494.2636600002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Plan1!$Z$100:$Z$101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Plan1!$Z$102:$Z$113</c:f>
              <c:numCache>
                <c:formatCode>_(* #,##0_);_(* \(#,##0\);_(* "-"??_);_(@_)</c:formatCode>
                <c:ptCount val="12"/>
                <c:pt idx="0">
                  <c:v>2275857.2989999996</c:v>
                </c:pt>
                <c:pt idx="1">
                  <c:v>2205193.8640000001</c:v>
                </c:pt>
                <c:pt idx="2">
                  <c:v>2258436.9139999999</c:v>
                </c:pt>
                <c:pt idx="3">
                  <c:v>2193403.7180000003</c:v>
                </c:pt>
                <c:pt idx="4">
                  <c:v>2324713.9479999999</c:v>
                </c:pt>
                <c:pt idx="5">
                  <c:v>2335771.2199999997</c:v>
                </c:pt>
                <c:pt idx="6">
                  <c:v>2486489.341</c:v>
                </c:pt>
                <c:pt idx="7">
                  <c:v>2348759.1920000003</c:v>
                </c:pt>
                <c:pt idx="8">
                  <c:v>2507952.2559999996</c:v>
                </c:pt>
                <c:pt idx="9">
                  <c:v>2601244.0520000001</c:v>
                </c:pt>
                <c:pt idx="10">
                  <c:v>2573617.8360000001</c:v>
                </c:pt>
                <c:pt idx="11">
                  <c:v>2654112.0410000002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8-48C7-9CA3-F881DD9A0368}"/>
            </c:ext>
          </c:extLst>
        </c:ser>
        <c:ser>
          <c:idx val="24"/>
          <c:order val="24"/>
          <c:tx>
            <c:strRef>
              <c:f>Plan1!$AA$100:$AA$101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Plan1!$AA$102:$AA$113</c:f>
              <c:numCache>
                <c:formatCode>_(* #,##0_);_(* \(#,##0\);_(* "-"??_);_(@_)</c:formatCode>
                <c:ptCount val="12"/>
                <c:pt idx="0">
                  <c:v>2520433.2080000001</c:v>
                </c:pt>
                <c:pt idx="1">
                  <c:v>2193939.6490000002</c:v>
                </c:pt>
                <c:pt idx="2">
                  <c:v>2600101.031</c:v>
                </c:pt>
                <c:pt idx="3">
                  <c:v>2198324.8820000002</c:v>
                </c:pt>
                <c:pt idx="4">
                  <c:v>2488710.5020000003</c:v>
                </c:pt>
                <c:pt idx="5">
                  <c:v>2527353.2829999998</c:v>
                </c:pt>
                <c:pt idx="6">
                  <c:v>2558846.122</c:v>
                </c:pt>
                <c:pt idx="7">
                  <c:v>2683953.6509999996</c:v>
                </c:pt>
                <c:pt idx="8">
                  <c:v>2804908.9240000001</c:v>
                </c:pt>
                <c:pt idx="9">
                  <c:v>2598839.3479999993</c:v>
                </c:pt>
                <c:pt idx="10">
                  <c:v>2553510.6479999991</c:v>
                </c:pt>
                <c:pt idx="11">
                  <c:v>2721388.3329999996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3-4816-9792-C81B48D25BF9}"/>
            </c:ext>
          </c:extLst>
        </c:ser>
        <c:ser>
          <c:idx val="25"/>
          <c:order val="25"/>
          <c:tx>
            <c:strRef>
              <c:f>Plan1!$AB$100:$AB$101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Plan1!$AB$102:$AB$113</c:f>
              <c:numCache>
                <c:formatCode>_(* #,##0_);_(* \(#,##0\);_(* "-"??_);_(@_)</c:formatCode>
                <c:ptCount val="12"/>
                <c:pt idx="0">
                  <c:v>2721412.3130000001</c:v>
                </c:pt>
                <c:pt idx="1">
                  <c:v>2471479.7070000013</c:v>
                </c:pt>
                <c:pt idx="2">
                  <c:v>2952015.3519999995</c:v>
                </c:pt>
                <c:pt idx="3">
                  <c:v>2717711.5989999999</c:v>
                </c:pt>
                <c:pt idx="4">
                  <c:v>2960454.4950000001</c:v>
                </c:pt>
                <c:pt idx="5">
                  <c:v>2888596.6889999998</c:v>
                </c:pt>
                <c:pt idx="6">
                  <c:v>3191251.0660000001</c:v>
                </c:pt>
                <c:pt idx="7">
                  <c:v>3008619.0189999999</c:v>
                </c:pt>
                <c:pt idx="8">
                  <c:v>3067126.0890000002</c:v>
                </c:pt>
                <c:pt idx="9">
                  <c:v>3358450.5200000005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3-4D8F-A7FE-873DFCC38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mil 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[Producao de Gás Natural m3.xlsx]Plan1!Tabela dinâmica3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Plan1!$C$164:$C$165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Plan1!$C$166:$C$177</c:f>
              <c:numCache>
                <c:formatCode>_(* #,##0_);_(* \(#,##0\);_(* "-"??_);_(@_)</c:formatCode>
                <c:ptCount val="12"/>
                <c:pt idx="0">
                  <c:v>192336.11500000002</c:v>
                </c:pt>
                <c:pt idx="1">
                  <c:v>152712.20000000001</c:v>
                </c:pt>
                <c:pt idx="2">
                  <c:v>135010.6</c:v>
                </c:pt>
                <c:pt idx="3">
                  <c:v>154640.4</c:v>
                </c:pt>
                <c:pt idx="4">
                  <c:v>166457.60000000001</c:v>
                </c:pt>
                <c:pt idx="5">
                  <c:v>198126.6</c:v>
                </c:pt>
                <c:pt idx="6">
                  <c:v>236555.8</c:v>
                </c:pt>
                <c:pt idx="7">
                  <c:v>196710.6</c:v>
                </c:pt>
                <c:pt idx="8">
                  <c:v>222273.5</c:v>
                </c:pt>
                <c:pt idx="9">
                  <c:v>225907.4</c:v>
                </c:pt>
                <c:pt idx="10">
                  <c:v>227620.5</c:v>
                </c:pt>
                <c:pt idx="11">
                  <c:v>262287.59999999998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Plan1!$D$164:$D$165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Plan1!$D$166:$D$177</c:f>
              <c:numCache>
                <c:formatCode>_(* #,##0_);_(* \(#,##0\);_(* "-"??_);_(@_)</c:formatCode>
                <c:ptCount val="12"/>
                <c:pt idx="0">
                  <c:v>216514.97</c:v>
                </c:pt>
                <c:pt idx="1">
                  <c:v>267656.8</c:v>
                </c:pt>
                <c:pt idx="2">
                  <c:v>224126.4</c:v>
                </c:pt>
                <c:pt idx="3">
                  <c:v>222073.60000000001</c:v>
                </c:pt>
                <c:pt idx="4">
                  <c:v>223293.40000000002</c:v>
                </c:pt>
                <c:pt idx="5">
                  <c:v>205336.2</c:v>
                </c:pt>
                <c:pt idx="6">
                  <c:v>196818.3</c:v>
                </c:pt>
                <c:pt idx="7">
                  <c:v>231680.5</c:v>
                </c:pt>
                <c:pt idx="8">
                  <c:v>194742.39999999999</c:v>
                </c:pt>
                <c:pt idx="9">
                  <c:v>175682.2</c:v>
                </c:pt>
                <c:pt idx="10">
                  <c:v>198640.72</c:v>
                </c:pt>
                <c:pt idx="11">
                  <c:v>264110.33999999997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Plan1!$E$164:$E$165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Plan1!$E$166:$E$177</c:f>
              <c:numCache>
                <c:formatCode>_(* #,##0_);_(* \(#,##0\);_(* "-"??_);_(@_)</c:formatCode>
                <c:ptCount val="12"/>
                <c:pt idx="0">
                  <c:v>261456.1</c:v>
                </c:pt>
                <c:pt idx="1">
                  <c:v>250470.36000000002</c:v>
                </c:pt>
                <c:pt idx="2">
                  <c:v>270514.19699999999</c:v>
                </c:pt>
                <c:pt idx="3">
                  <c:v>244181.56</c:v>
                </c:pt>
                <c:pt idx="4">
                  <c:v>191853.75</c:v>
                </c:pt>
                <c:pt idx="5">
                  <c:v>143275.44</c:v>
                </c:pt>
                <c:pt idx="6">
                  <c:v>137892.01860000001</c:v>
                </c:pt>
                <c:pt idx="7">
                  <c:v>116865.29999999999</c:v>
                </c:pt>
                <c:pt idx="8">
                  <c:v>119889.79999999999</c:v>
                </c:pt>
                <c:pt idx="9">
                  <c:v>120419.3778</c:v>
                </c:pt>
                <c:pt idx="10">
                  <c:v>119469.3618</c:v>
                </c:pt>
                <c:pt idx="11">
                  <c:v>159802.29430000001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Plan1!$F$164:$F$165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Plan1!$F$166:$F$177</c:f>
              <c:numCache>
                <c:formatCode>_(* #,##0_);_(* \(#,##0\);_(* "-"??_);_(@_)</c:formatCode>
                <c:ptCount val="12"/>
                <c:pt idx="0">
                  <c:v>154349.30000000002</c:v>
                </c:pt>
                <c:pt idx="1">
                  <c:v>136643.6</c:v>
                </c:pt>
                <c:pt idx="2">
                  <c:v>142876.35999999999</c:v>
                </c:pt>
                <c:pt idx="3">
                  <c:v>142443</c:v>
                </c:pt>
                <c:pt idx="4">
                  <c:v>134990.29999999999</c:v>
                </c:pt>
                <c:pt idx="5">
                  <c:v>119270.09999999999</c:v>
                </c:pt>
                <c:pt idx="6">
                  <c:v>120174.01</c:v>
                </c:pt>
                <c:pt idx="7">
                  <c:v>139239.10999999999</c:v>
                </c:pt>
                <c:pt idx="8">
                  <c:v>123436.42</c:v>
                </c:pt>
                <c:pt idx="9">
                  <c:v>143238.01</c:v>
                </c:pt>
                <c:pt idx="10">
                  <c:v>141689.16999999998</c:v>
                </c:pt>
                <c:pt idx="11">
                  <c:v>127680.74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Plan1!$G$164:$G$165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Plan1!$G$166:$G$177</c:f>
              <c:numCache>
                <c:formatCode>_(* #,##0_);_(* \(#,##0\);_(* "-"??_);_(@_)</c:formatCode>
                <c:ptCount val="12"/>
                <c:pt idx="0">
                  <c:v>109246.96</c:v>
                </c:pt>
                <c:pt idx="1">
                  <c:v>110352.07059999999</c:v>
                </c:pt>
                <c:pt idx="2">
                  <c:v>103489.3627</c:v>
                </c:pt>
                <c:pt idx="3">
                  <c:v>104116.97889999999</c:v>
                </c:pt>
                <c:pt idx="4">
                  <c:v>117946.16089999999</c:v>
                </c:pt>
                <c:pt idx="5">
                  <c:v>135518.73009999999</c:v>
                </c:pt>
                <c:pt idx="6">
                  <c:v>148285.02540000001</c:v>
                </c:pt>
                <c:pt idx="7">
                  <c:v>111026.06789999999</c:v>
                </c:pt>
                <c:pt idx="8">
                  <c:v>111008.5344</c:v>
                </c:pt>
                <c:pt idx="9">
                  <c:v>124638.2451</c:v>
                </c:pt>
                <c:pt idx="10">
                  <c:v>130672</c:v>
                </c:pt>
                <c:pt idx="11">
                  <c:v>162338.8665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Plan1!$H$164:$H$165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Plan1!$H$166:$H$177</c:f>
              <c:numCache>
                <c:formatCode>_(* #,##0_);_(* \(#,##0\);_(* "-"??_);_(@_)</c:formatCode>
                <c:ptCount val="12"/>
                <c:pt idx="0">
                  <c:v>132285.5938</c:v>
                </c:pt>
                <c:pt idx="1">
                  <c:v>141529.63320000001</c:v>
                </c:pt>
                <c:pt idx="2">
                  <c:v>234841.10349999997</c:v>
                </c:pt>
                <c:pt idx="3">
                  <c:v>281629.57400000002</c:v>
                </c:pt>
                <c:pt idx="4">
                  <c:v>314267.0992</c:v>
                </c:pt>
                <c:pt idx="5">
                  <c:v>275372.60029999999</c:v>
                </c:pt>
                <c:pt idx="6">
                  <c:v>222096</c:v>
                </c:pt>
                <c:pt idx="7">
                  <c:v>201981</c:v>
                </c:pt>
                <c:pt idx="8">
                  <c:v>162613</c:v>
                </c:pt>
                <c:pt idx="9">
                  <c:v>164148</c:v>
                </c:pt>
                <c:pt idx="10">
                  <c:v>219386</c:v>
                </c:pt>
                <c:pt idx="11">
                  <c:v>124292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Plan1!$I$164:$I$165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Plan1!$I$166:$I$177</c:f>
              <c:numCache>
                <c:formatCode>_(* #,##0_);_(* \(#,##0\);_(* "-"??_);_(@_)</c:formatCode>
                <c:ptCount val="12"/>
                <c:pt idx="0">
                  <c:v>118919.7926</c:v>
                </c:pt>
                <c:pt idx="1">
                  <c:v>124036.86032902746</c:v>
                </c:pt>
                <c:pt idx="2">
                  <c:v>143886.07569999999</c:v>
                </c:pt>
                <c:pt idx="3">
                  <c:v>130259.6081</c:v>
                </c:pt>
                <c:pt idx="4">
                  <c:v>206361.23720000003</c:v>
                </c:pt>
                <c:pt idx="5">
                  <c:v>198233.73360000004</c:v>
                </c:pt>
                <c:pt idx="6">
                  <c:v>184315.68219999998</c:v>
                </c:pt>
                <c:pt idx="7">
                  <c:v>166812.06</c:v>
                </c:pt>
                <c:pt idx="8">
                  <c:v>134951.5067</c:v>
                </c:pt>
                <c:pt idx="9">
                  <c:v>162151.27679999999</c:v>
                </c:pt>
                <c:pt idx="10">
                  <c:v>127256.66640000003</c:v>
                </c:pt>
                <c:pt idx="11">
                  <c:v>154523.73249999998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Plan1!$J$164:$J$165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Plan1!$J$166:$J$177</c:f>
              <c:numCache>
                <c:formatCode>_(* #,##0_);_(* \(#,##0\);_(* "-"??_);_(@_)</c:formatCode>
                <c:ptCount val="12"/>
                <c:pt idx="0">
                  <c:v>161637.24690000003</c:v>
                </c:pt>
                <c:pt idx="1">
                  <c:v>147969.1876</c:v>
                </c:pt>
                <c:pt idx="2">
                  <c:v>155669.35639999999</c:v>
                </c:pt>
                <c:pt idx="3">
                  <c:v>142761.78579999998</c:v>
                </c:pt>
                <c:pt idx="4">
                  <c:v>191204.28440000003</c:v>
                </c:pt>
                <c:pt idx="5">
                  <c:v>169166.08200000005</c:v>
                </c:pt>
                <c:pt idx="6">
                  <c:v>195290.01290000009</c:v>
                </c:pt>
                <c:pt idx="7">
                  <c:v>154936.88170000003</c:v>
                </c:pt>
                <c:pt idx="8">
                  <c:v>124277.09010000002</c:v>
                </c:pt>
                <c:pt idx="9">
                  <c:v>147915.29750000002</c:v>
                </c:pt>
                <c:pt idx="10">
                  <c:v>153253.65890000001</c:v>
                </c:pt>
                <c:pt idx="11">
                  <c:v>203408.17309999996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Plan1!$K$164:$K$165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Plan1!$K$166:$K$177</c:f>
              <c:numCache>
                <c:formatCode>_(* #,##0_);_(* \(#,##0\);_(* "-"??_);_(@_)</c:formatCode>
                <c:ptCount val="12"/>
                <c:pt idx="0">
                  <c:v>184856.94249999998</c:v>
                </c:pt>
                <c:pt idx="1">
                  <c:v>146668.79999999996</c:v>
                </c:pt>
                <c:pt idx="2">
                  <c:v>144554.09974999996</c:v>
                </c:pt>
                <c:pt idx="3">
                  <c:v>140920.57598626803</c:v>
                </c:pt>
                <c:pt idx="4">
                  <c:v>180189.41092723951</c:v>
                </c:pt>
                <c:pt idx="5">
                  <c:v>198896.68421050202</c:v>
                </c:pt>
                <c:pt idx="6">
                  <c:v>188005.40371963519</c:v>
                </c:pt>
                <c:pt idx="7">
                  <c:v>186234.23363011645</c:v>
                </c:pt>
                <c:pt idx="8">
                  <c:v>199431.43774227417</c:v>
                </c:pt>
                <c:pt idx="9">
                  <c:v>232232.49716018769</c:v>
                </c:pt>
                <c:pt idx="10">
                  <c:v>185790.32655855309</c:v>
                </c:pt>
                <c:pt idx="11">
                  <c:v>199153.22093410671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Plan1!$L$164:$L$165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Plan1!$L$166:$L$177</c:f>
              <c:numCache>
                <c:formatCode>_(* #,##0_);_(* \(#,##0\);_(* "-"??_);_(@_)</c:formatCode>
                <c:ptCount val="12"/>
                <c:pt idx="0">
                  <c:v>188577.23849677391</c:v>
                </c:pt>
                <c:pt idx="1">
                  <c:v>227865.9476229999</c:v>
                </c:pt>
                <c:pt idx="2">
                  <c:v>314467.21413335996</c:v>
                </c:pt>
                <c:pt idx="3">
                  <c:v>299364.89686725999</c:v>
                </c:pt>
                <c:pt idx="4">
                  <c:v>287100.45371363999</c:v>
                </c:pt>
                <c:pt idx="5">
                  <c:v>400781.17699452006</c:v>
                </c:pt>
                <c:pt idx="6">
                  <c:v>374581.27280049998</c:v>
                </c:pt>
                <c:pt idx="7">
                  <c:v>305190.53263599996</c:v>
                </c:pt>
                <c:pt idx="8">
                  <c:v>299580.34842533397</c:v>
                </c:pt>
                <c:pt idx="9">
                  <c:v>256996.321796915</c:v>
                </c:pt>
                <c:pt idx="10">
                  <c:v>238243.21149141999</c:v>
                </c:pt>
                <c:pt idx="11">
                  <c:v>231291.79182141827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Plan1!$M$164:$M$165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Plan1!$M$166:$M$177</c:f>
              <c:numCache>
                <c:formatCode>_(* #,##0_);_(* \(#,##0\);_(* "-"??_);_(@_)</c:formatCode>
                <c:ptCount val="12"/>
                <c:pt idx="0">
                  <c:v>214663.02401000002</c:v>
                </c:pt>
                <c:pt idx="1">
                  <c:v>233335.72175</c:v>
                </c:pt>
                <c:pt idx="2">
                  <c:v>223743.13976999998</c:v>
                </c:pt>
                <c:pt idx="3">
                  <c:v>210910.35932999998</c:v>
                </c:pt>
                <c:pt idx="4">
                  <c:v>220897.03573000003</c:v>
                </c:pt>
                <c:pt idx="5">
                  <c:v>173617.28998</c:v>
                </c:pt>
                <c:pt idx="6">
                  <c:v>175307.76439999999</c:v>
                </c:pt>
                <c:pt idx="7">
                  <c:v>190907.72273000001</c:v>
                </c:pt>
                <c:pt idx="8">
                  <c:v>196695.53832999998</c:v>
                </c:pt>
                <c:pt idx="9">
                  <c:v>170353.78431000002</c:v>
                </c:pt>
                <c:pt idx="10">
                  <c:v>202370.44805000001</c:v>
                </c:pt>
                <c:pt idx="11">
                  <c:v>204957.0674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Plan1!$N$164:$N$165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Plan1!$N$166:$N$177</c:f>
              <c:numCache>
                <c:formatCode>_(* #,##0_);_(* \(#,##0\);_(* "-"??_);_(@_)</c:formatCode>
                <c:ptCount val="12"/>
                <c:pt idx="0">
                  <c:v>187993.78519</c:v>
                </c:pt>
                <c:pt idx="1">
                  <c:v>135166.88219</c:v>
                </c:pt>
                <c:pt idx="2">
                  <c:v>113527.33927999999</c:v>
                </c:pt>
                <c:pt idx="3">
                  <c:v>85975.472630000004</c:v>
                </c:pt>
                <c:pt idx="4">
                  <c:v>124004.83546000003</c:v>
                </c:pt>
                <c:pt idx="5">
                  <c:v>134054.47748</c:v>
                </c:pt>
                <c:pt idx="6">
                  <c:v>160416.70319</c:v>
                </c:pt>
                <c:pt idx="7">
                  <c:v>140724.28742000001</c:v>
                </c:pt>
                <c:pt idx="8">
                  <c:v>163338.81834999999</c:v>
                </c:pt>
                <c:pt idx="9">
                  <c:v>180769.21589999998</c:v>
                </c:pt>
                <c:pt idx="10">
                  <c:v>172083.42193000001</c:v>
                </c:pt>
                <c:pt idx="11">
                  <c:v>158171.10041000001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Plan1!$O$164:$O$165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Plan1!$O$166:$O$177</c:f>
              <c:numCache>
                <c:formatCode>_(* #,##0_);_(* \(#,##0\);_(* "-"??_);_(@_)</c:formatCode>
                <c:ptCount val="12"/>
                <c:pt idx="0">
                  <c:v>139278.84360000002</c:v>
                </c:pt>
                <c:pt idx="1">
                  <c:v>95346.595759999997</c:v>
                </c:pt>
                <c:pt idx="2">
                  <c:v>113341.45259</c:v>
                </c:pt>
                <c:pt idx="3">
                  <c:v>108949.18586000001</c:v>
                </c:pt>
                <c:pt idx="4">
                  <c:v>111920.67367999999</c:v>
                </c:pt>
                <c:pt idx="5">
                  <c:v>107097.53685</c:v>
                </c:pt>
                <c:pt idx="6">
                  <c:v>111161.96798000002</c:v>
                </c:pt>
                <c:pt idx="7">
                  <c:v>111162.62981999999</c:v>
                </c:pt>
                <c:pt idx="8">
                  <c:v>136817.26938000001</c:v>
                </c:pt>
                <c:pt idx="9">
                  <c:v>139167.67140999998</c:v>
                </c:pt>
                <c:pt idx="10">
                  <c:v>136195.13905999999</c:v>
                </c:pt>
                <c:pt idx="11">
                  <c:v>134077.98431000003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Plan1!$P$164:$P$165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Plan1!$P$166:$P$177</c:f>
              <c:numCache>
                <c:formatCode>_(* #,##0_);_(* \(#,##0\);_(* "-"??_);_(@_)</c:formatCode>
                <c:ptCount val="12"/>
                <c:pt idx="0">
                  <c:v>120934.20061</c:v>
                </c:pt>
                <c:pt idx="1">
                  <c:v>127692.54139</c:v>
                </c:pt>
                <c:pt idx="2">
                  <c:v>115926.32991000001</c:v>
                </c:pt>
                <c:pt idx="3">
                  <c:v>117410.84583999999</c:v>
                </c:pt>
                <c:pt idx="4">
                  <c:v>99311.833809999982</c:v>
                </c:pt>
                <c:pt idx="5">
                  <c:v>111516.07668999999</c:v>
                </c:pt>
                <c:pt idx="6">
                  <c:v>90392.249500000005</c:v>
                </c:pt>
                <c:pt idx="7">
                  <c:v>101813.81490000001</c:v>
                </c:pt>
                <c:pt idx="8">
                  <c:v>82003.085520000008</c:v>
                </c:pt>
                <c:pt idx="9">
                  <c:v>87651.169110000003</c:v>
                </c:pt>
                <c:pt idx="10">
                  <c:v>113870.23983999999</c:v>
                </c:pt>
                <c:pt idx="11">
                  <c:v>134362.89455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Plan1!$Q$164:$Q$165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Plan1!$Q$166:$Q$177</c:f>
              <c:numCache>
                <c:formatCode>_(* #,##0_);_(* \(#,##0\);_(* "-"??_);_(@_)</c:formatCode>
                <c:ptCount val="12"/>
                <c:pt idx="0">
                  <c:v>148553.56894</c:v>
                </c:pt>
                <c:pt idx="1">
                  <c:v>120092.60415</c:v>
                </c:pt>
                <c:pt idx="2">
                  <c:v>134234.63060999999</c:v>
                </c:pt>
                <c:pt idx="3">
                  <c:v>139338.76796</c:v>
                </c:pt>
                <c:pt idx="4">
                  <c:v>146788.32817000002</c:v>
                </c:pt>
                <c:pt idx="5">
                  <c:v>127923.40161000002</c:v>
                </c:pt>
                <c:pt idx="6">
                  <c:v>139606.09829999998</c:v>
                </c:pt>
                <c:pt idx="7">
                  <c:v>141033.02059999999</c:v>
                </c:pt>
                <c:pt idx="8">
                  <c:v>118638.39803000003</c:v>
                </c:pt>
                <c:pt idx="9">
                  <c:v>120284.92050000004</c:v>
                </c:pt>
                <c:pt idx="10">
                  <c:v>132324.09103000001</c:v>
                </c:pt>
                <c:pt idx="11">
                  <c:v>150390.46471000003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Plan1!$R$164:$R$165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Plan1!$R$166:$R$177</c:f>
              <c:numCache>
                <c:formatCode>_(* #,##0_);_(* \(#,##0\);_(* "-"??_);_(@_)</c:formatCode>
                <c:ptCount val="12"/>
                <c:pt idx="0">
                  <c:v>125366.37916000001</c:v>
                </c:pt>
                <c:pt idx="1">
                  <c:v>91369.367500000008</c:v>
                </c:pt>
                <c:pt idx="2">
                  <c:v>117565.62029000001</c:v>
                </c:pt>
                <c:pt idx="3">
                  <c:v>109931.70131999999</c:v>
                </c:pt>
                <c:pt idx="4">
                  <c:v>99374.713430000003</c:v>
                </c:pt>
                <c:pt idx="5">
                  <c:v>108586.82493999998</c:v>
                </c:pt>
                <c:pt idx="6">
                  <c:v>123813.14444000002</c:v>
                </c:pt>
                <c:pt idx="7">
                  <c:v>142942.46418000001</c:v>
                </c:pt>
                <c:pt idx="8">
                  <c:v>146507.02909999996</c:v>
                </c:pt>
                <c:pt idx="9">
                  <c:v>127612.54955</c:v>
                </c:pt>
                <c:pt idx="10">
                  <c:v>99523.939280000021</c:v>
                </c:pt>
                <c:pt idx="11">
                  <c:v>105081.13966999999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Plan1!$S$164:$S$165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Plan1!$S$166:$S$177</c:f>
              <c:numCache>
                <c:formatCode>_(* #,##0_);_(* \(#,##0\);_(* "-"??_);_(@_)</c:formatCode>
                <c:ptCount val="12"/>
                <c:pt idx="0">
                  <c:v>101523.69549000001</c:v>
                </c:pt>
                <c:pt idx="1">
                  <c:v>136561.93604999996</c:v>
                </c:pt>
                <c:pt idx="2">
                  <c:v>143949.53229999999</c:v>
                </c:pt>
                <c:pt idx="3">
                  <c:v>120017.20178999999</c:v>
                </c:pt>
                <c:pt idx="4">
                  <c:v>113756.36181999999</c:v>
                </c:pt>
                <c:pt idx="5">
                  <c:v>105875.19982000002</c:v>
                </c:pt>
                <c:pt idx="6">
                  <c:v>135711.7665</c:v>
                </c:pt>
                <c:pt idx="7">
                  <c:v>154041.77319000001</c:v>
                </c:pt>
                <c:pt idx="8">
                  <c:v>107370.52359</c:v>
                </c:pt>
                <c:pt idx="9">
                  <c:v>115447.64160000002</c:v>
                </c:pt>
                <c:pt idx="10">
                  <c:v>114990.61730000001</c:v>
                </c:pt>
                <c:pt idx="11">
                  <c:v>134835.35503999999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Plan1!$T$164:$T$165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Plan1!$T$166:$T$177</c:f>
              <c:numCache>
                <c:formatCode>_(* #,##0_);_(* \(#,##0\);_(* "-"??_);_(@_)</c:formatCode>
                <c:ptCount val="12"/>
                <c:pt idx="0">
                  <c:v>132763.53161000001</c:v>
                </c:pt>
                <c:pt idx="1">
                  <c:v>110766.72783000003</c:v>
                </c:pt>
                <c:pt idx="2">
                  <c:v>107463.06336000001</c:v>
                </c:pt>
                <c:pt idx="3">
                  <c:v>106596.15576999998</c:v>
                </c:pt>
                <c:pt idx="4">
                  <c:v>114921.81264000002</c:v>
                </c:pt>
                <c:pt idx="5">
                  <c:v>135336.00515000001</c:v>
                </c:pt>
                <c:pt idx="6">
                  <c:v>131007.38564999998</c:v>
                </c:pt>
                <c:pt idx="7">
                  <c:v>105011.68669</c:v>
                </c:pt>
                <c:pt idx="8">
                  <c:v>101265.47550999999</c:v>
                </c:pt>
                <c:pt idx="9">
                  <c:v>105163.41374999999</c:v>
                </c:pt>
                <c:pt idx="10">
                  <c:v>107006.26856</c:v>
                </c:pt>
                <c:pt idx="11">
                  <c:v>119834.89183000001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Plan1!$U$164:$U$165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Plan1!$U$166:$U$177</c:f>
              <c:numCache>
                <c:formatCode>_(* #,##0_);_(* \(#,##0\);_(* "-"??_);_(@_)</c:formatCode>
                <c:ptCount val="12"/>
                <c:pt idx="0">
                  <c:v>124574.08616000001</c:v>
                </c:pt>
                <c:pt idx="1">
                  <c:v>100749.88962999999</c:v>
                </c:pt>
                <c:pt idx="2">
                  <c:v>103021.22753</c:v>
                </c:pt>
                <c:pt idx="3">
                  <c:v>102706.73474000001</c:v>
                </c:pt>
                <c:pt idx="4">
                  <c:v>127908.40892000002</c:v>
                </c:pt>
                <c:pt idx="5">
                  <c:v>124660.97928000001</c:v>
                </c:pt>
                <c:pt idx="6">
                  <c:v>120246.20126000002</c:v>
                </c:pt>
                <c:pt idx="7">
                  <c:v>97065.118370000011</c:v>
                </c:pt>
                <c:pt idx="8">
                  <c:v>93384.536270000011</c:v>
                </c:pt>
                <c:pt idx="9">
                  <c:v>93463.768290000007</c:v>
                </c:pt>
                <c:pt idx="10">
                  <c:v>126395.45317000004</c:v>
                </c:pt>
                <c:pt idx="11">
                  <c:v>144029.70045999999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Plan1!$V$164:$V$165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Plan1!$V$166:$V$177</c:f>
              <c:numCache>
                <c:formatCode>_(* #,##0_);_(* \(#,##0\);_(* "-"??_);_(@_)</c:formatCode>
                <c:ptCount val="12"/>
                <c:pt idx="0">
                  <c:v>174908.40169999999</c:v>
                </c:pt>
                <c:pt idx="1">
                  <c:v>143136.11575</c:v>
                </c:pt>
                <c:pt idx="2">
                  <c:v>182239.58771000002</c:v>
                </c:pt>
                <c:pt idx="3">
                  <c:v>181227.20565000002</c:v>
                </c:pt>
                <c:pt idx="4">
                  <c:v>152075.97173000002</c:v>
                </c:pt>
                <c:pt idx="5">
                  <c:v>121530.08682999999</c:v>
                </c:pt>
                <c:pt idx="6">
                  <c:v>107568.08115999999</c:v>
                </c:pt>
                <c:pt idx="7">
                  <c:v>103020.93038999998</c:v>
                </c:pt>
                <c:pt idx="8">
                  <c:v>98264.228610000006</c:v>
                </c:pt>
                <c:pt idx="9">
                  <c:v>108739.49403999998</c:v>
                </c:pt>
                <c:pt idx="10">
                  <c:v>102970.95444999999</c:v>
                </c:pt>
                <c:pt idx="11">
                  <c:v>114057.41622999999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Plan1!$W$164:$W$165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Plan1!$W$166:$W$177</c:f>
              <c:numCache>
                <c:formatCode>_(* #,##0_);_(* \(#,##0\);_(* "-"??_);_(@_)</c:formatCode>
                <c:ptCount val="12"/>
                <c:pt idx="0">
                  <c:v>125045.67608999999</c:v>
                </c:pt>
                <c:pt idx="1">
                  <c:v>105675.68887999999</c:v>
                </c:pt>
                <c:pt idx="2">
                  <c:v>105340.13316</c:v>
                </c:pt>
                <c:pt idx="3">
                  <c:v>81708.390190000006</c:v>
                </c:pt>
                <c:pt idx="4">
                  <c:v>86238.478019999995</c:v>
                </c:pt>
                <c:pt idx="5">
                  <c:v>93964.666840000005</c:v>
                </c:pt>
                <c:pt idx="6">
                  <c:v>124021.62364000001</c:v>
                </c:pt>
                <c:pt idx="7">
                  <c:v>123843.33073000003</c:v>
                </c:pt>
                <c:pt idx="8">
                  <c:v>104293.73583000001</c:v>
                </c:pt>
                <c:pt idx="9">
                  <c:v>93805.719509999995</c:v>
                </c:pt>
                <c:pt idx="10">
                  <c:v>94125.039940000002</c:v>
                </c:pt>
                <c:pt idx="11">
                  <c:v>94525.205220000003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Plan1!$X$164:$X$165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Plan1!$X$166:$X$177</c:f>
              <c:numCache>
                <c:formatCode>_(* #,##0_);_(* \(#,##0\);_(* "-"??_);_(@_)</c:formatCode>
                <c:ptCount val="12"/>
                <c:pt idx="0">
                  <c:v>89931.830069999996</c:v>
                </c:pt>
                <c:pt idx="1">
                  <c:v>97291.861369999984</c:v>
                </c:pt>
                <c:pt idx="2">
                  <c:v>98367.305710000001</c:v>
                </c:pt>
                <c:pt idx="3">
                  <c:v>86655.469360000003</c:v>
                </c:pt>
                <c:pt idx="4">
                  <c:v>91382.100489999997</c:v>
                </c:pt>
                <c:pt idx="5">
                  <c:v>93847.169560000009</c:v>
                </c:pt>
                <c:pt idx="6">
                  <c:v>108991.50911000001</c:v>
                </c:pt>
                <c:pt idx="7">
                  <c:v>96194.848310000001</c:v>
                </c:pt>
                <c:pt idx="8">
                  <c:v>119529.35079000001</c:v>
                </c:pt>
                <c:pt idx="9">
                  <c:v>134667.80835000001</c:v>
                </c:pt>
                <c:pt idx="10">
                  <c:v>113701.24679999996</c:v>
                </c:pt>
                <c:pt idx="11">
                  <c:v>103187.62722999998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Plan1!$Y$164:$Y$165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Plan1!$Y$166:$Y$177</c:f>
              <c:numCache>
                <c:formatCode>_(* #,##0_);_(* \(#,##0\);_(* "-"??_);_(@_)</c:formatCode>
                <c:ptCount val="12"/>
                <c:pt idx="0">
                  <c:v>100175.75845000001</c:v>
                </c:pt>
                <c:pt idx="1">
                  <c:v>85063.496549999996</c:v>
                </c:pt>
                <c:pt idx="2">
                  <c:v>92321.133220000003</c:v>
                </c:pt>
                <c:pt idx="3">
                  <c:v>82786.737140000012</c:v>
                </c:pt>
                <c:pt idx="4">
                  <c:v>141524.40132</c:v>
                </c:pt>
                <c:pt idx="5">
                  <c:v>130376.25603000002</c:v>
                </c:pt>
                <c:pt idx="6">
                  <c:v>126226.65912999999</c:v>
                </c:pt>
                <c:pt idx="7">
                  <c:v>102124.70217000002</c:v>
                </c:pt>
                <c:pt idx="8">
                  <c:v>94872.71822000001</c:v>
                </c:pt>
                <c:pt idx="9">
                  <c:v>90126.039709999997</c:v>
                </c:pt>
                <c:pt idx="10">
                  <c:v>109561.38455999998</c:v>
                </c:pt>
                <c:pt idx="11">
                  <c:v>114922.0272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Plan1!$Z$164:$Z$165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Plan1!$Z$166:$Z$177</c:f>
              <c:numCache>
                <c:formatCode>_(* #,##0_);_(* \(#,##0\);_(* "-"??_);_(@_)</c:formatCode>
                <c:ptCount val="12"/>
                <c:pt idx="0">
                  <c:v>128521.598</c:v>
                </c:pt>
                <c:pt idx="1">
                  <c:v>106680.788</c:v>
                </c:pt>
                <c:pt idx="2">
                  <c:v>111598.76300000001</c:v>
                </c:pt>
                <c:pt idx="3">
                  <c:v>116078.026</c:v>
                </c:pt>
                <c:pt idx="4">
                  <c:v>128217.912</c:v>
                </c:pt>
                <c:pt idx="5">
                  <c:v>137412.67799999999</c:v>
                </c:pt>
                <c:pt idx="6">
                  <c:v>132499.65599999996</c:v>
                </c:pt>
                <c:pt idx="7">
                  <c:v>116837.77800000003</c:v>
                </c:pt>
                <c:pt idx="8">
                  <c:v>100614</c:v>
                </c:pt>
                <c:pt idx="9">
                  <c:v>115678.79700000002</c:v>
                </c:pt>
                <c:pt idx="10">
                  <c:v>109896.43799999999</c:v>
                </c:pt>
                <c:pt idx="11">
                  <c:v>105187.249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6-49B7-A010-103A4AEFC5E8}"/>
            </c:ext>
          </c:extLst>
        </c:ser>
        <c:ser>
          <c:idx val="24"/>
          <c:order val="24"/>
          <c:tx>
            <c:strRef>
              <c:f>Plan1!$AA$164:$AA$165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Plan1!$AA$166:$AA$177</c:f>
              <c:numCache>
                <c:formatCode>_(* #,##0_);_(* \(#,##0\);_(* "-"??_);_(@_)</c:formatCode>
                <c:ptCount val="12"/>
                <c:pt idx="0">
                  <c:v>140920.09700000001</c:v>
                </c:pt>
                <c:pt idx="1">
                  <c:v>153262.47</c:v>
                </c:pt>
                <c:pt idx="2">
                  <c:v>174155.25999999998</c:v>
                </c:pt>
                <c:pt idx="3">
                  <c:v>119125.28599999998</c:v>
                </c:pt>
                <c:pt idx="4">
                  <c:v>109957.27799999999</c:v>
                </c:pt>
                <c:pt idx="5">
                  <c:v>91522.73</c:v>
                </c:pt>
                <c:pt idx="6">
                  <c:v>104725.959</c:v>
                </c:pt>
                <c:pt idx="7">
                  <c:v>111849.376</c:v>
                </c:pt>
                <c:pt idx="8">
                  <c:v>108928.63499999999</c:v>
                </c:pt>
                <c:pt idx="9">
                  <c:v>110951.00900000002</c:v>
                </c:pt>
                <c:pt idx="10">
                  <c:v>186176.611</c:v>
                </c:pt>
                <c:pt idx="11">
                  <c:v>175139.0910000001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6-4856-9299-8272B10F9FC4}"/>
            </c:ext>
          </c:extLst>
        </c:ser>
        <c:ser>
          <c:idx val="25"/>
          <c:order val="25"/>
          <c:tx>
            <c:strRef>
              <c:f>Plan1!$AB$164:$AB$165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Plan1!$B$166:$B$177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Plan1!$AB$166:$AB$177</c:f>
              <c:numCache>
                <c:formatCode>_(* #,##0_);_(* \(#,##0\);_(* "-"??_);_(@_)</c:formatCode>
                <c:ptCount val="12"/>
                <c:pt idx="0">
                  <c:v>138738.62700000001</c:v>
                </c:pt>
                <c:pt idx="1">
                  <c:v>137431.43400000001</c:v>
                </c:pt>
                <c:pt idx="2">
                  <c:v>178726.163</c:v>
                </c:pt>
                <c:pt idx="3">
                  <c:v>149450.753</c:v>
                </c:pt>
                <c:pt idx="4">
                  <c:v>132920.223</c:v>
                </c:pt>
                <c:pt idx="5">
                  <c:v>180487.18499999997</c:v>
                </c:pt>
                <c:pt idx="6">
                  <c:v>169803.66700000002</c:v>
                </c:pt>
                <c:pt idx="7">
                  <c:v>151207.51400000002</c:v>
                </c:pt>
                <c:pt idx="8">
                  <c:v>122774.102</c:v>
                </c:pt>
                <c:pt idx="9">
                  <c:v>168348.29499999998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B-44CE-8379-C88720B7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mil 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[Producao de Gás Natural m3.xlsx]Plan1!Tabela dinâmica4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Plan1!$C$225:$C$226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Plan1!$C$227:$C$238</c:f>
              <c:numCache>
                <c:formatCode>_(* #,##0_);_(* \(#,##0\);_(* "-"??_);_(@_)</c:formatCode>
                <c:ptCount val="12"/>
                <c:pt idx="0">
                  <c:v>144626.68359999999</c:v>
                </c:pt>
                <c:pt idx="1">
                  <c:v>138665.44260000001</c:v>
                </c:pt>
                <c:pt idx="2">
                  <c:v>157000.0673</c:v>
                </c:pt>
                <c:pt idx="3">
                  <c:v>143224.95200000002</c:v>
                </c:pt>
                <c:pt idx="4">
                  <c:v>147188.36719999998</c:v>
                </c:pt>
                <c:pt idx="5">
                  <c:v>146912.36629999999</c:v>
                </c:pt>
                <c:pt idx="6">
                  <c:v>147352.22209999998</c:v>
                </c:pt>
                <c:pt idx="7">
                  <c:v>140177.32140000002</c:v>
                </c:pt>
                <c:pt idx="8">
                  <c:v>141867.14350000001</c:v>
                </c:pt>
                <c:pt idx="9">
                  <c:v>139814.03889999999</c:v>
                </c:pt>
                <c:pt idx="10">
                  <c:v>141036.66810000001</c:v>
                </c:pt>
                <c:pt idx="11">
                  <c:v>150348.09820000001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Plan1!$D$225:$D$226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Plan1!$D$227:$D$238</c:f>
              <c:numCache>
                <c:formatCode>_(* #,##0_);_(* \(#,##0\);_(* "-"??_);_(@_)</c:formatCode>
                <c:ptCount val="12"/>
                <c:pt idx="0">
                  <c:v>155467.3382</c:v>
                </c:pt>
                <c:pt idx="1">
                  <c:v>133373.63389999999</c:v>
                </c:pt>
                <c:pt idx="2">
                  <c:v>150926.9008</c:v>
                </c:pt>
                <c:pt idx="3">
                  <c:v>136396.19</c:v>
                </c:pt>
                <c:pt idx="4">
                  <c:v>140578.89959999998</c:v>
                </c:pt>
                <c:pt idx="5">
                  <c:v>143945.4546</c:v>
                </c:pt>
                <c:pt idx="6">
                  <c:v>153108.59</c:v>
                </c:pt>
                <c:pt idx="7">
                  <c:v>147817.06880000001</c:v>
                </c:pt>
                <c:pt idx="8">
                  <c:v>140521.25280000002</c:v>
                </c:pt>
                <c:pt idx="9">
                  <c:v>138099.83319999999</c:v>
                </c:pt>
                <c:pt idx="10">
                  <c:v>149444.19699999999</c:v>
                </c:pt>
                <c:pt idx="11">
                  <c:v>144627.2286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Plan1!$E$225:$E$226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Plan1!$E$227:$E$238</c:f>
              <c:numCache>
                <c:formatCode>_(* #,##0_);_(* \(#,##0\);_(* "-"??_);_(@_)</c:formatCode>
                <c:ptCount val="12"/>
                <c:pt idx="0">
                  <c:v>141595.18090000001</c:v>
                </c:pt>
                <c:pt idx="1">
                  <c:v>129233.01000000001</c:v>
                </c:pt>
                <c:pt idx="2">
                  <c:v>149336.17000000001</c:v>
                </c:pt>
                <c:pt idx="3">
                  <c:v>154534.87</c:v>
                </c:pt>
                <c:pt idx="4">
                  <c:v>160598.63</c:v>
                </c:pt>
                <c:pt idx="5">
                  <c:v>158939.12</c:v>
                </c:pt>
                <c:pt idx="6">
                  <c:v>165750.21</c:v>
                </c:pt>
                <c:pt idx="7">
                  <c:v>174694.12</c:v>
                </c:pt>
                <c:pt idx="8">
                  <c:v>170273.71000000002</c:v>
                </c:pt>
                <c:pt idx="9">
                  <c:v>172031.41</c:v>
                </c:pt>
                <c:pt idx="10">
                  <c:v>147201.76999999999</c:v>
                </c:pt>
                <c:pt idx="11">
                  <c:v>152282.37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Plan1!$F$225:$F$226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Plan1!$F$227:$F$238</c:f>
              <c:numCache>
                <c:formatCode>_(* #,##0_);_(* \(#,##0\);_(* "-"??_);_(@_)</c:formatCode>
                <c:ptCount val="12"/>
                <c:pt idx="0">
                  <c:v>170713.81</c:v>
                </c:pt>
                <c:pt idx="1">
                  <c:v>152161.1</c:v>
                </c:pt>
                <c:pt idx="2">
                  <c:v>161748.23000000001</c:v>
                </c:pt>
                <c:pt idx="3">
                  <c:v>157490.87</c:v>
                </c:pt>
                <c:pt idx="4">
                  <c:v>163176.71</c:v>
                </c:pt>
                <c:pt idx="5">
                  <c:v>161058.74</c:v>
                </c:pt>
                <c:pt idx="6">
                  <c:v>183180.89</c:v>
                </c:pt>
                <c:pt idx="7">
                  <c:v>181923</c:v>
                </c:pt>
                <c:pt idx="8">
                  <c:v>179959</c:v>
                </c:pt>
                <c:pt idx="9">
                  <c:v>186721</c:v>
                </c:pt>
                <c:pt idx="10">
                  <c:v>173442.94</c:v>
                </c:pt>
                <c:pt idx="11">
                  <c:v>176703.88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Plan1!$G$225:$G$226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Plan1!$G$227:$G$238</c:f>
              <c:numCache>
                <c:formatCode>_(* #,##0_);_(* \(#,##0\);_(* "-"??_);_(@_)</c:formatCode>
                <c:ptCount val="12"/>
                <c:pt idx="0">
                  <c:v>180724.54</c:v>
                </c:pt>
                <c:pt idx="1">
                  <c:v>168047.73320000002</c:v>
                </c:pt>
                <c:pt idx="2">
                  <c:v>188636.141</c:v>
                </c:pt>
                <c:pt idx="3">
                  <c:v>179623.06700000001</c:v>
                </c:pt>
                <c:pt idx="4">
                  <c:v>173871.49830000001</c:v>
                </c:pt>
                <c:pt idx="5">
                  <c:v>175288.17489999998</c:v>
                </c:pt>
                <c:pt idx="6">
                  <c:v>181118.7219</c:v>
                </c:pt>
                <c:pt idx="7">
                  <c:v>196226.25380000001</c:v>
                </c:pt>
                <c:pt idx="8">
                  <c:v>193915.38100000002</c:v>
                </c:pt>
                <c:pt idx="9">
                  <c:v>198665.18219999998</c:v>
                </c:pt>
                <c:pt idx="10">
                  <c:v>183702</c:v>
                </c:pt>
                <c:pt idx="11">
                  <c:v>195483.43900000001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Plan1!$H$225:$H$226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Plan1!$H$227:$H$238</c:f>
              <c:numCache>
                <c:formatCode>_(* #,##0_);_(* \(#,##0\);_(* "-"??_);_(@_)</c:formatCode>
                <c:ptCount val="12"/>
                <c:pt idx="0">
                  <c:v>197454.0196</c:v>
                </c:pt>
                <c:pt idx="1">
                  <c:v>176842.25290000002</c:v>
                </c:pt>
                <c:pt idx="2">
                  <c:v>180522.85680000001</c:v>
                </c:pt>
                <c:pt idx="3">
                  <c:v>194536.18890000001</c:v>
                </c:pt>
                <c:pt idx="4">
                  <c:v>207334.05690000003</c:v>
                </c:pt>
                <c:pt idx="5">
                  <c:v>192403.61670000001</c:v>
                </c:pt>
                <c:pt idx="6">
                  <c:v>202200</c:v>
                </c:pt>
                <c:pt idx="7">
                  <c:v>202010</c:v>
                </c:pt>
                <c:pt idx="8">
                  <c:v>214544</c:v>
                </c:pt>
                <c:pt idx="9">
                  <c:v>239973</c:v>
                </c:pt>
                <c:pt idx="10">
                  <c:v>224639</c:v>
                </c:pt>
                <c:pt idx="11">
                  <c:v>240856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Plan1!$I$225:$I$226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Plan1!$I$227:$I$238</c:f>
              <c:numCache>
                <c:formatCode>_(* #,##0_);_(* \(#,##0\);_(* "-"??_);_(@_)</c:formatCode>
                <c:ptCount val="12"/>
                <c:pt idx="0">
                  <c:v>238115.71050000002</c:v>
                </c:pt>
                <c:pt idx="1">
                  <c:v>213361.09780000002</c:v>
                </c:pt>
                <c:pt idx="2">
                  <c:v>240747.74400000001</c:v>
                </c:pt>
                <c:pt idx="3">
                  <c:v>227627.86329999997</c:v>
                </c:pt>
                <c:pt idx="4">
                  <c:v>229657.15280000001</c:v>
                </c:pt>
                <c:pt idx="5">
                  <c:v>216360.05</c:v>
                </c:pt>
                <c:pt idx="6">
                  <c:v>226776.26059999998</c:v>
                </c:pt>
                <c:pt idx="7">
                  <c:v>229037.22440000001</c:v>
                </c:pt>
                <c:pt idx="8">
                  <c:v>225005.88759999999</c:v>
                </c:pt>
                <c:pt idx="9">
                  <c:v>249056.9399</c:v>
                </c:pt>
                <c:pt idx="10">
                  <c:v>245233.9203</c:v>
                </c:pt>
                <c:pt idx="11">
                  <c:v>264151.12410000002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Plan1!$J$225:$J$226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Plan1!$J$227:$J$238</c:f>
              <c:numCache>
                <c:formatCode>_(* #,##0_);_(* \(#,##0\);_(* "-"??_);_(@_)</c:formatCode>
                <c:ptCount val="12"/>
                <c:pt idx="0">
                  <c:v>256986.56760000001</c:v>
                </c:pt>
                <c:pt idx="1">
                  <c:v>236781.94829999993</c:v>
                </c:pt>
                <c:pt idx="2">
                  <c:v>252911.4596</c:v>
                </c:pt>
                <c:pt idx="3">
                  <c:v>225245.75310000003</c:v>
                </c:pt>
                <c:pt idx="4">
                  <c:v>239589.1176</c:v>
                </c:pt>
                <c:pt idx="5">
                  <c:v>229932.32430000004</c:v>
                </c:pt>
                <c:pt idx="6">
                  <c:v>252857.07329999999</c:v>
                </c:pt>
                <c:pt idx="7">
                  <c:v>242526.27639999997</c:v>
                </c:pt>
                <c:pt idx="8">
                  <c:v>236863.79040000003</c:v>
                </c:pt>
                <c:pt idx="9">
                  <c:v>237601.05150000003</c:v>
                </c:pt>
                <c:pt idx="10">
                  <c:v>225269.13139999998</c:v>
                </c:pt>
                <c:pt idx="11">
                  <c:v>242206.01910000003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Plan1!$K$225:$K$226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Plan1!$K$227:$K$238</c:f>
              <c:numCache>
                <c:formatCode>_(* #,##0_);_(* \(#,##0\);_(* "-"??_);_(@_)</c:formatCode>
                <c:ptCount val="12"/>
                <c:pt idx="0">
                  <c:v>223481.19310000003</c:v>
                </c:pt>
                <c:pt idx="1">
                  <c:v>213725.2831</c:v>
                </c:pt>
                <c:pt idx="2">
                  <c:v>228054.74099999998</c:v>
                </c:pt>
                <c:pt idx="3">
                  <c:v>217245.08999999997</c:v>
                </c:pt>
                <c:pt idx="4">
                  <c:v>246994.26800000004</c:v>
                </c:pt>
                <c:pt idx="5">
                  <c:v>249489.06899999999</c:v>
                </c:pt>
                <c:pt idx="6">
                  <c:v>254611.63984000005</c:v>
                </c:pt>
                <c:pt idx="7">
                  <c:v>255969.71989999997</c:v>
                </c:pt>
                <c:pt idx="8">
                  <c:v>245824.98213000002</c:v>
                </c:pt>
                <c:pt idx="9">
                  <c:v>252021.31826</c:v>
                </c:pt>
                <c:pt idx="10">
                  <c:v>247404.32883000001</c:v>
                </c:pt>
                <c:pt idx="11">
                  <c:v>257075.31705000001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Plan1!$L$225:$L$226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Plan1!$L$227:$L$238</c:f>
              <c:numCache>
                <c:formatCode>_(* #,##0_);_(* \(#,##0\);_(* "-"??_);_(@_)</c:formatCode>
                <c:ptCount val="12"/>
                <c:pt idx="0">
                  <c:v>262372.0584199999</c:v>
                </c:pt>
                <c:pt idx="1">
                  <c:v>230748.46933000002</c:v>
                </c:pt>
                <c:pt idx="2">
                  <c:v>245144.02564000001</c:v>
                </c:pt>
                <c:pt idx="3">
                  <c:v>235612.85624999998</c:v>
                </c:pt>
                <c:pt idx="4">
                  <c:v>249276.07859000002</c:v>
                </c:pt>
                <c:pt idx="5">
                  <c:v>238408.69495</c:v>
                </c:pt>
                <c:pt idx="6">
                  <c:v>247010.84866500006</c:v>
                </c:pt>
                <c:pt idx="7">
                  <c:v>257180.99450000003</c:v>
                </c:pt>
                <c:pt idx="8">
                  <c:v>262676.66902000003</c:v>
                </c:pt>
                <c:pt idx="9">
                  <c:v>282627.50109999999</c:v>
                </c:pt>
                <c:pt idx="10">
                  <c:v>282968.37276999996</c:v>
                </c:pt>
                <c:pt idx="11">
                  <c:v>290210.44310999999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Plan1!$M$225:$M$226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Plan1!$M$227:$M$238</c:f>
              <c:numCache>
                <c:formatCode>_(* #,##0_);_(* \(#,##0\);_(* "-"??_);_(@_)</c:formatCode>
                <c:ptCount val="12"/>
                <c:pt idx="0">
                  <c:v>287012.75984999997</c:v>
                </c:pt>
                <c:pt idx="1">
                  <c:v>264653.83441999997</c:v>
                </c:pt>
                <c:pt idx="2">
                  <c:v>299481.38601000002</c:v>
                </c:pt>
                <c:pt idx="3">
                  <c:v>304806.42603999999</c:v>
                </c:pt>
                <c:pt idx="4">
                  <c:v>316279.62845000002</c:v>
                </c:pt>
                <c:pt idx="5">
                  <c:v>303449.14472000004</c:v>
                </c:pt>
                <c:pt idx="6">
                  <c:v>309427.52219999995</c:v>
                </c:pt>
                <c:pt idx="7">
                  <c:v>297232.89889000001</c:v>
                </c:pt>
                <c:pt idx="8">
                  <c:v>282273.30859999999</c:v>
                </c:pt>
                <c:pt idx="9">
                  <c:v>283816.31730000005</c:v>
                </c:pt>
                <c:pt idx="10">
                  <c:v>284819.3375100001</c:v>
                </c:pt>
                <c:pt idx="11">
                  <c:v>314830.19183999998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Plan1!$N$225:$N$226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Plan1!$N$227:$N$238</c:f>
              <c:numCache>
                <c:formatCode>_(* #,##0_);_(* \(#,##0\);_(* "-"??_);_(@_)</c:formatCode>
                <c:ptCount val="12"/>
                <c:pt idx="0">
                  <c:v>310173.35901999997</c:v>
                </c:pt>
                <c:pt idx="1">
                  <c:v>283661.95726999996</c:v>
                </c:pt>
                <c:pt idx="2">
                  <c:v>307589.11843999999</c:v>
                </c:pt>
                <c:pt idx="3">
                  <c:v>305223.07866999996</c:v>
                </c:pt>
                <c:pt idx="4">
                  <c:v>314757.73797000002</c:v>
                </c:pt>
                <c:pt idx="5">
                  <c:v>306798.57643999998</c:v>
                </c:pt>
                <c:pt idx="6">
                  <c:v>308354.48890000005</c:v>
                </c:pt>
                <c:pt idx="7">
                  <c:v>322464.07197999989</c:v>
                </c:pt>
                <c:pt idx="8">
                  <c:v>300507.82498000003</c:v>
                </c:pt>
                <c:pt idx="9">
                  <c:v>305457.60813999997</c:v>
                </c:pt>
                <c:pt idx="10">
                  <c:v>315132.40206000005</c:v>
                </c:pt>
                <c:pt idx="11">
                  <c:v>323246.07496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Plan1!$O$225:$O$226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Plan1!$O$227:$O$238</c:f>
              <c:numCache>
                <c:formatCode>_(* #,##0_);_(* \(#,##0\);_(* "-"??_);_(@_)</c:formatCode>
                <c:ptCount val="12"/>
                <c:pt idx="0">
                  <c:v>332109.58357999992</c:v>
                </c:pt>
                <c:pt idx="1">
                  <c:v>307084.56007999997</c:v>
                </c:pt>
                <c:pt idx="2">
                  <c:v>321933.29681999993</c:v>
                </c:pt>
                <c:pt idx="3">
                  <c:v>314050.71139000007</c:v>
                </c:pt>
                <c:pt idx="4">
                  <c:v>329203.20118999993</c:v>
                </c:pt>
                <c:pt idx="5">
                  <c:v>316821.69541999995</c:v>
                </c:pt>
                <c:pt idx="6">
                  <c:v>331196.91810000001</c:v>
                </c:pt>
                <c:pt idx="7">
                  <c:v>322966.01010999997</c:v>
                </c:pt>
                <c:pt idx="8">
                  <c:v>313897.21127000003</c:v>
                </c:pt>
                <c:pt idx="9">
                  <c:v>331413.01902999997</c:v>
                </c:pt>
                <c:pt idx="10">
                  <c:v>308549.40864000004</c:v>
                </c:pt>
                <c:pt idx="11">
                  <c:v>339413.11371000006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Plan1!$P$225:$P$226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Plan1!$P$227:$P$238</c:f>
              <c:numCache>
                <c:formatCode>_(* #,##0_);_(* \(#,##0\);_(* "-"??_);_(@_)</c:formatCode>
                <c:ptCount val="12"/>
                <c:pt idx="0">
                  <c:v>325860.51414999994</c:v>
                </c:pt>
                <c:pt idx="1">
                  <c:v>301161.66193999996</c:v>
                </c:pt>
                <c:pt idx="2">
                  <c:v>326006.97938999988</c:v>
                </c:pt>
                <c:pt idx="3">
                  <c:v>318208.38009999995</c:v>
                </c:pt>
                <c:pt idx="4">
                  <c:v>335327.28642999998</c:v>
                </c:pt>
                <c:pt idx="5">
                  <c:v>327084.50484000001</c:v>
                </c:pt>
                <c:pt idx="6">
                  <c:v>337530.25976999995</c:v>
                </c:pt>
                <c:pt idx="7">
                  <c:v>333774.43525000004</c:v>
                </c:pt>
                <c:pt idx="8">
                  <c:v>336117.63584000006</c:v>
                </c:pt>
                <c:pt idx="9">
                  <c:v>345119.21798999992</c:v>
                </c:pt>
                <c:pt idx="10">
                  <c:v>330654.17580000003</c:v>
                </c:pt>
                <c:pt idx="11">
                  <c:v>342248.84002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Plan1!$Q$225:$Q$226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Plan1!$Q$227:$Q$238</c:f>
              <c:numCache>
                <c:formatCode>_(* #,##0_);_(* \(#,##0\);_(* "-"??_);_(@_)</c:formatCode>
                <c:ptCount val="12"/>
                <c:pt idx="0">
                  <c:v>335949.01767000003</c:v>
                </c:pt>
                <c:pt idx="1">
                  <c:v>305873.23635999986</c:v>
                </c:pt>
                <c:pt idx="2">
                  <c:v>343543.04308000003</c:v>
                </c:pt>
                <c:pt idx="3">
                  <c:v>332219.55069</c:v>
                </c:pt>
                <c:pt idx="4">
                  <c:v>350699.56989000004</c:v>
                </c:pt>
                <c:pt idx="5">
                  <c:v>339039.75944000005</c:v>
                </c:pt>
                <c:pt idx="6">
                  <c:v>354905.57882</c:v>
                </c:pt>
                <c:pt idx="7">
                  <c:v>362125.47050999996</c:v>
                </c:pt>
                <c:pt idx="8">
                  <c:v>351644.80617999996</c:v>
                </c:pt>
                <c:pt idx="9">
                  <c:v>362220.49551999994</c:v>
                </c:pt>
                <c:pt idx="10">
                  <c:v>356890.04306</c:v>
                </c:pt>
                <c:pt idx="11">
                  <c:v>387552.23896999995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Plan1!$R$225:$R$226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Plan1!$R$227:$R$238</c:f>
              <c:numCache>
                <c:formatCode>_(* #,##0_);_(* \(#,##0\);_(* "-"??_);_(@_)</c:formatCode>
                <c:ptCount val="12"/>
                <c:pt idx="0">
                  <c:v>379746.47700999997</c:v>
                </c:pt>
                <c:pt idx="1">
                  <c:v>340675.97746000002</c:v>
                </c:pt>
                <c:pt idx="2">
                  <c:v>373840.74518000003</c:v>
                </c:pt>
                <c:pt idx="3">
                  <c:v>367724.77901</c:v>
                </c:pt>
                <c:pt idx="4">
                  <c:v>373752.43476000003</c:v>
                </c:pt>
                <c:pt idx="5">
                  <c:v>347960.69475999998</c:v>
                </c:pt>
                <c:pt idx="6">
                  <c:v>369410.58569999994</c:v>
                </c:pt>
                <c:pt idx="7">
                  <c:v>394813.81169999996</c:v>
                </c:pt>
                <c:pt idx="8">
                  <c:v>372578.83818000002</c:v>
                </c:pt>
                <c:pt idx="9">
                  <c:v>381557.77169000002</c:v>
                </c:pt>
                <c:pt idx="10">
                  <c:v>357993.88473000005</c:v>
                </c:pt>
                <c:pt idx="11">
                  <c:v>391333.03881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Plan1!$S$225:$S$226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Plan1!$S$227:$S$238</c:f>
              <c:numCache>
                <c:formatCode>_(* #,##0_);_(* \(#,##0\);_(* "-"??_);_(@_)</c:formatCode>
                <c:ptCount val="12"/>
                <c:pt idx="0">
                  <c:v>386521.48657000007</c:v>
                </c:pt>
                <c:pt idx="1">
                  <c:v>355179.53023000003</c:v>
                </c:pt>
                <c:pt idx="2">
                  <c:v>370422.58477000007</c:v>
                </c:pt>
                <c:pt idx="3">
                  <c:v>377393.19727</c:v>
                </c:pt>
                <c:pt idx="4">
                  <c:v>396145.27333000005</c:v>
                </c:pt>
                <c:pt idx="5">
                  <c:v>395024.82978000003</c:v>
                </c:pt>
                <c:pt idx="6">
                  <c:v>400516.83588999993</c:v>
                </c:pt>
                <c:pt idx="7">
                  <c:v>408709.43524000002</c:v>
                </c:pt>
                <c:pt idx="8">
                  <c:v>398391.26082000002</c:v>
                </c:pt>
                <c:pt idx="9">
                  <c:v>410695.53800000006</c:v>
                </c:pt>
                <c:pt idx="10">
                  <c:v>398435.33476000011</c:v>
                </c:pt>
                <c:pt idx="11">
                  <c:v>420931.48617000011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Plan1!$T$225:$T$226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Plan1!$T$227:$T$238</c:f>
              <c:numCache>
                <c:formatCode>_(* #,##0_);_(* \(#,##0\);_(* "-"??_);_(@_)</c:formatCode>
                <c:ptCount val="12"/>
                <c:pt idx="0">
                  <c:v>419279.60137999989</c:v>
                </c:pt>
                <c:pt idx="1">
                  <c:v>381519.75771999999</c:v>
                </c:pt>
                <c:pt idx="2">
                  <c:v>412522.26307999989</c:v>
                </c:pt>
                <c:pt idx="3">
                  <c:v>394099.85399999999</c:v>
                </c:pt>
                <c:pt idx="4">
                  <c:v>408124.35124000005</c:v>
                </c:pt>
                <c:pt idx="5">
                  <c:v>401902.46060000011</c:v>
                </c:pt>
                <c:pt idx="6">
                  <c:v>422357.81221</c:v>
                </c:pt>
                <c:pt idx="7">
                  <c:v>420776.80172000005</c:v>
                </c:pt>
                <c:pt idx="8">
                  <c:v>408924.69623</c:v>
                </c:pt>
                <c:pt idx="9">
                  <c:v>426582.26486000005</c:v>
                </c:pt>
                <c:pt idx="10">
                  <c:v>400412.34485000005</c:v>
                </c:pt>
                <c:pt idx="11">
                  <c:v>409273.08985999995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Plan1!$U$225:$U$226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Plan1!$U$227:$U$238</c:f>
              <c:numCache>
                <c:formatCode>_(* #,##0_);_(* \(#,##0\);_(* "-"??_);_(@_)</c:formatCode>
                <c:ptCount val="12"/>
                <c:pt idx="0">
                  <c:v>413499.82574999996</c:v>
                </c:pt>
                <c:pt idx="1">
                  <c:v>374889.19020000001</c:v>
                </c:pt>
                <c:pt idx="2">
                  <c:v>420530.59433000005</c:v>
                </c:pt>
                <c:pt idx="3">
                  <c:v>406314.32530999999</c:v>
                </c:pt>
                <c:pt idx="4">
                  <c:v>424108.64369000006</c:v>
                </c:pt>
                <c:pt idx="5">
                  <c:v>402797.01295999996</c:v>
                </c:pt>
                <c:pt idx="6">
                  <c:v>417805.74367999996</c:v>
                </c:pt>
                <c:pt idx="7">
                  <c:v>421416.67491000006</c:v>
                </c:pt>
                <c:pt idx="8">
                  <c:v>431688.51540000003</c:v>
                </c:pt>
                <c:pt idx="9">
                  <c:v>442473.64168000006</c:v>
                </c:pt>
                <c:pt idx="10">
                  <c:v>414305.01446000003</c:v>
                </c:pt>
                <c:pt idx="11">
                  <c:v>444035.82026999997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Plan1!$V$225:$V$226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Plan1!$V$227:$V$238</c:f>
              <c:numCache>
                <c:formatCode>_(* #,##0_);_(* \(#,##0\);_(* "-"??_);_(@_)</c:formatCode>
                <c:ptCount val="12"/>
                <c:pt idx="0">
                  <c:v>432871.76338999998</c:v>
                </c:pt>
                <c:pt idx="1">
                  <c:v>361259.27674999996</c:v>
                </c:pt>
                <c:pt idx="2">
                  <c:v>411356.98746000003</c:v>
                </c:pt>
                <c:pt idx="3">
                  <c:v>404290.81841999997</c:v>
                </c:pt>
                <c:pt idx="4">
                  <c:v>430493.45699999999</c:v>
                </c:pt>
                <c:pt idx="5">
                  <c:v>409801.61138000007</c:v>
                </c:pt>
                <c:pt idx="6">
                  <c:v>444433.52036000008</c:v>
                </c:pt>
                <c:pt idx="7">
                  <c:v>458784.63115000015</c:v>
                </c:pt>
                <c:pt idx="8">
                  <c:v>443958.71828000003</c:v>
                </c:pt>
                <c:pt idx="9">
                  <c:v>461935.64650999999</c:v>
                </c:pt>
                <c:pt idx="10">
                  <c:v>446363.78662999999</c:v>
                </c:pt>
                <c:pt idx="11">
                  <c:v>465454.22287000006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Plan1!$W$225:$W$226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Plan1!$W$227:$W$238</c:f>
              <c:numCache>
                <c:formatCode>_(* #,##0_);_(* \(#,##0\);_(* "-"??_);_(@_)</c:formatCode>
                <c:ptCount val="12"/>
                <c:pt idx="0">
                  <c:v>473518.12897999998</c:v>
                </c:pt>
                <c:pt idx="1">
                  <c:v>425277.81144999992</c:v>
                </c:pt>
                <c:pt idx="2">
                  <c:v>461063.32773000002</c:v>
                </c:pt>
                <c:pt idx="3">
                  <c:v>446990.59588000004</c:v>
                </c:pt>
                <c:pt idx="4">
                  <c:v>442837.14938000008</c:v>
                </c:pt>
                <c:pt idx="5">
                  <c:v>445524.20002999989</c:v>
                </c:pt>
                <c:pt idx="6">
                  <c:v>455341.13409999997</c:v>
                </c:pt>
                <c:pt idx="7">
                  <c:v>464602.10551000002</c:v>
                </c:pt>
                <c:pt idx="8">
                  <c:v>431092.61021999997</c:v>
                </c:pt>
                <c:pt idx="9">
                  <c:v>452989.62699000002</c:v>
                </c:pt>
                <c:pt idx="10">
                  <c:v>422203.97344999999</c:v>
                </c:pt>
                <c:pt idx="11">
                  <c:v>431422.37688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Plan1!$X$225:$X$226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Plan1!$X$227:$X$238</c:f>
              <c:numCache>
                <c:formatCode>_(* #,##0_);_(* \(#,##0\);_(* "-"??_);_(@_)</c:formatCode>
                <c:ptCount val="12"/>
                <c:pt idx="0">
                  <c:v>453593.11771000008</c:v>
                </c:pt>
                <c:pt idx="1">
                  <c:v>397089.62694000005</c:v>
                </c:pt>
                <c:pt idx="2">
                  <c:v>436140.27068000002</c:v>
                </c:pt>
                <c:pt idx="3">
                  <c:v>440096.65837999998</c:v>
                </c:pt>
                <c:pt idx="4">
                  <c:v>448777.31917999999</c:v>
                </c:pt>
                <c:pt idx="5">
                  <c:v>422678.79896999989</c:v>
                </c:pt>
                <c:pt idx="6">
                  <c:v>456096.62948999996</c:v>
                </c:pt>
                <c:pt idx="7">
                  <c:v>446655.82288999995</c:v>
                </c:pt>
                <c:pt idx="8">
                  <c:v>428251.13072999998</c:v>
                </c:pt>
                <c:pt idx="9">
                  <c:v>424071.26480999996</c:v>
                </c:pt>
                <c:pt idx="10">
                  <c:v>426789.31244000001</c:v>
                </c:pt>
                <c:pt idx="11">
                  <c:v>443678.41791999992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Plan1!$Y$225:$Y$226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Plan1!$Y$227:$Y$238</c:f>
              <c:numCache>
                <c:formatCode>_(* #,##0_);_(* \(#,##0\);_(* "-"??_);_(@_)</c:formatCode>
                <c:ptCount val="12"/>
                <c:pt idx="0">
                  <c:v>477764.83400000003</c:v>
                </c:pt>
                <c:pt idx="1">
                  <c:v>413933.30572999996</c:v>
                </c:pt>
                <c:pt idx="2">
                  <c:v>454487.37801999995</c:v>
                </c:pt>
                <c:pt idx="3">
                  <c:v>443305.24624000001</c:v>
                </c:pt>
                <c:pt idx="4">
                  <c:v>431405.41003000003</c:v>
                </c:pt>
                <c:pt idx="5">
                  <c:v>396130.82454999996</c:v>
                </c:pt>
                <c:pt idx="6">
                  <c:v>426326.65311999992</c:v>
                </c:pt>
                <c:pt idx="7">
                  <c:v>448251.73174000008</c:v>
                </c:pt>
                <c:pt idx="8">
                  <c:v>449838.68713000003</c:v>
                </c:pt>
                <c:pt idx="9">
                  <c:v>468679.34372000018</c:v>
                </c:pt>
                <c:pt idx="10">
                  <c:v>438748.90849999984</c:v>
                </c:pt>
                <c:pt idx="11">
                  <c:v>452856.36958999996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Plan1!$Z$225:$Z$226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Plan1!$Z$227:$Z$238</c:f>
              <c:numCache>
                <c:formatCode>_(* #,##0_);_(* \(#,##0\);_(* "-"??_);_(@_)</c:formatCode>
                <c:ptCount val="12"/>
                <c:pt idx="0">
                  <c:v>467641.41200000001</c:v>
                </c:pt>
                <c:pt idx="1">
                  <c:v>424210.22199999995</c:v>
                </c:pt>
                <c:pt idx="2">
                  <c:v>451412.68800000002</c:v>
                </c:pt>
                <c:pt idx="3">
                  <c:v>442622.48</c:v>
                </c:pt>
                <c:pt idx="4">
                  <c:v>452544.27299999999</c:v>
                </c:pt>
                <c:pt idx="5">
                  <c:v>454825.10499999986</c:v>
                </c:pt>
                <c:pt idx="6">
                  <c:v>494006.79200000002</c:v>
                </c:pt>
                <c:pt idx="7">
                  <c:v>498190.77600000013</c:v>
                </c:pt>
                <c:pt idx="8">
                  <c:v>499458.30400000006</c:v>
                </c:pt>
                <c:pt idx="9">
                  <c:v>503413.82699999999</c:v>
                </c:pt>
                <c:pt idx="10">
                  <c:v>504206.57099999988</c:v>
                </c:pt>
                <c:pt idx="11">
                  <c:v>504305.63800000015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3-4E14-B309-4904D638A8F2}"/>
            </c:ext>
          </c:extLst>
        </c:ser>
        <c:ser>
          <c:idx val="24"/>
          <c:order val="24"/>
          <c:tx>
            <c:strRef>
              <c:f>Plan1!$AA$225:$AA$226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Plan1!$AA$227:$AA$238</c:f>
              <c:numCache>
                <c:formatCode>_(* #,##0_);_(* \(#,##0\);_(* "-"??_);_(@_)</c:formatCode>
                <c:ptCount val="12"/>
                <c:pt idx="0">
                  <c:v>510024.90300000022</c:v>
                </c:pt>
                <c:pt idx="1">
                  <c:v>477201.86399999988</c:v>
                </c:pt>
                <c:pt idx="2">
                  <c:v>493284.15</c:v>
                </c:pt>
                <c:pt idx="3">
                  <c:v>454331.88600000012</c:v>
                </c:pt>
                <c:pt idx="4">
                  <c:v>490965.99499999988</c:v>
                </c:pt>
                <c:pt idx="5">
                  <c:v>482972.62600000011</c:v>
                </c:pt>
                <c:pt idx="6">
                  <c:v>482471.05899999995</c:v>
                </c:pt>
                <c:pt idx="7">
                  <c:v>470844.62199999986</c:v>
                </c:pt>
                <c:pt idx="8">
                  <c:v>477721.76799999992</c:v>
                </c:pt>
                <c:pt idx="9">
                  <c:v>475937.53500000009</c:v>
                </c:pt>
                <c:pt idx="10">
                  <c:v>467403.24200000003</c:v>
                </c:pt>
                <c:pt idx="11">
                  <c:v>511570.66599999991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3-4495-BF1A-489648973F7E}"/>
            </c:ext>
          </c:extLst>
        </c:ser>
        <c:ser>
          <c:idx val="25"/>
          <c:order val="25"/>
          <c:tx>
            <c:strRef>
              <c:f>Plan1!$AB$225:$AB$226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Plan1!$B$227:$B$238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Plan1!$AB$227:$AB$238</c:f>
              <c:numCache>
                <c:formatCode>_(* #,##0_);_(* \(#,##0\);_(* "-"??_);_(@_)</c:formatCode>
                <c:ptCount val="12"/>
                <c:pt idx="0">
                  <c:v>528042.31799999997</c:v>
                </c:pt>
                <c:pt idx="1">
                  <c:v>477253.47300000023</c:v>
                </c:pt>
                <c:pt idx="2">
                  <c:v>545044.4160000002</c:v>
                </c:pt>
                <c:pt idx="3">
                  <c:v>512341.58500000014</c:v>
                </c:pt>
                <c:pt idx="4">
                  <c:v>530046.18700000015</c:v>
                </c:pt>
                <c:pt idx="5">
                  <c:v>527040.86499999999</c:v>
                </c:pt>
                <c:pt idx="6">
                  <c:v>578371.50500000012</c:v>
                </c:pt>
                <c:pt idx="7">
                  <c:v>566204.52399999986</c:v>
                </c:pt>
                <c:pt idx="8">
                  <c:v>540090.30299999996</c:v>
                </c:pt>
                <c:pt idx="9">
                  <c:v>556378.18199999991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D-4270-A8D6-91B255AA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mil 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[Producao de Gás Natural m3.xlsx]Plan1!Tabela dinâmica5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Plan1!$C$290:$C$291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Plan1!$C$292:$C$303</c:f>
              <c:numCache>
                <c:formatCode>_(* #,##0_);_(* \(#,##0\);_(* "-"??_);_(@_)</c:formatCode>
                <c:ptCount val="12"/>
                <c:pt idx="0">
                  <c:v>561327.7034</c:v>
                </c:pt>
                <c:pt idx="1">
                  <c:v>489407.99139999994</c:v>
                </c:pt>
                <c:pt idx="2">
                  <c:v>563386.09169999999</c:v>
                </c:pt>
                <c:pt idx="3">
                  <c:v>535036.18939999992</c:v>
                </c:pt>
                <c:pt idx="4">
                  <c:v>568586.60869999998</c:v>
                </c:pt>
                <c:pt idx="5">
                  <c:v>530408.11529999995</c:v>
                </c:pt>
                <c:pt idx="6">
                  <c:v>516586.50180000009</c:v>
                </c:pt>
                <c:pt idx="7">
                  <c:v>543084.78799999994</c:v>
                </c:pt>
                <c:pt idx="8">
                  <c:v>529004.55200000003</c:v>
                </c:pt>
                <c:pt idx="9">
                  <c:v>525258.67889999994</c:v>
                </c:pt>
                <c:pt idx="10">
                  <c:v>531997.49529999995</c:v>
                </c:pt>
                <c:pt idx="11">
                  <c:v>551521.74219999998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Plan1!$D$290:$D$291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Plan1!$D$292:$D$303</c:f>
              <c:numCache>
                <c:formatCode>_(* #,##0_);_(* \(#,##0\);_(* "-"??_);_(@_)</c:formatCode>
                <c:ptCount val="12"/>
                <c:pt idx="0">
                  <c:v>538199.39629999991</c:v>
                </c:pt>
                <c:pt idx="1">
                  <c:v>465182.14690000005</c:v>
                </c:pt>
                <c:pt idx="2">
                  <c:v>547527.14149999991</c:v>
                </c:pt>
                <c:pt idx="3">
                  <c:v>520782.97510000004</c:v>
                </c:pt>
                <c:pt idx="4">
                  <c:v>534776.25040000002</c:v>
                </c:pt>
                <c:pt idx="5">
                  <c:v>531996.97080000001</c:v>
                </c:pt>
                <c:pt idx="6">
                  <c:v>587730.55000000005</c:v>
                </c:pt>
                <c:pt idx="7">
                  <c:v>533689.02590000001</c:v>
                </c:pt>
                <c:pt idx="8">
                  <c:v>548620.81949999998</c:v>
                </c:pt>
                <c:pt idx="9">
                  <c:v>576808.21436088579</c:v>
                </c:pt>
                <c:pt idx="10">
                  <c:v>596324.62589999998</c:v>
                </c:pt>
                <c:pt idx="11">
                  <c:v>634201.82187240222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Plan1!$E$290:$E$291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Plan1!$E$292:$E$303</c:f>
              <c:numCache>
                <c:formatCode>_(* #,##0_);_(* \(#,##0\);_(* "-"??_);_(@_)</c:formatCode>
                <c:ptCount val="12"/>
                <c:pt idx="0">
                  <c:v>639830.68310000002</c:v>
                </c:pt>
                <c:pt idx="1">
                  <c:v>591054.09</c:v>
                </c:pt>
                <c:pt idx="2">
                  <c:v>657918.38299999991</c:v>
                </c:pt>
                <c:pt idx="3">
                  <c:v>654254.63</c:v>
                </c:pt>
                <c:pt idx="4">
                  <c:v>723978.41</c:v>
                </c:pt>
                <c:pt idx="5">
                  <c:v>706893.19000000018</c:v>
                </c:pt>
                <c:pt idx="6">
                  <c:v>694960.10140000004</c:v>
                </c:pt>
                <c:pt idx="7">
                  <c:v>731107.19</c:v>
                </c:pt>
                <c:pt idx="8">
                  <c:v>681573.41</c:v>
                </c:pt>
                <c:pt idx="9">
                  <c:v>698536.17219999991</c:v>
                </c:pt>
                <c:pt idx="10">
                  <c:v>683237.73820000002</c:v>
                </c:pt>
                <c:pt idx="11">
                  <c:v>666045.98570000008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Plan1!$F$290:$F$291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Plan1!$F$292:$F$303</c:f>
              <c:numCache>
                <c:formatCode>_(* #,##0_);_(* \(#,##0\);_(* "-"??_);_(@_)</c:formatCode>
                <c:ptCount val="12"/>
                <c:pt idx="0">
                  <c:v>723400.39999999991</c:v>
                </c:pt>
                <c:pt idx="1">
                  <c:v>681854.60000000009</c:v>
                </c:pt>
                <c:pt idx="2">
                  <c:v>737812.09000000008</c:v>
                </c:pt>
                <c:pt idx="3">
                  <c:v>725809.91999999993</c:v>
                </c:pt>
                <c:pt idx="4">
                  <c:v>740488.09999999986</c:v>
                </c:pt>
                <c:pt idx="5">
                  <c:v>700066.22</c:v>
                </c:pt>
                <c:pt idx="6">
                  <c:v>757044.02</c:v>
                </c:pt>
                <c:pt idx="7">
                  <c:v>768704.16</c:v>
                </c:pt>
                <c:pt idx="8">
                  <c:v>736939.05</c:v>
                </c:pt>
                <c:pt idx="9">
                  <c:v>764159.80300000007</c:v>
                </c:pt>
                <c:pt idx="10">
                  <c:v>723406.44700000004</c:v>
                </c:pt>
                <c:pt idx="11">
                  <c:v>767050.87400000007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Plan1!$G$290:$G$291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Plan1!$G$292:$G$303</c:f>
              <c:numCache>
                <c:formatCode>_(* #,##0_);_(* \(#,##0\);_(* "-"??_);_(@_)</c:formatCode>
                <c:ptCount val="12"/>
                <c:pt idx="0">
                  <c:v>798626.74</c:v>
                </c:pt>
                <c:pt idx="1">
                  <c:v>746069.51500000001</c:v>
                </c:pt>
                <c:pt idx="2">
                  <c:v>835359.10930000001</c:v>
                </c:pt>
                <c:pt idx="3">
                  <c:v>805632.42119999998</c:v>
                </c:pt>
                <c:pt idx="4">
                  <c:v>786382.25260000001</c:v>
                </c:pt>
                <c:pt idx="5">
                  <c:v>782822.73810000008</c:v>
                </c:pt>
                <c:pt idx="6">
                  <c:v>812768.79370000004</c:v>
                </c:pt>
                <c:pt idx="7">
                  <c:v>826578.96730000002</c:v>
                </c:pt>
                <c:pt idx="8">
                  <c:v>828728.42459999991</c:v>
                </c:pt>
                <c:pt idx="9">
                  <c:v>855974.60679999995</c:v>
                </c:pt>
                <c:pt idx="10">
                  <c:v>767249.57900000003</c:v>
                </c:pt>
                <c:pt idx="11">
                  <c:v>824826.81450000009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Plan1!$H$290:$H$291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Plan1!$H$292:$H$303</c:f>
              <c:numCache>
                <c:formatCode>_(* #,##0_);_(* \(#,##0\);_(* "-"??_);_(@_)</c:formatCode>
                <c:ptCount val="12"/>
                <c:pt idx="0">
                  <c:v>802513.46160000004</c:v>
                </c:pt>
                <c:pt idx="1">
                  <c:v>722520.83569999994</c:v>
                </c:pt>
                <c:pt idx="2">
                  <c:v>839874.17559999996</c:v>
                </c:pt>
                <c:pt idx="3">
                  <c:v>748434.55010000011</c:v>
                </c:pt>
                <c:pt idx="4">
                  <c:v>805892.09979999997</c:v>
                </c:pt>
                <c:pt idx="5">
                  <c:v>797413.81189999986</c:v>
                </c:pt>
                <c:pt idx="6">
                  <c:v>1278350.3813999998</c:v>
                </c:pt>
                <c:pt idx="7">
                  <c:v>857028</c:v>
                </c:pt>
                <c:pt idx="8">
                  <c:v>794171</c:v>
                </c:pt>
                <c:pt idx="9">
                  <c:v>821606</c:v>
                </c:pt>
                <c:pt idx="10">
                  <c:v>856492</c:v>
                </c:pt>
                <c:pt idx="11">
                  <c:v>867747.549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Plan1!$I$290:$I$291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Plan1!$I$292:$I$303</c:f>
              <c:numCache>
                <c:formatCode>_(* #,##0_);_(* \(#,##0\);_(* "-"??_);_(@_)</c:formatCode>
                <c:ptCount val="12"/>
                <c:pt idx="0">
                  <c:v>846045.37440000009</c:v>
                </c:pt>
                <c:pt idx="1">
                  <c:v>778498.92709999997</c:v>
                </c:pt>
                <c:pt idx="2">
                  <c:v>816094.23818264273</c:v>
                </c:pt>
                <c:pt idx="3">
                  <c:v>820878.12459999998</c:v>
                </c:pt>
                <c:pt idx="4">
                  <c:v>834932.81500000018</c:v>
                </c:pt>
                <c:pt idx="5">
                  <c:v>797868.77340000006</c:v>
                </c:pt>
                <c:pt idx="6">
                  <c:v>871090.01729999995</c:v>
                </c:pt>
                <c:pt idx="7">
                  <c:v>850558.51850000001</c:v>
                </c:pt>
                <c:pt idx="8">
                  <c:v>829346.86679999984</c:v>
                </c:pt>
                <c:pt idx="9">
                  <c:v>825336.30229999986</c:v>
                </c:pt>
                <c:pt idx="10">
                  <c:v>802326.90339999995</c:v>
                </c:pt>
                <c:pt idx="11">
                  <c:v>806415.75140000018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Plan1!$J$290:$J$291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Plan1!$J$292:$J$303</c:f>
              <c:numCache>
                <c:formatCode>_(* #,##0_);_(* \(#,##0\);_(* "-"??_);_(@_)</c:formatCode>
                <c:ptCount val="12"/>
                <c:pt idx="0">
                  <c:v>792415.14149999991</c:v>
                </c:pt>
                <c:pt idx="1">
                  <c:v>729065.48710000003</c:v>
                </c:pt>
                <c:pt idx="2">
                  <c:v>823956.90900000022</c:v>
                </c:pt>
                <c:pt idx="3">
                  <c:v>814868.91220000014</c:v>
                </c:pt>
                <c:pt idx="4">
                  <c:v>755326.05089999991</c:v>
                </c:pt>
                <c:pt idx="5">
                  <c:v>779387.0904999997</c:v>
                </c:pt>
                <c:pt idx="6">
                  <c:v>809366.19270000001</c:v>
                </c:pt>
                <c:pt idx="7">
                  <c:v>849562.2858999999</c:v>
                </c:pt>
                <c:pt idx="8">
                  <c:v>834677.52249999996</c:v>
                </c:pt>
                <c:pt idx="9">
                  <c:v>873083.97810000007</c:v>
                </c:pt>
                <c:pt idx="10">
                  <c:v>856053.24679999996</c:v>
                </c:pt>
                <c:pt idx="11">
                  <c:v>913322.78570000012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Plan1!$K$290:$K$291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Plan1!$K$292:$K$303</c:f>
              <c:numCache>
                <c:formatCode>_(* #,##0_);_(* \(#,##0\);_(* "-"??_);_(@_)</c:formatCode>
                <c:ptCount val="12"/>
                <c:pt idx="0">
                  <c:v>972689.12049999996</c:v>
                </c:pt>
                <c:pt idx="1">
                  <c:v>997484.00080000004</c:v>
                </c:pt>
                <c:pt idx="2">
                  <c:v>1101516.37225</c:v>
                </c:pt>
                <c:pt idx="3">
                  <c:v>1063864.41920232</c:v>
                </c:pt>
                <c:pt idx="4">
                  <c:v>1041736.5920024401</c:v>
                </c:pt>
                <c:pt idx="5">
                  <c:v>1052591.59000171</c:v>
                </c:pt>
                <c:pt idx="6">
                  <c:v>1092293.8900879174</c:v>
                </c:pt>
                <c:pt idx="7">
                  <c:v>1109309.0945017904</c:v>
                </c:pt>
                <c:pt idx="8">
                  <c:v>1063344.2240800001</c:v>
                </c:pt>
                <c:pt idx="9">
                  <c:v>1120569.0982300001</c:v>
                </c:pt>
                <c:pt idx="10">
                  <c:v>991224.48968999996</c:v>
                </c:pt>
                <c:pt idx="11">
                  <c:v>1012858.9305400001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Plan1!$L$290:$L$291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Plan1!$L$292:$L$303</c:f>
              <c:numCache>
                <c:formatCode>_(* #,##0_);_(* \(#,##0\);_(* "-"??_);_(@_)</c:formatCode>
                <c:ptCount val="12"/>
                <c:pt idx="0">
                  <c:v>827819.71310654189</c:v>
                </c:pt>
                <c:pt idx="1">
                  <c:v>772267.80426000035</c:v>
                </c:pt>
                <c:pt idx="2">
                  <c:v>879229.12546000013</c:v>
                </c:pt>
                <c:pt idx="3">
                  <c:v>806101.27304000012</c:v>
                </c:pt>
                <c:pt idx="4">
                  <c:v>922735.43860614358</c:v>
                </c:pt>
                <c:pt idx="5">
                  <c:v>773077.5223800001</c:v>
                </c:pt>
                <c:pt idx="6">
                  <c:v>814549.89475499978</c:v>
                </c:pt>
                <c:pt idx="7">
                  <c:v>824954.25100400008</c:v>
                </c:pt>
                <c:pt idx="8">
                  <c:v>879204.94810000004</c:v>
                </c:pt>
                <c:pt idx="9">
                  <c:v>935986.61993000004</c:v>
                </c:pt>
                <c:pt idx="10">
                  <c:v>886860.82704</c:v>
                </c:pt>
                <c:pt idx="11">
                  <c:v>959157.55454999988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Plan1!$M$290:$M$291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Plan1!$M$292:$M$303</c:f>
              <c:numCache>
                <c:formatCode>_(* #,##0_);_(* \(#,##0\);_(* "-"??_);_(@_)</c:formatCode>
                <c:ptCount val="12"/>
                <c:pt idx="0">
                  <c:v>917296.20134999987</c:v>
                </c:pt>
                <c:pt idx="1">
                  <c:v>870278.63937999983</c:v>
                </c:pt>
                <c:pt idx="2">
                  <c:v>932643.60581000021</c:v>
                </c:pt>
                <c:pt idx="3">
                  <c:v>945203.05404000031</c:v>
                </c:pt>
                <c:pt idx="4">
                  <c:v>1004820.3037599997</c:v>
                </c:pt>
                <c:pt idx="5">
                  <c:v>1035940.3737299998</c:v>
                </c:pt>
                <c:pt idx="6">
                  <c:v>1066606.2406000001</c:v>
                </c:pt>
                <c:pt idx="7">
                  <c:v>1070100.6531</c:v>
                </c:pt>
                <c:pt idx="8">
                  <c:v>1101497.3078700001</c:v>
                </c:pt>
                <c:pt idx="9">
                  <c:v>1215422.9356300002</c:v>
                </c:pt>
                <c:pt idx="10">
                  <c:v>1190467.4193499999</c:v>
                </c:pt>
                <c:pt idx="11">
                  <c:v>1253274.8684600003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Plan1!$N$290:$N$291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Plan1!$N$292:$N$303</c:f>
              <c:numCache>
                <c:formatCode>_(* #,##0_);_(* \(#,##0\);_(* "-"??_);_(@_)</c:formatCode>
                <c:ptCount val="12"/>
                <c:pt idx="0">
                  <c:v>1183580.0670299998</c:v>
                </c:pt>
                <c:pt idx="1">
                  <c:v>997185.27683000022</c:v>
                </c:pt>
                <c:pt idx="2">
                  <c:v>1132603.6392699995</c:v>
                </c:pt>
                <c:pt idx="3">
                  <c:v>1121249.8553699995</c:v>
                </c:pt>
                <c:pt idx="4">
                  <c:v>1247093.8392499995</c:v>
                </c:pt>
                <c:pt idx="5">
                  <c:v>1222332.11928</c:v>
                </c:pt>
                <c:pt idx="6">
                  <c:v>1258764.6891000001</c:v>
                </c:pt>
                <c:pt idx="7">
                  <c:v>1277751.0428900002</c:v>
                </c:pt>
                <c:pt idx="8">
                  <c:v>1212537.01343</c:v>
                </c:pt>
                <c:pt idx="9">
                  <c:v>1267503.63267</c:v>
                </c:pt>
                <c:pt idx="10">
                  <c:v>1252985.4904399998</c:v>
                </c:pt>
                <c:pt idx="11">
                  <c:v>1402829.5848400004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Plan1!$O$290:$O$291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Plan1!$O$292:$O$303</c:f>
              <c:numCache>
                <c:formatCode>_(* #,##0_);_(* \(#,##0\);_(* "-"??_);_(@_)</c:formatCode>
                <c:ptCount val="12"/>
                <c:pt idx="0">
                  <c:v>1383554.9174899999</c:v>
                </c:pt>
                <c:pt idx="1">
                  <c:v>1246201.3962300001</c:v>
                </c:pt>
                <c:pt idx="2">
                  <c:v>1290738.7991900004</c:v>
                </c:pt>
                <c:pt idx="3">
                  <c:v>1269693.5150299997</c:v>
                </c:pt>
                <c:pt idx="4">
                  <c:v>1362071.0093</c:v>
                </c:pt>
                <c:pt idx="5">
                  <c:v>1425921.8501000002</c:v>
                </c:pt>
                <c:pt idx="6">
                  <c:v>1451578.1947899999</c:v>
                </c:pt>
                <c:pt idx="7">
                  <c:v>1471708.324</c:v>
                </c:pt>
                <c:pt idx="8">
                  <c:v>1427056.6488300001</c:v>
                </c:pt>
                <c:pt idx="9">
                  <c:v>1513399.2307500001</c:v>
                </c:pt>
                <c:pt idx="10">
                  <c:v>1524229.2026100005</c:v>
                </c:pt>
                <c:pt idx="11">
                  <c:v>1610202.8569000002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Plan1!$P$290:$P$291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Plan1!$P$292:$P$303</c:f>
              <c:numCache>
                <c:formatCode>_(* #,##0_);_(* \(#,##0\);_(* "-"??_);_(@_)</c:formatCode>
                <c:ptCount val="12"/>
                <c:pt idx="0">
                  <c:v>1610856.9948899997</c:v>
                </c:pt>
                <c:pt idx="1">
                  <c:v>1460938.5157899999</c:v>
                </c:pt>
                <c:pt idx="2">
                  <c:v>1679444.0197800002</c:v>
                </c:pt>
                <c:pt idx="3">
                  <c:v>1533014.0996600003</c:v>
                </c:pt>
                <c:pt idx="4">
                  <c:v>1596835.22973</c:v>
                </c:pt>
                <c:pt idx="5">
                  <c:v>1655738.7995800001</c:v>
                </c:pt>
                <c:pt idx="6">
                  <c:v>1667405.86812</c:v>
                </c:pt>
                <c:pt idx="7">
                  <c:v>1618226.6471999998</c:v>
                </c:pt>
                <c:pt idx="8">
                  <c:v>1587582.99682</c:v>
                </c:pt>
                <c:pt idx="9">
                  <c:v>1439781.8931100003</c:v>
                </c:pt>
                <c:pt idx="10">
                  <c:v>1545655.8488400001</c:v>
                </c:pt>
                <c:pt idx="11">
                  <c:v>1633748.5014800001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Plan1!$Q$290:$Q$291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Plan1!$Q$292:$Q$303</c:f>
              <c:numCache>
                <c:formatCode>_(* #,##0_);_(* \(#,##0\);_(* "-"??_);_(@_)</c:formatCode>
                <c:ptCount val="12"/>
                <c:pt idx="0">
                  <c:v>1580860.7427799997</c:v>
                </c:pt>
                <c:pt idx="1">
                  <c:v>1494792.4252200003</c:v>
                </c:pt>
                <c:pt idx="2">
                  <c:v>1643568.8415499998</c:v>
                </c:pt>
                <c:pt idx="3">
                  <c:v>1557140.7008000002</c:v>
                </c:pt>
                <c:pt idx="4">
                  <c:v>1630844.70765</c:v>
                </c:pt>
                <c:pt idx="5">
                  <c:v>1664828.4755599997</c:v>
                </c:pt>
                <c:pt idx="6">
                  <c:v>1778646.98205</c:v>
                </c:pt>
                <c:pt idx="7">
                  <c:v>1839236.5898799999</c:v>
                </c:pt>
                <c:pt idx="8">
                  <c:v>1721059.9321500007</c:v>
                </c:pt>
                <c:pt idx="9">
                  <c:v>1872141.5177500003</c:v>
                </c:pt>
                <c:pt idx="10">
                  <c:v>1759334.0431300001</c:v>
                </c:pt>
                <c:pt idx="11">
                  <c:v>1810858.1925300001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Plan1!$R$290:$R$291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Plan1!$R$292:$R$303</c:f>
              <c:numCache>
                <c:formatCode>_(* #,##0_);_(* \(#,##0\);_(* "-"??_);_(@_)</c:formatCode>
                <c:ptCount val="12"/>
                <c:pt idx="0">
                  <c:v>1845803.4807899999</c:v>
                </c:pt>
                <c:pt idx="1">
                  <c:v>1657383.7494800002</c:v>
                </c:pt>
                <c:pt idx="2">
                  <c:v>1794950.42466</c:v>
                </c:pt>
                <c:pt idx="3">
                  <c:v>1636058.8012300001</c:v>
                </c:pt>
                <c:pt idx="4">
                  <c:v>1695629.8946999998</c:v>
                </c:pt>
                <c:pt idx="5">
                  <c:v>1719310.4076200004</c:v>
                </c:pt>
                <c:pt idx="6">
                  <c:v>1723067.37402</c:v>
                </c:pt>
                <c:pt idx="7">
                  <c:v>1765204.9195499998</c:v>
                </c:pt>
                <c:pt idx="8">
                  <c:v>1655992.9913600001</c:v>
                </c:pt>
                <c:pt idx="9">
                  <c:v>1729173.4646999999</c:v>
                </c:pt>
                <c:pt idx="10">
                  <c:v>1470756.8119500002</c:v>
                </c:pt>
                <c:pt idx="11">
                  <c:v>1717198.9107600001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Plan1!$S$290:$S$291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Plan1!$S$292:$S$303</c:f>
              <c:numCache>
                <c:formatCode>_(* #,##0_);_(* \(#,##0\);_(* "-"??_);_(@_)</c:formatCode>
                <c:ptCount val="12"/>
                <c:pt idx="0">
                  <c:v>1583285.6088700003</c:v>
                </c:pt>
                <c:pt idx="1">
                  <c:v>1490193.0086600003</c:v>
                </c:pt>
                <c:pt idx="2">
                  <c:v>1407769.09852</c:v>
                </c:pt>
                <c:pt idx="3">
                  <c:v>1551886.8901700003</c:v>
                </c:pt>
                <c:pt idx="4">
                  <c:v>1716881.2964599999</c:v>
                </c:pt>
                <c:pt idx="5">
                  <c:v>1648390.3532600007</c:v>
                </c:pt>
                <c:pt idx="6">
                  <c:v>1693582.2804600007</c:v>
                </c:pt>
                <c:pt idx="7">
                  <c:v>1831795.442959999</c:v>
                </c:pt>
                <c:pt idx="8">
                  <c:v>1786867.9262999995</c:v>
                </c:pt>
                <c:pt idx="9">
                  <c:v>1895247.5750499996</c:v>
                </c:pt>
                <c:pt idx="10">
                  <c:v>2016890.7385599997</c:v>
                </c:pt>
                <c:pt idx="11">
                  <c:v>1995716.9672799997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Plan1!$T$290:$T$291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Plan1!$T$292:$T$303</c:f>
              <c:numCache>
                <c:formatCode>_(* #,##0_);_(* \(#,##0\);_(* "-"??_);_(@_)</c:formatCode>
                <c:ptCount val="12"/>
                <c:pt idx="0">
                  <c:v>1988109.6769699997</c:v>
                </c:pt>
                <c:pt idx="1">
                  <c:v>1726722.9473999999</c:v>
                </c:pt>
                <c:pt idx="2">
                  <c:v>1738492.9214500005</c:v>
                </c:pt>
                <c:pt idx="3">
                  <c:v>1806419.2367000002</c:v>
                </c:pt>
                <c:pt idx="4">
                  <c:v>1911313.6164000004</c:v>
                </c:pt>
                <c:pt idx="5">
                  <c:v>1999854.8584600003</c:v>
                </c:pt>
                <c:pt idx="6">
                  <c:v>2097038.5975499991</c:v>
                </c:pt>
                <c:pt idx="7">
                  <c:v>2077293.3471199996</c:v>
                </c:pt>
                <c:pt idx="8">
                  <c:v>1998711.0165599999</c:v>
                </c:pt>
                <c:pt idx="9">
                  <c:v>2165042.1810900001</c:v>
                </c:pt>
                <c:pt idx="10">
                  <c:v>2090795.9794600001</c:v>
                </c:pt>
                <c:pt idx="11">
                  <c:v>2157855.0788700003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Plan1!$U$290:$U$291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Plan1!$U$292:$U$303</c:f>
              <c:numCache>
                <c:formatCode>_(* #,##0_);_(* \(#,##0\);_(* "-"??_);_(@_)</c:formatCode>
                <c:ptCount val="12"/>
                <c:pt idx="0">
                  <c:v>2015710.1195299998</c:v>
                </c:pt>
                <c:pt idx="1">
                  <c:v>1678073.5479199998</c:v>
                </c:pt>
                <c:pt idx="2">
                  <c:v>1756122.5573000002</c:v>
                </c:pt>
                <c:pt idx="3">
                  <c:v>1773753.6871399998</c:v>
                </c:pt>
                <c:pt idx="4">
                  <c:v>1794716.5053599996</c:v>
                </c:pt>
                <c:pt idx="5">
                  <c:v>1887602.5794900001</c:v>
                </c:pt>
                <c:pt idx="6">
                  <c:v>1936278.0472899999</c:v>
                </c:pt>
                <c:pt idx="7">
                  <c:v>1601155.7221300001</c:v>
                </c:pt>
                <c:pt idx="8">
                  <c:v>1675849.3495499995</c:v>
                </c:pt>
                <c:pt idx="9">
                  <c:v>2004163.9915000005</c:v>
                </c:pt>
                <c:pt idx="10">
                  <c:v>1773186.8797900002</c:v>
                </c:pt>
                <c:pt idx="11">
                  <c:v>1776571.9049499996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Plan1!$V$290:$V$291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Plan1!$V$292:$V$303</c:f>
              <c:numCache>
                <c:formatCode>_(* #,##0_);_(* \(#,##0\);_(* "-"??_);_(@_)</c:formatCode>
                <c:ptCount val="12"/>
                <c:pt idx="0">
                  <c:v>1859395.20019</c:v>
                </c:pt>
                <c:pt idx="1">
                  <c:v>1565977.7563400003</c:v>
                </c:pt>
                <c:pt idx="2">
                  <c:v>1751490.0559999996</c:v>
                </c:pt>
                <c:pt idx="3">
                  <c:v>1642660.38124</c:v>
                </c:pt>
                <c:pt idx="4">
                  <c:v>1788848.5067999996</c:v>
                </c:pt>
                <c:pt idx="5">
                  <c:v>1625916.3140399996</c:v>
                </c:pt>
                <c:pt idx="6">
                  <c:v>1895957.2570699994</c:v>
                </c:pt>
                <c:pt idx="7">
                  <c:v>2018988.6077300007</c:v>
                </c:pt>
                <c:pt idx="8">
                  <c:v>1999578.3506599995</c:v>
                </c:pt>
                <c:pt idx="9">
                  <c:v>2048239.7066499996</c:v>
                </c:pt>
                <c:pt idx="10">
                  <c:v>1976611.3456600008</c:v>
                </c:pt>
                <c:pt idx="11">
                  <c:v>2013155.8358199999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Plan1!$W$290:$W$291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Plan1!$W$292:$W$303</c:f>
              <c:numCache>
                <c:formatCode>_(* #,##0_);_(* \(#,##0\);_(* "-"??_);_(@_)</c:formatCode>
                <c:ptCount val="12"/>
                <c:pt idx="0">
                  <c:v>2088209.14769</c:v>
                </c:pt>
                <c:pt idx="1">
                  <c:v>1765075.3949800006</c:v>
                </c:pt>
                <c:pt idx="2">
                  <c:v>1470601.6978900002</c:v>
                </c:pt>
                <c:pt idx="3">
                  <c:v>1501198.98544</c:v>
                </c:pt>
                <c:pt idx="4">
                  <c:v>1491879.9930199999</c:v>
                </c:pt>
                <c:pt idx="5">
                  <c:v>1673897.9534600005</c:v>
                </c:pt>
                <c:pt idx="6">
                  <c:v>1686081.5190800009</c:v>
                </c:pt>
                <c:pt idx="7">
                  <c:v>1721684.3952199996</c:v>
                </c:pt>
                <c:pt idx="8">
                  <c:v>1571600.5290299996</c:v>
                </c:pt>
                <c:pt idx="9">
                  <c:v>1683138.3517900005</c:v>
                </c:pt>
                <c:pt idx="10">
                  <c:v>1622814.7334299996</c:v>
                </c:pt>
                <c:pt idx="11">
                  <c:v>1774128.5496999994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Plan1!$X$290:$X$291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Plan1!$X$292:$X$303</c:f>
              <c:numCache>
                <c:formatCode>_(* #,##0_);_(* \(#,##0\);_(* "-"??_);_(@_)</c:formatCode>
                <c:ptCount val="12"/>
                <c:pt idx="0">
                  <c:v>1892539.2554300001</c:v>
                </c:pt>
                <c:pt idx="1">
                  <c:v>1521347.5956600001</c:v>
                </c:pt>
                <c:pt idx="2">
                  <c:v>1535548.9964700006</c:v>
                </c:pt>
                <c:pt idx="3">
                  <c:v>1585582.0813900004</c:v>
                </c:pt>
                <c:pt idx="4">
                  <c:v>1771833.4893600005</c:v>
                </c:pt>
                <c:pt idx="5">
                  <c:v>1745692.9982399992</c:v>
                </c:pt>
                <c:pt idx="6">
                  <c:v>1717829.8436499997</c:v>
                </c:pt>
                <c:pt idx="7">
                  <c:v>1692983.2890600001</c:v>
                </c:pt>
                <c:pt idx="8">
                  <c:v>1442693.1038400002</c:v>
                </c:pt>
                <c:pt idx="9">
                  <c:v>1746362.1520200006</c:v>
                </c:pt>
                <c:pt idx="10">
                  <c:v>1834514.6471099998</c:v>
                </c:pt>
                <c:pt idx="11">
                  <c:v>1670879.2507400003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Plan1!$Y$290:$Y$291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Plan1!$Y$292:$Y$303</c:f>
              <c:numCache>
                <c:formatCode>_(* #,##0_);_(* \(#,##0\);_(* "-"??_);_(@_)</c:formatCode>
                <c:ptCount val="12"/>
                <c:pt idx="0">
                  <c:v>1559777.9641300007</c:v>
                </c:pt>
                <c:pt idx="1">
                  <c:v>1384595.13313</c:v>
                </c:pt>
                <c:pt idx="2">
                  <c:v>1586975.6072300002</c:v>
                </c:pt>
                <c:pt idx="3">
                  <c:v>1550689.0378600005</c:v>
                </c:pt>
                <c:pt idx="4">
                  <c:v>1417725.9926300002</c:v>
                </c:pt>
                <c:pt idx="5">
                  <c:v>1587438.7038899998</c:v>
                </c:pt>
                <c:pt idx="6">
                  <c:v>1591188.8777600003</c:v>
                </c:pt>
                <c:pt idx="7">
                  <c:v>1630973.7165899999</c:v>
                </c:pt>
                <c:pt idx="8">
                  <c:v>1678971.8929600006</c:v>
                </c:pt>
                <c:pt idx="9">
                  <c:v>1685399.6816099994</c:v>
                </c:pt>
                <c:pt idx="10">
                  <c:v>1497447.72294</c:v>
                </c:pt>
                <c:pt idx="11">
                  <c:v>1624927.1205499999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Plan1!$Z$290:$Z$291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Plan1!$Z$292:$Z$303</c:f>
              <c:numCache>
                <c:formatCode>_(* #,##0_);_(* \(#,##0\);_(* "-"??_);_(@_)</c:formatCode>
                <c:ptCount val="12"/>
                <c:pt idx="0">
                  <c:v>1580490.182</c:v>
                </c:pt>
                <c:pt idx="1">
                  <c:v>1383111.358</c:v>
                </c:pt>
                <c:pt idx="2">
                  <c:v>1489237.8049999999</c:v>
                </c:pt>
                <c:pt idx="3">
                  <c:v>1509988.7809999997</c:v>
                </c:pt>
                <c:pt idx="4">
                  <c:v>1587832.9710000001</c:v>
                </c:pt>
                <c:pt idx="5">
                  <c:v>1662124.6830000002</c:v>
                </c:pt>
                <c:pt idx="6">
                  <c:v>1686666.2379999999</c:v>
                </c:pt>
                <c:pt idx="7">
                  <c:v>1644443.0929999999</c:v>
                </c:pt>
                <c:pt idx="8">
                  <c:v>1655496.358</c:v>
                </c:pt>
                <c:pt idx="9">
                  <c:v>1529763.8460000004</c:v>
                </c:pt>
                <c:pt idx="10">
                  <c:v>1697250.3150000002</c:v>
                </c:pt>
                <c:pt idx="11">
                  <c:v>1604990.3590000002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2-4849-8509-7016F5B6E044}"/>
            </c:ext>
          </c:extLst>
        </c:ser>
        <c:ser>
          <c:idx val="24"/>
          <c:order val="24"/>
          <c:tx>
            <c:strRef>
              <c:f>Plan1!$AA$290:$AA$291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Plan1!$AA$292:$AA$303</c:f>
              <c:numCache>
                <c:formatCode>_(* #,##0_);_(* \(#,##0\);_(* "-"??_);_(@_)</c:formatCode>
                <c:ptCount val="12"/>
                <c:pt idx="0">
                  <c:v>1623083.8199999998</c:v>
                </c:pt>
                <c:pt idx="1">
                  <c:v>1508006.2790000001</c:v>
                </c:pt>
                <c:pt idx="2">
                  <c:v>1217934.291</c:v>
                </c:pt>
                <c:pt idx="3">
                  <c:v>1348473.7560000005</c:v>
                </c:pt>
                <c:pt idx="4">
                  <c:v>1449310.6490000002</c:v>
                </c:pt>
                <c:pt idx="5">
                  <c:v>1426111.7780000002</c:v>
                </c:pt>
                <c:pt idx="6">
                  <c:v>1569770.62</c:v>
                </c:pt>
                <c:pt idx="7">
                  <c:v>1708521.5760000001</c:v>
                </c:pt>
                <c:pt idx="8">
                  <c:v>1733876.4429999997</c:v>
                </c:pt>
                <c:pt idx="9">
                  <c:v>1769119.0160000001</c:v>
                </c:pt>
                <c:pt idx="10">
                  <c:v>1544094.28</c:v>
                </c:pt>
                <c:pt idx="11">
                  <c:v>1611962.1980000001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B-483E-B7BF-6855B8744733}"/>
            </c:ext>
          </c:extLst>
        </c:ser>
        <c:ser>
          <c:idx val="25"/>
          <c:order val="25"/>
          <c:tx>
            <c:strRef>
              <c:f>Plan1!$AB$290:$AB$291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Plan1!$B$292:$B$303</c:f>
              <c:strCache>
                <c:ptCount val="12"/>
                <c:pt idx="0">
                  <c:v>Janeiro</c:v>
                </c:pt>
                <c:pt idx="1">
                  <c:v>Feveiro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Plan1!$AB$292:$AB$303</c:f>
              <c:numCache>
                <c:formatCode>_(* #,##0_);_(* \(#,##0\);_(* "-"??_);_(@_)</c:formatCode>
                <c:ptCount val="12"/>
                <c:pt idx="0">
                  <c:v>1625027.5890000002</c:v>
                </c:pt>
                <c:pt idx="1">
                  <c:v>1387070.9759999998</c:v>
                </c:pt>
                <c:pt idx="2">
                  <c:v>1484473.3230000001</c:v>
                </c:pt>
                <c:pt idx="3">
                  <c:v>1687641.3689999999</c:v>
                </c:pt>
                <c:pt idx="4">
                  <c:v>1747541.2609999999</c:v>
                </c:pt>
                <c:pt idx="5">
                  <c:v>1879066.368</c:v>
                </c:pt>
                <c:pt idx="6">
                  <c:v>2008321.6070000001</c:v>
                </c:pt>
                <c:pt idx="7">
                  <c:v>2152196.3059999999</c:v>
                </c:pt>
                <c:pt idx="8">
                  <c:v>2008664.502000001</c:v>
                </c:pt>
                <c:pt idx="9">
                  <c:v>1965386.486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0-46E6-8697-2DC2012A4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mil 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704850</xdr:colOff>
      <xdr:row>8</xdr:row>
      <xdr:rowOff>28575</xdr:rowOff>
    </xdr:to>
    <xdr:pic>
      <xdr:nvPicPr>
        <xdr:cNvPr id="2228247" name="Picture 10776">
          <a:extLst>
            <a:ext uri="{FF2B5EF4-FFF2-40B4-BE49-F238E27FC236}">
              <a16:creationId xmlns:a16="http://schemas.microsoft.com/office/drawing/2014/main" id="{97E8C470-521F-4612-8B7D-88A7BF81B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23850"/>
          <a:ext cx="704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</xdr:row>
      <xdr:rowOff>73478</xdr:rowOff>
    </xdr:from>
    <xdr:to>
      <xdr:col>28</xdr:col>
      <xdr:colOff>2217964</xdr:colOff>
      <xdr:row>77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5DF4AB-E8A2-4349-8AD9-D98216372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-1</xdr:colOff>
      <xdr:row>119</xdr:row>
      <xdr:rowOff>32656</xdr:rowOff>
    </xdr:from>
    <xdr:to>
      <xdr:col>29</xdr:col>
      <xdr:colOff>0</xdr:colOff>
      <xdr:row>141</xdr:row>
      <xdr:rowOff>-1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6F3580-4A3E-44AB-9D5A-4ECED8CB3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183</xdr:row>
      <xdr:rowOff>0</xdr:rowOff>
    </xdr:from>
    <xdr:to>
      <xdr:col>29</xdr:col>
      <xdr:colOff>0</xdr:colOff>
      <xdr:row>205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F67940-B7A2-4CB4-AA7B-F793F9E88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149677</xdr:colOff>
      <xdr:row>243</xdr:row>
      <xdr:rowOff>163284</xdr:rowOff>
    </xdr:from>
    <xdr:to>
      <xdr:col>29</xdr:col>
      <xdr:colOff>13607</xdr:colOff>
      <xdr:row>266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23068D-0CEC-47CA-8EA5-2ADD9658D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308</xdr:row>
      <xdr:rowOff>163285</xdr:rowOff>
    </xdr:from>
    <xdr:to>
      <xdr:col>29</xdr:col>
      <xdr:colOff>0</xdr:colOff>
      <xdr:row>331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75D565-175C-4EC7-922C-301C29ED4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GN%20(dados%20de%20origem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GN%20(dados%20de%20origem)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GN%20(dados%20de%20origem)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GN%20(dados%20de%20origem)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GN%20(dados%20de%20origem).xlsx" TargetMode="External"/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467161689812" createdVersion="8" refreshedVersion="8" minRefreshableVersion="3" recordCount="572" xr:uid="{E5899690-85A8-41B5-8804-6891692FB99C}">
  <cacheSource type="worksheet">
    <worksheetSource ref="A1:R573" sheet="Consumo GN mil m3" r:id="rId2"/>
  </cacheSource>
  <cacheFields count="18">
    <cacheField name="PRODUTO" numFmtId="0">
      <sharedItems count="2">
        <s v="TERRA (mil m3)"/>
        <s v="MAR (mil m3)"/>
      </sharedItems>
    </cacheField>
    <cacheField name="UNIDADE" numFmtId="0">
      <sharedItems/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/>
    </cacheField>
    <cacheField name="ESTADO" numFmtId="0">
      <sharedItems count="11">
        <s v="AMAZONAS"/>
        <s v="MARANHÃO"/>
        <s v="CEARÁ"/>
        <s v="RIO GRANDE DO NORTE"/>
        <s v="ALAGOAS"/>
        <s v="SERGIPE"/>
        <s v="BAHIA"/>
        <s v="ESPÍRITO SANTO"/>
        <s v="RIO DE JANEIRO"/>
        <s v="SÃO PAULO"/>
        <s v="PARANÁ"/>
      </sharedItems>
    </cacheField>
    <cacheField name="JAN" numFmtId="0">
      <sharedItems containsString="0" containsBlank="1" containsNumber="1" minValue="0" maxValue="416065.83899999998"/>
    </cacheField>
    <cacheField name="FEV" numFmtId="0">
      <sharedItems containsString="0" containsBlank="1" containsNumber="1" minValue="0" maxValue="378821.0799999999"/>
    </cacheField>
    <cacheField name="MAR" numFmtId="0">
      <sharedItems containsString="0" containsBlank="1" containsNumber="1" minValue="0" maxValue="440459.13800000021"/>
    </cacheField>
    <cacheField name="ABR" numFmtId="0">
      <sharedItems containsString="0" containsBlank="1" containsNumber="1" minValue="0" maxValue="407625.08400000009"/>
    </cacheField>
    <cacheField name="MAI" numFmtId="0">
      <sharedItems containsSemiMixedTypes="0" containsString="0" containsNumber="1" minValue="0" maxValue="424233.83600000013"/>
    </cacheField>
    <cacheField name="JUN" numFmtId="0">
      <sharedItems containsSemiMixedTypes="0" containsString="0" containsNumber="1" minValue="0" maxValue="424676.03899999999"/>
    </cacheField>
    <cacheField name="JUL" numFmtId="0">
      <sharedItems containsSemiMixedTypes="0" containsString="0" containsNumber="1" minValue="0" maxValue="458023.56000000011"/>
    </cacheField>
    <cacheField name="AGO" numFmtId="0">
      <sharedItems containsSemiMixedTypes="0" containsString="0" containsNumber="1" minValue="0" maxValue="444274.23699999991"/>
    </cacheField>
    <cacheField name="SET" numFmtId="0">
      <sharedItems containsSemiMixedTypes="0" containsString="0" containsNumber="1" minValue="0" maxValue="421967.05599999998"/>
    </cacheField>
    <cacheField name="OUT" numFmtId="0">
      <sharedItems containsString="0" containsBlank="1" containsNumber="1" minValue="0" maxValue="452916.32099999988"/>
    </cacheField>
    <cacheField name="NOV" numFmtId="0">
      <sharedItems containsString="0" containsBlank="1" containsNumber="1" minValue="0" maxValue="410667.56499999989"/>
    </cacheField>
    <cacheField name="DEZ" numFmtId="0">
      <sharedItems containsString="0" containsBlank="1" containsNumber="1" minValue="0" maxValue="419781.5309999999"/>
    </cacheField>
    <cacheField name="TOTAL" numFmtId="165">
      <sharedItems containsSemiMixedTypes="0" containsString="0" containsNumber="1" minValue="0" maxValue="4529779.275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467162499997" createdVersion="8" refreshedVersion="8" minRefreshableVersion="3" recordCount="572" xr:uid="{44ABC74F-0540-446B-AAD2-9FC4971089E8}">
  <cacheSource type="worksheet">
    <worksheetSource ref="A1:R573" sheet="GN Queimado mil m3" r:id="rId2"/>
  </cacheSource>
  <cacheFields count="18">
    <cacheField name="PRODUTO" numFmtId="0">
      <sharedItems count="2">
        <s v="TERRA (mil m3)"/>
        <s v="MAR (mil m3)"/>
      </sharedItems>
    </cacheField>
    <cacheField name="UNIDADE" numFmtId="0">
      <sharedItems/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/>
    </cacheField>
    <cacheField name="ESTADO" numFmtId="0">
      <sharedItems count="11">
        <s v="AMAZONAS"/>
        <s v="MARANHÃO"/>
        <s v="CEARÁ"/>
        <s v="RIO GRANDE DO NORTE"/>
        <s v="ALAGOAS"/>
        <s v="SERGIPE"/>
        <s v="BAHIA"/>
        <s v="ESPÍRITO SANTO"/>
        <s v="RIO DE JANEIRO"/>
        <s v="SÃO PAULO"/>
        <s v="PARANÁ"/>
      </sharedItems>
    </cacheField>
    <cacheField name="JAN" numFmtId="0">
      <sharedItems containsString="0" containsBlank="1" containsNumber="1" minValue="0" maxValue="237058"/>
    </cacheField>
    <cacheField name="FEV" numFmtId="0">
      <sharedItems containsString="0" containsBlank="1" containsNumber="1" minValue="0" maxValue="237622.39999999999"/>
    </cacheField>
    <cacheField name="MAR" numFmtId="0">
      <sharedItems containsString="0" containsBlank="1" containsNumber="1" minValue="0" maxValue="270594.57561999996"/>
    </cacheField>
    <cacheField name="ABR" numFmtId="0">
      <sharedItems containsString="0" containsBlank="1" containsNumber="1" minValue="0" maxValue="252994.66738"/>
    </cacheField>
    <cacheField name="MAI" numFmtId="0">
      <sharedItems containsSemiMixedTypes="0" containsString="0" containsNumber="1" minValue="0" maxValue="237755.10168999998"/>
    </cacheField>
    <cacheField name="JUN" numFmtId="0">
      <sharedItems containsSemiMixedTypes="0" containsString="0" containsNumber="1" minValue="0" maxValue="344588.78171000007"/>
    </cacheField>
    <cacheField name="JUL" numFmtId="0">
      <sharedItems containsString="0" containsBlank="1" containsNumber="1" minValue="0" maxValue="312429.03336999996"/>
    </cacheField>
    <cacheField name="AGO" numFmtId="0">
      <sharedItems containsSemiMixedTypes="0" containsString="0" containsNumber="1" minValue="0" maxValue="232859.62901999999"/>
    </cacheField>
    <cacheField name="SET" numFmtId="0">
      <sharedItems containsString="0" containsBlank="1" containsNumber="1" minValue="0" maxValue="217299"/>
    </cacheField>
    <cacheField name="OUT" numFmtId="0">
      <sharedItems containsSemiMixedTypes="0" containsString="0" containsNumber="1" minValue="0" maxValue="195175.8"/>
    </cacheField>
    <cacheField name="NOV" numFmtId="0">
      <sharedItems containsString="0" containsBlank="1" containsNumber="1" minValue="0" maxValue="198950.2"/>
    </cacheField>
    <cacheField name="DEZ" numFmtId="0">
      <sharedItems containsString="0" containsBlank="1" containsNumber="1" minValue="0" maxValue="236166.3"/>
    </cacheField>
    <cacheField name="TOTAL" numFmtId="165">
      <sharedItems containsSemiMixedTypes="0" containsString="0" containsNumber="1" minValue="0" maxValue="2762992.96545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467162962967" createdVersion="8" refreshedVersion="8" minRefreshableVersion="3" recordCount="572" xr:uid="{32B64EB3-8388-4DB9-A43A-DF5701EA74EA}">
  <cacheSource type="worksheet">
    <worksheetSource ref="A1:R573" sheet="GN Injetado mil m3" r:id="rId2"/>
  </cacheSource>
  <cacheFields count="18">
    <cacheField name="PRODUTO" numFmtId="0">
      <sharedItems count="2">
        <s v="TERRA (mil m3)"/>
        <s v="MAR (mil m3)"/>
      </sharedItems>
    </cacheField>
    <cacheField name="UNIDADE" numFmtId="0">
      <sharedItems/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/>
    </cacheField>
    <cacheField name="ESTADO" numFmtId="0">
      <sharedItems count="11">
        <s v="AMAZONAS"/>
        <s v="MARANHÃO"/>
        <s v="CEARÁ"/>
        <s v="RIO GRANDE DO NORTE"/>
        <s v="ALAGOAS"/>
        <s v="SERGIPE"/>
        <s v="BAHIA"/>
        <s v="ESPÍRITO SANTO"/>
        <s v="RIO DE JANEIRO"/>
        <s v="SÃO PAULO"/>
        <s v="PARANÁ"/>
      </sharedItems>
    </cacheField>
    <cacheField name="JAN" numFmtId="0">
      <sharedItems containsString="0" containsBlank="1" containsNumber="1" minValue="0" maxValue="2393823.176"/>
    </cacheField>
    <cacheField name="FEV" numFmtId="0">
      <sharedItems containsString="0" containsBlank="1" containsNumber="1" minValue="0" maxValue="2158057.3200000012"/>
    </cacheField>
    <cacheField name="MAR" numFmtId="0">
      <sharedItems containsString="0" containsBlank="1" containsNumber="1" minValue="0" maxValue="2609473.3289999999"/>
    </cacheField>
    <cacheField name="ABR" numFmtId="0">
      <sharedItems containsString="0" containsBlank="1" containsNumber="1" minValue="0" maxValue="2373971.4679999999"/>
    </cacheField>
    <cacheField name="MAI" numFmtId="0">
      <sharedItems containsSemiMixedTypes="0" containsString="0" containsNumber="1" minValue="0" maxValue="2620230.4730000002"/>
    </cacheField>
    <cacheField name="JUN" numFmtId="0">
      <sharedItems containsString="0" containsBlank="1" containsNumber="1" minValue="0" maxValue="2571464.747"/>
    </cacheField>
    <cacheField name="JUL" numFmtId="0">
      <sharedItems containsSemiMixedTypes="0" containsString="0" containsNumber="1" minValue="0" maxValue="2829561.557"/>
    </cacheField>
    <cacheField name="AGO" numFmtId="0">
      <sharedItems containsString="0" containsBlank="1" containsNumber="1" minValue="0" maxValue="2669775.2579999999"/>
    </cacheField>
    <cacheField name="SET" numFmtId="0">
      <sharedItems containsString="0" containsBlank="1" containsNumber="1" minValue="0" maxValue="2733885.0809999998"/>
    </cacheField>
    <cacheField name="OUT" numFmtId="0">
      <sharedItems containsSemiMixedTypes="0" containsString="0" containsNumber="1" minValue="0" maxValue="3029704.7340000002"/>
    </cacheField>
    <cacheField name="NOV" numFmtId="0">
      <sharedItems containsString="0" containsBlank="1" containsNumber="1" minValue="0" maxValue="2235906.686999999"/>
    </cacheField>
    <cacheField name="DEZ" numFmtId="0">
      <sharedItems containsString="0" containsBlank="1" containsNumber="1" minValue="0" maxValue="2387677.5699999998"/>
    </cacheField>
    <cacheField name="TOTAL" numFmtId="165">
      <sharedItems containsSemiMixedTypes="0" containsString="0" containsNumber="1" minValue="0" maxValue="26221307.056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467163425928" createdVersion="8" refreshedVersion="8" minRefreshableVersion="3" recordCount="572" xr:uid="{EF72F699-4D53-49EC-8207-8154687CA297}">
  <cacheSource type="worksheet">
    <worksheetSource ref="A1:R573" sheet="GN Disponível mil m3" r:id="rId2"/>
  </cacheSource>
  <cacheFields count="18">
    <cacheField name="PRODUTO" numFmtId="0">
      <sharedItems count="2">
        <s v="TERRA (mil m3)"/>
        <s v="MAR (mil m3)"/>
      </sharedItems>
    </cacheField>
    <cacheField name="UNIDADE" numFmtId="0">
      <sharedItems/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/>
    </cacheField>
    <cacheField name="ESTADO" numFmtId="0">
      <sharedItems count="11">
        <s v="AMAZONAS"/>
        <s v="MARANHÃO"/>
        <s v="CEARÁ"/>
        <s v="RIO GRANDE DO NORTE"/>
        <s v="ALAGOAS"/>
        <s v="SERGIPE"/>
        <s v="BAHIA"/>
        <s v="ESPÍRITO SANTO"/>
        <s v="RIO DE JANEIRO"/>
        <s v="SÃO PAULO"/>
        <s v="PARANÁ"/>
      </sharedItems>
    </cacheField>
    <cacheField name="JAN" numFmtId="0">
      <sharedItems containsSemiMixedTypes="0" containsString="0" containsNumber="1" minValue="-19797.952399999998" maxValue="900645.34000000008"/>
    </cacheField>
    <cacheField name="FEV" numFmtId="0">
      <sharedItems containsSemiMixedTypes="0" containsString="0" containsNumber="1" minValue="-11033.3907" maxValue="807477.34399999981"/>
    </cacheField>
    <cacheField name="MAR" numFmtId="0">
      <sharedItems containsSemiMixedTypes="0" containsString="0" containsNumber="1" minValue="-8641.152900000001" maxValue="862325.29399999988"/>
    </cacheField>
    <cacheField name="ABR" numFmtId="0">
      <sharedItems containsSemiMixedTypes="0" containsString="0" containsNumber="1" minValue="-19533.002400000001" maxValue="1039211.566"/>
    </cacheField>
    <cacheField name="MAI" numFmtId="0">
      <sharedItems containsSemiMixedTypes="0" containsString="0" containsNumber="1" minValue="-9788.7894000000015" maxValue="1044666.186"/>
    </cacheField>
    <cacheField name="JUN" numFmtId="0">
      <sharedItems containsSemiMixedTypes="0" containsString="0" containsNumber="1" minValue="-9124.1563999999998" maxValue="1027623.836"/>
    </cacheField>
    <cacheField name="JUL" numFmtId="0">
      <sharedItems containsSemiMixedTypes="0" containsString="0" containsNumber="1" minValue="-278331" maxValue="1115637.1510000001"/>
    </cacheField>
    <cacheField name="AGO" numFmtId="0">
      <sharedItems containsSemiMixedTypes="0" containsString="0" containsNumber="1" minValue="-9352.76" maxValue="1156253.175"/>
    </cacheField>
    <cacheField name="SET" numFmtId="0">
      <sharedItems containsSemiMixedTypes="0" containsString="0" containsNumber="1" minValue="-22174.028300000005" maxValue="1066759.479000001"/>
    </cacheField>
    <cacheField name="OUT" numFmtId="0">
      <sharedItems containsString="0" containsBlank="1" containsNumber="1" minValue="-23101.976599999998" maxValue="1028480.374"/>
    </cacheField>
    <cacheField name="NOV" numFmtId="164">
      <sharedItems containsString="0" containsBlank="1" containsNumber="1" minValue="-20834.802800000001" maxValue="913231.29099999997"/>
    </cacheField>
    <cacheField name="DEZ" numFmtId="164">
      <sharedItems containsString="0" containsBlank="1" containsNumber="1" minValue="-20652.142500000002" maxValue="870006.29200000013"/>
    </cacheField>
    <cacheField name="TOTAL" numFmtId="165">
      <sharedItems containsSemiMixedTypes="0" containsString="0" containsNumber="1" minValue="-118709.1617" maxValue="10049079.745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46716388889" createdVersion="8" refreshedVersion="8" minRefreshableVersion="3" recordCount="572" xr:uid="{059462DD-2B96-4CDD-AE59-D2AAD044A5C0}">
  <cacheSource type="worksheet">
    <worksheetSource ref="A1:Q573" sheet="Prod GN mil m3" r:id="rId2"/>
  </cacheSource>
  <cacheFields count="17">
    <cacheField name="PRODUTO" numFmtId="0">
      <sharedItems count="2">
        <s v="TERRA (mil m3)"/>
        <s v="MAR (mil m3)"/>
      </sharedItems>
    </cacheField>
    <cacheField name="UNIDADE" numFmtId="0">
      <sharedItems/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/>
    </cacheField>
    <cacheField name="ESTADO" numFmtId="0">
      <sharedItems count="11">
        <s v="AMAZONAS"/>
        <s v="MARANHÃO"/>
        <s v="CEARÁ"/>
        <s v="RIO GRANDE DO NORTE"/>
        <s v="ALAGOAS"/>
        <s v="SERGIPE"/>
        <s v="BAHIA"/>
        <s v="ESPÍRITO SANTO"/>
        <s v="RIO DE JANEIRO"/>
        <s v="SÃO PAULO"/>
        <s v="PARANÁ"/>
      </sharedItems>
    </cacheField>
    <cacheField name="JAN" numFmtId="0">
      <sharedItems containsString="0" containsBlank="1" containsNumber="1" minValue="0" maxValue="3806151.639"/>
    </cacheField>
    <cacheField name="FEV" numFmtId="0">
      <sharedItems containsSemiMixedTypes="0" containsString="0" containsNumber="1" minValue="0" maxValue="3449282.299000001"/>
    </cacheField>
    <cacheField name="MAR" numFmtId="0">
      <sharedItems containsSemiMixedTypes="0" containsString="0" containsNumber="1" minValue="0" maxValue="4064293.3690000009"/>
    </cacheField>
    <cacheField name="ABR" numFmtId="0">
      <sharedItems containsSemiMixedTypes="0" containsString="0" containsNumber="1" minValue="0" maxValue="3939493.9130000002"/>
    </cacheField>
    <cacheField name="MAI" numFmtId="0">
      <sharedItems containsSemiMixedTypes="0" containsString="0" containsNumber="1" minValue="0" maxValue="4191415.4729999988"/>
    </cacheField>
    <cacheField name="JUN" numFmtId="0">
      <sharedItems containsSemiMixedTypes="0" containsString="0" containsNumber="1" minValue="0" maxValue="4177223.4369999999"/>
    </cacheField>
    <cacheField name="JUL" numFmtId="0">
      <sharedItems containsSemiMixedTypes="0" containsString="0" containsNumber="1" minValue="0" maxValue="4539439.284"/>
    </cacheField>
    <cacheField name="AGO" numFmtId="0">
      <sharedItems containsSemiMixedTypes="0" containsString="0" containsNumber="1" minValue="0" maxValue="4399347.8259999994"/>
    </cacheField>
    <cacheField name="SET" numFmtId="0">
      <sharedItems containsSemiMixedTypes="0" containsString="0" containsNumber="1" minValue="0" maxValue="4320537.2439999999"/>
    </cacheField>
    <cacheField name="OUT" numFmtId="0">
      <sharedItems containsSemiMixedTypes="0" containsString="0" containsNumber="1" minValue="0" maxValue="4630496.9590000026"/>
    </cacheField>
    <cacheField name="NOV" numFmtId="0">
      <sharedItems containsString="0" containsBlank="1" containsNumber="1" minValue="0" maxValue="3630784.6329999999"/>
    </cacheField>
    <cacheField name="DEZ" numFmtId="0">
      <sharedItems containsString="0" containsBlank="1" containsNumber="1" minValue="0" maxValue="3812968.313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2">
  <r>
    <x v="0"/>
    <s v="mil m3"/>
    <x v="0"/>
    <s v="REGIÃO NORTE"/>
    <x v="0"/>
    <n v="7974"/>
    <n v="7754"/>
    <n v="9945"/>
    <n v="9667"/>
    <n v="9178"/>
    <n v="8970"/>
    <n v="8679"/>
    <n v="8968"/>
    <n v="7729"/>
    <n v="7631"/>
    <n v="7143"/>
    <n v="7554"/>
    <n v="101192"/>
  </r>
  <r>
    <x v="0"/>
    <s v="mil m3"/>
    <x v="0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NORDESTE"/>
    <x v="2"/>
    <n v="4114.3169000000007"/>
    <n v="3527.1030999999998"/>
    <n v="2909.3168999999998"/>
    <n v="3003.2100999999998"/>
    <n v="3063.317"/>
    <n v="2924.21"/>
    <n v="3537.317"/>
    <n v="3134.3171000000002"/>
    <n v="2671.21"/>
    <n v="3115.3171000000002"/>
    <n v="3044.9740000000002"/>
    <n v="3173.317"/>
    <n v="38217.926200000002"/>
  </r>
  <r>
    <x v="0"/>
    <s v="mil m3"/>
    <x v="0"/>
    <s v="REGIÃO NORDESTE"/>
    <x v="3"/>
    <n v="14762.036199999999"/>
    <n v="15058.868"/>
    <n v="15698.953299999997"/>
    <n v="14524.387799999999"/>
    <n v="15899.46"/>
    <n v="15795.940999999999"/>
    <n v="16844.342099999998"/>
    <n v="15952.477000000001"/>
    <n v="14580.439899999999"/>
    <n v="16950.242099999999"/>
    <n v="16813.417000000001"/>
    <n v="16432.943299999999"/>
    <n v="189313.50769999996"/>
  </r>
  <r>
    <x v="0"/>
    <s v="mil m3"/>
    <x v="0"/>
    <s v="REGIÃO NORDESTE"/>
    <x v="4"/>
    <n v="93.000199999999978"/>
    <n v="88"/>
    <n v="93"/>
    <n v="90.000100000000003"/>
    <n v="92.999900000000011"/>
    <n v="90"/>
    <n v="93"/>
    <n v="93"/>
    <n v="90.000100000000003"/>
    <n v="93.000100000000003"/>
    <n v="90"/>
    <n v="93"/>
    <n v="1099.0003999999999"/>
  </r>
  <r>
    <x v="0"/>
    <s v="mil m3"/>
    <x v="0"/>
    <s v="REGIÃO NORDESTE"/>
    <x v="5"/>
    <n v="9422.061099999999"/>
    <n v="8837.4297000000006"/>
    <n v="10650.548200000001"/>
    <n v="9601.0234"/>
    <n v="8970.5305000000008"/>
    <n v="9911.6510999999991"/>
    <n v="9447.0410999999986"/>
    <n v="8817.2245999999996"/>
    <n v="8480.6689000000006"/>
    <n v="8152.1984000000002"/>
    <n v="8543.8626999999997"/>
    <n v="9403.1237999999994"/>
    <n v="110237.36350000001"/>
  </r>
  <r>
    <x v="0"/>
    <s v="mil m3"/>
    <x v="0"/>
    <s v="REGIÃO NORDESTE"/>
    <x v="6"/>
    <n v="6741.311200000001"/>
    <n v="6100.6262000000006"/>
    <n v="6532.2986999999994"/>
    <n v="6606.9314000000004"/>
    <n v="6937.4310999999998"/>
    <n v="6467.2268999999987"/>
    <n v="6473.8301999999976"/>
    <n v="6658.9771000000001"/>
    <n v="6444.5931"/>
    <n v="6596.9521000000004"/>
    <n v="6322.6769000000004"/>
    <n v="6502.7802000000001"/>
    <n v="78385.6351"/>
  </r>
  <r>
    <x v="0"/>
    <s v="mil m3"/>
    <x v="0"/>
    <s v="REGIÃO SUDESTE"/>
    <x v="7"/>
    <n v="1153.2373"/>
    <n v="1212.5979"/>
    <n v="1400.6668"/>
    <n v="1352.7338"/>
    <n v="1470.6064999999999"/>
    <n v="1539.8915999999999"/>
    <n v="1556.0363"/>
    <n v="1611.789"/>
    <n v="1609.2553"/>
    <n v="1786.6972000000001"/>
    <n v="1835.7436"/>
    <n v="1800.1514"/>
    <n v="18329.406700000003"/>
  </r>
  <r>
    <x v="0"/>
    <s v="mil m3"/>
    <x v="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2"/>
    <n v="1412"/>
    <n v="1206"/>
    <n v="1370"/>
    <n v="1223"/>
    <n v="1171"/>
    <n v="1239"/>
    <n v="1319"/>
    <n v="976"/>
    <n v="1338"/>
    <n v="1179"/>
    <n v="1041"/>
    <n v="1322"/>
    <n v="14796"/>
  </r>
  <r>
    <x v="1"/>
    <s v="mil m3"/>
    <x v="0"/>
    <s v="REGIÃO NORDESTE"/>
    <x v="3"/>
    <n v="3089.6469999999999"/>
    <n v="3471.029"/>
    <n v="4188.7299999999996"/>
    <n v="3141.402"/>
    <n v="3493.223"/>
    <n v="4845.8490999999995"/>
    <n v="5175.3411000000006"/>
    <n v="4344.2060000000001"/>
    <n v="5063.3500000000004"/>
    <n v="5423.4411"/>
    <n v="4746.6090000000004"/>
    <n v="4709.7401"/>
    <n v="51692.567399999993"/>
  </r>
  <r>
    <x v="1"/>
    <s v="mil m3"/>
    <x v="0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5"/>
    <n v="1163.0371"/>
    <n v="1073.8724999999999"/>
    <n v="1165.1659000000002"/>
    <n v="1010.9546999999999"/>
    <n v="964.70630000000006"/>
    <n v="1045.653"/>
    <n v="1087.9729"/>
    <n v="1108.2148"/>
    <n v="1052.114"/>
    <n v="986.1277"/>
    <n v="972.44719999999995"/>
    <n v="1101.8480999999999"/>
    <n v="12732.114199999998"/>
  </r>
  <r>
    <x v="1"/>
    <s v="mil m3"/>
    <x v="0"/>
    <s v="REGIÃO NORDESTE"/>
    <x v="6"/>
    <n v="2.2738"/>
    <n v="9.5142000000000007"/>
    <n v="17.054300000000001"/>
    <n v="16.0427"/>
    <n v="34.699399999999997"/>
    <n v="50.371400000000001"/>
    <n v="99.722800000000007"/>
    <n v="6.8131000000000004"/>
    <n v="0"/>
    <n v="0"/>
    <n v="0"/>
    <n v="0"/>
    <n v="236.49170000000001"/>
  </r>
  <r>
    <x v="1"/>
    <s v="mil m3"/>
    <x v="0"/>
    <s v="REGIÃO SUDESTE"/>
    <x v="7"/>
    <n v="132.76280000000003"/>
    <n v="119.402"/>
    <n v="127.33320000000001"/>
    <n v="142.26609999999999"/>
    <n v="101.3935"/>
    <n v="185.10849999999999"/>
    <n v="157.9639"/>
    <n v="61.210999999999999"/>
    <n v="65.744699999999995"/>
    <n v="94.302800000000005"/>
    <n v="119.2564"/>
    <n v="133.84870000000001"/>
    <n v="1440.5935999999999"/>
  </r>
  <r>
    <x v="1"/>
    <s v="mil m3"/>
    <x v="0"/>
    <s v="REGIÃO SUDESTE"/>
    <x v="8"/>
    <n v="94288"/>
    <n v="89946"/>
    <n v="102623"/>
    <n v="92575.99990000001"/>
    <n v="95532"/>
    <n v="93577.463699999993"/>
    <n v="92602.654699999985"/>
    <n v="88166.091700000004"/>
    <n v="92352.767500000002"/>
    <n v="87270.760299999994"/>
    <n v="89989.681299999997"/>
    <n v="97804.345600000001"/>
    <n v="1116728.7646999997"/>
  </r>
  <r>
    <x v="1"/>
    <s v="mil m3"/>
    <x v="0"/>
    <s v="REGIÃO SUDESTE"/>
    <x v="9"/>
    <n v="279"/>
    <n v="261"/>
    <n v="279"/>
    <n v="270"/>
    <n v="279"/>
    <n v="270"/>
    <n v="279"/>
    <n v="279"/>
    <n v="270"/>
    <n v="279"/>
    <n v="270"/>
    <n v="279"/>
    <n v="3294"/>
  </r>
  <r>
    <x v="1"/>
    <s v="mil m3"/>
    <x v="0"/>
    <s v="REGIÃO SUL"/>
    <x v="10"/>
    <n v="0"/>
    <n v="0"/>
    <n v="0"/>
    <n v="0"/>
    <n v="0"/>
    <n v="0"/>
    <n v="0"/>
    <n v="0"/>
    <n v="120"/>
    <n v="256"/>
    <n v="104"/>
    <n v="38"/>
    <n v="518"/>
  </r>
  <r>
    <x v="0"/>
    <s v="mil m3"/>
    <x v="1"/>
    <s v="REGIÃO NORTE"/>
    <x v="0"/>
    <n v="9870"/>
    <n v="7409"/>
    <n v="8134"/>
    <n v="7619"/>
    <n v="8116"/>
    <n v="8359"/>
    <n v="7351"/>
    <n v="8228"/>
    <n v="8352"/>
    <n v="9415"/>
    <n v="9259"/>
    <n v="9217"/>
    <n v="101329"/>
  </r>
  <r>
    <x v="0"/>
    <s v="mil m3"/>
    <x v="1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NORDESTE"/>
    <x v="2"/>
    <n v="3086.3172"/>
    <n v="198.99600000000001"/>
    <n v="220.31700000000001"/>
    <n v="213.21"/>
    <n v="220.31700000000001"/>
    <n v="213.21"/>
    <n v="3471.32"/>
    <n v="2734.3389999999999"/>
    <n v="3215.6799000000001"/>
    <n v="3216.4839000000002"/>
    <n v="2691.0709999999999"/>
    <n v="2987.4630000000002"/>
    <n v="22468.723999999998"/>
  </r>
  <r>
    <x v="0"/>
    <s v="mil m3"/>
    <x v="1"/>
    <s v="REGIÃO NORDESTE"/>
    <x v="3"/>
    <n v="16403.8"/>
    <n v="14451.9162"/>
    <n v="16992.893100000001"/>
    <n v="15064.308999999999"/>
    <n v="15765.597999999996"/>
    <n v="15850.474899999997"/>
    <n v="16202.13"/>
    <n v="15507.2232"/>
    <n v="14398.114100000001"/>
    <n v="12391.603899999998"/>
    <n v="11977.937999999998"/>
    <n v="12351.313999999998"/>
    <n v="177357.31439999997"/>
  </r>
  <r>
    <x v="0"/>
    <s v="mil m3"/>
    <x v="1"/>
    <s v="REGIÃO NORDESTE"/>
    <x v="4"/>
    <n v="93.000100000000003"/>
    <n v="84"/>
    <n v="93.000099999999989"/>
    <n v="89.999899999999997"/>
    <n v="93.000200000000007"/>
    <n v="90"/>
    <n v="93"/>
    <n v="93"/>
    <n v="93.000100000000003"/>
    <n v="122.99990000000001"/>
    <n v="119"/>
    <n v="124"/>
    <n v="1188.0002999999999"/>
  </r>
  <r>
    <x v="0"/>
    <s v="mil m3"/>
    <x v="1"/>
    <s v="REGIÃO NORDESTE"/>
    <x v="5"/>
    <n v="10213.6572"/>
    <n v="8443.5594999999994"/>
    <n v="10054.249799999998"/>
    <n v="8989.1257000000005"/>
    <n v="10218.565500000002"/>
    <n v="9834.3126000000011"/>
    <n v="10634.08"/>
    <n v="10286.538500000001"/>
    <n v="9537.4835000000003"/>
    <n v="10060.755499999999"/>
    <n v="10224.9951"/>
    <n v="10283.4517"/>
    <n v="118780.7746"/>
  </r>
  <r>
    <x v="0"/>
    <s v="mil m3"/>
    <x v="1"/>
    <s v="REGIÃO NORDESTE"/>
    <x v="6"/>
    <n v="6095.76"/>
    <n v="5480.6864999999998"/>
    <n v="6349.3001999999997"/>
    <n v="6161.5996000000005"/>
    <n v="6449.2790000000005"/>
    <n v="6626.4610000000011"/>
    <n v="6874"/>
    <n v="7159.9004999999997"/>
    <n v="7190.8482000000004"/>
    <n v="6670.7932000000028"/>
    <n v="6463.5"/>
    <n v="6639.8"/>
    <n v="78161.928200000009"/>
  </r>
  <r>
    <x v="0"/>
    <s v="mil m3"/>
    <x v="1"/>
    <s v="REGIÃO SUDESTE"/>
    <x v="7"/>
    <n v="1810.4064000000001"/>
    <n v="1609.9460999999999"/>
    <n v="1858.8966"/>
    <n v="1643.0374000000002"/>
    <n v="1567.9148"/>
    <n v="1535.8942999999999"/>
    <n v="1777.58"/>
    <n v="1838.1605999999999"/>
    <n v="1979.1981000000001"/>
    <n v="1979.6120000000001"/>
    <n v="1696.0001"/>
    <n v="1922"/>
    <n v="21218.646400000001"/>
  </r>
  <r>
    <x v="0"/>
    <s v="mil m3"/>
    <x v="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2"/>
    <n v="1104"/>
    <n v="1130"/>
    <n v="1421"/>
    <n v="1327"/>
    <n v="1384"/>
    <n v="1335"/>
    <n v="1378"/>
    <n v="1074"/>
    <n v="924"/>
    <n v="908"/>
    <n v="953"/>
    <n v="1185"/>
    <n v="14123"/>
  </r>
  <r>
    <x v="1"/>
    <s v="mil m3"/>
    <x v="1"/>
    <s v="REGIÃO NORDESTE"/>
    <x v="3"/>
    <n v="5626.8831"/>
    <n v="5137.0879999999997"/>
    <n v="5660.7901000000002"/>
    <n v="5851.4811"/>
    <n v="6558.0851000000002"/>
    <n v="6134.3150999999998"/>
    <n v="838.55"/>
    <n v="1049.4380000000001"/>
    <n v="1034.2059999999999"/>
    <n v="763.91200000000003"/>
    <n v="996.99099999999999"/>
    <n v="1011.223"/>
    <n v="40662.962500000001"/>
  </r>
  <r>
    <x v="1"/>
    <s v="mil m3"/>
    <x v="1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5"/>
    <n v="1083.7329"/>
    <n v="1000.3656999999999"/>
    <n v="1074.3502000000001"/>
    <n v="1095.6637000000001"/>
    <n v="1071.4864"/>
    <n v="1150.4962"/>
    <n v="1227.1500000000001"/>
    <n v="1301.8587"/>
    <n v="1222.9824000000001"/>
    <n v="1217.5553"/>
    <n v="1156.7018"/>
    <n v="1178.9771000000001"/>
    <n v="13781.320400000002"/>
  </r>
  <r>
    <x v="1"/>
    <s v="mil m3"/>
    <x v="1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SUDESTE"/>
    <x v="7"/>
    <n v="116.5936"/>
    <n v="89.053899999999999"/>
    <n v="89.103499999999997"/>
    <n v="48.962600000000002"/>
    <n v="82.085099999999997"/>
    <n v="80.105699999999999"/>
    <n v="68.42"/>
    <n v="67.839299999999994"/>
    <n v="66.8018"/>
    <n v="73.388000000000005"/>
    <n v="45"/>
    <n v="46"/>
    <n v="873.35349999999994"/>
  </r>
  <r>
    <x v="1"/>
    <s v="mil m3"/>
    <x v="1"/>
    <s v="REGIÃO SUDESTE"/>
    <x v="8"/>
    <n v="99466.187699999995"/>
    <n v="87937.021999999997"/>
    <n v="98543.000199999995"/>
    <n v="87886.801000000007"/>
    <n v="88754.568499999994"/>
    <n v="92381.184800000003"/>
    <n v="102721.36"/>
    <n v="97996.770999999993"/>
    <n v="92059.938699999999"/>
    <n v="90785.729499999987"/>
    <n v="103472"/>
    <n v="97283.999800000005"/>
    <n v="1139288.5632"/>
  </r>
  <r>
    <x v="1"/>
    <s v="mil m3"/>
    <x v="1"/>
    <s v="REGIÃO SUDESTE"/>
    <x v="9"/>
    <n v="279"/>
    <n v="236"/>
    <n v="295"/>
    <n v="270"/>
    <n v="279"/>
    <n v="270"/>
    <n v="279"/>
    <n v="279"/>
    <n v="270"/>
    <n v="279"/>
    <n v="189"/>
    <n v="252"/>
    <n v="3177"/>
  </r>
  <r>
    <x v="1"/>
    <s v="mil m3"/>
    <x v="1"/>
    <s v="REGIÃO SUL"/>
    <x v="10"/>
    <n v="218"/>
    <n v="166"/>
    <n v="141"/>
    <n v="136"/>
    <n v="19"/>
    <n v="85"/>
    <n v="193"/>
    <n v="201"/>
    <n v="177"/>
    <n v="215"/>
    <n v="200"/>
    <n v="145"/>
    <n v="1896"/>
  </r>
  <r>
    <x v="0"/>
    <s v="mil m3"/>
    <x v="2"/>
    <s v="REGIÃO NORTE"/>
    <x v="0"/>
    <n v="9412"/>
    <n v="7895"/>
    <n v="9361"/>
    <n v="9613"/>
    <n v="10333"/>
    <n v="8700"/>
    <n v="8633"/>
    <n v="9461"/>
    <n v="10402"/>
    <n v="10342"/>
    <n v="10471"/>
    <n v="11181"/>
    <n v="115804"/>
  </r>
  <r>
    <x v="0"/>
    <s v="mil m3"/>
    <x v="2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NORDESTE"/>
    <x v="2"/>
    <n v="3111.2170000000001"/>
    <n v="3390.8"/>
    <n v="3579.56"/>
    <n v="3428.52"/>
    <n v="3261.5"/>
    <n v="3165.18"/>
    <n v="3354.66"/>
    <n v="3188.06"/>
    <n v="3305.88"/>
    <n v="3179.3"/>
    <n v="3358.34"/>
    <n v="4129.67"/>
    <n v="40452.687000000005"/>
  </r>
  <r>
    <x v="0"/>
    <s v="mil m3"/>
    <x v="2"/>
    <s v="REGIÃO NORDESTE"/>
    <x v="3"/>
    <n v="12388.912"/>
    <n v="11235.66"/>
    <n v="12894.78"/>
    <n v="14108.52"/>
    <n v="15617.18"/>
    <n v="15265.44"/>
    <n v="17120.54"/>
    <n v="17572.55"/>
    <n v="17297.560000000001"/>
    <n v="18167.009999999998"/>
    <n v="17388.43"/>
    <n v="17590.11"/>
    <n v="186646.69200000004"/>
  </r>
  <r>
    <x v="0"/>
    <s v="mil m3"/>
    <x v="2"/>
    <s v="REGIÃO NORDESTE"/>
    <x v="4"/>
    <n v="124"/>
    <n v="112"/>
    <n v="124"/>
    <n v="123"/>
    <n v="127"/>
    <n v="122.5"/>
    <n v="125"/>
    <n v="124"/>
    <n v="126"/>
    <n v="124"/>
    <n v="120"/>
    <n v="124"/>
    <n v="1475.5"/>
  </r>
  <r>
    <x v="0"/>
    <s v="mil m3"/>
    <x v="2"/>
    <s v="REGIÃO NORDESTE"/>
    <x v="5"/>
    <n v="9117.9971999999998"/>
    <n v="8642.7000000000007"/>
    <n v="9677.42"/>
    <n v="9122.98"/>
    <n v="11627.33"/>
    <n v="11463.97"/>
    <n v="12121.75"/>
    <n v="11346.93"/>
    <n v="10903.65"/>
    <n v="10553.71"/>
    <n v="10114.67"/>
    <n v="10160.780000000001"/>
    <n v="124853.88719999998"/>
  </r>
  <r>
    <x v="0"/>
    <s v="mil m3"/>
    <x v="2"/>
    <s v="REGIÃO NORDESTE"/>
    <x v="6"/>
    <n v="6516.6399000000001"/>
    <n v="5883.48"/>
    <n v="6622.12"/>
    <n v="6389.2"/>
    <n v="6903.6"/>
    <n v="6879.73"/>
    <n v="7729.63"/>
    <n v="7678.65"/>
    <n v="7121.84"/>
    <n v="6513.78"/>
    <n v="6515.09"/>
    <n v="5922.46"/>
    <n v="80676.219899999996"/>
  </r>
  <r>
    <x v="0"/>
    <s v="mil m3"/>
    <x v="2"/>
    <s v="REGIÃO SUDESTE"/>
    <x v="7"/>
    <n v="2228"/>
    <n v="1943"/>
    <n v="2343"/>
    <n v="2064"/>
    <n v="2051"/>
    <n v="1775.5"/>
    <n v="1702.5"/>
    <n v="1907.5"/>
    <n v="1677"/>
    <n v="1741"/>
    <n v="1570"/>
    <n v="1694"/>
    <n v="22696.5"/>
  </r>
  <r>
    <x v="0"/>
    <s v="mil m3"/>
    <x v="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2"/>
    <n v="1253"/>
    <n v="1144"/>
    <n v="1123"/>
    <n v="1115"/>
    <n v="1188"/>
    <n v="1092"/>
    <n v="1190"/>
    <n v="1168"/>
    <n v="1126"/>
    <n v="1154"/>
    <n v="1118"/>
    <n v="1195"/>
    <n v="13866"/>
  </r>
  <r>
    <x v="1"/>
    <s v="mil m3"/>
    <x v="2"/>
    <s v="REGIÃO NORDESTE"/>
    <x v="3"/>
    <n v="1362.8710000000001"/>
    <n v="899.54"/>
    <n v="1607.66"/>
    <n v="1283.96"/>
    <n v="1174.31"/>
    <n v="829.94"/>
    <n v="3871.8"/>
    <n v="4091.39"/>
    <n v="3720.84"/>
    <n v="4249.6899999999996"/>
    <n v="4290.2299999999996"/>
    <n v="3732.22"/>
    <n v="31114.451000000001"/>
  </r>
  <r>
    <x v="1"/>
    <s v="mil m3"/>
    <x v="2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5"/>
    <n v="1195.5437999999999"/>
    <n v="1261.83"/>
    <n v="1168.6300000000001"/>
    <n v="1321.69"/>
    <n v="1195.21"/>
    <n v="1191.8599999999999"/>
    <n v="1170.33"/>
    <n v="1242.04"/>
    <n v="2170.94"/>
    <n v="1980.92"/>
    <n v="2168.0100000000002"/>
    <n v="2509.13"/>
    <n v="18576.1338"/>
  </r>
  <r>
    <x v="1"/>
    <s v="mil m3"/>
    <x v="2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SUDESTE"/>
    <x v="7"/>
    <n v="47"/>
    <n v="42"/>
    <n v="46"/>
    <n v="45"/>
    <n v="46.5"/>
    <n v="45"/>
    <n v="30"/>
    <n v="0"/>
    <n v="0"/>
    <n v="0"/>
    <n v="0"/>
    <n v="0"/>
    <n v="301.5"/>
  </r>
  <r>
    <x v="1"/>
    <s v="mil m3"/>
    <x v="2"/>
    <s v="REGIÃO SUDESTE"/>
    <x v="8"/>
    <n v="94377"/>
    <n v="86500"/>
    <n v="100453"/>
    <n v="105620"/>
    <n v="106601"/>
    <n v="108142"/>
    <n v="108422"/>
    <n v="116635"/>
    <n v="112152"/>
    <n v="113747"/>
    <n v="89818"/>
    <n v="93765"/>
    <n v="1236232"/>
  </r>
  <r>
    <x v="1"/>
    <s v="mil m3"/>
    <x v="2"/>
    <s v="REGIÃO SUDESTE"/>
    <x v="9"/>
    <n v="279"/>
    <n v="252"/>
    <n v="279"/>
    <n v="270"/>
    <n v="279"/>
    <n v="225"/>
    <n v="279"/>
    <n v="279"/>
    <n v="270"/>
    <n v="279"/>
    <n v="270"/>
    <n v="279"/>
    <n v="3240"/>
  </r>
  <r>
    <x v="1"/>
    <s v="mil m3"/>
    <x v="2"/>
    <s v="REGIÃO SUL"/>
    <x v="10"/>
    <n v="182"/>
    <n v="31"/>
    <n v="57"/>
    <n v="30"/>
    <n v="194"/>
    <n v="41"/>
    <n v="0"/>
    <n v="0"/>
    <n v="0"/>
    <n v="0"/>
    <n v="0"/>
    <n v="0"/>
    <n v="535"/>
  </r>
  <r>
    <x v="0"/>
    <s v="mil m3"/>
    <x v="3"/>
    <s v="REGIÃO NORTE"/>
    <x v="0"/>
    <n v="10984"/>
    <n v="9724"/>
    <n v="10927"/>
    <n v="10039"/>
    <n v="8501"/>
    <n v="9079"/>
    <n v="10248.99"/>
    <n v="10505"/>
    <n v="11654"/>
    <n v="11197"/>
    <n v="11040"/>
    <n v="11304"/>
    <n v="125202.99"/>
  </r>
  <r>
    <x v="0"/>
    <s v="mil m3"/>
    <x v="3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NORDESTE"/>
    <x v="2"/>
    <n v="4042.49"/>
    <n v="3742.95"/>
    <n v="3629.47"/>
    <n v="3458.5"/>
    <n v="3617.14"/>
    <n v="3874.25"/>
    <n v="4076.94"/>
    <n v="4239"/>
    <n v="3488"/>
    <n v="4000"/>
    <n v="3804"/>
    <n v="3648"/>
    <n v="45620.74"/>
  </r>
  <r>
    <x v="0"/>
    <s v="mil m3"/>
    <x v="3"/>
    <s v="REGIÃO NORDESTE"/>
    <x v="3"/>
    <n v="18177.98"/>
    <n v="15699.63"/>
    <n v="17689.560000000001"/>
    <n v="17078.400000000001"/>
    <n v="17222.439999999999"/>
    <n v="16269.53"/>
    <n v="16333.03"/>
    <n v="15963"/>
    <n v="16232"/>
    <n v="16448"/>
    <n v="14836.47"/>
    <n v="15713.71"/>
    <n v="197663.75"/>
  </r>
  <r>
    <x v="0"/>
    <s v="mil m3"/>
    <x v="3"/>
    <s v="REGIÃO NORDESTE"/>
    <x v="4"/>
    <n v="121"/>
    <n v="103.2"/>
    <n v="122.15"/>
    <n v="363.84"/>
    <n v="606.49"/>
    <n v="671.16"/>
    <n v="549"/>
    <n v="396"/>
    <n v="381"/>
    <n v="751"/>
    <n v="808.7"/>
    <n v="872.75"/>
    <n v="5746.29"/>
  </r>
  <r>
    <x v="0"/>
    <s v="mil m3"/>
    <x v="3"/>
    <s v="REGIÃO NORDESTE"/>
    <x v="5"/>
    <n v="10314.450000000001"/>
    <n v="9199.84"/>
    <n v="665.99"/>
    <n v="615.03"/>
    <n v="794.79"/>
    <n v="8674.74"/>
    <n v="9540.58"/>
    <n v="9894"/>
    <n v="10558"/>
    <n v="10674"/>
    <n v="10280.64"/>
    <n v="11030.47"/>
    <n v="92242.530000000013"/>
  </r>
  <r>
    <x v="0"/>
    <s v="mil m3"/>
    <x v="3"/>
    <s v="REGIÃO NORDESTE"/>
    <x v="6"/>
    <n v="7118.11"/>
    <n v="6456.34"/>
    <n v="7263.25"/>
    <n v="7508.62"/>
    <n v="8026.98"/>
    <n v="8125.43"/>
    <n v="8652.6200000000008"/>
    <n v="8467"/>
    <n v="8296"/>
    <n v="8454"/>
    <n v="7958.81"/>
    <n v="8408.26"/>
    <n v="94735.42"/>
  </r>
  <r>
    <x v="0"/>
    <s v="mil m3"/>
    <x v="3"/>
    <s v="REGIÃO SUDESTE"/>
    <x v="7"/>
    <n v="1820.2"/>
    <n v="1554.5"/>
    <n v="1786"/>
    <n v="1665"/>
    <n v="1858.5"/>
    <n v="1692.5"/>
    <n v="1947.57"/>
    <n v="1888"/>
    <n v="1782"/>
    <n v="1938"/>
    <n v="1818.5"/>
    <n v="2110"/>
    <n v="21860.77"/>
  </r>
  <r>
    <x v="0"/>
    <s v="mil m3"/>
    <x v="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2"/>
    <n v="1187"/>
    <n v="1199"/>
    <n v="1328"/>
    <n v="1183"/>
    <n v="1211"/>
    <n v="1141"/>
    <n v="1167"/>
    <n v="1244"/>
    <n v="1259"/>
    <n v="1327"/>
    <n v="1053"/>
    <n v="1047"/>
    <n v="14346"/>
  </r>
  <r>
    <x v="1"/>
    <s v="mil m3"/>
    <x v="3"/>
    <s v="REGIÃO NORDESTE"/>
    <x v="3"/>
    <n v="3836.53"/>
    <n v="3716.72"/>
    <n v="3950.08"/>
    <n v="3289.1"/>
    <n v="2914.43"/>
    <n v="3132.22"/>
    <n v="4179.95"/>
    <n v="3857"/>
    <n v="4117"/>
    <n v="4479"/>
    <n v="3821.53"/>
    <n v="4240.29"/>
    <n v="45533.85"/>
  </r>
  <r>
    <x v="1"/>
    <s v="mil m3"/>
    <x v="3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5"/>
    <n v="2539.0500000000002"/>
    <n v="2312.92"/>
    <n v="2424.73"/>
    <n v="1593.38"/>
    <n v="2144.94"/>
    <n v="2359.91"/>
    <n v="2410.33"/>
    <n v="2340"/>
    <n v="2352"/>
    <n v="2434"/>
    <n v="2275.64"/>
    <n v="2416.67"/>
    <n v="27603.57"/>
  </r>
  <r>
    <x v="1"/>
    <s v="mil m3"/>
    <x v="3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SUDESTE"/>
    <x v="7"/>
    <n v="0"/>
    <n v="0"/>
    <n v="1697"/>
    <n v="1482"/>
    <n v="1555"/>
    <n v="821"/>
    <n v="1628"/>
    <n v="1297"/>
    <n v="990"/>
    <n v="1131"/>
    <n v="1190"/>
    <n v="1042"/>
    <n v="12833"/>
  </r>
  <r>
    <x v="1"/>
    <s v="mil m3"/>
    <x v="3"/>
    <s v="REGIÃO SUDESTE"/>
    <x v="8"/>
    <n v="110573"/>
    <n v="98200"/>
    <n v="109986"/>
    <n v="108945"/>
    <n v="114445"/>
    <n v="104841"/>
    <n v="122074.88"/>
    <n v="121478"/>
    <n v="118494"/>
    <n v="123470"/>
    <n v="114175.65"/>
    <n v="114545.73"/>
    <n v="1361228.2599999998"/>
  </r>
  <r>
    <x v="1"/>
    <s v="mil m3"/>
    <x v="3"/>
    <s v="REGIÃO SUDESTE"/>
    <x v="9"/>
    <n v="0"/>
    <n v="252"/>
    <n v="279"/>
    <n v="270"/>
    <n v="279"/>
    <n v="270"/>
    <n v="279"/>
    <n v="279"/>
    <n v="270"/>
    <n v="279"/>
    <n v="243"/>
    <n v="184"/>
    <n v="2884"/>
  </r>
  <r>
    <x v="1"/>
    <s v="mil m3"/>
    <x v="3"/>
    <s v="REGIÃO SUL"/>
    <x v="10"/>
    <n v="0"/>
    <n v="0"/>
    <n v="0"/>
    <n v="0"/>
    <n v="0"/>
    <n v="107"/>
    <n v="93"/>
    <n v="76"/>
    <n v="86"/>
    <n v="139"/>
    <n v="137"/>
    <n v="141"/>
    <n v="779"/>
  </r>
  <r>
    <x v="0"/>
    <s v="mil m3"/>
    <x v="4"/>
    <s v="REGIÃO NORTE"/>
    <x v="0"/>
    <n v="11094"/>
    <n v="11339"/>
    <n v="12520"/>
    <n v="11952"/>
    <n v="12142"/>
    <n v="11832"/>
    <n v="11716"/>
    <n v="12159"/>
    <n v="11789"/>
    <n v="12213"/>
    <n v="11677"/>
    <n v="12171"/>
    <n v="142604"/>
  </r>
  <r>
    <x v="0"/>
    <s v="mil m3"/>
    <x v="4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NORDESTE"/>
    <x v="2"/>
    <n v="3707"/>
    <n v="3531"/>
    <n v="3876"/>
    <n v="3620"/>
    <n v="2178"/>
    <n v="2488"/>
    <n v="3515"/>
    <n v="3017"/>
    <n v="3000"/>
    <n v="3100"/>
    <n v="3000"/>
    <n v="3100"/>
    <n v="38132"/>
  </r>
  <r>
    <x v="0"/>
    <s v="mil m3"/>
    <x v="4"/>
    <s v="REGIÃO NORDESTE"/>
    <x v="3"/>
    <n v="17460.64"/>
    <n v="15187.37"/>
    <n v="17299.052199999998"/>
    <n v="18336.686900000001"/>
    <n v="14181.97"/>
    <n v="16011.965"/>
    <n v="14150.119000000001"/>
    <n v="16932.4529"/>
    <n v="18973.05"/>
    <n v="18320.536400000001"/>
    <n v="17654"/>
    <n v="19598.988399999998"/>
    <n v="204106.83080000003"/>
  </r>
  <r>
    <x v="0"/>
    <s v="mil m3"/>
    <x v="4"/>
    <s v="REGIÃO NORDESTE"/>
    <x v="4"/>
    <n v="869.15"/>
    <n v="872.553"/>
    <n v="1006.171"/>
    <n v="1015.332"/>
    <n v="1079.1859999999999"/>
    <n v="1033.3329000000001"/>
    <n v="1179.172"/>
    <n v="1142.0630000000001"/>
    <n v="787.10799999999995"/>
    <n v="806.96889999999996"/>
    <n v="802"/>
    <n v="882.601"/>
    <n v="11475.6378"/>
  </r>
  <r>
    <x v="0"/>
    <s v="mil m3"/>
    <x v="4"/>
    <s v="REGIÃO NORDESTE"/>
    <x v="5"/>
    <n v="10990.84"/>
    <n v="10460.970300000001"/>
    <n v="11152.4494"/>
    <n v="9670.9231"/>
    <n v="10774.4959"/>
    <n v="11008.8968"/>
    <n v="10188.071900000001"/>
    <n v="11235.125899999999"/>
    <n v="10661.2924"/>
    <n v="11651.0929"/>
    <n v="10567"/>
    <n v="10725.681200000001"/>
    <n v="129086.83980000002"/>
  </r>
  <r>
    <x v="0"/>
    <s v="mil m3"/>
    <x v="4"/>
    <s v="REGIÃO NORDESTE"/>
    <x v="6"/>
    <n v="8245.2000000000007"/>
    <n v="7664.9479000000001"/>
    <n v="8572.7041000000008"/>
    <n v="8391.8240000000005"/>
    <n v="9857.6303000000007"/>
    <n v="8349.7790000000005"/>
    <n v="8856.1581000000006"/>
    <n v="8289.4850000000006"/>
    <n v="7623.2628999999997"/>
    <n v="7991.1998999999996"/>
    <n v="7415"/>
    <n v="6935.4528"/>
    <n v="98192.644"/>
  </r>
  <r>
    <x v="0"/>
    <s v="mil m3"/>
    <x v="4"/>
    <s v="REGIÃO SUDESTE"/>
    <x v="7"/>
    <n v="1691.98"/>
    <n v="1675.1015"/>
    <n v="1653.1558"/>
    <n v="1368.7298000000001"/>
    <n v="1522.1208999999999"/>
    <n v="1602.0488"/>
    <n v="1672.2453"/>
    <n v="1506.7714000000001"/>
    <n v="1671.4202"/>
    <n v="1624.1832999999999"/>
    <n v="1876"/>
    <n v="1992.6926000000001"/>
    <n v="19856.4496"/>
  </r>
  <r>
    <x v="0"/>
    <s v="mil m3"/>
    <x v="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2"/>
    <n v="1361"/>
    <n v="1364"/>
    <n v="1244"/>
    <n v="791"/>
    <n v="745"/>
    <n v="825"/>
    <n v="1163"/>
    <n v="852"/>
    <n v="800"/>
    <n v="1292"/>
    <n v="1262"/>
    <n v="1435"/>
    <n v="13134"/>
  </r>
  <r>
    <x v="1"/>
    <s v="mil m3"/>
    <x v="4"/>
    <s v="REGIÃO NORDESTE"/>
    <x v="3"/>
    <n v="4309.3599999999997"/>
    <n v="3965.63"/>
    <n v="4420.9480000000003"/>
    <n v="4132.3130000000001"/>
    <n v="5493.03"/>
    <n v="3886.0349999999999"/>
    <n v="4289.8810000000003"/>
    <n v="4865.9179999999997"/>
    <n v="6287.4350000000004"/>
    <n v="5479.4210000000003"/>
    <n v="5573"/>
    <n v="5982.63"/>
    <n v="58685.600999999995"/>
  </r>
  <r>
    <x v="1"/>
    <s v="mil m3"/>
    <x v="4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5"/>
    <n v="2399.6799999999998"/>
    <n v="2285.5237999999999"/>
    <n v="2356.6145000000001"/>
    <n v="2284.154"/>
    <n v="1891.1549"/>
    <n v="2261.5700999999999"/>
    <n v="2394.0720000000001"/>
    <n v="2324.0101"/>
    <n v="1429.2796000000001"/>
    <n v="2345.7732000000001"/>
    <n v="2227"/>
    <n v="2376.9346999999998"/>
    <n v="26575.766900000002"/>
  </r>
  <r>
    <x v="1"/>
    <s v="mil m3"/>
    <x v="4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SUDESTE"/>
    <x v="7"/>
    <n v="358.52"/>
    <n v="396.89859999999999"/>
    <n v="326.74400000000003"/>
    <n v="811.77030000000002"/>
    <n v="1405.9792"/>
    <n v="1356.5513000000001"/>
    <n v="1606.2547"/>
    <n v="1744.4286"/>
    <n v="1982.6799000000001"/>
    <n v="1364.9167"/>
    <n v="2148"/>
    <n v="2233.5972999999999"/>
    <n v="15736.3406"/>
  </r>
  <r>
    <x v="1"/>
    <s v="mil m3"/>
    <x v="4"/>
    <s v="REGIÃO SUDESTE"/>
    <x v="8"/>
    <n v="117901.17"/>
    <n v="108771.7381"/>
    <n v="123637.302"/>
    <n v="116911.3339"/>
    <n v="112240.9311"/>
    <n v="114375.996"/>
    <n v="120134.7479"/>
    <n v="131897.99890000001"/>
    <n v="128591.85300000002"/>
    <n v="132109.08989999999"/>
    <n v="119323"/>
    <n v="127528.861"/>
    <n v="1453424.0218000002"/>
  </r>
  <r>
    <x v="1"/>
    <s v="mil m3"/>
    <x v="4"/>
    <s v="REGIÃO SUDESTE"/>
    <x v="9"/>
    <n v="226"/>
    <n v="459"/>
    <n v="477"/>
    <n v="252"/>
    <n v="285"/>
    <n v="182"/>
    <n v="184"/>
    <n v="178"/>
    <n v="180"/>
    <n v="213"/>
    <n v="51"/>
    <n v="406"/>
    <n v="3093"/>
  </r>
  <r>
    <x v="1"/>
    <s v="mil m3"/>
    <x v="4"/>
    <s v="REGIÃO SUL"/>
    <x v="10"/>
    <n v="110"/>
    <n v="74"/>
    <n v="94"/>
    <n v="85"/>
    <n v="75"/>
    <n v="75"/>
    <n v="70"/>
    <n v="82"/>
    <n v="139"/>
    <n v="154"/>
    <n v="127"/>
    <n v="114"/>
    <n v="1199"/>
  </r>
  <r>
    <x v="0"/>
    <s v="mil m3"/>
    <x v="5"/>
    <s v="REGIÃO NORTE"/>
    <x v="0"/>
    <n v="12166"/>
    <n v="10725"/>
    <n v="8767"/>
    <n v="8821"/>
    <n v="9424"/>
    <n v="8823"/>
    <n v="9366"/>
    <n v="9599"/>
    <n v="9858"/>
    <n v="10113"/>
    <n v="8253"/>
    <n v="10102"/>
    <n v="116017"/>
  </r>
  <r>
    <x v="0"/>
    <s v="mil m3"/>
    <x v="5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NORDESTE"/>
    <x v="2"/>
    <n v="3100"/>
    <n v="2800"/>
    <n v="3100"/>
    <n v="3000"/>
    <n v="3100"/>
    <n v="3000"/>
    <n v="3100"/>
    <n v="3100"/>
    <n v="3000"/>
    <n v="3100"/>
    <n v="3000"/>
    <n v="3100"/>
    <n v="36500"/>
  </r>
  <r>
    <x v="0"/>
    <s v="mil m3"/>
    <x v="5"/>
    <s v="REGIÃO NORDESTE"/>
    <x v="3"/>
    <n v="19208.6214"/>
    <n v="16593.284800000001"/>
    <n v="17325.758699999998"/>
    <n v="17204.051599999999"/>
    <n v="17636.374800000001"/>
    <n v="16668.141199999998"/>
    <n v="16728"/>
    <n v="17522"/>
    <n v="17596"/>
    <n v="16995"/>
    <n v="16065"/>
    <n v="16358"/>
    <n v="205900.23249999998"/>
  </r>
  <r>
    <x v="0"/>
    <s v="mil m3"/>
    <x v="5"/>
    <s v="REGIÃO NORDESTE"/>
    <x v="4"/>
    <n v="834.99400000000003"/>
    <n v="766.16700000000003"/>
    <n v="818.178"/>
    <n v="853.08600000000001"/>
    <n v="955.95799999999997"/>
    <n v="923.62099999999998"/>
    <n v="964"/>
    <n v="1038"/>
    <n v="988"/>
    <n v="1034"/>
    <n v="1028"/>
    <n v="1001"/>
    <n v="11205.004000000001"/>
  </r>
  <r>
    <x v="0"/>
    <s v="mil m3"/>
    <x v="5"/>
    <s v="REGIÃO NORDESTE"/>
    <x v="5"/>
    <n v="10843.0146"/>
    <n v="10305.542299999999"/>
    <n v="10450.088"/>
    <n v="9394.0133000000005"/>
    <n v="9906.9303999999993"/>
    <n v="9960.0687999999991"/>
    <n v="10883"/>
    <n v="10385"/>
    <n v="10351"/>
    <n v="8612"/>
    <n v="8514"/>
    <n v="8385"/>
    <n v="117989.6574"/>
  </r>
  <r>
    <x v="0"/>
    <s v="mil m3"/>
    <x v="5"/>
    <s v="REGIÃO NORDESTE"/>
    <x v="6"/>
    <n v="6970.8872000000001"/>
    <n v="6181.6670000000004"/>
    <n v="6761.2119000000002"/>
    <n v="6724.4040000000005"/>
    <n v="6754.0830999999998"/>
    <n v="6750.8059999999996"/>
    <n v="6597"/>
    <n v="6648"/>
    <n v="6348"/>
    <n v="5892"/>
    <n v="5848"/>
    <n v="6341"/>
    <n v="77817.059200000003"/>
  </r>
  <r>
    <x v="0"/>
    <s v="mil m3"/>
    <x v="5"/>
    <s v="REGIÃO SUDESTE"/>
    <x v="7"/>
    <n v="1665.6565000000001"/>
    <n v="1415.9729"/>
    <n v="1767.1731"/>
    <n v="1581.9880000000001"/>
    <n v="1659.5555999999999"/>
    <n v="1778.5764999999999"/>
    <n v="1898"/>
    <n v="1660"/>
    <n v="2208"/>
    <n v="2826"/>
    <n v="3224"/>
    <n v="3027"/>
    <n v="24711.922599999998"/>
  </r>
  <r>
    <x v="0"/>
    <s v="mil m3"/>
    <x v="5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5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2"/>
    <n v="1453"/>
    <n v="1205"/>
    <n v="1235"/>
    <n v="1255"/>
    <n v="1136"/>
    <n v="1220"/>
    <n v="1297"/>
    <n v="1344"/>
    <n v="1111"/>
    <n v="1158"/>
    <n v="1415"/>
    <n v="1520"/>
    <n v="15349"/>
  </r>
  <r>
    <x v="1"/>
    <s v="mil m3"/>
    <x v="5"/>
    <s v="REGIÃO NORDESTE"/>
    <x v="3"/>
    <n v="6105.85"/>
    <n v="5368.4939999999997"/>
    <n v="5453.6639999999998"/>
    <n v="5642.0230000000001"/>
    <n v="5288.8280000000004"/>
    <n v="5757.4660000000003"/>
    <n v="4705"/>
    <n v="5315"/>
    <n v="5713"/>
    <n v="6347"/>
    <n v="5980"/>
    <n v="5292"/>
    <n v="66968.325000000012"/>
  </r>
  <r>
    <x v="1"/>
    <s v="mil m3"/>
    <x v="5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5"/>
    <n v="2230.7743999999998"/>
    <n v="2135.6156999999998"/>
    <n v="2351.7552000000001"/>
    <n v="2274.1599000000001"/>
    <n v="1539.8436999999999"/>
    <n v="1253.9372000000001"/>
    <n v="2241"/>
    <n v="2295"/>
    <n v="2082"/>
    <n v="2245"/>
    <n v="2103"/>
    <n v="2365"/>
    <n v="25117.0861"/>
  </r>
  <r>
    <x v="1"/>
    <s v="mil m3"/>
    <x v="5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SUDESTE"/>
    <x v="7"/>
    <n v="2327.5034000000001"/>
    <n v="1322.5269000000001"/>
    <n v="1387.7969000000001"/>
    <n v="1568.8620000000001"/>
    <n v="1104.8842999999999"/>
    <n v="1555"/>
    <n v="1886"/>
    <n v="2358"/>
    <n v="2835"/>
    <n v="2803"/>
    <n v="1972"/>
    <n v="1608"/>
    <n v="22728.573499999999"/>
  </r>
  <r>
    <x v="1"/>
    <s v="mil m3"/>
    <x v="5"/>
    <s v="REGIÃO SUDESTE"/>
    <x v="8"/>
    <n v="130040.7181"/>
    <n v="117438.9823"/>
    <n v="120479.231"/>
    <n v="135641.6011"/>
    <n v="148240.59900000002"/>
    <n v="134072"/>
    <n v="141957"/>
    <n v="140118"/>
    <n v="151764"/>
    <n v="178118"/>
    <n v="166520"/>
    <n v="180949"/>
    <n v="1745339.1315000001"/>
  </r>
  <r>
    <x v="1"/>
    <s v="mil m3"/>
    <x v="5"/>
    <s v="REGIÃO SUDESTE"/>
    <x v="9"/>
    <n v="403"/>
    <n v="429"/>
    <n v="492"/>
    <n v="467"/>
    <n v="475"/>
    <n v="494"/>
    <n v="431"/>
    <n v="491"/>
    <n v="474"/>
    <n v="497"/>
    <n v="523"/>
    <n v="522"/>
    <n v="5698"/>
  </r>
  <r>
    <x v="1"/>
    <s v="mil m3"/>
    <x v="5"/>
    <s v="REGIÃO SUL"/>
    <x v="10"/>
    <n v="104"/>
    <n v="155"/>
    <n v="134"/>
    <n v="109"/>
    <n v="112"/>
    <n v="147"/>
    <n v="147"/>
    <n v="137"/>
    <n v="216"/>
    <n v="233"/>
    <n v="194"/>
    <n v="286"/>
    <n v="1974"/>
  </r>
  <r>
    <x v="0"/>
    <s v="mil m3"/>
    <x v="6"/>
    <s v="REGIÃO NORTE"/>
    <x v="0"/>
    <n v="11951"/>
    <n v="9097"/>
    <n v="11020.785100000001"/>
    <n v="11399.885999999999"/>
    <n v="10616.048999999999"/>
    <n v="11560.28"/>
    <n v="12104.050999999999"/>
    <n v="11734.667000000001"/>
    <n v="10432.507"/>
    <n v="11820.055"/>
    <n v="11275.564"/>
    <n v="11238.812000000002"/>
    <n v="134250.65609999999"/>
  </r>
  <r>
    <x v="0"/>
    <s v="mil m3"/>
    <x v="6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NORDESTE"/>
    <x v="2"/>
    <n v="3100"/>
    <n v="2800"/>
    <n v="3100"/>
    <n v="3000"/>
    <n v="4110"/>
    <n v="3000"/>
    <n v="3100"/>
    <n v="3640"/>
    <n v="3360"/>
    <n v="3640"/>
    <n v="3210"/>
    <n v="3490"/>
    <n v="39550"/>
  </r>
  <r>
    <x v="0"/>
    <s v="mil m3"/>
    <x v="6"/>
    <s v="REGIÃO NORDESTE"/>
    <x v="3"/>
    <n v="14974.415499999999"/>
    <n v="13394.904199999997"/>
    <n v="15585.398800000001"/>
    <n v="14013.9599"/>
    <n v="14228.345099999999"/>
    <n v="14789.786700000001"/>
    <n v="15790.9632"/>
    <n v="15727.428499999998"/>
    <n v="14732.989100000001"/>
    <n v="15091.0203"/>
    <n v="14990.294999999998"/>
    <n v="15891.901000000005"/>
    <n v="179211.40730000002"/>
  </r>
  <r>
    <x v="0"/>
    <s v="mil m3"/>
    <x v="6"/>
    <s v="REGIÃO NORDESTE"/>
    <x v="4"/>
    <n v="954.13800000000003"/>
    <n v="782.92899999999997"/>
    <n v="1017.597"/>
    <n v="960.70100000000002"/>
    <n v="962.18290000000002"/>
    <n v="972.49810000000002"/>
    <n v="1061.039"/>
    <n v="1183.009"/>
    <n v="1075.5509999999999"/>
    <n v="1128.9378999999999"/>
    <n v="1020.9621000000001"/>
    <n v="1055.991"/>
    <n v="12175.535999999998"/>
  </r>
  <r>
    <x v="0"/>
    <s v="mil m3"/>
    <x v="6"/>
    <s v="REGIÃO NORDESTE"/>
    <x v="5"/>
    <n v="8784.8549000000003"/>
    <n v="8195.7546999999995"/>
    <n v="7952.8897000000015"/>
    <n v="8558.0162999999993"/>
    <n v="8853.5275000000001"/>
    <n v="9102.6666000000005"/>
    <n v="10509.8344"/>
    <n v="10844.069300000001"/>
    <n v="9880.3947000000007"/>
    <n v="11374.8884"/>
    <n v="10312.233499999998"/>
    <n v="10009.274599999999"/>
    <n v="114378.40459999999"/>
  </r>
  <r>
    <x v="0"/>
    <s v="mil m3"/>
    <x v="6"/>
    <s v="REGIÃO NORDESTE"/>
    <x v="6"/>
    <n v="6351.8429999999998"/>
    <n v="5576.5499000000018"/>
    <n v="6269.8901999999998"/>
    <n v="6178.7440999999999"/>
    <n v="7150.7811000000002"/>
    <n v="6797.1551999999983"/>
    <n v="6567.0859999999993"/>
    <n v="6447.8370999999997"/>
    <n v="6086.9980999999998"/>
    <n v="6421.7890999999991"/>
    <n v="6609.9411"/>
    <n v="6675.7080000000005"/>
    <n v="77134.322899999985"/>
  </r>
  <r>
    <x v="0"/>
    <s v="mil m3"/>
    <x v="6"/>
    <s v="REGIÃO SUDESTE"/>
    <x v="7"/>
    <n v="2199.8523"/>
    <n v="1997.7951000000003"/>
    <n v="3572.7368000000001"/>
    <n v="4136.2880999999998"/>
    <n v="3696.2675999999997"/>
    <n v="3892.2472999999995"/>
    <n v="3947.3038000000006"/>
    <n v="4423.5044000000007"/>
    <n v="4833.6910000000007"/>
    <n v="4294.7602000000006"/>
    <n v="3995.2210999999993"/>
    <n v="5007.4213000000018"/>
    <n v="45997.089000000014"/>
  </r>
  <r>
    <x v="0"/>
    <s v="mil m3"/>
    <x v="6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6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2"/>
    <n v="1623"/>
    <n v="1234"/>
    <n v="1190"/>
    <n v="1274"/>
    <n v="1260"/>
    <n v="1238"/>
    <n v="1336"/>
    <n v="1325"/>
    <n v="1307"/>
    <n v="1504"/>
    <n v="1451"/>
    <n v="1446"/>
    <n v="16188"/>
  </r>
  <r>
    <x v="1"/>
    <s v="mil m3"/>
    <x v="6"/>
    <s v="REGIÃO NORDESTE"/>
    <x v="3"/>
    <n v="4975.1289999999999"/>
    <n v="4016.759"/>
    <n v="4438.0129999999999"/>
    <n v="4839.433"/>
    <n v="5761.87"/>
    <n v="6032.3510000000006"/>
    <n v="5257.98"/>
    <n v="3179.3040000000001"/>
    <n v="4070.35"/>
    <n v="2688.779"/>
    <n v="2288.1129999999998"/>
    <n v="2608.7049999999999"/>
    <n v="50156.786000000007"/>
  </r>
  <r>
    <x v="1"/>
    <s v="mil m3"/>
    <x v="6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5"/>
    <n v="2417.3112000000001"/>
    <n v="2353.1430999999998"/>
    <n v="1547.9292"/>
    <n v="1975.9297999999999"/>
    <n v="1423.7163"/>
    <n v="1665.3123000000001"/>
    <n v="1790.3707000000002"/>
    <n v="1991.6235999999999"/>
    <n v="1780.4372999999998"/>
    <n v="1786.2523000000001"/>
    <n v="1824.9014999999999"/>
    <n v="2062.5473000000002"/>
    <n v="22619.474600000001"/>
  </r>
  <r>
    <x v="1"/>
    <s v="mil m3"/>
    <x v="6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SUDESTE"/>
    <x v="7"/>
    <n v="756.62779999999998"/>
    <n v="1174.0049000000001"/>
    <n v="1687.4241999999999"/>
    <n v="1631.4549999999999"/>
    <n v="1788.9354000000001"/>
    <n v="2720.0637000000002"/>
    <n v="4472.0371999999998"/>
    <n v="5002.0275000000001"/>
    <n v="8765.2182000000012"/>
    <n v="9383.7807000000012"/>
    <n v="9753.4849999999988"/>
    <n v="10151.525899999999"/>
    <n v="57286.585500000008"/>
  </r>
  <r>
    <x v="1"/>
    <s v="mil m3"/>
    <x v="6"/>
    <s v="REGIÃO SUDESTE"/>
    <x v="8"/>
    <n v="179243.53880000001"/>
    <n v="162125.25790000003"/>
    <n v="182589.08"/>
    <n v="168992.45009999999"/>
    <n v="169191.4779"/>
    <n v="154010.68909999999"/>
    <n v="160246.59529999996"/>
    <n v="162881.75400000002"/>
    <n v="158071.58119999999"/>
    <n v="179286.677"/>
    <n v="177923.204"/>
    <n v="193857.23799999998"/>
    <n v="2048419.5432999996"/>
  </r>
  <r>
    <x v="1"/>
    <s v="mil m3"/>
    <x v="6"/>
    <s v="REGIÃO SUDESTE"/>
    <x v="9"/>
    <n v="478"/>
    <n v="436"/>
    <n v="500"/>
    <n v="485"/>
    <n v="353"/>
    <n v="335"/>
    <n v="349"/>
    <n v="431"/>
    <n v="390.17"/>
    <n v="396"/>
    <n v="387"/>
    <n v="395"/>
    <n v="4935.17"/>
  </r>
  <r>
    <x v="1"/>
    <s v="mil m3"/>
    <x v="6"/>
    <s v="REGIÃO SUL"/>
    <x v="10"/>
    <n v="306"/>
    <n v="177"/>
    <n v="276"/>
    <n v="182"/>
    <n v="261"/>
    <n v="244"/>
    <n v="244"/>
    <n v="226"/>
    <n v="219"/>
    <n v="240"/>
    <n v="192"/>
    <n v="261"/>
    <n v="2828"/>
  </r>
  <r>
    <x v="0"/>
    <s v="mil m3"/>
    <x v="7"/>
    <s v="REGIÃO NORTE"/>
    <x v="0"/>
    <n v="11828.78"/>
    <n v="11342.530999999999"/>
    <n v="12335.823"/>
    <n v="11433.949000000001"/>
    <n v="11710.344000000001"/>
    <n v="11260.831"/>
    <n v="11791.429"/>
    <n v="11955.599"/>
    <n v="11532.697"/>
    <n v="11737.157999999999"/>
    <n v="12094.409"/>
    <n v="11596.79"/>
    <n v="140620.34000000003"/>
  </r>
  <r>
    <x v="0"/>
    <s v="mil m3"/>
    <x v="7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7"/>
    <s v="REGIÃO NORDESTE"/>
    <x v="2"/>
    <n v="3490"/>
    <n v="3583"/>
    <n v="2543.491"/>
    <n v="3097.8"/>
    <n v="3056.848"/>
    <n v="3176.837"/>
    <n v="3772.0390000000002"/>
    <n v="3678.3389999999999"/>
    <n v="3126.2359999999999"/>
    <n v="3211.8789999999999"/>
    <n v="3083.0070000000001"/>
    <n v="3002.65"/>
    <n v="38822.126000000004"/>
  </r>
  <r>
    <x v="0"/>
    <s v="mil m3"/>
    <x v="7"/>
    <s v="REGIÃO NORDESTE"/>
    <x v="3"/>
    <n v="15873.146799999999"/>
    <n v="13530.931699999999"/>
    <n v="12817.463200000002"/>
    <n v="14585.659799999999"/>
    <n v="14725.605899999999"/>
    <n v="14060.579"/>
    <n v="14222.410100000005"/>
    <n v="14328.2996"/>
    <n v="14270.140999999998"/>
    <n v="15370.8418"/>
    <n v="15023.370100000002"/>
    <n v="15765.124900000001"/>
    <n v="174573.57390000002"/>
  </r>
  <r>
    <x v="0"/>
    <s v="mil m3"/>
    <x v="7"/>
    <s v="REGIÃO NORDESTE"/>
    <x v="4"/>
    <n v="1065.2190000000001"/>
    <n v="1000.174"/>
    <n v="935.65590000000009"/>
    <n v="1156.2771"/>
    <n v="1164.0999999999999"/>
    <n v="1099.3200999999999"/>
    <n v="1056.5869"/>
    <n v="976.22389999999996"/>
    <n v="867.57100000000003"/>
    <n v="866.33799999999997"/>
    <n v="853.548"/>
    <n v="832.94899999999996"/>
    <n v="11873.9629"/>
  </r>
  <r>
    <x v="0"/>
    <s v="mil m3"/>
    <x v="7"/>
    <s v="REGIÃO NORDESTE"/>
    <x v="5"/>
    <n v="10618.007599999999"/>
    <n v="10278.043900000001"/>
    <n v="11022.4054"/>
    <n v="8602.2139999999981"/>
    <n v="9634.4518000000007"/>
    <n v="9279.1216000000004"/>
    <n v="10998.119699999999"/>
    <n v="11199.859899999999"/>
    <n v="11483.8302"/>
    <n v="11161.608299999998"/>
    <n v="9510.6142"/>
    <n v="11137.193399999998"/>
    <n v="124925.46999999999"/>
  </r>
  <r>
    <x v="0"/>
    <s v="mil m3"/>
    <x v="7"/>
    <s v="REGIÃO NORDESTE"/>
    <x v="6"/>
    <n v="6506.6778999999997"/>
    <n v="6096.1450000000004"/>
    <n v="6730.6121000000003"/>
    <n v="5959.6651999999976"/>
    <n v="5921.6330000000025"/>
    <n v="5897.1349999999975"/>
    <n v="6323.4462000000003"/>
    <n v="6446.5751"/>
    <n v="5467.5552000000007"/>
    <n v="5657.1556999999984"/>
    <n v="5434.3918999999996"/>
    <n v="5294.6570999999994"/>
    <n v="71735.64939999998"/>
  </r>
  <r>
    <x v="0"/>
    <s v="mil m3"/>
    <x v="7"/>
    <s v="REGIÃO SUDESTE"/>
    <x v="7"/>
    <n v="4566.1613000000016"/>
    <n v="3300.5028999999995"/>
    <n v="3220.9032000000002"/>
    <n v="3304.2931000000008"/>
    <n v="2756.23"/>
    <n v="2496.3602000000001"/>
    <n v="3687.4114"/>
    <n v="3770.8982999999994"/>
    <n v="4546.0133999999998"/>
    <n v="3628.7306999999996"/>
    <n v="3798.2175000000011"/>
    <n v="4213.0430000000006"/>
    <n v="43288.764999999999"/>
  </r>
  <r>
    <x v="0"/>
    <s v="mil m3"/>
    <x v="7"/>
    <s v="REGIÃO SUDESTE"/>
    <x v="8"/>
    <n v="0"/>
    <n v="0"/>
    <n v="0"/>
    <n v="0"/>
    <n v="0"/>
    <n v="0"/>
    <n v="0"/>
    <n v="0"/>
    <n v="0"/>
    <n v="0"/>
    <m/>
    <m/>
    <n v="0"/>
  </r>
  <r>
    <x v="0"/>
    <s v="mil m3"/>
    <x v="7"/>
    <s v="REGIÃO SUDESTE"/>
    <x v="9"/>
    <n v="0"/>
    <n v="0"/>
    <n v="0"/>
    <n v="0"/>
    <n v="0"/>
    <n v="0"/>
    <n v="0"/>
    <n v="0"/>
    <n v="0"/>
    <n v="0"/>
    <m/>
    <m/>
    <n v="0"/>
  </r>
  <r>
    <x v="0"/>
    <s v="mil m3"/>
    <x v="7"/>
    <s v="REGIÃO SUL"/>
    <x v="10"/>
    <n v="0"/>
    <n v="0"/>
    <n v="0"/>
    <n v="0"/>
    <n v="0"/>
    <n v="0"/>
    <n v="0"/>
    <n v="0"/>
    <n v="0"/>
    <n v="0"/>
    <m/>
    <m/>
    <n v="0"/>
  </r>
  <r>
    <x v="1"/>
    <s v="mil m3"/>
    <x v="7"/>
    <s v="REGIÃO NORTE"/>
    <x v="0"/>
    <n v="0"/>
    <n v="0"/>
    <n v="0"/>
    <n v="0"/>
    <n v="0"/>
    <n v="0"/>
    <n v="0"/>
    <n v="0"/>
    <n v="0"/>
    <m/>
    <m/>
    <m/>
    <n v="0"/>
  </r>
  <r>
    <x v="1"/>
    <s v="mil m2"/>
    <x v="7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7"/>
    <s v="REGIÃO NORDESTE"/>
    <x v="2"/>
    <n v="1444"/>
    <n v="1309"/>
    <n v="1536"/>
    <n v="1631"/>
    <n v="1573"/>
    <n v="1362"/>
    <n v="1316"/>
    <n v="1465"/>
    <n v="1418"/>
    <n v="1329"/>
    <n v="1420"/>
    <n v="1691"/>
    <n v="17494"/>
  </r>
  <r>
    <x v="1"/>
    <s v="mil m3"/>
    <x v="7"/>
    <s v="REGIÃO NORDESTE"/>
    <x v="3"/>
    <n v="2461.2470000000003"/>
    <n v="2342.482"/>
    <n v="2659.3409999999999"/>
    <n v="2480.518"/>
    <n v="1637.739"/>
    <n v="1871.81"/>
    <n v="1547.498"/>
    <n v="1289.42"/>
    <n v="1804.6090000000002"/>
    <n v="2533.8360000000002"/>
    <n v="3952.904"/>
    <n v="6555.55"/>
    <n v="31136.953999999994"/>
  </r>
  <r>
    <x v="1"/>
    <s v="mil m3"/>
    <x v="7"/>
    <s v="REGIÃO NORDESTE"/>
    <x v="4"/>
    <m/>
    <m/>
    <m/>
    <m/>
    <n v="0"/>
    <n v="0"/>
    <n v="0"/>
    <n v="0"/>
    <n v="0"/>
    <n v="0"/>
    <n v="0"/>
    <m/>
    <n v="0"/>
  </r>
  <r>
    <x v="1"/>
    <s v="mil m3"/>
    <x v="7"/>
    <s v="REGIÃO NORDESTE"/>
    <x v="5"/>
    <n v="2070.1963000000001"/>
    <n v="1738.8110000000001"/>
    <n v="1203.7914999999998"/>
    <n v="3368.0548000000003"/>
    <n v="953.15800000000002"/>
    <n v="965.93149999999991"/>
    <n v="1044.3892000000001"/>
    <n v="987.19189999999992"/>
    <n v="928.10799999999995"/>
    <n v="934.16060000000004"/>
    <n v="939.57799999999997"/>
    <n v="964.53940000000011"/>
    <n v="16097.910199999998"/>
  </r>
  <r>
    <x v="1"/>
    <s v="mil m3"/>
    <x v="7"/>
    <s v="REGIÃO NORDESTE"/>
    <x v="6"/>
    <n v="60.399000000000001"/>
    <n v="77.11"/>
    <n v="123.42100000000001"/>
    <n v="155.613"/>
    <n v="157.01499999999999"/>
    <n v="151.63399999999999"/>
    <n v="153.69499999999999"/>
    <n v="146.434"/>
    <n v="150.96700000000001"/>
    <n v="164.56100000000001"/>
    <n v="177.63800000000001"/>
    <n v="172.517"/>
    <n v="1691.0039999999999"/>
  </r>
  <r>
    <x v="1"/>
    <s v="mil m3"/>
    <x v="7"/>
    <s v="REGIÃO SUDESTE"/>
    <x v="7"/>
    <n v="10067.954699999998"/>
    <n v="7816.7759999999998"/>
    <n v="9290.580100000001"/>
    <n v="8671.8450000000012"/>
    <n v="10025.732"/>
    <n v="9670.1938000000009"/>
    <n v="17019.2287"/>
    <n v="11914.824700000001"/>
    <n v="10874.0789"/>
    <n v="11180.070299999999"/>
    <n v="11237.181599999998"/>
    <n v="11318.0321"/>
    <n v="129086.49789999999"/>
  </r>
  <r>
    <x v="1"/>
    <s v="mil m3"/>
    <x v="7"/>
    <s v="REGIÃO SUDESTE"/>
    <x v="8"/>
    <n v="186265.77799999999"/>
    <n v="173770.44079999992"/>
    <n v="187797.97219999999"/>
    <n v="160173.86410000004"/>
    <n v="175598.26089999999"/>
    <n v="168017.57110000006"/>
    <n v="179271.82009999998"/>
    <n v="173724.75299999997"/>
    <n v="169919.28070000003"/>
    <n v="169213.02510000003"/>
    <n v="157147.58509999997"/>
    <n v="169057.07120000003"/>
    <n v="2069957.4223"/>
  </r>
  <r>
    <x v="1"/>
    <s v="mil m3"/>
    <x v="7"/>
    <s v="REGIÃO SUDESTE"/>
    <x v="9"/>
    <n v="382"/>
    <n v="360"/>
    <n v="381"/>
    <n v="362"/>
    <n v="390"/>
    <n v="389"/>
    <n v="426"/>
    <n v="417"/>
    <n v="337"/>
    <n v="409"/>
    <n v="405"/>
    <n v="423"/>
    <n v="4681"/>
  </r>
  <r>
    <x v="1"/>
    <s v="mil m3"/>
    <x v="7"/>
    <s v="REGIÃO SUL"/>
    <x v="10"/>
    <n v="287"/>
    <n v="236"/>
    <n v="313"/>
    <n v="263"/>
    <n v="285"/>
    <n v="234"/>
    <n v="227"/>
    <n v="225.858"/>
    <n v="137.703"/>
    <n v="203.68700000000001"/>
    <n v="191.68700000000001"/>
    <n v="181.90199999999999"/>
    <n v="2785.837"/>
  </r>
  <r>
    <x v="0"/>
    <s v="mil m3"/>
    <x v="8"/>
    <s v="REGIÃO NORTE"/>
    <x v="0"/>
    <n v="12604.588"/>
    <n v="11467.501"/>
    <n v="12441.837"/>
    <n v="11843.888999999999"/>
    <n v="11616.344000000001"/>
    <n v="12179.29"/>
    <n v="12581.044"/>
    <n v="13201.615"/>
    <n v="12164.629989999999"/>
    <n v="13010.55299"/>
    <n v="13292.289990000001"/>
    <n v="12994.790990000001"/>
    <n v="149398.37195999999"/>
  </r>
  <r>
    <x v="0"/>
    <s v="mil m3"/>
    <x v="8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NORDESTE"/>
    <x v="2"/>
    <n v="2482.375"/>
    <n v="2690.482"/>
    <n v="2968.2190000000001"/>
    <n v="2845.6990000000001"/>
    <n v="3227.1410000000001"/>
    <n v="2802.8380000000002"/>
    <n v="3226.1210000000001"/>
    <n v="3223.8380000000002"/>
    <n v="3003.306"/>
    <n v="3168.625"/>
    <n v="2911.8690000000001"/>
    <n v="2512.2260000000001"/>
    <n v="35062.739000000001"/>
  </r>
  <r>
    <x v="0"/>
    <s v="mil m3"/>
    <x v="8"/>
    <s v="REGIÃO NORDESTE"/>
    <x v="3"/>
    <n v="11055.607"/>
    <n v="10997.758"/>
    <n v="14007.063999999998"/>
    <n v="3275.306"/>
    <n v="10776.085000000001"/>
    <n v="14248.886999999997"/>
    <n v="14731.752000000002"/>
    <n v="15867.784"/>
    <n v="15302.834940000002"/>
    <n v="14752.846920000002"/>
    <n v="13022.353949999999"/>
    <n v="12733.366930000004"/>
    <n v="150771.64574000001"/>
  </r>
  <r>
    <x v="0"/>
    <s v="mil m3"/>
    <x v="8"/>
    <s v="REGIÃO NORDESTE"/>
    <x v="4"/>
    <n v="909.80600000000004"/>
    <n v="913.62209999999993"/>
    <n v="773.98200000000008"/>
    <n v="767.19800000000009"/>
    <n v="795.48900000000003"/>
    <n v="928.7650000000001"/>
    <n v="880.95299999999997"/>
    <n v="997.22800000000007"/>
    <n v="1006.5629799999999"/>
    <n v="768.32098999999994"/>
    <n v="951.10199"/>
    <n v="854.37398000000007"/>
    <n v="10547.403040000001"/>
  </r>
  <r>
    <x v="0"/>
    <s v="mil m3"/>
    <x v="8"/>
    <s v="REGIÃO NORDESTE"/>
    <x v="5"/>
    <n v="11908.520700000001"/>
    <n v="11160.3213"/>
    <n v="10977.298447000001"/>
    <n v="11164.906917000002"/>
    <n v="10417.320587"/>
    <n v="10985.403184000001"/>
    <n v="10652.094842000002"/>
    <n v="12280.633838999998"/>
    <n v="10826.3194"/>
    <n v="6522.9029599999994"/>
    <n v="10935.004229999999"/>
    <n v="11634.01967"/>
    <n v="129464.746076"/>
  </r>
  <r>
    <x v="0"/>
    <s v="mil m3"/>
    <x v="8"/>
    <s v="REGIÃO NORDESTE"/>
    <x v="6"/>
    <n v="5255.4160999999995"/>
    <n v="5082.5972000000002"/>
    <n v="5261.1809999999996"/>
    <n v="5137.5039999999999"/>
    <n v="5439.6220000000012"/>
    <n v="5263.4710000000005"/>
    <n v="5685.3689999999997"/>
    <n v="5584.11"/>
    <n v="5635.1029099999987"/>
    <n v="5941.1419100000012"/>
    <n v="5275.48092"/>
    <n v="5288.4908999999998"/>
    <n v="64849.486940000003"/>
  </r>
  <r>
    <x v="0"/>
    <s v="mil m3"/>
    <x v="8"/>
    <s v="REGIÃO SUDESTE"/>
    <x v="7"/>
    <n v="3575.5774000000001"/>
    <n v="2064.3514999999998"/>
    <n v="3620.63"/>
    <n v="2805.853379000001"/>
    <n v="2955.8600000000006"/>
    <n v="2486.6829999999991"/>
    <n v="3212.3249999999998"/>
    <n v="4054.3780000000006"/>
    <n v="4156.6783500000001"/>
    <n v="4404.13519"/>
    <n v="3136.8293199999998"/>
    <n v="4462.2293500000005"/>
    <n v="40935.530489000004"/>
  </r>
  <r>
    <x v="0"/>
    <s v="mil m3"/>
    <x v="8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8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2"/>
    <n v="1159"/>
    <n v="1415"/>
    <n v="1340"/>
    <n v="1461"/>
    <n v="1588"/>
    <n v="1448"/>
    <n v="1613"/>
    <n v="1561"/>
    <n v="1598"/>
    <n v="1490"/>
    <n v="1510"/>
    <n v="1673"/>
    <n v="17856"/>
  </r>
  <r>
    <x v="1"/>
    <s v="mil m3"/>
    <x v="8"/>
    <s v="REGIÃO NORDESTE"/>
    <x v="3"/>
    <n v="6498.83"/>
    <n v="6713.3620000000001"/>
    <n v="6126.6790000000001"/>
    <n v="6772.317"/>
    <n v="9846.4539999999997"/>
    <n v="8247.9329999999991"/>
    <n v="9014.3189999999995"/>
    <n v="10182.382"/>
    <n v="7683.0599899999997"/>
    <n v="4834.5919999999996"/>
    <n v="4887.308"/>
    <n v="5946.1590000000006"/>
    <n v="86753.394990000001"/>
  </r>
  <r>
    <x v="1"/>
    <s v="mil m3"/>
    <x v="8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5"/>
    <n v="1506.3854000000001"/>
    <n v="2679.8128000000002"/>
    <n v="2309.4915529999998"/>
    <n v="3189.2100829999999"/>
    <n v="3449.1024130000001"/>
    <n v="3032.8218159999997"/>
    <n v="3506.2481579999999"/>
    <n v="2497.0681609999997"/>
    <n v="1628.4125300000001"/>
    <n v="2341.0789699999996"/>
    <n v="3022.1206999999999"/>
    <n v="3127.1832499999996"/>
    <n v="32288.935833999996"/>
  </r>
  <r>
    <x v="1"/>
    <s v="mil m3"/>
    <x v="8"/>
    <s v="REGIÃO NORDESTE"/>
    <x v="6"/>
    <n v="172.01"/>
    <n v="157.36000000000001"/>
    <n v="166.179"/>
    <n v="159.05500000000001"/>
    <n v="172.57499999999999"/>
    <n v="178.68700000000001"/>
    <n v="193.38200000000001"/>
    <n v="188.154"/>
    <n v="176.953"/>
    <n v="181.816"/>
    <n v="168.01900000000001"/>
    <n v="161.24"/>
    <n v="2075.4300000000003"/>
  </r>
  <r>
    <x v="1"/>
    <s v="mil m3"/>
    <x v="8"/>
    <s v="REGIÃO SUDESTE"/>
    <x v="7"/>
    <n v="10375.0396"/>
    <n v="9840.9571999999989"/>
    <n v="9658.7489999999998"/>
    <n v="10176.678620999999"/>
    <n v="9968.9699999999993"/>
    <n v="10819.757000000001"/>
    <n v="13812.653000000002"/>
    <n v="13216.672"/>
    <n v="12177.168500000002"/>
    <n v="12520.908670000001"/>
    <n v="11894.62853"/>
    <n v="10888.285519999999"/>
    <n v="135350.46764100002"/>
  </r>
  <r>
    <x v="1"/>
    <s v="mil m3"/>
    <x v="8"/>
    <s v="REGIÃO SUDESTE"/>
    <x v="8"/>
    <n v="155413.55390000003"/>
    <n v="148053.67600000001"/>
    <n v="157776.72099999999"/>
    <n v="157094.89499999996"/>
    <n v="176091.66500000001"/>
    <n v="176208.66399999999"/>
    <n v="174843.36084000004"/>
    <n v="172636.41089999999"/>
    <n v="170000.71354"/>
    <n v="181884.85365999999"/>
    <n v="176069.1722"/>
    <n v="184294.40346"/>
    <n v="2030368.0895"/>
  </r>
  <r>
    <x v="1"/>
    <s v="mil m3"/>
    <x v="8"/>
    <s v="REGIÃO SUDESTE"/>
    <x v="9"/>
    <n v="399"/>
    <n v="371"/>
    <n v="413"/>
    <n v="332"/>
    <n v="413"/>
    <n v="430"/>
    <n v="433"/>
    <n v="268"/>
    <n v="243"/>
    <n v="38"/>
    <n v="237"/>
    <n v="404"/>
    <n v="3981"/>
  </r>
  <r>
    <x v="1"/>
    <s v="mil m3"/>
    <x v="8"/>
    <s v="REGIÃO SUL"/>
    <x v="10"/>
    <n v="165.48400000000001"/>
    <n v="117.482"/>
    <n v="213.71"/>
    <n v="219.578"/>
    <n v="236.64"/>
    <n v="227.869"/>
    <n v="226.018"/>
    <n v="210.446"/>
    <n v="222.24"/>
    <n v="161.54300000000001"/>
    <n v="91.150999999999996"/>
    <n v="101.548"/>
    <n v="2193.7089999999998"/>
  </r>
  <r>
    <x v="0"/>
    <s v="mil m3"/>
    <x v="9"/>
    <s v="REGIÃO NORTE"/>
    <x v="0"/>
    <n v="13237.994989999999"/>
    <n v="11349.781989999999"/>
    <n v="12409.05199"/>
    <n v="12673.11499"/>
    <n v="13569.600990000001"/>
    <n v="13110.35499"/>
    <n v="13136.378989999999"/>
    <n v="13380.394990000001"/>
    <n v="12981.173989999999"/>
    <n v="13968.594990000001"/>
    <n v="13132.49799"/>
    <n v="13784.612000000001"/>
    <n v="156733.55288999999"/>
  </r>
  <r>
    <x v="0"/>
    <s v="mil m3"/>
    <x v="9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NORDESTE"/>
    <x v="2"/>
    <n v="2702.0169999999998"/>
    <n v="1713.097"/>
    <n v="2494.5390000000002"/>
    <n v="2885.7150000000001"/>
    <n v="3125.422"/>
    <n v="3158.1120000000001"/>
    <n v="2695.8870000000002"/>
    <n v="2698.5340000000001"/>
    <n v="2586.5450000000001"/>
    <n v="3011.6640000000002"/>
    <n v="2643.28"/>
    <n v="2363.92"/>
    <n v="32078.732000000004"/>
  </r>
  <r>
    <x v="0"/>
    <s v="mil m3"/>
    <x v="9"/>
    <s v="REGIÃO NORDESTE"/>
    <x v="3"/>
    <n v="14108.889940000005"/>
    <n v="13482.997949999999"/>
    <n v="12489.925949999997"/>
    <n v="14057.192929999997"/>
    <n v="11472.276950000001"/>
    <n v="12251.475950000002"/>
    <n v="12087.93194"/>
    <n v="12794.254949999999"/>
    <n v="12840.978950000001"/>
    <n v="12108.617950000002"/>
    <n v="9785.069950000001"/>
    <n v="10915.60196"/>
    <n v="148395.21537000002"/>
  </r>
  <r>
    <x v="0"/>
    <s v="mil m3"/>
    <x v="9"/>
    <s v="REGIÃO NORDESTE"/>
    <x v="4"/>
    <n v="845.04796999999996"/>
    <n v="762.47699"/>
    <n v="830.59097999999994"/>
    <n v="791.74098000000004"/>
    <n v="736.93898000000002"/>
    <n v="729.48298"/>
    <n v="792.89796999999999"/>
    <n v="291.06898000000001"/>
    <n v="283.34498000000002"/>
    <n v="288.95197999999999"/>
    <n v="263.47298000000001"/>
    <n v="334.31298000000004"/>
    <n v="6950.3287499999997"/>
  </r>
  <r>
    <x v="0"/>
    <s v="mil m3"/>
    <x v="9"/>
    <s v="REGIÃO NORDESTE"/>
    <x v="5"/>
    <n v="11395.438619999999"/>
    <n v="10002.393410000001"/>
    <n v="11480.776520000003"/>
    <n v="11265.206029999998"/>
    <n v="11674.60194"/>
    <n v="10174.371550000002"/>
    <n v="9337.6151499999996"/>
    <n v="9447.1258100000014"/>
    <n v="9454.5740400000013"/>
    <n v="8269.3333300000013"/>
    <n v="8915.3811800000003"/>
    <n v="9911.3381700000009"/>
    <n v="121328.15575000001"/>
  </r>
  <r>
    <x v="0"/>
    <s v="mil m3"/>
    <x v="9"/>
    <s v="REGIÃO NORDESTE"/>
    <x v="6"/>
    <n v="5322.6939000000011"/>
    <n v="4643.7629199999992"/>
    <n v="5251.0939100000005"/>
    <n v="5371.5383299999994"/>
    <n v="5816.8455499999991"/>
    <n v="5105.2545900000005"/>
    <n v="5162.03042"/>
    <n v="5921.2589399999997"/>
    <n v="5586.4145499999986"/>
    <n v="5712.1913299999997"/>
    <n v="5463.8385599999992"/>
    <n v="5537.0521599999993"/>
    <n v="64893.975159999995"/>
  </r>
  <r>
    <x v="0"/>
    <s v="mil m3"/>
    <x v="9"/>
    <s v="REGIÃO SUDESTE"/>
    <x v="7"/>
    <n v="2662.6021500000002"/>
    <n v="3288.4408199999998"/>
    <n v="3831.2310100000004"/>
    <n v="3183.2725799999998"/>
    <n v="3311.0509099999995"/>
    <n v="4167.5540899999996"/>
    <n v="3981.3932399999994"/>
    <n v="3879.9351799999995"/>
    <n v="3909.1510799999987"/>
    <n v="3823.0179299999995"/>
    <n v="3617.3770600000016"/>
    <n v="3028.9998500000002"/>
    <n v="42684.025900000001"/>
  </r>
  <r>
    <x v="0"/>
    <s v="mil m3"/>
    <x v="9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9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2"/>
    <n v="1697"/>
    <n v="1335"/>
    <n v="1595"/>
    <n v="1252.0999999999999"/>
    <n v="1426.2"/>
    <n v="1302.0999999999999"/>
    <n v="1323.9"/>
    <n v="1594.3"/>
    <n v="1211.5999999999999"/>
    <n v="861.2"/>
    <n v="939.6"/>
    <n v="516.1"/>
    <n v="15054.1"/>
  </r>
  <r>
    <x v="1"/>
    <s v="mil m3"/>
    <x v="9"/>
    <s v="REGIÃO NORDESTE"/>
    <x v="3"/>
    <n v="5434.2699899999998"/>
    <n v="2998.9290000000001"/>
    <n v="2622.2110000000002"/>
    <n v="3104.8310000000001"/>
    <n v="3535.0709999999999"/>
    <n v="2895.2669999999998"/>
    <n v="2736.366"/>
    <n v="2635.768"/>
    <n v="2562.4960000000001"/>
    <n v="2735.085"/>
    <n v="2571.0010000000002"/>
    <n v="2612.8620000000001"/>
    <n v="36444.156990000003"/>
  </r>
  <r>
    <x v="1"/>
    <s v="mil m3"/>
    <x v="9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5"/>
    <n v="3153.0553100000002"/>
    <n v="2874.5155199999999"/>
    <n v="3117.0734000000002"/>
    <n v="1977.42192"/>
    <n v="2714.8449799999999"/>
    <n v="3111.2733599999997"/>
    <n v="3066.4197799999997"/>
    <n v="3028.5621299999998"/>
    <n v="3059.3158800000001"/>
    <n v="3025.8416099999999"/>
    <n v="3290.7017599999999"/>
    <n v="3348.6227699999999"/>
    <n v="35767.648420000005"/>
  </r>
  <r>
    <x v="1"/>
    <s v="mil m3"/>
    <x v="9"/>
    <s v="REGIÃO NORDESTE"/>
    <x v="6"/>
    <n v="152.892"/>
    <n v="139.49100000000001"/>
    <n v="152.66200000000001"/>
    <n v="157.64850000000001"/>
    <n v="180.38642999999999"/>
    <n v="181.96834999999999"/>
    <n v="177.39359999999999"/>
    <n v="161.93978000000001"/>
    <n v="180.00655"/>
    <n v="182.50698"/>
    <n v="175.14129"/>
    <n v="181.17186000000001"/>
    <n v="2023.2083400000001"/>
  </r>
  <r>
    <x v="1"/>
    <s v="mil m3"/>
    <x v="9"/>
    <s v="REGIÃO SUDESTE"/>
    <x v="7"/>
    <n v="9776.8637199999994"/>
    <n v="6935.8400300000003"/>
    <n v="6260.7038400000001"/>
    <n v="4490.7902599999998"/>
    <n v="5332.86294"/>
    <n v="8249.5157500000005"/>
    <n v="7695.1606200000006"/>
    <n v="5667.4806600000002"/>
    <n v="8659"/>
    <n v="12825"/>
    <n v="11864"/>
    <n v="12798.09"/>
    <n v="100555.30782"/>
  </r>
  <r>
    <x v="1"/>
    <s v="mil m3"/>
    <x v="9"/>
    <s v="REGIÃO SUDESTE"/>
    <x v="8"/>
    <n v="191548.29282999993"/>
    <n v="170941.84770000004"/>
    <n v="182276.67103999999"/>
    <n v="174039.68972999998"/>
    <n v="185969.11292000001"/>
    <n v="173526.02934000001"/>
    <n v="184372.31295500006"/>
    <n v="195359.12708000003"/>
    <n v="199163"/>
    <n v="215623"/>
    <n v="220132"/>
    <n v="224720.74335999999"/>
    <n v="2317671.8269549999"/>
  </r>
  <r>
    <x v="1"/>
    <s v="mil m3"/>
    <x v="9"/>
    <s v="REGIÃO SUDESTE"/>
    <x v="9"/>
    <n v="335"/>
    <n v="279.89499999999998"/>
    <n v="332.495"/>
    <n v="362.59399999999999"/>
    <n v="410.863"/>
    <n v="445.935"/>
    <n v="445.161"/>
    <n v="321.24400000000003"/>
    <n v="199.06800000000001"/>
    <n v="192.49599999999998"/>
    <n v="175.011"/>
    <n v="157.01599999999999"/>
    <n v="3656.7780000000007"/>
  </r>
  <r>
    <x v="1"/>
    <s v="mil m3"/>
    <x v="9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NORTE"/>
    <x v="0"/>
    <n v="13414.510989999999"/>
    <n v="12005.22099"/>
    <n v="13378.067990000001"/>
    <n v="13191.093989999999"/>
    <n v="13066.137990000001"/>
    <n v="13372.212990000002"/>
    <n v="13831.225989999999"/>
    <n v="13578.137990000001"/>
    <n v="11983.75999"/>
    <n v="12017.46199"/>
    <n v="13105.05399"/>
    <n v="14353.797990000001"/>
    <n v="157296.68288000001"/>
  </r>
  <r>
    <x v="0"/>
    <s v="mil m3"/>
    <x v="10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NORDESTE"/>
    <x v="2"/>
    <n v="2186.4549999999999"/>
    <n v="1976.556"/>
    <n v="2515.3910000000001"/>
    <n v="2493.7510000000002"/>
    <n v="2655.4349999999999"/>
    <n v="2359.65"/>
    <n v="2566.6410000000001"/>
    <n v="2566.5660000000003"/>
    <n v="2400"/>
    <n v="2223.8789999999999"/>
    <n v="2221.5790000000002"/>
    <n v="2117.4859999999999"/>
    <n v="28283.389000000003"/>
  </r>
  <r>
    <x v="0"/>
    <s v="mil m3"/>
    <x v="10"/>
    <s v="REGIÃO NORDESTE"/>
    <x v="3"/>
    <n v="11801.016959999997"/>
    <n v="11466.144950000002"/>
    <n v="11539.773950000003"/>
    <n v="12757.096940000001"/>
    <n v="12925.441960000002"/>
    <n v="12243.51095"/>
    <n v="11884.96494"/>
    <n v="11395.571950000001"/>
    <n v="10656.232790000002"/>
    <n v="11281.004440000002"/>
    <n v="12563.92973"/>
    <n v="11470.664269999999"/>
    <n v="141985.35383000001"/>
  </r>
  <r>
    <x v="0"/>
    <s v="mil m3"/>
    <x v="10"/>
    <s v="REGIÃO NORDESTE"/>
    <x v="4"/>
    <n v="284.60598000000005"/>
    <n v="233.03798000000003"/>
    <n v="247.15998999999999"/>
    <n v="287.02098000000001"/>
    <n v="328.90197999999998"/>
    <n v="303.64199000000002"/>
    <n v="297.37097999999997"/>
    <n v="290.55697000000004"/>
    <n v="337.82898"/>
    <n v="319.56497999999999"/>
    <n v="312.69998999999996"/>
    <n v="319.74397999999997"/>
    <n v="3562.1347800000003"/>
  </r>
  <r>
    <x v="0"/>
    <s v="mil m3"/>
    <x v="10"/>
    <s v="REGIÃO NORDESTE"/>
    <x v="5"/>
    <n v="9619.6281500000005"/>
    <n v="9651.4881299999997"/>
    <n v="10634.98028"/>
    <n v="10207.087740000001"/>
    <n v="10649.031629999999"/>
    <n v="9275.4117299999998"/>
    <n v="9871.4092899999996"/>
    <n v="10063.326379999999"/>
    <n v="9146.4113800000014"/>
    <n v="9423.5346900000022"/>
    <n v="8978.1660300000021"/>
    <n v="9439.2293899999986"/>
    <n v="116959.70482"/>
  </r>
  <r>
    <x v="0"/>
    <s v="mil m3"/>
    <x v="10"/>
    <s v="REGIÃO NORDESTE"/>
    <x v="6"/>
    <n v="5918.7713199999998"/>
    <n v="5335.8255600000011"/>
    <n v="5828.5466200000001"/>
    <n v="5648.6672600000002"/>
    <n v="6078.0624599999983"/>
    <n v="5729.2839600000007"/>
    <n v="6240.852969999999"/>
    <n v="6484.054720000001"/>
    <n v="6177.409959999999"/>
    <n v="6024.010250000003"/>
    <n v="5964.466269999999"/>
    <n v="6315.5759800000014"/>
    <n v="71745.527329999997"/>
  </r>
  <r>
    <x v="0"/>
    <s v="mil m3"/>
    <x v="10"/>
    <s v="REGIÃO SUDESTE"/>
    <x v="7"/>
    <n v="4362.7743699999992"/>
    <n v="3720.4218800000008"/>
    <n v="3585.4968399999998"/>
    <n v="3847.2088799999988"/>
    <n v="4137.8229100000008"/>
    <n v="3285.00387"/>
    <n v="4144.0748699999995"/>
    <n v="4178.5108700000001"/>
    <n v="4766.3208700000005"/>
    <n v="4197.2138600000008"/>
    <n v="3563.0918500000002"/>
    <n v="2954.3748599999999"/>
    <n v="46742.315930000012"/>
  </r>
  <r>
    <x v="0"/>
    <s v="mil m3"/>
    <x v="1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2"/>
    <n v="480"/>
    <n v="458.7"/>
    <n v="492"/>
    <n v="363.90000000000003"/>
    <n v="522.79999999999995"/>
    <n v="390.5"/>
    <n v="172.9"/>
    <n v="477.3"/>
    <n v="311.90000000000003"/>
    <n v="152.20000000000002"/>
    <n v="283.90000000000003"/>
    <n v="630.47"/>
    <n v="4736.5700000000006"/>
  </r>
  <r>
    <x v="1"/>
    <s v="mil m3"/>
    <x v="10"/>
    <s v="REGIÃO NORDESTE"/>
    <x v="3"/>
    <n v="2327.5700000000002"/>
    <n v="2310.1559999999999"/>
    <n v="2612.4349999999999"/>
    <n v="2577.5010000000002"/>
    <n v="2719.7400000000002"/>
    <n v="2464.5439999999999"/>
    <n v="2494.3650000000002"/>
    <n v="2560.6889999999999"/>
    <n v="2632.1851500000002"/>
    <n v="2489.1544800000001"/>
    <n v="2509.1801700000001"/>
    <n v="2520.44364"/>
    <n v="30217.963440000003"/>
  </r>
  <r>
    <x v="1"/>
    <s v="mil m3"/>
    <x v="10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5"/>
    <n v="3447.2397799999999"/>
    <n v="2926.4427999999998"/>
    <n v="2983.3066500000004"/>
    <n v="3452.5417700000003"/>
    <n v="3796.5212900000001"/>
    <n v="4465.4001900000003"/>
    <n v="4374.0366199999999"/>
    <n v="4399.0395300000009"/>
    <n v="4656.6815500000002"/>
    <n v="5134.5682400000005"/>
    <n v="1851.81086"/>
    <n v="4706.7055600000003"/>
    <n v="46194.294840000002"/>
  </r>
  <r>
    <x v="1"/>
    <s v="mil m3"/>
    <x v="10"/>
    <s v="REGIÃO NORDESTE"/>
    <x v="6"/>
    <n v="178.62420999999998"/>
    <n v="165.01718000000002"/>
    <n v="181.07547"/>
    <n v="170.80688999999998"/>
    <n v="174.11643000000001"/>
    <n v="173.68819000000005"/>
    <n v="189.96029999999999"/>
    <n v="186.79347000000001"/>
    <n v="178.03712999999999"/>
    <n v="179.17731000000001"/>
    <n v="170.54782"/>
    <n v="172.34719000000001"/>
    <n v="2120.1915899999999"/>
  </r>
  <r>
    <x v="1"/>
    <s v="mil m3"/>
    <x v="10"/>
    <s v="REGIÃO SUDESTE"/>
    <x v="7"/>
    <n v="15071.020999999999"/>
    <n v="17687.912000000004"/>
    <n v="21086.366990000002"/>
    <n v="20150.311990000002"/>
    <n v="22520.437000000002"/>
    <n v="21381.005990000005"/>
    <n v="21395.498989999996"/>
    <n v="22643.320990000004"/>
    <n v="28096.137980000003"/>
    <n v="33099.805979999997"/>
    <n v="30487.477980000003"/>
    <n v="34794.16397999999"/>
    <n v="288413.46087000001"/>
  </r>
  <r>
    <x v="1"/>
    <s v="mil m3"/>
    <x v="10"/>
    <s v="REGIÃO SUDESTE"/>
    <x v="8"/>
    <n v="217777.20309"/>
    <n v="196578.50094999999"/>
    <n v="224247.75823000004"/>
    <n v="229484.15359999999"/>
    <n v="236449.29680000004"/>
    <n v="227719.04186000006"/>
    <n v="231840.11424999993"/>
    <n v="218295.15502000001"/>
    <n v="200816.35381999999"/>
    <n v="196932.95108"/>
    <n v="202749.61282000007"/>
    <n v="224534.21400000004"/>
    <n v="2607424.3555199997"/>
  </r>
  <r>
    <x v="1"/>
    <s v="mil m3"/>
    <x v="10"/>
    <s v="REGIÃO SUDESTE"/>
    <x v="9"/>
    <n v="143.339"/>
    <n v="138.41"/>
    <n v="149.02700000000002"/>
    <n v="175.28400000000002"/>
    <n v="255.88300000000001"/>
    <n v="286.24900000000002"/>
    <n v="124.10699999999999"/>
    <n v="113.876"/>
    <n v="114.04900000000002"/>
    <n v="341.791"/>
    <n v="57.820999999999998"/>
    <n v="500.97500000000002"/>
    <n v="2400.8109999999997"/>
  </r>
  <r>
    <x v="1"/>
    <s v="mil m3"/>
    <x v="10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NORTE"/>
    <x v="0"/>
    <n v="13923.671990000001"/>
    <n v="14699.987990000001"/>
    <n v="14419.92599"/>
    <n v="13844.30899"/>
    <n v="14252.407990000002"/>
    <n v="13463.944"/>
    <n v="13639.270989999999"/>
    <n v="15503.572990000001"/>
    <n v="14059.245989999999"/>
    <n v="14092.471000000001"/>
    <n v="13277.45399"/>
    <n v="14523.40899"/>
    <n v="169699.6709"/>
  </r>
  <r>
    <x v="0"/>
    <s v="mil m2"/>
    <x v="11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NORDESTE"/>
    <x v="2"/>
    <n v="2215.9410000000003"/>
    <n v="2159.346"/>
    <n v="2347.194"/>
    <n v="2297.056"/>
    <n v="2499.828"/>
    <n v="2331.9860000000003"/>
    <n v="2744.1590000000001"/>
    <n v="2874.0929999999998"/>
    <n v="2665.1990000000001"/>
    <n v="2557.614"/>
    <n v="2392.66"/>
    <n v="2473.4850000000001"/>
    <n v="29558.561000000005"/>
  </r>
  <r>
    <x v="0"/>
    <s v="mil m3"/>
    <x v="11"/>
    <s v="REGIÃO NORDESTE"/>
    <x v="3"/>
    <n v="13209.616339999999"/>
    <n v="12300.47861"/>
    <n v="12635.864689999999"/>
    <n v="12090.728159999999"/>
    <n v="12396.28838"/>
    <n v="12111.4661"/>
    <n v="13401.744949999997"/>
    <n v="13326.653249999999"/>
    <n v="12154.430510000002"/>
    <n v="13033.735859999999"/>
    <n v="12921.650539999999"/>
    <n v="12296.350900000001"/>
    <n v="151879.00829"/>
  </r>
  <r>
    <x v="0"/>
    <s v="mil m3"/>
    <x v="11"/>
    <s v="REGIÃO NORDESTE"/>
    <x v="4"/>
    <n v="228.12297999999998"/>
    <n v="174.97998000000001"/>
    <n v="256.80997000000002"/>
    <n v="207.06497999999999"/>
    <n v="246.29298"/>
    <n v="271.19898000000006"/>
    <n v="317.61797999999999"/>
    <n v="266.16197"/>
    <n v="292.88397000000003"/>
    <n v="261.46498000000003"/>
    <n v="231.70898999999997"/>
    <n v="176.46399000000002"/>
    <n v="2930.7717500000003"/>
  </r>
  <r>
    <x v="0"/>
    <s v="mil m3"/>
    <x v="11"/>
    <s v="REGIÃO NORDESTE"/>
    <x v="5"/>
    <n v="9228.426620000002"/>
    <n v="7920.6584900000007"/>
    <n v="9234.8668900000011"/>
    <n v="8556.3550400000004"/>
    <n v="9072.2665699999998"/>
    <n v="8988.46407"/>
    <n v="9464.2117200000012"/>
    <n v="10371.538769999997"/>
    <n v="9704.6031400000011"/>
    <n v="9676.0665100000006"/>
    <n v="9209.1228900000006"/>
    <n v="9766.1858900000007"/>
    <n v="111192.7666"/>
  </r>
  <r>
    <x v="0"/>
    <s v="mil m3"/>
    <x v="11"/>
    <s v="REGIÃO NORDESTE"/>
    <x v="6"/>
    <n v="6048.3907699999982"/>
    <n v="5603.9655499999981"/>
    <n v="6190.6596200000022"/>
    <n v="6180.2677900000035"/>
    <n v="6642.1259300000011"/>
    <n v="6247.2956400000003"/>
    <n v="5696.3670400000001"/>
    <n v="5946.8372199999994"/>
    <n v="5805.4701799999993"/>
    <n v="5512.5762800000002"/>
    <n v="5493.8100399999994"/>
    <n v="5405.6280099999994"/>
    <n v="70773.394069999995"/>
  </r>
  <r>
    <x v="0"/>
    <s v="mil m3"/>
    <x v="11"/>
    <s v="REGIÃO SUDESTE"/>
    <x v="7"/>
    <n v="4008.9928499999992"/>
    <n v="3401.8613800000003"/>
    <n v="3261.2368699999979"/>
    <n v="3276.3528599999995"/>
    <n v="3188.88087"/>
    <n v="4313.4206300000005"/>
    <n v="4263.8081199999997"/>
    <n v="4089.6403599999999"/>
    <n v="3243.5857499999997"/>
    <n v="3343.9082400000007"/>
    <n v="3855.2598499999999"/>
    <n v="3955.907850000001"/>
    <n v="44202.855630000005"/>
  </r>
  <r>
    <x v="0"/>
    <s v="mil m3"/>
    <x v="1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1"/>
    <s v="REGIÃO NORDESTE"/>
    <x v="1"/>
    <n v="0"/>
    <n v="0"/>
    <n v="0"/>
    <n v="0"/>
    <n v="0"/>
    <n v="0"/>
    <n v="0"/>
    <n v="0"/>
    <n v="0"/>
    <n v="0"/>
    <m/>
    <m/>
    <n v="0"/>
  </r>
  <r>
    <x v="1"/>
    <s v="mil m3"/>
    <x v="11"/>
    <s v="REGIÃO NORDESTE"/>
    <x v="2"/>
    <n v="178.58"/>
    <n v="314.75299999999999"/>
    <n v="459.464"/>
    <n v="710.96699999999998"/>
    <n v="423.61500000000001"/>
    <n v="944.88199999999995"/>
    <n v="537.42600000000004"/>
    <n v="84.307000000000002"/>
    <n v="0"/>
    <n v="0"/>
    <n v="0"/>
    <n v="0"/>
    <n v="3653.9939999999997"/>
  </r>
  <r>
    <x v="1"/>
    <s v="mil m3"/>
    <x v="11"/>
    <s v="REGIÃO NORDESTE"/>
    <x v="3"/>
    <n v="2650.6025900000004"/>
    <n v="2335.6042900000002"/>
    <n v="2813.22424"/>
    <n v="2533.5267600000002"/>
    <n v="2612.3285300000002"/>
    <n v="2957.4128000000005"/>
    <n v="2801.27495"/>
    <n v="2827.7366499999998"/>
    <n v="2734.4394199999997"/>
    <n v="2723.4970600000001"/>
    <n v="2181.0833699999998"/>
    <n v="2589.4459999999999"/>
    <n v="31760.176660000001"/>
  </r>
  <r>
    <x v="1"/>
    <s v="mil m3"/>
    <x v="11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DESTE"/>
    <x v="5"/>
    <n v="4682.4342999999999"/>
    <n v="4401.61841"/>
    <n v="4290.2352200000005"/>
    <n v="4411.6926800000001"/>
    <n v="4915.2866300000005"/>
    <n v="4624.4098400000003"/>
    <n v="4317.4881999999998"/>
    <n v="4798.2581600000003"/>
    <n v="2800.1487699999998"/>
    <n v="3164.2863900000002"/>
    <n v="3917.7480399999999"/>
    <n v="4278.0050300000003"/>
    <n v="50601.611669999998"/>
  </r>
  <r>
    <x v="1"/>
    <s v="mil m3"/>
    <x v="11"/>
    <s v="REGIÃO NORDESTE"/>
    <x v="6"/>
    <n v="164.96383999999998"/>
    <n v="145.36424000000002"/>
    <n v="154.72123999999999"/>
    <n v="145.18113"/>
    <n v="159.76182"/>
    <n v="161.04299"/>
    <n v="179.93614000000002"/>
    <n v="175.40185999999997"/>
    <n v="170.00147000000001"/>
    <n v="174.66625999999999"/>
    <n v="172.74197000000001"/>
    <n v="177.87201999999999"/>
    <n v="1981.6549799999998"/>
  </r>
  <r>
    <x v="1"/>
    <s v="mil m3"/>
    <x v="11"/>
    <s v="REGIÃO SUDESTE"/>
    <x v="7"/>
    <n v="36678.172970000014"/>
    <n v="32209.433980000002"/>
    <n v="35931.694970000004"/>
    <n v="36255.537980000008"/>
    <n v="42891.756979999998"/>
    <n v="41507.987979999998"/>
    <n v="38632.347979999999"/>
    <n v="41837.568980000004"/>
    <n v="43007.987980000005"/>
    <n v="41787.094979999994"/>
    <n v="42113.45998"/>
    <n v="42515.481970000001"/>
    <n v="475368.52672999998"/>
  </r>
  <r>
    <x v="1"/>
    <s v="mil m3"/>
    <x v="11"/>
    <s v="REGIÃO SUDESTE"/>
    <x v="8"/>
    <n v="215803.20777999997"/>
    <n v="197265.56935999996"/>
    <n v="215028.25775000002"/>
    <n v="214127.89030999996"/>
    <n v="214234.39629999999"/>
    <n v="207607.40242"/>
    <n v="210951.12784000003"/>
    <n v="219980.65276999993"/>
    <n v="203372.00279999999"/>
    <n v="208084.17057999998"/>
    <n v="217572.31240000002"/>
    <n v="223308.28030999997"/>
    <n v="2547335.2706199996"/>
  </r>
  <r>
    <x v="1"/>
    <s v="mil m3"/>
    <x v="11"/>
    <s v="REGIÃO SUDESTE"/>
    <x v="9"/>
    <n v="1152.2349900000002"/>
    <n v="728.33599000000004"/>
    <n v="564.96298999999999"/>
    <n v="586.14899000000003"/>
    <n v="1222.50199"/>
    <n v="1267.66299"/>
    <n v="1407.7079900000001"/>
    <n v="381.649"/>
    <n v="497.82600000000002"/>
    <n v="1046.056"/>
    <n v="1793.39"/>
    <n v="1779.5590000000002"/>
    <n v="12428.035930000002"/>
  </r>
  <r>
    <x v="1"/>
    <s v="mil m3"/>
    <x v="1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NORTE"/>
    <x v="0"/>
    <n v="14650.29099"/>
    <n v="13078.369989999999"/>
    <n v="14566.80199"/>
    <n v="13178.84599"/>
    <n v="14025.529989999999"/>
    <n v="13561.177990000002"/>
    <n v="14295.907990000002"/>
    <n v="14181.451990000001"/>
    <n v="13789.782999999998"/>
    <n v="14107.383990000002"/>
    <n v="12447.83099"/>
    <n v="15220.519990000001"/>
    <n v="167103.89489"/>
  </r>
  <r>
    <x v="0"/>
    <s v="mil m3"/>
    <x v="12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NORDESTE"/>
    <x v="2"/>
    <n v="2479.0570000000002"/>
    <n v="2233.442"/>
    <n v="2418.6470000000004"/>
    <n v="2488.7200000000003"/>
    <n v="2446.1280000000002"/>
    <n v="2242.9960000000001"/>
    <n v="2369.4760000000001"/>
    <n v="2161.4520000000002"/>
    <n v="2117.1660000000002"/>
    <n v="2476.134"/>
    <n v="2605.35"/>
    <n v="2541.73"/>
    <n v="28580.297999999999"/>
  </r>
  <r>
    <x v="0"/>
    <s v="mil m3"/>
    <x v="12"/>
    <s v="REGIÃO NORDESTE"/>
    <x v="3"/>
    <n v="11611.010910000001"/>
    <n v="10961.731039999999"/>
    <n v="10234.646040000001"/>
    <n v="11552.86378"/>
    <n v="12297.895199999999"/>
    <n v="11407.93475"/>
    <n v="11657.995920000001"/>
    <n v="12779.543389999999"/>
    <n v="11647.41612"/>
    <n v="11658.968380000002"/>
    <n v="10538.70233"/>
    <n v="10176.475409999999"/>
    <n v="136525.18327000001"/>
  </r>
  <r>
    <x v="0"/>
    <s v="mil m3"/>
    <x v="12"/>
    <s v="REGIÃO NORDESTE"/>
    <x v="4"/>
    <n v="134.33198000000002"/>
    <n v="162.60598999999999"/>
    <n v="140.96098000000001"/>
    <n v="116.13699000000001"/>
    <n v="131.77398000000002"/>
    <n v="130.56498999999999"/>
    <n v="202.62198000000001"/>
    <n v="194.66898"/>
    <n v="119.87299000000002"/>
    <n v="146.85998000000001"/>
    <n v="176.06298000000004"/>
    <n v="123.46398000000001"/>
    <n v="1779.9258"/>
  </r>
  <r>
    <x v="0"/>
    <s v="mil m3"/>
    <x v="12"/>
    <s v="REGIÃO NORDESTE"/>
    <x v="5"/>
    <n v="9126.1422200000015"/>
    <n v="6785.1697699999995"/>
    <n v="7465.5229600000002"/>
    <n v="8078.378889999999"/>
    <n v="8057.85761"/>
    <n v="8165.8853999999992"/>
    <n v="8759.0310800000007"/>
    <n v="8619.273970000002"/>
    <n v="8562.1097099999988"/>
    <n v="8727.590830000001"/>
    <n v="8350.5158599999995"/>
    <n v="8122.6030900000014"/>
    <n v="98820.081390000007"/>
  </r>
  <r>
    <x v="0"/>
    <s v="mil m3"/>
    <x v="12"/>
    <s v="REGIÃO NORDESTE"/>
    <x v="6"/>
    <n v="5558.0647899999985"/>
    <n v="5262.7699900000007"/>
    <n v="5788.3614999999991"/>
    <n v="4864.5841199999986"/>
    <n v="4638.3637799999997"/>
    <n v="5576.5299299999988"/>
    <n v="4719.3790200000003"/>
    <n v="5856.8124899999993"/>
    <n v="5474.9252799999995"/>
    <n v="5981.4683400000004"/>
    <n v="5701.9332500000019"/>
    <n v="6125.2754200000018"/>
    <n v="65548.467909999992"/>
  </r>
  <r>
    <x v="0"/>
    <s v="mil m3"/>
    <x v="12"/>
    <s v="REGIÃO SUDESTE"/>
    <x v="7"/>
    <n v="3940.4918299999995"/>
    <n v="3457.8678799999993"/>
    <n v="3753.5368599999993"/>
    <n v="3960.0518499999989"/>
    <n v="4167.2803300000005"/>
    <n v="3258.2738699999995"/>
    <n v="3155.6758400000022"/>
    <n v="3435.0798700000005"/>
    <n v="3607.7638799999968"/>
    <n v="3807.0278099999996"/>
    <n v="3451.3558199999993"/>
    <n v="3584.0658600000002"/>
    <n v="43578.471700000002"/>
  </r>
  <r>
    <x v="0"/>
    <s v="mil m3"/>
    <x v="1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2"/>
    <n v="0"/>
    <n v="0"/>
    <n v="291.83499999999998"/>
    <n v="0"/>
    <n v="132.11600000000001"/>
    <n v="96.207999999999998"/>
    <n v="344.47800000000001"/>
    <n v="77.76100000000001"/>
    <n v="0"/>
    <n v="0"/>
    <n v="0"/>
    <n v="0"/>
    <n v="942.39799999999991"/>
  </r>
  <r>
    <x v="1"/>
    <s v="mil m3"/>
    <x v="12"/>
    <s v="REGIÃO NORDESTE"/>
    <x v="3"/>
    <n v="2894.0400100000002"/>
    <n v="2720.1138700000001"/>
    <n v="2733.7798599999996"/>
    <n v="2980.2491100000002"/>
    <n v="3060.0096800000001"/>
    <n v="2788.37916"/>
    <n v="2901.4049700000005"/>
    <n v="3013.0435400000001"/>
    <n v="2790.6527999999998"/>
    <n v="2707.1105199999997"/>
    <n v="2616.1265600000002"/>
    <n v="2622.8915100000004"/>
    <n v="33827.801589999995"/>
  </r>
  <r>
    <x v="1"/>
    <s v="mil m3"/>
    <x v="12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5"/>
    <n v="4331.9036900000001"/>
    <n v="3862.6281299999996"/>
    <n v="4710.67893"/>
    <n v="4142.464030000001"/>
    <n v="4198.1832899999999"/>
    <n v="4549.0745000000006"/>
    <n v="4339.763829999999"/>
    <n v="4724.7039399999994"/>
    <n v="4211.4072199999991"/>
    <n v="4821.8370800000002"/>
    <n v="1867.75506"/>
    <n v="4158.6558200000009"/>
    <n v="49919.055520000009"/>
  </r>
  <r>
    <x v="1"/>
    <s v="mil m3"/>
    <x v="12"/>
    <s v="REGIÃO NORDESTE"/>
    <x v="6"/>
    <n v="177.60809"/>
    <n v="152.47721999999999"/>
    <n v="151.85391000000001"/>
    <n v="150.00404"/>
    <n v="156.19738000000001"/>
    <n v="155.77313000000001"/>
    <n v="161.60726"/>
    <n v="164.15497999999999"/>
    <n v="155.31793999999999"/>
    <n v="157.37671"/>
    <n v="150.56787"/>
    <n v="153.93271000000001"/>
    <n v="1886.8712400000002"/>
  </r>
  <r>
    <x v="1"/>
    <s v="mil m3"/>
    <x v="12"/>
    <s v="REGIÃO SUDESTE"/>
    <x v="7"/>
    <n v="43519.232970000005"/>
    <n v="39650.062970000006"/>
    <n v="40647.104970000008"/>
    <n v="39607.007970000006"/>
    <n v="40923.83698"/>
    <n v="40782.20498000001"/>
    <n v="42962.992980000003"/>
    <n v="40824.983970000001"/>
    <n v="39934.751969999998"/>
    <n v="40794.144979999997"/>
    <n v="37911.236970000005"/>
    <n v="41760.517970000001"/>
    <n v="489318.07968000002"/>
  </r>
  <r>
    <x v="1"/>
    <s v="mil m3"/>
    <x v="12"/>
    <s v="REGIÃO SUDESTE"/>
    <x v="8"/>
    <n v="232400.26009999996"/>
    <n v="218165.58822999999"/>
    <n v="228433.26082999993"/>
    <n v="222186.09863000002"/>
    <n v="233663.69296999995"/>
    <n v="222488.17873999997"/>
    <n v="233572.75124999997"/>
    <n v="225166.96900999997"/>
    <n v="220090.04438000001"/>
    <n v="234189.47143000001"/>
    <n v="220961.44196"/>
    <n v="242942.94997000002"/>
    <n v="2734260.7074999996"/>
  </r>
  <r>
    <x v="1"/>
    <s v="mil m3"/>
    <x v="12"/>
    <s v="REGIÃO SUDESTE"/>
    <x v="9"/>
    <n v="1287.1489999999999"/>
    <n v="591.73299999999995"/>
    <n v="596.30599000000007"/>
    <n v="745.30599000000007"/>
    <n v="1304.336"/>
    <n v="1618.5139800000004"/>
    <n v="1753.8319799999997"/>
    <n v="1766.1109800000004"/>
    <n v="1395.9999800000001"/>
    <n v="1837.64498"/>
    <n v="1770.5289899999998"/>
    <n v="1880.0319800000004"/>
    <n v="16547.492850000002"/>
  </r>
  <r>
    <x v="1"/>
    <s v="mil m3"/>
    <x v="1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NORTE"/>
    <x v="0"/>
    <n v="15003.082990000001"/>
    <n v="12688.76899"/>
    <n v="14370.735989999999"/>
    <n v="13679.272990000001"/>
    <n v="14334.520980000001"/>
    <n v="13638.586979999998"/>
    <n v="14301.25598"/>
    <n v="13380.041979999998"/>
    <n v="12765.909989999998"/>
    <n v="14304.39698"/>
    <n v="13375.340970000001"/>
    <n v="13385.340989999999"/>
    <n v="165227.25580999997"/>
  </r>
  <r>
    <x v="0"/>
    <s v="mil m3"/>
    <x v="13"/>
    <s v="REGIÃO NORDESTE"/>
    <x v="1"/>
    <n v="51.002319999999997"/>
    <n v="3347.98081"/>
    <n v="344.98508000000004"/>
    <n v="4195.4183000000003"/>
    <n v="28.842500000000001"/>
    <n v="466.79070000000002"/>
    <n v="530.93820000000005"/>
    <n v="113.473"/>
    <n v="109.81258"/>
    <n v="111.40379000000001"/>
    <n v="121.19500000000001"/>
    <n v="123.21600000000001"/>
    <n v="9545.0582800000011"/>
  </r>
  <r>
    <x v="0"/>
    <s v="mil m3"/>
    <x v="13"/>
    <s v="REGIÃO NORDESTE"/>
    <x v="2"/>
    <n v="2648.643"/>
    <n v="2518.6510000000003"/>
    <n v="2785.05"/>
    <n v="2632.877"/>
    <n v="2517.58"/>
    <n v="2538.136"/>
    <n v="2458.9029999999998"/>
    <n v="2529.962"/>
    <n v="2518.0650000000001"/>
    <n v="2348.0030000000002"/>
    <n v="2334.9770000000003"/>
    <n v="2552.9270000000001"/>
    <n v="30383.773999999998"/>
  </r>
  <r>
    <x v="0"/>
    <s v="mil m3"/>
    <x v="13"/>
    <s v="REGIÃO NORDESTE"/>
    <x v="3"/>
    <n v="9847.8840200000013"/>
    <n v="10155.712700000002"/>
    <n v="9708.1037600000018"/>
    <n v="9300.399809999999"/>
    <n v="10534.972679999999"/>
    <n v="10404.932049999999"/>
    <n v="10961.084970000005"/>
    <n v="10027.208500000004"/>
    <n v="9154.2151199999989"/>
    <n v="7559.605590000001"/>
    <n v="8689.0902900000019"/>
    <n v="10127.20673"/>
    <n v="116470.41622000003"/>
  </r>
  <r>
    <x v="0"/>
    <s v="mil m3"/>
    <x v="13"/>
    <s v="REGIÃO NORDESTE"/>
    <x v="4"/>
    <n v="126.34398"/>
    <n v="93.678979999999996"/>
    <n v="118.99698999999998"/>
    <n v="134.60899000000001"/>
    <n v="150.09596999999999"/>
    <n v="159.24498"/>
    <n v="151.68699000000001"/>
    <n v="177.90898000000001"/>
    <n v="158.67398"/>
    <n v="142.31698"/>
    <n v="137.43198000000001"/>
    <n v="139.80098000000001"/>
    <n v="1690.7897800000003"/>
  </r>
  <r>
    <x v="0"/>
    <s v="mil m3"/>
    <x v="13"/>
    <s v="REGIÃO NORDESTE"/>
    <x v="5"/>
    <n v="7383.8136899999981"/>
    <n v="7189.9409800000003"/>
    <n v="8131.4743199999994"/>
    <n v="8141.7793999999994"/>
    <n v="10022.151740000001"/>
    <n v="10054.61579"/>
    <n v="9885.9039399999983"/>
    <n v="9861.8394899999985"/>
    <n v="9550.761770000001"/>
    <n v="9957.5421800000004"/>
    <n v="9949.5443000000014"/>
    <n v="9456.9688700000006"/>
    <n v="109586.33646999999"/>
  </r>
  <r>
    <x v="0"/>
    <s v="mil m3"/>
    <x v="13"/>
    <s v="REGIÃO NORDESTE"/>
    <x v="6"/>
    <n v="4718.7698800000007"/>
    <n v="4918.185480000001"/>
    <n v="4848.6208000000006"/>
    <n v="4570.6058799999992"/>
    <n v="4810.9542499999998"/>
    <n v="4800.0484599999982"/>
    <n v="5185.2093400000022"/>
    <n v="5058.5685800000001"/>
    <n v="5270.6760800000002"/>
    <n v="5456.8148300000012"/>
    <n v="5197.5862700000007"/>
    <n v="5740.4654699999992"/>
    <n v="60576.505319999997"/>
  </r>
  <r>
    <x v="0"/>
    <s v="mil m3"/>
    <x v="13"/>
    <s v="REGIÃO SUDESTE"/>
    <x v="7"/>
    <n v="3612.1528299999995"/>
    <n v="3165.2583500000001"/>
    <n v="2389.8493399999998"/>
    <n v="3725.3463100000008"/>
    <n v="4349.2428299999992"/>
    <n v="5061.4818700000005"/>
    <n v="5010.3383300000005"/>
    <n v="4144.3318600000021"/>
    <n v="4407.53784"/>
    <n v="4642.9428600000001"/>
    <n v="3949.9328700000001"/>
    <n v="4345.4068900000002"/>
    <n v="48803.822180000003"/>
  </r>
  <r>
    <x v="0"/>
    <s v="mil m3"/>
    <x v="1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3"/>
    <n v="2731.5938599999999"/>
    <n v="2599.99521"/>
    <n v="2669.13915"/>
    <n v="2508.6091000000001"/>
    <n v="2671.6562299999996"/>
    <n v="2770.7908499999999"/>
    <n v="2622.4049599999998"/>
    <n v="2613.8643699999998"/>
    <n v="2652.1587899999995"/>
    <n v="2738.9223199999997"/>
    <n v="2569.03964"/>
    <n v="2109.7501600000001"/>
    <n v="31257.92463999999"/>
  </r>
  <r>
    <x v="1"/>
    <s v="mil m3"/>
    <x v="13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5"/>
    <n v="4696.7592199999999"/>
    <n v="4428.8708999999999"/>
    <n v="4779.4055799999996"/>
    <n v="4341.6135100000001"/>
    <n v="4384.4051499999996"/>
    <n v="4564.2641000000003"/>
    <n v="4105.7649700000002"/>
    <n v="4677.5294199999998"/>
    <n v="4532.3271500000001"/>
    <n v="4843.0387199999996"/>
    <n v="4372.4476100000002"/>
    <n v="4345.8190400000003"/>
    <n v="54072.245369999997"/>
  </r>
  <r>
    <x v="1"/>
    <s v="mil m3"/>
    <x v="13"/>
    <s v="REGIÃO NORDESTE"/>
    <x v="6"/>
    <n v="156.20081000000002"/>
    <n v="147.24469000000002"/>
    <n v="171.18955000000003"/>
    <n v="97.413270000000011"/>
    <n v="176.68896000000001"/>
    <n v="179.55847999999997"/>
    <n v="168.5941"/>
    <n v="160.26665"/>
    <n v="142.56057000000001"/>
    <n v="133.1259"/>
    <n v="134.14363"/>
    <n v="132.86707999999999"/>
    <n v="1799.8536900000001"/>
  </r>
  <r>
    <x v="1"/>
    <s v="mil m3"/>
    <x v="13"/>
    <s v="REGIÃO SUDESTE"/>
    <x v="7"/>
    <n v="41913.842969999998"/>
    <n v="40693.047980000003"/>
    <n v="39654.78398"/>
    <n v="38696.706970000007"/>
    <n v="46906.946969999997"/>
    <n v="44218.37197"/>
    <n v="44352.190970000003"/>
    <n v="45060.203970000002"/>
    <n v="46334.429960000001"/>
    <n v="49270.326029999997"/>
    <n v="44070.700970000013"/>
    <n v="47069.822960000005"/>
    <n v="528241.37569999998"/>
  </r>
  <r>
    <x v="1"/>
    <s v="mil m3"/>
    <x v="13"/>
    <s v="REGIÃO SUDESTE"/>
    <x v="8"/>
    <n v="231056.98558999997"/>
    <n v="203691.55387999996"/>
    <n v="229995.81385999988"/>
    <n v="217565.81657999996"/>
    <n v="225133.73517999999"/>
    <n v="217708.03362"/>
    <n v="227572.53802999997"/>
    <n v="226234.04746000003"/>
    <n v="228128.83702000004"/>
    <n v="233693.02981999997"/>
    <n v="224934.40628000002"/>
    <n v="230776.53886"/>
    <n v="2696491.3361800001"/>
  </r>
  <r>
    <x v="1"/>
    <s v="mil m3"/>
    <x v="13"/>
    <s v="REGIÃO SUDESTE"/>
    <x v="9"/>
    <n v="1913.4389899999999"/>
    <n v="5522.7719900000002"/>
    <n v="6038.8309899999995"/>
    <n v="8617.9119899999987"/>
    <n v="9305.4929899999988"/>
    <n v="10519.64899"/>
    <n v="10223.44599"/>
    <n v="9735.1889900000006"/>
    <n v="10391.66999"/>
    <n v="9917.74899"/>
    <n v="10818.33899"/>
    <n v="11942.708989999999"/>
    <n v="104947.19787999999"/>
  </r>
  <r>
    <x v="1"/>
    <s v="mil m3"/>
    <x v="1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NORTE"/>
    <x v="0"/>
    <n v="13942.678979999999"/>
    <n v="12457.51899"/>
    <n v="13452.57898"/>
    <n v="11818.292980000002"/>
    <n v="13151.139980000002"/>
    <n v="12673.562980000001"/>
    <n v="13158.359980000001"/>
    <n v="12832.109990000001"/>
    <n v="12944.239980000002"/>
    <n v="13761.612980000002"/>
    <n v="14574.216979999999"/>
    <n v="13920.16497"/>
    <n v="158686.47777000003"/>
  </r>
  <r>
    <x v="0"/>
    <s v="mil m3"/>
    <x v="14"/>
    <s v="REGIÃO NORDESTE"/>
    <x v="1"/>
    <n v="179"/>
    <n v="179"/>
    <n v="164.96169999999998"/>
    <n v="202.04650000000001"/>
    <n v="282.48349999999999"/>
    <n v="336.67"/>
    <n v="327.95400000000001"/>
    <n v="295.21600000000001"/>
    <n v="167.583"/>
    <n v="271.75200000000001"/>
    <n v="309.19400000000002"/>
    <n v="201.78700000000001"/>
    <n v="2917.6477"/>
  </r>
  <r>
    <x v="0"/>
    <s v="mil m3"/>
    <x v="14"/>
    <s v="REGIÃO NORDESTE"/>
    <x v="2"/>
    <n v="2386.7370000000001"/>
    <n v="2069.9879999999998"/>
    <n v="2579.0820000000003"/>
    <n v="2354.989"/>
    <n v="2274.049"/>
    <n v="2071.306"/>
    <n v="2297.1860000000001"/>
    <n v="2380.4960000000001"/>
    <n v="2277.0889999999999"/>
    <n v="3057.2090000000003"/>
    <n v="3270.0370000000003"/>
    <n v="3574.9770000000003"/>
    <n v="30593.145"/>
  </r>
  <r>
    <x v="0"/>
    <s v="mil m3"/>
    <x v="14"/>
    <s v="REGIÃO NORDESTE"/>
    <x v="3"/>
    <n v="10514.966560000003"/>
    <n v="8985.0057299999989"/>
    <n v="10364.140739999999"/>
    <n v="11376.73962"/>
    <n v="12505.30667"/>
    <n v="9866.9880600000015"/>
    <n v="10982.054950000002"/>
    <n v="11403.767609999999"/>
    <n v="10995.208730000002"/>
    <n v="10685.162270000003"/>
    <n v="10374.875469999999"/>
    <n v="9770.3987699999998"/>
    <n v="127824.61517999999"/>
  </r>
  <r>
    <x v="0"/>
    <s v="mil m3"/>
    <x v="14"/>
    <s v="REGIÃO NORDESTE"/>
    <x v="4"/>
    <n v="144.63898"/>
    <n v="121.57597000000001"/>
    <n v="147.52799000000002"/>
    <n v="143.35497000000001"/>
    <n v="154.66699000000003"/>
    <n v="134.76197999999999"/>
    <n v="114.23099000000002"/>
    <n v="106.13597"/>
    <n v="101.14999"/>
    <n v="104.25998"/>
    <n v="117.33999"/>
    <n v="114.99298"/>
    <n v="1504.63678"/>
  </r>
  <r>
    <x v="0"/>
    <s v="mil m3"/>
    <x v="14"/>
    <s v="REGIÃO NORDESTE"/>
    <x v="5"/>
    <n v="9908.6152499999989"/>
    <n v="7663.2037100000007"/>
    <n v="7962.4390400000002"/>
    <n v="7483.0070800000003"/>
    <n v="8452.1839300000011"/>
    <n v="8157.0381200000002"/>
    <n v="7790.0449899999994"/>
    <n v="8062.78352"/>
    <n v="7889.0147100000004"/>
    <n v="8100.9980299999988"/>
    <n v="7231.3790799999997"/>
    <n v="7978.4465700000001"/>
    <n v="96679.154030000005"/>
  </r>
  <r>
    <x v="0"/>
    <s v="mil m3"/>
    <x v="14"/>
    <s v="REGIÃO NORDESTE"/>
    <x v="6"/>
    <n v="5324.5557099999987"/>
    <n v="5182.5298699999994"/>
    <n v="5780.1810600000026"/>
    <n v="5196.8844200000012"/>
    <n v="5703.2317199999989"/>
    <n v="4915.6896299999999"/>
    <n v="5474.5665200000003"/>
    <n v="5930.9682000000012"/>
    <n v="5509.9461599999995"/>
    <n v="5335.7172700000001"/>
    <n v="5076.0335900000009"/>
    <n v="5265.2323399999987"/>
    <n v="64695.536489999999"/>
  </r>
  <r>
    <x v="0"/>
    <s v="mil m3"/>
    <x v="14"/>
    <s v="REGIÃO SUDESTE"/>
    <x v="7"/>
    <n v="4754.2218900000007"/>
    <n v="3848.1418700000004"/>
    <n v="4964.5798999999997"/>
    <n v="4869.4878699999999"/>
    <n v="5405.7728899999993"/>
    <n v="4689.5258500000018"/>
    <n v="5644.4637600000015"/>
    <n v="5744.3308699999998"/>
    <n v="4765.6398900000004"/>
    <n v="4839.8238700000011"/>
    <n v="4449.3768799999998"/>
    <n v="4200.6238900000026"/>
    <n v="58175.989430000001"/>
  </r>
  <r>
    <x v="0"/>
    <s v="mil m3"/>
    <x v="1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2"/>
    <n v="0"/>
    <n v="0"/>
    <n v="0"/>
    <n v="67"/>
    <n v="34.4"/>
    <n v="0"/>
    <n v="0"/>
    <n v="0"/>
    <n v="729.84500000000003"/>
    <n v="1113.7760000000001"/>
    <n v="435.161"/>
    <n v="131.76855"/>
    <n v="2511.9505500000005"/>
  </r>
  <r>
    <x v="1"/>
    <s v="mil m3"/>
    <x v="14"/>
    <s v="REGIÃO NORDESTE"/>
    <x v="3"/>
    <n v="1931.2853599999999"/>
    <n v="1894.2881600000001"/>
    <n v="2128.9891699999998"/>
    <n v="1906.8402899999999"/>
    <n v="1894.5732600000001"/>
    <n v="1880.47786"/>
    <n v="1957.04395"/>
    <n v="1796.59725"/>
    <n v="1806.3641700000003"/>
    <n v="1787.7196299999998"/>
    <n v="1907.4414200000003"/>
    <n v="1702.0851500000001"/>
    <n v="22593.705669999996"/>
  </r>
  <r>
    <x v="1"/>
    <s v="mil m3"/>
    <x v="14"/>
    <s v="REGIÃO NORDESTE"/>
    <x v="4"/>
    <n v="0"/>
    <n v="0"/>
    <n v="0"/>
    <n v="164.39349999999999"/>
    <n v="142.50224"/>
    <n v="167.22975"/>
    <n v="181.34958"/>
    <n v="188.23908"/>
    <n v="177.01389"/>
    <n v="0"/>
    <n v="0"/>
    <n v="0"/>
    <n v="1020.72804"/>
  </r>
  <r>
    <x v="1"/>
    <s v="mil m3"/>
    <x v="14"/>
    <s v="REGIÃO NORDESTE"/>
    <x v="5"/>
    <n v="2630.5076600000002"/>
    <n v="4173.7292100000004"/>
    <n v="4748.5788900000007"/>
    <n v="4438.8803500000004"/>
    <n v="4688.4377500000001"/>
    <n v="4532.4030700000003"/>
    <n v="4574.8513499999999"/>
    <n v="4714.3933300000008"/>
    <n v="4465.6693300000006"/>
    <n v="5004.0958900000005"/>
    <n v="4557.57485"/>
    <n v="5032.26836"/>
    <n v="53561.390040000006"/>
  </r>
  <r>
    <x v="1"/>
    <s v="mil m3"/>
    <x v="14"/>
    <s v="REGIÃO NORDESTE"/>
    <x v="6"/>
    <n v="132.70926"/>
    <n v="118.53346000000002"/>
    <n v="134.65925999999999"/>
    <n v="129.05330000000001"/>
    <n v="140.47128000000001"/>
    <n v="141.0463"/>
    <n v="145.64147"/>
    <n v="139.67711000000003"/>
    <n v="129.83633"/>
    <n v="135.55164000000002"/>
    <n v="131.83860999999999"/>
    <m/>
    <n v="1479.0180200000002"/>
  </r>
  <r>
    <x v="1"/>
    <s v="mil m3"/>
    <x v="14"/>
    <s v="REGIÃO SUDESTE"/>
    <x v="7"/>
    <n v="47056.42197000001"/>
    <n v="40996.982000000004"/>
    <n v="46623.446969999997"/>
    <n v="42203.224960000007"/>
    <n v="45264.590970000005"/>
    <n v="48814.54795"/>
    <n v="52646.815970000003"/>
    <n v="53774.186959999999"/>
    <n v="52137.604970000008"/>
    <n v="51908.105839999989"/>
    <n v="54404.621949999993"/>
    <n v="55812.80096"/>
    <n v="591643.35146999999"/>
  </r>
  <r>
    <x v="1"/>
    <s v="mil m3"/>
    <x v="14"/>
    <s v="REGIÃO SUDESTE"/>
    <x v="8"/>
    <n v="224629.60706000001"/>
    <n v="206592.1563899999"/>
    <n v="232396.43539000006"/>
    <n v="228004.46486000001"/>
    <n v="237502.54872000005"/>
    <n v="227979.68190000003"/>
    <n v="238243.65931999998"/>
    <n v="241821.56362999999"/>
    <n v="236540.61203999998"/>
    <n v="242423.14312999995"/>
    <n v="236300.29324999999"/>
    <n v="263465.61943999992"/>
    <n v="2815899.7851300002"/>
  </r>
  <r>
    <x v="1"/>
    <s v="mil m3"/>
    <x v="14"/>
    <s v="REGIÃO SUDESTE"/>
    <x v="9"/>
    <n v="12413.07199"/>
    <n v="11590.583000000001"/>
    <n v="12095.441990000001"/>
    <n v="11860.89099"/>
    <n v="13103.21099"/>
    <n v="12678.82999"/>
    <n v="11367.35599"/>
    <n v="12935.004989999999"/>
    <n v="11007.98899"/>
    <n v="13691.56799"/>
    <n v="13750.65899"/>
    <n v="16381.072989999999"/>
    <n v="152875.67888999998"/>
  </r>
  <r>
    <x v="1"/>
    <s v="mil m3"/>
    <x v="1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NORTE"/>
    <x v="0"/>
    <n v="13578.12098"/>
    <n v="12515.663980000001"/>
    <n v="13552.31898"/>
    <n v="13254.17598"/>
    <n v="13270.994979999998"/>
    <n v="12852.931980000001"/>
    <n v="13601.126979999999"/>
    <n v="14028.000959999999"/>
    <n v="13738.661969999999"/>
    <n v="12644.544970000003"/>
    <n v="13277.495970000002"/>
    <n v="14663.18196"/>
    <n v="160977.21969"/>
  </r>
  <r>
    <x v="0"/>
    <s v="mil m3"/>
    <x v="15"/>
    <s v="REGIÃO NORDESTE"/>
    <x v="1"/>
    <n v="263.48900000000003"/>
    <n v="232.542"/>
    <n v="312.99259999999998"/>
    <n v="775.81600000000003"/>
    <n v="614.53399999999999"/>
    <n v="812.59899999999993"/>
    <n v="689.01400000000001"/>
    <n v="963.50900000000001"/>
    <n v="1100.558"/>
    <n v="1392.9670000000001"/>
    <n v="1281.1890000000001"/>
    <n v="114.90899999999999"/>
    <n v="8554.1185999999998"/>
  </r>
  <r>
    <x v="0"/>
    <s v="mil m3"/>
    <x v="15"/>
    <s v="REGIÃO NORDESTE"/>
    <x v="2"/>
    <n v="3372.4470000000001"/>
    <n v="3115.6040000000003"/>
    <n v="3016.2950000000001"/>
    <n v="3169.0420000000004"/>
    <n v="3533.3140000000003"/>
    <n v="3002.5640000000003"/>
    <n v="2719.9349999999999"/>
    <n v="2839.2140000000004"/>
    <n v="2563.1799999999998"/>
    <n v="2561.7170000000001"/>
    <n v="2588.145"/>
    <n v="3255.7920000000004"/>
    <n v="35737.249000000003"/>
  </r>
  <r>
    <x v="0"/>
    <s v="mil m3"/>
    <x v="15"/>
    <s v="REGIÃO NORDESTE"/>
    <x v="3"/>
    <n v="9897.6636500000004"/>
    <n v="8433.7064400000017"/>
    <n v="10039.006240000001"/>
    <n v="9278.9175099999993"/>
    <n v="10028.178390000001"/>
    <n v="9362.7652900000012"/>
    <n v="10200.178310000001"/>
    <n v="10876.962359999998"/>
    <n v="9787.2253800000035"/>
    <n v="9688.6945599999999"/>
    <n v="5898.8456100000012"/>
    <n v="9432.9481000000014"/>
    <n v="112925.09184000004"/>
  </r>
  <r>
    <x v="0"/>
    <s v="mil m3"/>
    <x v="15"/>
    <s v="REGIÃO NORDESTE"/>
    <x v="4"/>
    <n v="114.76198000000001"/>
    <n v="104.31098"/>
    <n v="93.662980000000005"/>
    <n v="86.390969999999982"/>
    <n v="95.37496999999999"/>
    <n v="99.222979999999993"/>
    <n v="111.68397999999999"/>
    <n v="119.98698"/>
    <n v="109.31298"/>
    <n v="90.53797999999999"/>
    <n v="86.637979999999985"/>
    <n v="93.931970000000007"/>
    <n v="1205.8167300000002"/>
  </r>
  <r>
    <x v="0"/>
    <s v="mil m3"/>
    <x v="15"/>
    <s v="REGIÃO NORDESTE"/>
    <x v="5"/>
    <n v="8631.7928200000006"/>
    <n v="7396.0629799999997"/>
    <n v="8729.9113700000016"/>
    <n v="8082.8929799999996"/>
    <n v="8530.6184500000018"/>
    <n v="8317.4741999999987"/>
    <n v="7690.6801600000008"/>
    <n v="8242.2421599999998"/>
    <n v="8578.4865900000004"/>
    <n v="7649.7268899999999"/>
    <n v="6750.8116399999999"/>
    <n v="8008.314949999999"/>
    <n v="96609.015190000006"/>
  </r>
  <r>
    <x v="0"/>
    <s v="mil m3"/>
    <x v="15"/>
    <s v="REGIÃO NORDESTE"/>
    <x v="6"/>
    <n v="5434.7963099999997"/>
    <n v="5402.9206299999996"/>
    <n v="5779.0266000000001"/>
    <n v="5442.8236600000009"/>
    <n v="5531.98272"/>
    <n v="5569.7227100000018"/>
    <n v="5941.4661999999989"/>
    <n v="5458.5793800000001"/>
    <n v="5337.846700000001"/>
    <n v="5419.2250199999971"/>
    <n v="5043.3787200000006"/>
    <n v="6070.9987200000014"/>
    <n v="66432.767370000001"/>
  </r>
  <r>
    <x v="0"/>
    <s v="mil m3"/>
    <x v="15"/>
    <s v="REGIÃO SUDESTE"/>
    <x v="7"/>
    <n v="4897"/>
    <n v="4126.0908800000016"/>
    <n v="4860.4538700000003"/>
    <n v="5062.3078600000008"/>
    <n v="4907.7918500000014"/>
    <n v="5604.3728699999992"/>
    <n v="5288.239889999998"/>
    <n v="5169.6608900000019"/>
    <n v="5560.2568799999999"/>
    <n v="4906.5668700000006"/>
    <n v="4786.4448499999999"/>
    <n v="4540.0808399999996"/>
    <n v="59709.267550000004"/>
  </r>
  <r>
    <x v="0"/>
    <s v="mil m3"/>
    <x v="15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5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2"/>
    <n v="0"/>
    <n v="0"/>
    <n v="971.16"/>
    <n v="958.18000000000006"/>
    <n v="0"/>
    <n v="0"/>
    <n v="0"/>
    <n v="0"/>
    <n v="0"/>
    <n v="0"/>
    <n v="0"/>
    <n v="0"/>
    <n v="1929.3400000000001"/>
  </r>
  <r>
    <x v="1"/>
    <s v="mil m3"/>
    <x v="15"/>
    <s v="REGIÃO NORDESTE"/>
    <x v="3"/>
    <n v="1969.7122700000002"/>
    <n v="1592.8784600000001"/>
    <n v="1787.5036599999999"/>
    <n v="1826.8724"/>
    <n v="1986.74953"/>
    <n v="1982.0336199999999"/>
    <n v="2103.9565900000002"/>
    <n v="2292.0985300000002"/>
    <n v="1513.7065400000001"/>
    <n v="1807.3753400000003"/>
    <n v="1410.5702900000001"/>
    <n v="1039.29179"/>
    <n v="21312.749019999996"/>
  </r>
  <r>
    <x v="1"/>
    <s v="mil m3"/>
    <x v="15"/>
    <s v="REGIÃO NORDESTE"/>
    <x v="4"/>
    <n v="0"/>
    <n v="0"/>
    <n v="0"/>
    <n v="0"/>
    <n v="0"/>
    <n v="0"/>
    <n v="0"/>
    <n v="0"/>
    <n v="0"/>
    <n v="0"/>
    <n v="0"/>
    <m/>
    <n v="0"/>
  </r>
  <r>
    <x v="1"/>
    <s v="mil m3"/>
    <x v="15"/>
    <s v="REGIÃO NORDESTE"/>
    <x v="5"/>
    <n v="4965.5620899999994"/>
    <n v="4563.1479499999996"/>
    <n v="4402.7385800000002"/>
    <n v="4300.5039399999996"/>
    <n v="5017.3574699999999"/>
    <n v="4551.2607400000006"/>
    <n v="818.26276000000018"/>
    <n v="2039.6687899999999"/>
    <n v="2421.2553399999997"/>
    <n v="2794.41705"/>
    <n v="3936.6622900000007"/>
    <n v="3320.0729900000001"/>
    <n v="43130.909990000007"/>
  </r>
  <r>
    <x v="1"/>
    <s v="mil m3"/>
    <x v="15"/>
    <s v="REGIÃO NORDESTE"/>
    <x v="6"/>
    <n v="131.50134"/>
    <n v="126.71305000000001"/>
    <n v="141.50414000000001"/>
    <n v="141.57962000000001"/>
    <n v="145.97209000000001"/>
    <n v="138.09181999999998"/>
    <n v="119.34084999999999"/>
    <n v="1945.7565699999998"/>
    <n v="2610.2902100000001"/>
    <n v="3238.7289000000001"/>
    <n v="3081.5623299999997"/>
    <n v="2977.4387300000003"/>
    <n v="14798.479649999999"/>
  </r>
  <r>
    <x v="1"/>
    <s v="mil m3"/>
    <x v="15"/>
    <s v="REGIÃO SUDESTE"/>
    <x v="7"/>
    <n v="51238.633959999999"/>
    <n v="46433.829960000003"/>
    <n v="44983.63897"/>
    <n v="44682.492970000007"/>
    <n v="47501.08597"/>
    <n v="45695.289979999994"/>
    <n v="51539.013980000003"/>
    <n v="53820.061979999999"/>
    <n v="49335.94498"/>
    <n v="49403.36396000001"/>
    <n v="47429.54696"/>
    <n v="53050.906950000004"/>
    <n v="585113.81061999989"/>
  </r>
  <r>
    <x v="1"/>
    <s v="mil m3"/>
    <x v="15"/>
    <s v="REGIÃO SUDESTE"/>
    <x v="8"/>
    <n v="255055.64060999997"/>
    <n v="227410.84616000004"/>
    <n v="252721.24020000003"/>
    <n v="247606.18012999999"/>
    <n v="249184.40535000004"/>
    <n v="226797.71557999999"/>
    <n v="243767.08700999993"/>
    <n v="262694.41310999996"/>
    <n v="246520.89361999996"/>
    <n v="255069.87616000001"/>
    <n v="240723.30410000001"/>
    <n v="261200.93281999999"/>
    <n v="2968752.5348499995"/>
  </r>
  <r>
    <x v="1"/>
    <s v="mil m3"/>
    <x v="15"/>
    <s v="REGIÃO SUDESTE"/>
    <x v="9"/>
    <n v="20195.355"/>
    <n v="19221.65999"/>
    <n v="22449.291990000002"/>
    <n v="23056.602989999996"/>
    <n v="23404.074990000005"/>
    <n v="23174.649989999998"/>
    <n v="24820.599989999999"/>
    <n v="24323.656989999999"/>
    <n v="23401.218990000001"/>
    <n v="24890.029989999999"/>
    <n v="21699.289989999997"/>
    <n v="23564.237990000001"/>
    <n v="274200.66888999997"/>
  </r>
  <r>
    <x v="1"/>
    <s v="mil m3"/>
    <x v="15"/>
    <s v="REGIÃO SUL"/>
    <x v="10"/>
    <n v="0"/>
    <n v="0"/>
    <n v="0"/>
    <n v="0"/>
    <n v="0"/>
    <n v="0"/>
    <n v="0"/>
    <n v="0"/>
    <n v="0"/>
    <n v="0"/>
    <n v="0"/>
    <m/>
    <n v="0"/>
  </r>
  <r>
    <x v="0"/>
    <s v="mil m3"/>
    <x v="16"/>
    <s v="REGIÃO NORTE"/>
    <x v="0"/>
    <n v="15068.164960000004"/>
    <n v="13392.453969999997"/>
    <n v="14018.946970000003"/>
    <n v="13984.607959999999"/>
    <n v="13425.10895"/>
    <n v="13955.57497"/>
    <n v="14530.07598"/>
    <n v="14760.468979999998"/>
    <n v="14488.931970000001"/>
    <n v="14253.46997"/>
    <n v="14382.20197"/>
    <n v="14815.514980000002"/>
    <n v="171075.52163"/>
  </r>
  <r>
    <x v="0"/>
    <s v="mil m3"/>
    <x v="16"/>
    <s v="REGIÃO NORDESTE"/>
    <x v="1"/>
    <n v="1283.4880000000001"/>
    <n v="896.31099999999992"/>
    <n v="696.62449000000004"/>
    <n v="694.47902999999997"/>
    <n v="713.36049999999989"/>
    <n v="809.39869999999996"/>
    <n v="729.06569000000002"/>
    <n v="887.49459000000002"/>
    <n v="756.59619999999995"/>
    <n v="849.25580000000002"/>
    <n v="838.49719000000016"/>
    <n v="415.65987999999999"/>
    <n v="9570.2310699999998"/>
  </r>
  <r>
    <x v="0"/>
    <s v="mil m3"/>
    <x v="16"/>
    <s v="REGIÃO NORDESTE"/>
    <x v="2"/>
    <n v="3292.393"/>
    <n v="3175.4190000000003"/>
    <n v="2993.1309999999999"/>
    <n v="2271.096"/>
    <n v="2126.8270000000002"/>
    <n v="1830.204"/>
    <n v="1627.6070000000002"/>
    <n v="1822.5210000000002"/>
    <n v="1631.163"/>
    <n v="1605.711"/>
    <n v="1694.1389999999999"/>
    <n v="1662.5010000000002"/>
    <n v="25732.712"/>
  </r>
  <r>
    <x v="0"/>
    <s v="mil m3"/>
    <x v="16"/>
    <s v="REGIÃO NORDESTE"/>
    <x v="3"/>
    <n v="9674.194379999999"/>
    <n v="9092.4485999999979"/>
    <n v="10367.269039999999"/>
    <n v="8797.2605599999988"/>
    <n v="9785.2240800000018"/>
    <n v="9966.22156"/>
    <n v="10216.510850000001"/>
    <n v="9600.0924100000011"/>
    <n v="10212.1831"/>
    <n v="9332.6165800000017"/>
    <n v="9783.1172699999988"/>
    <n v="8972.5484499999984"/>
    <n v="115799.68687999999"/>
  </r>
  <r>
    <x v="0"/>
    <s v="mil m3"/>
    <x v="16"/>
    <s v="REGIÃO NORDESTE"/>
    <x v="4"/>
    <n v="99.651980000000009"/>
    <n v="90.569980000000001"/>
    <n v="90.867979999999989"/>
    <n v="101.02797999999999"/>
    <n v="103.76797000000001"/>
    <n v="97.876980000000003"/>
    <n v="95.276990000000012"/>
    <n v="100.14399000000002"/>
    <n v="92.576970000000003"/>
    <n v="77.107980000000012"/>
    <n v="82.002989999999997"/>
    <n v="87.612980000000007"/>
    <n v="1118.4847700000003"/>
  </r>
  <r>
    <x v="0"/>
    <s v="mil m3"/>
    <x v="16"/>
    <s v="REGIÃO NORDESTE"/>
    <x v="5"/>
    <n v="8115.6979700000002"/>
    <n v="8243.0209500000001"/>
    <n v="8048.5389500000001"/>
    <n v="8151.8799500000005"/>
    <n v="8113.7839599999998"/>
    <n v="8611.5839599999999"/>
    <n v="8241.0819600000013"/>
    <n v="7577.0069599999997"/>
    <n v="6444.1969699999991"/>
    <n v="5926.6559700000007"/>
    <n v="5142.5559599999997"/>
    <n v="5795.2709800000002"/>
    <n v="88411.274540000013"/>
  </r>
  <r>
    <x v="0"/>
    <s v="mil m3"/>
    <x v="16"/>
    <s v="REGIÃO NORDESTE"/>
    <x v="6"/>
    <n v="5778.3879300000017"/>
    <n v="4945.7181400000009"/>
    <n v="5161.7867399999996"/>
    <n v="5188.6670599999998"/>
    <n v="5079.8268399999988"/>
    <n v="4418.9557799999993"/>
    <n v="4556.9645499999979"/>
    <n v="4466.6680299999998"/>
    <n v="4203.9596299999994"/>
    <n v="4573.1886199999999"/>
    <n v="4079.4363699999994"/>
    <n v="4150.3671300000005"/>
    <n v="56603.926819999993"/>
  </r>
  <r>
    <x v="0"/>
    <s v="mil m3"/>
    <x v="16"/>
    <s v="REGIÃO SUDESTE"/>
    <x v="7"/>
    <n v="5779.3549199999998"/>
    <n v="6452.577870000001"/>
    <n v="6191.0399000000016"/>
    <n v="5290.255900000001"/>
    <n v="5496.7458799999986"/>
    <n v="5585.0918800000009"/>
    <n v="5128.9398799999999"/>
    <n v="3712.81385"/>
    <n v="4791.3058599999986"/>
    <n v="6570.5038599999971"/>
    <n v="6881.0068499999998"/>
    <n v="5409.72588"/>
    <n v="67289.362529999999"/>
  </r>
  <r>
    <x v="0"/>
    <s v="mil m3"/>
    <x v="16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6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2"/>
    <n v="0"/>
    <n v="0"/>
    <n v="0"/>
    <n v="5.9050000000000002"/>
    <n v="5.6620000000000008"/>
    <n v="0"/>
    <n v="0"/>
    <n v="1"/>
    <n v="0.91800000000000004"/>
    <n v="13.857000000000001"/>
    <n v="0.58799999999999997"/>
    <n v="0"/>
    <n v="27.93"/>
  </r>
  <r>
    <x v="1"/>
    <s v="mil m3"/>
    <x v="16"/>
    <s v="REGIÃO NORDESTE"/>
    <x v="3"/>
    <n v="1340.3105300000002"/>
    <n v="1311.2333000000001"/>
    <n v="1811.4988499999999"/>
    <n v="1524.7953200000002"/>
    <n v="1644.1128199999998"/>
    <n v="1550.7853500000001"/>
    <n v="1620.93505"/>
    <n v="1624.2184900000002"/>
    <n v="1617.51981"/>
    <n v="1765.3283200000001"/>
    <n v="1691.4486299999999"/>
    <n v="1640.5054600000001"/>
    <n v="19142.691930000001"/>
  </r>
  <r>
    <x v="1"/>
    <s v="mil m3"/>
    <x v="16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5"/>
    <n v="4746.8219800000006"/>
    <n v="4412.5819900000006"/>
    <n v="4457.0519800000002"/>
    <n v="4453.24899"/>
    <n v="4972.1599900000001"/>
    <n v="4486.8489899999995"/>
    <n v="4785.6189899999999"/>
    <n v="4927.9569799999999"/>
    <n v="4725.51199"/>
    <n v="4872.9879799999999"/>
    <n v="4775.6719899999998"/>
    <n v="5007.1049900000007"/>
    <n v="56623.56684"/>
  </r>
  <r>
    <x v="1"/>
    <s v="mil m3"/>
    <x v="16"/>
    <s v="REGIÃO NORDESTE"/>
    <x v="6"/>
    <n v="3070.9212799999996"/>
    <n v="2994.7601600000003"/>
    <n v="3115.8736200000003"/>
    <n v="3061.2046300000006"/>
    <n v="1989.9232299999999"/>
    <n v="799.87141000000008"/>
    <n v="958.24617999999987"/>
    <n v="2621.0096200000003"/>
    <n v="2288.6411199999998"/>
    <n v="2359.30323"/>
    <n v="2390.7760700000003"/>
    <n v="2436.2195900000002"/>
    <n v="28086.750140000004"/>
  </r>
  <r>
    <x v="1"/>
    <s v="mil m3"/>
    <x v="16"/>
    <s v="REGIÃO SUDESTE"/>
    <x v="7"/>
    <n v="45665.077960000002"/>
    <n v="44035.129970000002"/>
    <n v="43044.555950000002"/>
    <n v="52053.673950000004"/>
    <n v="55162.547960000004"/>
    <n v="52279.209390000004"/>
    <n v="53567.866969999995"/>
    <n v="56042.044950000003"/>
    <n v="53846.086959999993"/>
    <n v="52776.485960000013"/>
    <n v="56547.107970000005"/>
    <n v="57144.226950000004"/>
    <n v="622164.01494000002"/>
  </r>
  <r>
    <x v="1"/>
    <s v="mil m3"/>
    <x v="16"/>
    <s v="REGIÃO SUDESTE"/>
    <x v="8"/>
    <n v="257171.51969000002"/>
    <n v="234754.00930999999"/>
    <n v="245216.12131000002"/>
    <n v="246480.50493999998"/>
    <n v="262362.11516000004"/>
    <n v="265859.93082000001"/>
    <n v="268294.35280999995"/>
    <n v="274736.88539999997"/>
    <n v="267333.08325000008"/>
    <n v="279631.50374000001"/>
    <n v="265556.88351000007"/>
    <n v="287153.66291000013"/>
    <n v="3154550.5728500001"/>
  </r>
  <r>
    <x v="1"/>
    <s v="mil m3"/>
    <x v="16"/>
    <s v="REGIÃO SUDESTE"/>
    <x v="9"/>
    <n v="25435.501990000001"/>
    <n v="21383.295989999999"/>
    <n v="25209.277990000006"/>
    <n v="25334.59"/>
    <n v="25164.10699"/>
    <n v="24773.275989999998"/>
    <n v="26164.292990000002"/>
    <n v="25829.109989999997"/>
    <n v="25958.58599"/>
    <n v="26087.561990000002"/>
    <n v="24589.900989999998"/>
    <n v="26240.564989999999"/>
    <n v="302170.06588999997"/>
  </r>
  <r>
    <x v="1"/>
    <s v="mil m3"/>
    <x v="16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NORTE"/>
    <x v="0"/>
    <n v="15163.548979999998"/>
    <n v="12675.27997"/>
    <n v="13406.128980000003"/>
    <n v="13397.803970000001"/>
    <n v="13493.283970000002"/>
    <n v="13935.819970000002"/>
    <n v="15290.131979999998"/>
    <n v="14686.340969999996"/>
    <n v="14068.690969999996"/>
    <n v="12162.07395"/>
    <n v="11344.443960000001"/>
    <n v="11667.238969999999"/>
    <n v="161290.78663999998"/>
  </r>
  <r>
    <x v="0"/>
    <s v="mil m3"/>
    <x v="17"/>
    <s v="REGIÃO NORDESTE"/>
    <x v="1"/>
    <n v="220.75978000000003"/>
    <n v="279.62919999999997"/>
    <n v="105.32979"/>
    <n v="59.120490000000004"/>
    <n v="72.268590000000003"/>
    <n v="230.84748999999999"/>
    <n v="915.39269000000002"/>
    <n v="812.10708"/>
    <n v="950.54459000000008"/>
    <n v="896.19047999999998"/>
    <n v="869.55338000000006"/>
    <n v="880.16106999999988"/>
    <n v="6291.90463"/>
  </r>
  <r>
    <x v="0"/>
    <s v="mil m3"/>
    <x v="17"/>
    <s v="REGIÃO NORDESTE"/>
    <x v="2"/>
    <n v="1687.2329999999999"/>
    <n v="1702.816"/>
    <n v="1594.9950000000001"/>
    <n v="1674.1610000000001"/>
    <n v="1560.65"/>
    <n v="1442.759"/>
    <n v="1482.2079999999999"/>
    <n v="1651.204"/>
    <n v="1853.9860000000001"/>
    <n v="2190.9410000000003"/>
    <n v="2184.1870000000004"/>
    <n v="2249.1039999999998"/>
    <n v="21274.244000000002"/>
  </r>
  <r>
    <x v="0"/>
    <s v="mil m3"/>
    <x v="17"/>
    <s v="REGIÃO NORDESTE"/>
    <x v="3"/>
    <n v="10164.68893"/>
    <n v="9100.2992299999987"/>
    <n v="7742.5209399999994"/>
    <n v="8517.2031000000025"/>
    <n v="5591.4928200000004"/>
    <n v="5270.0766799999992"/>
    <n v="6866.5481600000003"/>
    <n v="6506.5050000000001"/>
    <n v="6724.7617900000005"/>
    <n v="4933.1994800000011"/>
    <n v="2773.1841500000005"/>
    <n v="6759.1156100000007"/>
    <n v="80949.595889999997"/>
  </r>
  <r>
    <x v="0"/>
    <s v="mil m3"/>
    <x v="17"/>
    <s v="REGIÃO NORDESTE"/>
    <x v="4"/>
    <n v="80.334969999999998"/>
    <n v="90.981970000000004"/>
    <n v="102.11398000000001"/>
    <n v="102.64198"/>
    <n v="99.730980000000017"/>
    <n v="100.22098000000003"/>
    <n v="83.668980000000019"/>
    <n v="94.577980000000011"/>
    <n v="95.550979999999996"/>
    <n v="94.879980000000003"/>
    <n v="79.332989999999995"/>
    <n v="87.625979999999998"/>
    <n v="1111.6617500000002"/>
  </r>
  <r>
    <x v="0"/>
    <s v="mil m3"/>
    <x v="17"/>
    <s v="REGIÃO NORDESTE"/>
    <x v="5"/>
    <n v="6310.3339600000008"/>
    <n v="6315.0239700000002"/>
    <n v="6808.3999800000001"/>
    <n v="5955.085970000001"/>
    <n v="5514.1949699999996"/>
    <n v="5590.0849699999999"/>
    <n v="6497.7362599999997"/>
    <n v="6398.7699700000003"/>
    <n v="5929.0034299999998"/>
    <n v="6429.1699399999998"/>
    <n v="5672.2481400000006"/>
    <n v="5680.8635900000008"/>
    <n v="73100.915149999986"/>
  </r>
  <r>
    <x v="0"/>
    <s v="mil m3"/>
    <x v="17"/>
    <s v="REGIÃO NORDESTE"/>
    <x v="6"/>
    <n v="4236.2976700000008"/>
    <n v="3671.0872699999991"/>
    <n v="4116.0323199999984"/>
    <n v="3795.0115300000025"/>
    <n v="4097.4326900000005"/>
    <n v="4059.4582499999983"/>
    <n v="4513.8715699999993"/>
    <n v="4912.8358200000002"/>
    <n v="4796.9497899999997"/>
    <n v="4517.2304799999993"/>
    <n v="4455.8723399999999"/>
    <n v="4376.5776300000007"/>
    <n v="51548.657359999997"/>
  </r>
  <r>
    <x v="0"/>
    <s v="mil m3"/>
    <x v="17"/>
    <s v="REGIÃO SUDESTE"/>
    <x v="7"/>
    <n v="5823.0238899999995"/>
    <n v="5458.2608799999998"/>
    <n v="6456.4538799999991"/>
    <n v="5958.2138599999998"/>
    <n v="4660.07888"/>
    <n v="3593.6128600000002"/>
    <n v="3955.6608700000002"/>
    <n v="5649.9028900000012"/>
    <n v="4365.3728700000011"/>
    <n v="4056.6668700000005"/>
    <n v="3732.0528500000009"/>
    <n v="2966.0178799999999"/>
    <n v="56675.318480000002"/>
  </r>
  <r>
    <x v="0"/>
    <s v="mil m3"/>
    <x v="17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7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2"/>
    <n v="0"/>
    <n v="6.9999999999999993E-3"/>
    <n v="0"/>
    <n v="0.38400000000000001"/>
    <n v="5.9000000000000004E-2"/>
    <n v="2E-3"/>
    <n v="6.9999999999999993E-3"/>
    <n v="2E-3"/>
    <n v="0.28999999999999998"/>
    <n v="0.40500000000000003"/>
    <n v="2.8130000000000002"/>
    <n v="0.86699999999999999"/>
    <n v="4.8360000000000003"/>
  </r>
  <r>
    <x v="1"/>
    <s v="mil m3"/>
    <x v="17"/>
    <s v="REGIÃO NORDESTE"/>
    <x v="3"/>
    <n v="1718.32798"/>
    <n v="1492.4336900000001"/>
    <n v="1712.2569800000001"/>
    <n v="1701.1918100000003"/>
    <n v="863.62707999999998"/>
    <n v="1564.3772400000003"/>
    <n v="1728.0937600000002"/>
    <n v="1663.14492"/>
    <n v="1640.1971100000001"/>
    <n v="1691.34842"/>
    <n v="1683.84076"/>
    <n v="1642.5222900000003"/>
    <n v="19101.362040000004"/>
  </r>
  <r>
    <x v="1"/>
    <s v="mil m3"/>
    <x v="17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5"/>
    <n v="4952.1642000000002"/>
    <n v="4392.1239699999996"/>
    <n v="5026.6239899999991"/>
    <n v="4847.4039900000007"/>
    <n v="5119.5119800000002"/>
    <n v="2950.3239900000003"/>
    <n v="4905.1656800000001"/>
    <n v="4945.6929900000005"/>
    <n v="4764.2035299999998"/>
    <n v="5205.4340000000002"/>
    <n v="5025.3737900000006"/>
    <n v="5356.5463600000003"/>
    <n v="57490.568469999998"/>
  </r>
  <r>
    <x v="1"/>
    <s v="mil m3"/>
    <x v="17"/>
    <s v="REGIÃO NORDESTE"/>
    <x v="6"/>
    <n v="2476.8862300000001"/>
    <n v="2192.7050800000002"/>
    <n v="2445.8718199999998"/>
    <n v="2465.1921700000003"/>
    <n v="2542.2294400000001"/>
    <n v="2322.9606600000002"/>
    <n v="3168.1433900000006"/>
    <n v="3576.6096600000001"/>
    <n v="3369.4990600000001"/>
    <n v="3802.7918099999997"/>
    <n v="3791.77081"/>
    <n v="3281.7402500000003"/>
    <n v="35436.400380000006"/>
  </r>
  <r>
    <x v="1"/>
    <s v="mil m3"/>
    <x v="17"/>
    <s v="REGIÃO SUDESTE"/>
    <x v="7"/>
    <n v="57455.716949999987"/>
    <n v="50973.225959999989"/>
    <n v="55868.536960000005"/>
    <n v="49972.389970000004"/>
    <n v="55462.718959999998"/>
    <n v="56099.61596000001"/>
    <n v="48432.813960000007"/>
    <n v="57582.796949999996"/>
    <n v="57552.419010000005"/>
    <n v="53838.11795"/>
    <n v="51522.321940000002"/>
    <n v="54660.246950000001"/>
    <n v="649420.92152000009"/>
  </r>
  <r>
    <x v="1"/>
    <s v="mil m3"/>
    <x v="17"/>
    <s v="REGIÃO SUDESTE"/>
    <x v="8"/>
    <n v="281575.63184999995"/>
    <n v="256309.47453999997"/>
    <n v="271009.8604699999"/>
    <n v="260154.31316999998"/>
    <n v="269433.76289000007"/>
    <n v="267529.63556000008"/>
    <n v="288003.02692000003"/>
    <n v="274782.59850000002"/>
    <n v="270687.14211000002"/>
    <n v="297883.09751000005"/>
    <n v="281521.03475000005"/>
    <n v="273046.15729"/>
    <n v="3291935.7355600004"/>
  </r>
  <r>
    <x v="1"/>
    <s v="mil m3"/>
    <x v="17"/>
    <s v="REGIÃO SUDESTE"/>
    <x v="9"/>
    <n v="27414.652990000002"/>
    <n v="26866.408990000004"/>
    <n v="36127.137990000003"/>
    <n v="35499.736989999998"/>
    <n v="39613.308990000005"/>
    <n v="37212.664989999997"/>
    <n v="36515.342989999997"/>
    <n v="37513.712990000007"/>
    <n v="32126.084989999999"/>
    <n v="28880.717989999997"/>
    <n v="25754.314989999999"/>
    <n v="36618.304989999997"/>
    <n v="400142.38987999997"/>
  </r>
  <r>
    <x v="1"/>
    <s v="mil m3"/>
    <x v="17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NORTE"/>
    <x v="0"/>
    <n v="11489.84297"/>
    <n v="12877.13197"/>
    <n v="14060.698979999999"/>
    <n v="13944.258970000001"/>
    <n v="15389.282959999999"/>
    <n v="14679.618970000001"/>
    <n v="14752.461960000001"/>
    <n v="14971.473959999999"/>
    <n v="14474.530970000002"/>
    <n v="14836.09297"/>
    <n v="14863.73797"/>
    <n v="15136.817959999998"/>
    <n v="171475.95061"/>
  </r>
  <r>
    <x v="0"/>
    <s v="mil m3"/>
    <x v="18"/>
    <s v="REGIÃO NORDESTE"/>
    <x v="1"/>
    <n v="861.78596999999991"/>
    <n v="96.991460000000004"/>
    <n v="56.994250000000001"/>
    <n v="82.103079999999991"/>
    <n v="244.66225"/>
    <n v="705.78342000000009"/>
    <n v="952.14479000000006"/>
    <n v="931.89684999999997"/>
    <n v="883.35084000000006"/>
    <n v="891.11923999999999"/>
    <n v="385.36163999999997"/>
    <n v="84.380269999999996"/>
    <n v="6176.5740599999999"/>
  </r>
  <r>
    <x v="0"/>
    <s v="mil m3"/>
    <x v="18"/>
    <s v="REGIÃO NORDESTE"/>
    <x v="2"/>
    <n v="2208.2920000000004"/>
    <n v="1794.8979999999999"/>
    <n v="1769.5250000000001"/>
    <n v="1499.326"/>
    <n v="2039.9860000000001"/>
    <n v="1962.16"/>
    <n v="2081.165"/>
    <n v="1894.6329999999998"/>
    <n v="2020.75"/>
    <n v="1847.1010000000001"/>
    <n v="1827.6560000000002"/>
    <n v="1926.9060000000002"/>
    <n v="22872.397999999997"/>
  </r>
  <r>
    <x v="0"/>
    <s v="mil m3"/>
    <x v="18"/>
    <s v="REGIÃO NORDESTE"/>
    <x v="3"/>
    <n v="9366.7114900000015"/>
    <n v="9053.1625899999981"/>
    <n v="9364.013640000001"/>
    <n v="8172.6566399999974"/>
    <n v="9091.219750000002"/>
    <n v="7983.3010799999984"/>
    <n v="8351.5247099999997"/>
    <n v="8176.4881800000003"/>
    <n v="8393.2038100000009"/>
    <n v="9322.5629199999985"/>
    <n v="8591.0210100000022"/>
    <n v="7692.0988000000016"/>
    <n v="103557.96462000001"/>
  </r>
  <r>
    <x v="0"/>
    <s v="mil m3"/>
    <x v="18"/>
    <s v="REGIÃO NORDESTE"/>
    <x v="4"/>
    <n v="83.10699000000001"/>
    <n v="84.71499"/>
    <n v="88.357989999999987"/>
    <n v="101.77698000000001"/>
    <n v="93.446990000000014"/>
    <n v="108.76499"/>
    <n v="96.62097"/>
    <n v="105.09598"/>
    <n v="107.87497999999999"/>
    <n v="95.527989999999988"/>
    <n v="108.44198"/>
    <n v="112.754"/>
    <n v="1186.4848300000001"/>
  </r>
  <r>
    <x v="0"/>
    <s v="mil m3"/>
    <x v="18"/>
    <s v="REGIÃO NORDESTE"/>
    <x v="5"/>
    <n v="5741.2380599999997"/>
    <n v="5613.0821500000002"/>
    <n v="6233.2875700000004"/>
    <n v="5923.7317200000007"/>
    <n v="6145.1917700000004"/>
    <n v="5870.5272699999996"/>
    <n v="6030.6831199999997"/>
    <n v="5947.0187700000015"/>
    <n v="5689.3993799999998"/>
    <n v="5886.7681499999999"/>
    <n v="5682.7126699999999"/>
    <n v="5921.6887500000003"/>
    <n v="70685.329379999996"/>
  </r>
  <r>
    <x v="0"/>
    <s v="mil m3"/>
    <x v="18"/>
    <s v="REGIÃO NORDESTE"/>
    <x v="6"/>
    <n v="4602.2166700000007"/>
    <n v="4221.0034299999998"/>
    <n v="4630.5912699999999"/>
    <n v="4705.7363000000005"/>
    <n v="5011.83007"/>
    <n v="4770.5254799999984"/>
    <n v="5053.7240200000015"/>
    <n v="4616.2292700000007"/>
    <n v="4429.5864800000008"/>
    <n v="4463.2175999999999"/>
    <n v="4574.6770300000007"/>
    <n v="4223.0810000000001"/>
    <n v="55302.418619999997"/>
  </r>
  <r>
    <x v="0"/>
    <s v="mil m3"/>
    <x v="18"/>
    <s v="REGIÃO SUDESTE"/>
    <x v="7"/>
    <n v="4456.1808699999992"/>
    <n v="3727.9678500000005"/>
    <n v="2381.4718900000003"/>
    <n v="2943.1958899999991"/>
    <n v="3527.2518699999991"/>
    <n v="2436.2669100000003"/>
    <n v="2713.6528700000003"/>
    <n v="2943.6758900000009"/>
    <n v="3245.0248800000008"/>
    <n v="3094.4579600000002"/>
    <n v="3342.6269300000008"/>
    <n v="3232.0309499999985"/>
    <n v="38043.804760000006"/>
  </r>
  <r>
    <x v="0"/>
    <s v="mil m3"/>
    <x v="18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8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2"/>
    <n v="9.077"/>
    <n v="0.33299999999999996"/>
    <n v="0"/>
    <n v="0.42799999999999999"/>
    <n v="0"/>
    <n v="0"/>
    <n v="0"/>
    <n v="3.5000000000000003E-2"/>
    <n v="0"/>
    <n v="2E-3"/>
    <n v="0"/>
    <n v="0"/>
    <n v="9.8750000000000018"/>
  </r>
  <r>
    <x v="1"/>
    <s v="mil m3"/>
    <x v="18"/>
    <s v="REGIÃO NORDESTE"/>
    <x v="3"/>
    <n v="2135.2584199999997"/>
    <n v="1454.2763200000002"/>
    <n v="1498.4042800000002"/>
    <n v="1774.6672599999999"/>
    <n v="1759.9951600000002"/>
    <n v="1751.6248200000002"/>
    <n v="2075.6541900000002"/>
    <n v="1817.8476900000001"/>
    <n v="1687.4161100000001"/>
    <n v="1817.62896"/>
    <n v="1507.7868900000001"/>
    <n v="1896.0471199999999"/>
    <n v="21176.607219999998"/>
  </r>
  <r>
    <x v="1"/>
    <s v="mil m3"/>
    <x v="18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5"/>
    <n v="5195.9198700000006"/>
    <n v="4560.7677800000001"/>
    <n v="4420.6523799999995"/>
    <n v="3366.4422199999995"/>
    <n v="4862.0221500000007"/>
    <n v="4787.9826800000001"/>
    <n v="4990.2378300000009"/>
    <n v="5088.6761699999997"/>
    <n v="4954.4055700000008"/>
    <n v="5081.4757899999995"/>
    <n v="4950.8432600000006"/>
    <n v="5201.8201900000004"/>
    <n v="57461.245890000006"/>
  </r>
  <r>
    <x v="1"/>
    <s v="mil m3"/>
    <x v="18"/>
    <s v="REGIÃO NORDESTE"/>
    <x v="6"/>
    <n v="2488.9110900000005"/>
    <n v="2403.3373900000001"/>
    <n v="2615.4489400000002"/>
    <n v="2515.11888"/>
    <n v="3001.7903900000001"/>
    <n v="2884.4938500000003"/>
    <n v="3054.3739999999998"/>
    <n v="3299.0040200000003"/>
    <n v="3454.2976100000001"/>
    <n v="3702.9948599999998"/>
    <n v="4007.1910799999996"/>
    <n v="3334.4649200000003"/>
    <n v="36761.427029999999"/>
  </r>
  <r>
    <x v="1"/>
    <s v="mil m3"/>
    <x v="18"/>
    <s v="REGIÃO SUDESTE"/>
    <x v="7"/>
    <n v="52392.312939999996"/>
    <n v="46175.804930000006"/>
    <n v="55499.447950000002"/>
    <n v="54984.074949999995"/>
    <n v="54670.076949999995"/>
    <n v="50965.305950000002"/>
    <n v="50874.837940000005"/>
    <n v="59938.508930000004"/>
    <n v="50023.997940000008"/>
    <n v="58102.58793999999"/>
    <n v="53557.010929999997"/>
    <n v="58722.51094"/>
    <n v="645906.47829"/>
  </r>
  <r>
    <x v="1"/>
    <s v="mil m3"/>
    <x v="18"/>
    <s v="REGIÃO SUDESTE"/>
    <x v="8"/>
    <n v="275501.66642000002"/>
    <n v="247796.34167999998"/>
    <n v="280227.55464000005"/>
    <n v="274551.14922000002"/>
    <n v="281010.37917000003"/>
    <n v="270653.82592999999"/>
    <n v="280965.53692999994"/>
    <n v="275596.40162000002"/>
    <n v="296721.63797000004"/>
    <n v="296101.02782000008"/>
    <n v="278226.54882000003"/>
    <n v="299270.23624"/>
    <n v="3356622.3064600001"/>
  </r>
  <r>
    <x v="1"/>
    <s v="mil m3"/>
    <x v="18"/>
    <s v="REGIÃO SUDESTE"/>
    <x v="9"/>
    <n v="36967.304989999997"/>
    <n v="35029.376660000002"/>
    <n v="37684.145550000001"/>
    <n v="31749.659199999998"/>
    <n v="37261.50821"/>
    <n v="33236.831610000001"/>
    <n v="35813.125350000002"/>
    <n v="36089.689579999998"/>
    <n v="35603.038860000001"/>
    <n v="37231.076480000003"/>
    <n v="32679.398250000002"/>
    <n v="37280.983130000001"/>
    <n v="426626.13787000004"/>
  </r>
  <r>
    <x v="1"/>
    <s v="mil m3"/>
    <x v="18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NORTE"/>
    <x v="0"/>
    <n v="15029.11997"/>
    <n v="13925.21297"/>
    <n v="15419.790979999998"/>
    <n v="14642.125970000003"/>
    <n v="15011.088960000003"/>
    <n v="14965.507970000001"/>
    <n v="14993.821960000001"/>
    <n v="14803.120970000002"/>
    <n v="14290.349959999998"/>
    <n v="14436.544970000001"/>
    <n v="14310.767960000001"/>
    <n v="14625.908960000002"/>
    <n v="176453.3616"/>
  </r>
  <r>
    <x v="0"/>
    <s v="mil m3"/>
    <x v="19"/>
    <s v="REGIÃO NORDESTE"/>
    <x v="1"/>
    <n v="131.16306"/>
    <n v="79.345050000000001"/>
    <n v="70.216889999999992"/>
    <n v="44.896989999999995"/>
    <n v="64.960930000000005"/>
    <n v="6187.5276800000001"/>
    <n v="446.66298999999998"/>
    <n v="832.26742999999988"/>
    <n v="446.66300000000001"/>
    <n v="883.87251000000003"/>
    <n v="781.68270999999993"/>
    <n v="864.8805900000001"/>
    <n v="10834.139829999998"/>
  </r>
  <r>
    <x v="0"/>
    <s v="mil m3"/>
    <x v="19"/>
    <s v="REGIÃO NORDESTE"/>
    <x v="2"/>
    <n v="1784.434"/>
    <n v="1459.7679999999998"/>
    <n v="1728.3240000000001"/>
    <n v="1879.8220000000001"/>
    <n v="1903.5020000000002"/>
    <n v="1611.0629999999999"/>
    <n v="1444.1570000000002"/>
    <n v="1377.424"/>
    <n v="1767.6960000000001"/>
    <n v="1846.829"/>
    <n v="1627.915"/>
    <n v="1780.405"/>
    <n v="20211.339"/>
  </r>
  <r>
    <x v="0"/>
    <s v="mil m3"/>
    <x v="19"/>
    <s v="REGIÃO NORDESTE"/>
    <x v="3"/>
    <n v="8793.4411899999996"/>
    <n v="6806.7189499999995"/>
    <n v="8436.890010000001"/>
    <n v="8241.6657399999986"/>
    <n v="7293.1110600000002"/>
    <n v="5961.1349199999995"/>
    <n v="6045.7497700000022"/>
    <n v="7320.5655400000014"/>
    <n v="5878.7513599999993"/>
    <n v="5559.0357199999989"/>
    <n v="5877.4656800000012"/>
    <n v="5978.42191"/>
    <n v="82192.951850000012"/>
  </r>
  <r>
    <x v="0"/>
    <s v="mil m3"/>
    <x v="19"/>
    <s v="REGIÃO NORDESTE"/>
    <x v="4"/>
    <n v="111.74898000000002"/>
    <n v="103.14797999999999"/>
    <n v="110.87998"/>
    <n v="111.74199"/>
    <n v="109.92198"/>
    <n v="113.54999000000002"/>
    <n v="117.51899000000002"/>
    <n v="134.62898000000001"/>
    <n v="130.45197999999999"/>
    <n v="130.66898999999998"/>
    <n v="121.36498"/>
    <n v="111.45197"/>
    <n v="1407.0767900000001"/>
  </r>
  <r>
    <x v="0"/>
    <s v="mil m3"/>
    <x v="19"/>
    <s v="REGIÃO NORDESTE"/>
    <x v="5"/>
    <n v="5953.371259999999"/>
    <n v="5413.2387599999993"/>
    <n v="5944.3584900000005"/>
    <n v="5729.1886699999995"/>
    <n v="5898.2560800000001"/>
    <n v="5665.4112599999999"/>
    <n v="5593.4302100000004"/>
    <n v="2040.2166300000001"/>
    <n v="3724.1829600000005"/>
    <n v="5842.6709600000004"/>
    <n v="5659.7449500000002"/>
    <n v="5812.1199400000005"/>
    <n v="63276.190170000002"/>
  </r>
  <r>
    <x v="0"/>
    <s v="mil m3"/>
    <x v="19"/>
    <s v="REGIÃO NORDESTE"/>
    <x v="6"/>
    <n v="4021.4118200000012"/>
    <n v="3525.4958600000009"/>
    <n v="4065.9061600000005"/>
    <n v="4207.7861200000007"/>
    <n v="4307.1654099999996"/>
    <n v="4160.617040000001"/>
    <n v="4405.7278399999987"/>
    <n v="4585.38879"/>
    <n v="4731.8864000000021"/>
    <n v="4653.7289200000023"/>
    <n v="4422.9753799999999"/>
    <n v="4585.2559400000009"/>
    <n v="51673.345680000013"/>
  </r>
  <r>
    <x v="0"/>
    <s v="mil m3"/>
    <x v="19"/>
    <s v="REGIÃO SUDESTE"/>
    <x v="7"/>
    <n v="3506.7259100000001"/>
    <n v="3018.4649300000001"/>
    <n v="3846.9959300000005"/>
    <n v="3211.4989400000004"/>
    <n v="3818.4648700000016"/>
    <n v="3914.847850000001"/>
    <n v="3602.8208399999994"/>
    <n v="3850.7588600000008"/>
    <n v="3454.9868799999999"/>
    <n v="2855.8888699999993"/>
    <n v="3113.8188600000008"/>
    <n v="4025.5738900000001"/>
    <n v="42220.846630000007"/>
  </r>
  <r>
    <x v="0"/>
    <s v="mil m3"/>
    <x v="19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9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NORDESTE"/>
    <x v="2"/>
    <n v="0"/>
    <n v="0"/>
    <n v="0"/>
    <n v="0"/>
    <n v="0"/>
    <n v="1E-3"/>
    <n v="0"/>
    <n v="0"/>
    <n v="0"/>
    <n v="0"/>
    <n v="0"/>
    <n v="0"/>
    <n v="1E-3"/>
  </r>
  <r>
    <x v="1"/>
    <s v="mil m3"/>
    <x v="19"/>
    <s v="REGIÃO NORDESTE"/>
    <x v="3"/>
    <n v="2107.8007200000002"/>
    <n v="1813.66995"/>
    <n v="2016.8908900000001"/>
    <n v="2044.3521700000001"/>
    <n v="2209.9138699999999"/>
    <n v="1839.431"/>
    <n v="1955.89582"/>
    <n v="2101.2255"/>
    <n v="1096.5713599999999"/>
    <n v="1744.4099300000003"/>
    <n v="1729.8206299999999"/>
    <n v="1510.5527400000001"/>
    <n v="22170.53458"/>
  </r>
  <r>
    <x v="1"/>
    <s v="mil m3"/>
    <x v="19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NORDESTE"/>
    <x v="5"/>
    <n v="5080.8546900000001"/>
    <n v="4147.4821799999991"/>
    <n v="4584.7164499999999"/>
    <n v="4263.0244300000013"/>
    <n v="4594.5988500000003"/>
    <n v="4747.3356700000004"/>
    <n v="4599.4719000000005"/>
    <n v="2679.9472999999998"/>
    <n v="4517.8349900000003"/>
    <n v="4861.0709899999993"/>
    <n v="3870.2819899999995"/>
    <n v="4472.3041600000006"/>
    <n v="52418.923599999995"/>
  </r>
  <r>
    <x v="1"/>
    <s v="mil m3"/>
    <x v="19"/>
    <s v="REGIÃO NORDESTE"/>
    <x v="6"/>
    <n v="2210.7784000000001"/>
    <n v="3341.77918"/>
    <n v="2278.99314"/>
    <n v="2088.9608599999997"/>
    <n v="2718.6712700000003"/>
    <n v="1164.6244099999999"/>
    <n v="1612.7790400000001"/>
    <n v="3102.5241600000004"/>
    <n v="3044.2704099999996"/>
    <n v="3112.7485600000005"/>
    <n v="2954.1415100000004"/>
    <n v="3043.5274400000003"/>
    <n v="30673.798380000004"/>
  </r>
  <r>
    <x v="1"/>
    <s v="mil m3"/>
    <x v="19"/>
    <s v="REGIÃO SUDESTE"/>
    <x v="7"/>
    <n v="55630.676940000005"/>
    <n v="33873.560960000003"/>
    <n v="43569.626940000002"/>
    <n v="47263.854939999997"/>
    <n v="46404.989969999995"/>
    <n v="43283.473990000006"/>
    <n v="44306.998979999989"/>
    <n v="50412.036980000012"/>
    <n v="49342.499980000001"/>
    <n v="50415.824979999998"/>
    <n v="49346.755979999994"/>
    <n v="43454.072979999997"/>
    <n v="557304.37361999997"/>
  </r>
  <r>
    <x v="1"/>
    <s v="mil m3"/>
    <x v="19"/>
    <s v="REGIÃO SUDESTE"/>
    <x v="8"/>
    <n v="298397.92460999999"/>
    <n v="252808.71268999999"/>
    <n v="281449.25155000004"/>
    <n v="275364.62018000003"/>
    <n v="297673.17812"/>
    <n v="279084.09724000009"/>
    <n v="317360.94229000009"/>
    <n v="327634.89358000009"/>
    <n v="314033.37913000002"/>
    <n v="327961.80430999998"/>
    <n v="321920.38944"/>
    <n v="338694.38131000003"/>
    <n v="3632383.5744500007"/>
  </r>
  <r>
    <x v="1"/>
    <s v="mil m3"/>
    <x v="19"/>
    <s v="REGIÃO SUDESTE"/>
    <x v="9"/>
    <n v="30112.311839999998"/>
    <n v="30942.679290000004"/>
    <n v="37834.146050000003"/>
    <n v="35197.279419999999"/>
    <n v="38485.633629999997"/>
    <n v="37102.988359999996"/>
    <n v="37947.542730000001"/>
    <n v="37909.632430000005"/>
    <n v="37499.193870000003"/>
    <n v="37630.5478"/>
    <n v="30626.66156"/>
    <n v="36495.366040000001"/>
    <n v="427783.98301999999"/>
  </r>
  <r>
    <x v="1"/>
    <s v="mil m3"/>
    <x v="19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NORTE"/>
    <x v="0"/>
    <n v="14787.380969999998"/>
    <n v="12525.424970000002"/>
    <n v="14267.006980000004"/>
    <n v="14052.46897"/>
    <n v="13797.179979999999"/>
    <n v="12981.72298"/>
    <n v="13061.169969999997"/>
    <n v="13934.884960000001"/>
    <n v="12381.555970000001"/>
    <n v="13242.865969999999"/>
    <n v="12876.929969999999"/>
    <n v="13170.686969999999"/>
    <n v="161079.27866000001"/>
  </r>
  <r>
    <x v="0"/>
    <s v="mil m3"/>
    <x v="20"/>
    <s v="REGIÃO NORDESTE"/>
    <x v="1"/>
    <n v="898.71104000000014"/>
    <n v="558.82703000000004"/>
    <n v="106.15683000000001"/>
    <n v="83.863869999999991"/>
    <n v="70.736490000000003"/>
    <n v="131.63586000000001"/>
    <n v="108.91966000000001"/>
    <n v="155.39922000000001"/>
    <n v="186.66351000000003"/>
    <n v="205.73851999999999"/>
    <n v="216.97751"/>
    <n v="214.89121"/>
    <n v="2938.5207499999997"/>
  </r>
  <r>
    <x v="0"/>
    <s v="mil m3"/>
    <x v="20"/>
    <s v="REGIÃO NORDESTE"/>
    <x v="2"/>
    <n v="1865.8110000000001"/>
    <n v="1485.5360000000001"/>
    <n v="1563.4160000000002"/>
    <n v="1520.799"/>
    <n v="1821.7950000000001"/>
    <n v="1575.106"/>
    <n v="1734.1790000000001"/>
    <n v="1729.479"/>
    <n v="1396.8810000000001"/>
    <n v="1350.4260000000002"/>
    <n v="1341.1760000000002"/>
    <n v="1201.3980000000001"/>
    <n v="18586.002"/>
  </r>
  <r>
    <x v="0"/>
    <s v="mil m3"/>
    <x v="20"/>
    <s v="REGIÃO NORDESTE"/>
    <x v="3"/>
    <n v="5952.2664800000002"/>
    <n v="5258.1075499999997"/>
    <n v="5741.4071400000021"/>
    <n v="5056.9883199999995"/>
    <n v="5082.4065200000014"/>
    <n v="4477.1245199999985"/>
    <n v="4009.8840000000005"/>
    <n v="4406.6269400000001"/>
    <n v="3498.1538800000012"/>
    <n v="3522.6591200000003"/>
    <n v="4011.634340000001"/>
    <n v="4263.3427599999986"/>
    <n v="55280.601569999999"/>
  </r>
  <r>
    <x v="0"/>
    <s v="mil m3"/>
    <x v="20"/>
    <s v="REGIÃO NORDESTE"/>
    <x v="4"/>
    <n v="101.59797999999999"/>
    <n v="98.42098"/>
    <n v="110.02497"/>
    <n v="99.987980000000007"/>
    <n v="93.488979999999998"/>
    <n v="99.302990000000008"/>
    <n v="114.50099"/>
    <n v="121.31398000000002"/>
    <n v="108.96198000000001"/>
    <n v="114.27098000000001"/>
    <n v="110.36797999999999"/>
    <n v="103.48099000000001"/>
    <n v="1275.7207800000001"/>
  </r>
  <r>
    <x v="0"/>
    <s v="mil m3"/>
    <x v="20"/>
    <s v="REGIÃO NORDESTE"/>
    <x v="5"/>
    <n v="5759.0649500000009"/>
    <n v="1718.7719499999998"/>
    <n v="1845.1475599999997"/>
    <n v="2120.4208800000001"/>
    <n v="3110.1340900000005"/>
    <n v="1195.5169699999999"/>
    <n v="2168.7509700000001"/>
    <n v="2180.2129800000002"/>
    <n v="1218.62898"/>
    <n v="1261.18697"/>
    <n v="1070.26297"/>
    <n v="891.53896999999995"/>
    <n v="24539.638240000004"/>
  </r>
  <r>
    <x v="0"/>
    <s v="mil m3"/>
    <x v="20"/>
    <s v="REGIÃO NORDESTE"/>
    <x v="6"/>
    <n v="4308.9470700000002"/>
    <n v="3958.9990099999991"/>
    <n v="4047.7283899999998"/>
    <n v="3773.9461799999985"/>
    <n v="3861.6409300000018"/>
    <n v="3626.4484299999995"/>
    <n v="3784.0512700000004"/>
    <n v="3944.347389999999"/>
    <n v="3665.7773999999999"/>
    <n v="3948.8216600000005"/>
    <n v="3322.3868099999995"/>
    <n v="2983.2917099999981"/>
    <n v="45226.386249999996"/>
  </r>
  <r>
    <x v="0"/>
    <s v="mil m3"/>
    <x v="20"/>
    <s v="REGIÃO SUDESTE"/>
    <x v="7"/>
    <n v="3722.7018499999999"/>
    <n v="3101.8838599999999"/>
    <n v="1885.4398599999988"/>
    <n v="1984.4678899999999"/>
    <n v="2205.1319000000003"/>
    <n v="1643.2859099999998"/>
    <n v="1018.2758600000001"/>
    <n v="1396.7268700000002"/>
    <n v="1728.8418799999999"/>
    <n v="1642.8269"/>
    <n v="1667.6428799999996"/>
    <n v="1942.8789099999995"/>
    <n v="23940.104569999996"/>
  </r>
  <r>
    <x v="0"/>
    <s v="mil m3"/>
    <x v="2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3"/>
    <n v="1697.39796"/>
    <n v="1432.3205400000002"/>
    <n v="1513"/>
    <n v="900.51061000000004"/>
    <n v="3.06209"/>
    <n v="0"/>
    <n v="0"/>
    <n v="0"/>
    <n v="0"/>
    <n v="0"/>
    <n v="0"/>
    <n v="0"/>
    <n v="5546.2912000000006"/>
  </r>
  <r>
    <x v="1"/>
    <s v="mil m3"/>
    <x v="20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5"/>
    <n v="4439.9979800000001"/>
    <n v="3898.6709900000005"/>
    <n v="4381"/>
    <n v="1365.2225599999999"/>
    <n v="174.34286"/>
    <n v="50.064009999999996"/>
    <n v="31.657410000000002"/>
    <n v="12.95966"/>
    <n v="39.779299999999999"/>
    <n v="36.023330000000001"/>
    <n v="37.77617"/>
    <n v="17.605499999999999"/>
    <n v="14485.099770000001"/>
  </r>
  <r>
    <x v="1"/>
    <s v="mil m3"/>
    <x v="20"/>
    <s v="REGIÃO NORDESTE"/>
    <x v="6"/>
    <n v="2515.3779200000004"/>
    <n v="1709.48506"/>
    <n v="35"/>
    <n v="93.577430000000007"/>
    <n v="538.02929000000006"/>
    <n v="2039.1797199999999"/>
    <n v="1924.3387299999999"/>
    <n v="2023.3352600000001"/>
    <n v="2587.3445500000003"/>
    <n v="2575.8163600000003"/>
    <n v="2630.6484099999998"/>
    <n v="2711.7930099999999"/>
    <n v="21383.925740000002"/>
  </r>
  <r>
    <x v="1"/>
    <s v="mil m3"/>
    <x v="20"/>
    <s v="REGIÃO SUDESTE"/>
    <x v="7"/>
    <n v="49751.424979999996"/>
    <n v="50113.35398"/>
    <n v="54618"/>
    <n v="45788.304989999997"/>
    <n v="46492.606890000003"/>
    <n v="44176.292989999994"/>
    <n v="45998.825979999994"/>
    <n v="50585.426949999994"/>
    <n v="47535.527979999999"/>
    <n v="54414.556960000009"/>
    <n v="49698.485959999998"/>
    <n v="41690.049950000001"/>
    <n v="580862.85761000006"/>
  </r>
  <r>
    <x v="1"/>
    <s v="mil m3"/>
    <x v="20"/>
    <s v="REGIÃO SUDESTE"/>
    <x v="8"/>
    <n v="339912.16409999999"/>
    <n v="304478.95415999991"/>
    <n v="333261"/>
    <n v="334037.31915"/>
    <n v="328478.75030000007"/>
    <n v="337737.81914999994"/>
    <n v="345720.67592999997"/>
    <n v="348410.76854000002"/>
    <n v="330908.62495999999"/>
    <n v="337437.33567999996"/>
    <n v="311493.47972"/>
    <n v="328382.44607000001"/>
    <n v="3980259.33776"/>
  </r>
  <r>
    <x v="1"/>
    <s v="mil m3"/>
    <x v="20"/>
    <s v="REGIÃO SUDESTE"/>
    <x v="9"/>
    <n v="37805.284699999997"/>
    <n v="34939.055370000002"/>
    <n v="37689"/>
    <n v="36112.718050000003"/>
    <n v="37107.844060000003"/>
    <n v="35790.700499999999"/>
    <n v="35665.904330000005"/>
    <n v="35700.623760000002"/>
    <n v="25835.868829999999"/>
    <n v="33237.098540000006"/>
    <n v="33726.204730000005"/>
    <n v="33848.972829999999"/>
    <n v="417459.2757"/>
  </r>
  <r>
    <x v="1"/>
    <s v="mil m3"/>
    <x v="20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NORTE"/>
    <x v="0"/>
    <n v="13857.501980000001"/>
    <n v="11619.51396"/>
    <n v="13263.951980000003"/>
    <n v="12720.091979999999"/>
    <n v="13197.62917"/>
    <n v="12640.471969999999"/>
    <n v="13309.06798"/>
    <n v="13403.111980000001"/>
    <n v="12647.655510000001"/>
    <n v="12934.489600000001"/>
    <n v="12761.551229999999"/>
    <n v="13830.477429999999"/>
    <n v="156185.51477000001"/>
  </r>
  <r>
    <x v="0"/>
    <s v="mil m3"/>
    <x v="21"/>
    <s v="REGIÃO NORDESTE"/>
    <x v="1"/>
    <n v="295.81943999999999"/>
    <n v="267.08207000000004"/>
    <n v="96.978110000000001"/>
    <n v="91.18146999999999"/>
    <n v="272.94686999999999"/>
    <n v="304.61097999999998"/>
    <n v="330.36815000000001"/>
    <n v="665.54295999999999"/>
    <n v="1289.16976"/>
    <n v="1358.9752599999999"/>
    <n v="1333.7652499999999"/>
    <n v="700.97724000000005"/>
    <n v="7007.4175599999999"/>
  </r>
  <r>
    <x v="0"/>
    <s v="mil m3"/>
    <x v="21"/>
    <s v="REGIÃO NORDESTE"/>
    <x v="2"/>
    <n v="1273.6380000000001"/>
    <n v="1253.9480000000001"/>
    <n v="1391.0650000000001"/>
    <n v="1333.473"/>
    <n v="1246.4930000000002"/>
    <n v="1103.807"/>
    <n v="1413.606"/>
    <n v="1545.3710000000001"/>
    <n v="1547.4079999999999"/>
    <n v="1412.433"/>
    <n v="1566.7639999999999"/>
    <n v="1343.4870000000001"/>
    <n v="16431.493000000002"/>
  </r>
  <r>
    <x v="0"/>
    <s v="mil m3"/>
    <x v="21"/>
    <s v="REGIÃO NORDESTE"/>
    <x v="3"/>
    <n v="4214.4890700000014"/>
    <n v="4063.8528199999996"/>
    <n v="4232.2166300000008"/>
    <n v="4237.8831600000003"/>
    <n v="4955.7369600000011"/>
    <n v="4955.8199800000002"/>
    <n v="5338.3250200000002"/>
    <n v="6052.9213600000003"/>
    <n v="5625.9788899999994"/>
    <n v="3392.3756199999998"/>
    <n v="4839.4297899999992"/>
    <n v="5380.8584500000006"/>
    <n v="57289.887750000009"/>
  </r>
  <r>
    <x v="0"/>
    <s v="mil m3"/>
    <x v="21"/>
    <s v="REGIÃO NORDESTE"/>
    <x v="4"/>
    <n v="103.88997999999999"/>
    <n v="94.618980000000008"/>
    <n v="84.787980000000005"/>
    <n v="89.197990000000004"/>
    <n v="89.838980000000006"/>
    <n v="79.956990000000005"/>
    <n v="94.402989999999988"/>
    <n v="82.308980000000005"/>
    <n v="85.92998"/>
    <n v="80.737979999999993"/>
    <n v="65.082990000000009"/>
    <n v="58.062979999999996"/>
    <n v="1008.8168000000001"/>
  </r>
  <r>
    <x v="0"/>
    <s v="mil m3"/>
    <x v="21"/>
    <s v="REGIÃO NORDESTE"/>
    <x v="5"/>
    <n v="1007.2199699999999"/>
    <n v="1082.47199"/>
    <n v="1003.97399"/>
    <n v="845.99679000000003"/>
    <n v="823.45918000000006"/>
    <n v="801.31496000000004"/>
    <n v="817.56497000000024"/>
    <n v="840.59195999999997"/>
    <n v="734.75894999999991"/>
    <n v="850.31595000000016"/>
    <n v="754.53497000000004"/>
    <n v="733.99495999999999"/>
    <n v="10296.198640000001"/>
  </r>
  <r>
    <x v="0"/>
    <s v="mil m3"/>
    <x v="21"/>
    <s v="REGIÃO NORDESTE"/>
    <x v="6"/>
    <n v="3584.2008100000021"/>
    <n v="3264.1920299999997"/>
    <n v="3587.888089999999"/>
    <n v="3559.9640299999992"/>
    <n v="3765.7320600000003"/>
    <n v="3475.9186400000017"/>
    <n v="3559.6770500000002"/>
    <n v="3623.7721999999999"/>
    <n v="3568.1079000000004"/>
    <n v="3766.8353900000006"/>
    <n v="3562.7141800000009"/>
    <n v="3754.2564000000002"/>
    <n v="43073.258780000004"/>
  </r>
  <r>
    <x v="0"/>
    <s v="mil m3"/>
    <x v="21"/>
    <s v="REGIÃO SUDESTE"/>
    <x v="7"/>
    <n v="2300.1728899999998"/>
    <n v="1880.9099300000003"/>
    <n v="2396.28188"/>
    <n v="3108.6729199999995"/>
    <n v="3297.7539200000019"/>
    <n v="3148.2449699999997"/>
    <n v="2161.7319100000004"/>
    <n v="2494.6529300000002"/>
    <n v="2131.9829100000002"/>
    <n v="1974.5579299999997"/>
    <n v="1462.05494"/>
    <n v="1528.8936100000001"/>
    <n v="27885.910739999999"/>
  </r>
  <r>
    <x v="0"/>
    <s v="mil m3"/>
    <x v="2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5"/>
    <n v="10.42667"/>
    <n v="9.321670000000001"/>
    <n v="10.440830000000002"/>
    <n v="9.2225000000000001"/>
    <n v="10.525830000000001"/>
    <n v="9.6758299999999995"/>
    <n v="10.525830000000001"/>
    <n v="2.5565100000000003"/>
    <n v="0.80590000000000006"/>
    <n v="0.48594000000000004"/>
    <n v="4.9864100000000002"/>
    <n v="2.05979"/>
    <n v="81.033710000000013"/>
  </r>
  <r>
    <x v="1"/>
    <s v="mil m3"/>
    <x v="21"/>
    <s v="REGIÃO NORDESTE"/>
    <x v="6"/>
    <n v="2663.7866800000002"/>
    <n v="1972.75297"/>
    <n v="2509.8683599999999"/>
    <n v="2114.7144600000001"/>
    <n v="2510.2842599999999"/>
    <n v="2452.7744700000003"/>
    <n v="2264.1334000000002"/>
    <n v="2135.17895"/>
    <n v="1917.42362"/>
    <n v="2323.8624599999998"/>
    <n v="2367.4057900000003"/>
    <n v="1813.7249000000002"/>
    <n v="27045.910320000006"/>
  </r>
  <r>
    <x v="1"/>
    <s v="mil m3"/>
    <x v="21"/>
    <s v="REGIÃO SUDESTE"/>
    <x v="7"/>
    <n v="44906.034970000008"/>
    <n v="44469.537960000001"/>
    <n v="47544.012949999989"/>
    <n v="50399.791939999996"/>
    <n v="52900.462960000004"/>
    <n v="44448.104979999996"/>
    <n v="51954.93795"/>
    <n v="51864.443970000008"/>
    <n v="42010.63078"/>
    <n v="49761.165070000003"/>
    <n v="50764.080959999992"/>
    <n v="52742.793939999996"/>
    <n v="583765.99842999992"/>
  </r>
  <r>
    <x v="1"/>
    <s v="mil m3"/>
    <x v="21"/>
    <s v="REGIÃO SUDESTE"/>
    <x v="8"/>
    <n v="343369.11576000007"/>
    <n v="295006.55978000007"/>
    <n v="322991.19880000001"/>
    <n v="326385.21249000001"/>
    <n v="329462.83087000001"/>
    <n v="313691.81884999992"/>
    <n v="338179.63567999995"/>
    <n v="326877.6208899999"/>
    <n v="321877.34694999998"/>
    <n v="309996.32650999998"/>
    <n v="316631.56596000004"/>
    <n v="325863.98711999995"/>
    <n v="3870333.2196599999"/>
  </r>
  <r>
    <x v="1"/>
    <s v="mil m3"/>
    <x v="21"/>
    <s v="REGIÃO SUDESTE"/>
    <x v="9"/>
    <n v="36006.821489999995"/>
    <n v="32104.864780000004"/>
    <n v="37027.606079999998"/>
    <n v="35201.255649999999"/>
    <n v="36243.625119999997"/>
    <n v="35566.279349999997"/>
    <n v="36662.652560000002"/>
    <n v="37067.749199999998"/>
    <n v="34813.931579999997"/>
    <n v="36218.704100000003"/>
    <n v="30675.375970000001"/>
    <n v="35924.844100000002"/>
    <n v="423513.70997999999"/>
  </r>
  <r>
    <x v="1"/>
    <s v="mil m3"/>
    <x v="2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NORTE"/>
    <x v="0"/>
    <n v="13481.23748"/>
    <n v="11554.705470000003"/>
    <n v="13647.855610000001"/>
    <n v="13907.615070000002"/>
    <n v="13863.940009999997"/>
    <n v="13759.21859"/>
    <n v="13991.22531"/>
    <n v="13493.584430000001"/>
    <n v="12788.187320000001"/>
    <n v="14262.468349999997"/>
    <n v="13403.77635"/>
    <n v="14336.38133"/>
    <n v="162490.19532"/>
  </r>
  <r>
    <x v="0"/>
    <s v="mil m3"/>
    <x v="22"/>
    <s v="REGIÃO NORDESTE"/>
    <x v="1"/>
    <n v="76.573310000000006"/>
    <n v="24.674110000000002"/>
    <n v="53.558250000000008"/>
    <n v="46.429690000000001"/>
    <n v="36.957349999999998"/>
    <n v="1398.1409700000002"/>
    <n v="697.13598000000002"/>
    <n v="831.75847999999996"/>
    <n v="1103.9892799999998"/>
    <n v="934.62065000000007"/>
    <n v="838.2427100000001"/>
    <n v="1172.5450799999999"/>
    <n v="7214.6258600000001"/>
  </r>
  <r>
    <x v="0"/>
    <s v="mil m3"/>
    <x v="22"/>
    <s v="REGIÃO NORDESTE"/>
    <x v="2"/>
    <n v="1192.4069999999999"/>
    <n v="1346.8589999999999"/>
    <n v="1297.9369999999999"/>
    <n v="1150.143"/>
    <n v="1101.713"/>
    <n v="1021.923"/>
    <n v="1038.905"/>
    <n v="1002.0082200000001"/>
    <n v="1089.0282399999999"/>
    <n v="1222.87589"/>
    <n v="1138.84112"/>
    <n v="1138.84112"/>
    <n v="13741.481589999999"/>
  </r>
  <r>
    <x v="0"/>
    <s v="mil m3"/>
    <x v="22"/>
    <s v="REGIÃO NORDESTE"/>
    <x v="3"/>
    <n v="5385.7945600000003"/>
    <n v="4909.4509699999999"/>
    <n v="5379.8229500000007"/>
    <n v="4259.8289999999997"/>
    <n v="3771.1240000000007"/>
    <n v="4477.7549999999992"/>
    <n v="5800.3479900000002"/>
    <n v="6246.2570100000012"/>
    <n v="5625.8706999999995"/>
    <n v="5754.3688000000011"/>
    <n v="5048.72552"/>
    <n v="5018.2306099999996"/>
    <n v="61677.577110000006"/>
  </r>
  <r>
    <x v="0"/>
    <s v="mil m3"/>
    <x v="22"/>
    <s v="REGIÃO NORDESTE"/>
    <x v="4"/>
    <n v="76.191990000000004"/>
    <n v="56.759950000000003"/>
    <n v="69.405850000000001"/>
    <n v="66.388830000000013"/>
    <n v="73.301100000000005"/>
    <n v="60.721429999999998"/>
    <n v="64.78819"/>
    <n v="52.135520000000007"/>
    <n v="68.657579999999996"/>
    <n v="67.822990000000004"/>
    <n v="64.790980000000005"/>
    <n v="62.258669999999995"/>
    <n v="783.22307999999998"/>
  </r>
  <r>
    <x v="0"/>
    <s v="mil m3"/>
    <x v="22"/>
    <s v="REGIÃO NORDESTE"/>
    <x v="5"/>
    <n v="597.08195000000001"/>
    <n v="472.59196000000003"/>
    <n v="620.67695000000003"/>
    <n v="502.28999999999985"/>
    <n v="341.19099999999997"/>
    <n v="3.8039999999999998"/>
    <n v="4.0469999999999997"/>
    <n v="2.91"/>
    <n v="4.173"/>
    <n v="84.858680000000007"/>
    <n v="133.22364999999999"/>
    <n v="134.78058999999999"/>
    <n v="2901.6287799999991"/>
  </r>
  <r>
    <x v="0"/>
    <s v="mil m3"/>
    <x v="22"/>
    <s v="REGIÃO NORDESTE"/>
    <x v="6"/>
    <n v="4377.9646900000007"/>
    <n v="3955.0106699999988"/>
    <n v="4223.9627499999997"/>
    <n v="4166.4241200000015"/>
    <n v="4301.3411600000009"/>
    <n v="3886.1277400000004"/>
    <n v="4184.8792600000006"/>
    <n v="3910.2647200000001"/>
    <n v="3979.4237300000004"/>
    <n v="4020.1790000000001"/>
    <n v="4274.9651999999996"/>
    <n v="4076.6048799999994"/>
    <n v="49357.147919999996"/>
  </r>
  <r>
    <x v="0"/>
    <s v="mil m3"/>
    <x v="22"/>
    <s v="REGIÃO SUDESTE"/>
    <x v="7"/>
    <n v="1582.9993899999995"/>
    <n v="2027.3946999999998"/>
    <n v="1838.9897899999996"/>
    <n v="2241.3229999999999"/>
    <n v="2413.5276000000003"/>
    <n v="2835.6780000000003"/>
    <n v="3812.9660000000003"/>
    <n v="4040.0190000000007"/>
    <n v="3809.5559999999987"/>
    <n v="3844.9290000000001"/>
    <n v="4258.0954000000011"/>
    <n v="3688.0520000000006"/>
    <n v="36393.529880000002"/>
  </r>
  <r>
    <x v="0"/>
    <s v="mil m3"/>
    <x v="2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5"/>
    <n v="0.42118000000000005"/>
    <n v="0.87152000000000007"/>
    <n v="1.7111600000000002"/>
    <n v="3.0414699999999999"/>
    <n v="2.91703"/>
    <n v="2.8770699999999998"/>
    <n v="1.8135700000000001"/>
    <n v="3.2140400000000002"/>
    <n v="2.9637799999999999"/>
    <n v="3.5304700000000002"/>
    <n v="2.9434900000000002"/>
    <n v="2.48861"/>
    <n v="28.793390000000002"/>
  </r>
  <r>
    <x v="1"/>
    <s v="mil m3"/>
    <x v="22"/>
    <s v="REGIÃO NORDESTE"/>
    <x v="6"/>
    <n v="2383.4993400000003"/>
    <n v="2130.35556"/>
    <n v="2354.1587"/>
    <n v="2396.3633100000002"/>
    <n v="2450.2718500000001"/>
    <n v="1974.414"/>
    <n v="2396.5479999999998"/>
    <n v="2277.54"/>
    <n v="1521.66607"/>
    <n v="1965.16571"/>
    <n v="1723.5317800000003"/>
    <n v="1976.2771100000002"/>
    <n v="25549.791430000001"/>
  </r>
  <r>
    <x v="1"/>
    <s v="mil m3"/>
    <x v="22"/>
    <s v="REGIÃO SUDESTE"/>
    <x v="7"/>
    <n v="50030.136689999999"/>
    <n v="42410.320970000001"/>
    <n v="44413.211959999993"/>
    <n v="40521.039300000004"/>
    <n v="34935.512999999999"/>
    <n v="25126.89097"/>
    <n v="18237.81796"/>
    <n v="28354.961969999997"/>
    <n v="28034.00189"/>
    <n v="25557.277310000001"/>
    <n v="23405.89027"/>
    <n v="26535.930469999999"/>
    <n v="387562.99275999999"/>
  </r>
  <r>
    <x v="1"/>
    <s v="mil m3"/>
    <x v="22"/>
    <s v="REGIÃO SUDESTE"/>
    <x v="8"/>
    <n v="354878.62005000003"/>
    <n v="311313.21813999995"/>
    <n v="344615.67862999998"/>
    <n v="338066.42710999999"/>
    <n v="331865.71116000006"/>
    <n v="307029.75254999998"/>
    <n v="340578.78088999994"/>
    <n v="351822.38182000007"/>
    <n v="356911.68503000005"/>
    <n v="375348.70410000015"/>
    <n v="358443.81028999988"/>
    <n v="360542.94331999996"/>
    <n v="4131417.7130900002"/>
  </r>
  <r>
    <x v="1"/>
    <s v="mil m3"/>
    <x v="22"/>
    <s v="REGIÃO SUDESTE"/>
    <x v="9"/>
    <n v="43701.906370000004"/>
    <n v="33731.092709999997"/>
    <n v="35970.40842"/>
    <n v="35977.932339999999"/>
    <n v="36247.901770000004"/>
    <n v="34553.521229999998"/>
    <n v="35517.397970000005"/>
    <n v="36214.696530000001"/>
    <n v="34899.484510000002"/>
    <n v="35612.54277"/>
    <n v="26012.071740000003"/>
    <n v="34171.035799999998"/>
    <n v="422609.99215999997"/>
  </r>
  <r>
    <x v="1"/>
    <s v="mil m3"/>
    <x v="2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NORTE"/>
    <x v="0"/>
    <n v="11108.831000000002"/>
    <n v="11684.763999999999"/>
    <n v="13719.263000000001"/>
    <n v="12970.381000000001"/>
    <n v="12665.749999999998"/>
    <n v="12780.891000000001"/>
    <n v="11985.342000000001"/>
    <n v="11294.788"/>
    <n v="11160.128000000001"/>
    <n v="12520.484"/>
    <n v="12813.423000000001"/>
    <n v="13306.056"/>
    <n v="148010.10100000002"/>
  </r>
  <r>
    <x v="0"/>
    <s v="mil m3"/>
    <x v="23"/>
    <s v="REGIÃO NORDESTE"/>
    <x v="1"/>
    <n v="779.17500000000007"/>
    <n v="48.858999999999995"/>
    <n v="70.259"/>
    <n v="638.81999999999994"/>
    <n v="68.954999999999998"/>
    <n v="915.64"/>
    <n v="854.72600000000011"/>
    <n v="229.327"/>
    <n v="283.79899999999998"/>
    <n v="63.451000000000001"/>
    <n v="432.59100000000001"/>
    <n v="431.78699999999998"/>
    <n v="4817.389000000001"/>
  </r>
  <r>
    <x v="0"/>
    <s v="mil m3"/>
    <x v="23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NORDESTE"/>
    <x v="3"/>
    <n v="4499.3320000000003"/>
    <n v="3458.4659999999999"/>
    <n v="4457.8419999999987"/>
    <n v="3512.7450000000008"/>
    <n v="2675.0269999999996"/>
    <n v="3783.6629999999996"/>
    <n v="5196.5230000000001"/>
    <n v="6170.0560000000014"/>
    <n v="6238.7460000000019"/>
    <n v="6343.05"/>
    <n v="4533.67"/>
    <n v="4923.9849999999997"/>
    <n v="55793.105000000003"/>
  </r>
  <r>
    <x v="0"/>
    <s v="mil m3"/>
    <x v="23"/>
    <s v="REGIÃO NORDESTE"/>
    <x v="4"/>
    <n v="53.818999999999996"/>
    <n v="52.85"/>
    <n v="77.802999999999997"/>
    <n v="70.616"/>
    <n v="71.939000000000007"/>
    <n v="67.221999999999994"/>
    <n v="83.672000000000011"/>
    <n v="69.217000000000013"/>
    <n v="476.33100000000002"/>
    <n v="670.226"/>
    <n v="428.1880000000001"/>
    <n v="549.14199999999994"/>
    <n v="2671.0250000000001"/>
  </r>
  <r>
    <x v="0"/>
    <s v="mil m3"/>
    <x v="23"/>
    <s v="REGIÃO NORDESTE"/>
    <x v="5"/>
    <n v="113.26"/>
    <n v="171.89400000000001"/>
    <n v="268.57"/>
    <n v="199.02700000000002"/>
    <n v="198.42599999999999"/>
    <n v="204.57"/>
    <n v="146.077"/>
    <n v="144.94299999999998"/>
    <n v="206.69"/>
    <n v="217.93799999999999"/>
    <n v="407.83300000000003"/>
    <n v="363.642"/>
    <n v="2642.87"/>
  </r>
  <r>
    <x v="0"/>
    <s v="mil m3"/>
    <x v="23"/>
    <s v="REGIÃO NORDESTE"/>
    <x v="6"/>
    <n v="2737.8609999999999"/>
    <n v="2182.4320000000002"/>
    <n v="2453.6680000000001"/>
    <n v="2490.1290000000004"/>
    <n v="2971.0980000000004"/>
    <n v="3560.5979999999995"/>
    <n v="4552.2880000000005"/>
    <n v="4523.7740000000013"/>
    <n v="3709.5040000000004"/>
    <n v="3504.6880000000001"/>
    <n v="3506.9260000000008"/>
    <n v="3656.9060000000009"/>
    <n v="39849.872000000003"/>
  </r>
  <r>
    <x v="0"/>
    <s v="mil m3"/>
    <x v="23"/>
    <s v="REGIÃO SUDESTE"/>
    <x v="7"/>
    <n v="3787.7310000000002"/>
    <n v="4246.0999999999985"/>
    <n v="3820.9739999999997"/>
    <n v="3627.5529999999999"/>
    <n v="3888.2880000000005"/>
    <n v="3618.3310000000006"/>
    <n v="3785.1129999999998"/>
    <n v="3649.7060000000006"/>
    <n v="3812.8559999999998"/>
    <n v="4329.8149999999996"/>
    <n v="3396.036000000001"/>
    <n v="3751.2730000000001"/>
    <n v="45713.776000000005"/>
  </r>
  <r>
    <x v="0"/>
    <s v="mil m3"/>
    <x v="2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5"/>
    <n v="0.03"/>
    <n v="2.1539999999999999"/>
    <n v="0.84200000000000008"/>
    <n v="0.55500000000000005"/>
    <n v="0.69200000000000006"/>
    <n v="0.67900000000000005"/>
    <n v="0.80500000000000005"/>
    <n v="0.56700000000000006"/>
    <n v="0.94700000000000006"/>
    <n v="1.0620000000000001"/>
    <n v="1.0309999999999999"/>
    <n v="1.119"/>
    <n v="10.483000000000001"/>
  </r>
  <r>
    <x v="1"/>
    <s v="mil m3"/>
    <x v="23"/>
    <s v="REGIÃO NORDESTE"/>
    <x v="6"/>
    <n v="1372.713"/>
    <n v="1415.924"/>
    <n v="1903.749"/>
    <n v="1623.568"/>
    <n v="1856.038"/>
    <n v="1395.203"/>
    <n v="1567.21"/>
    <n v="1455.153"/>
    <n v="489.84800000000001"/>
    <n v="1715.5809999999999"/>
    <n v="1519.8810000000001"/>
    <n v="1774.357"/>
    <n v="18089.224999999999"/>
  </r>
  <r>
    <x v="1"/>
    <s v="mil m3"/>
    <x v="23"/>
    <s v="REGIÃO SUDESTE"/>
    <x v="7"/>
    <n v="33969.660000000003"/>
    <n v="31953.602999999996"/>
    <n v="31576.485999999997"/>
    <n v="34525.067000000003"/>
    <n v="34303.203000000001"/>
    <n v="35059.711000000003"/>
    <n v="44867.740999999995"/>
    <n v="43721.391000000003"/>
    <n v="36291.675999999999"/>
    <n v="33912.235999999997"/>
    <n v="34626.591000000008"/>
    <n v="37008.921999999999"/>
    <n v="431816.28700000001"/>
  </r>
  <r>
    <x v="1"/>
    <s v="mil m3"/>
    <x v="23"/>
    <s v="REGIÃO SUDESTE"/>
    <x v="8"/>
    <n v="370844"/>
    <n v="336629"/>
    <n v="358214"/>
    <n v="350349.86099999998"/>
    <n v="359144"/>
    <n v="359038.19299999991"/>
    <n v="385175.18"/>
    <n v="389831.60200000013"/>
    <n v="402824.30700000003"/>
    <n v="405405.11499999999"/>
    <n v="410667.56499999989"/>
    <n v="401656.45200000011"/>
    <n v="4529779.2750000004"/>
  </r>
  <r>
    <x v="1"/>
    <s v="mil m3"/>
    <x v="23"/>
    <s v="REGIÃO SUDESTE"/>
    <x v="9"/>
    <n v="38375"/>
    <n v="32364.176000000003"/>
    <n v="34849.232000000004"/>
    <n v="32614.158000000003"/>
    <n v="34700.857000000004"/>
    <n v="34400.404000000002"/>
    <n v="35792.114999999998"/>
    <n v="37100.252"/>
    <n v="33963.472000000002"/>
    <n v="34730.180999999997"/>
    <n v="31872.835999999999"/>
    <n v="36881.997000000003"/>
    <n v="417644.68000000005"/>
  </r>
  <r>
    <x v="1"/>
    <s v="mil m3"/>
    <x v="2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NORTE"/>
    <x v="0"/>
    <n v="12928.98"/>
    <n v="12577.436"/>
    <n v="12389.896000000001"/>
    <n v="12688.094999999999"/>
    <n v="14147.66"/>
    <n v="12430.668"/>
    <n v="12939.578"/>
    <n v="12484.540999999999"/>
    <n v="12996.808000000001"/>
    <n v="12775.462"/>
    <n v="12683.418"/>
    <n v="12891.136"/>
    <n v="153933.67799999999"/>
  </r>
  <r>
    <x v="0"/>
    <s v="mil m3"/>
    <x v="24"/>
    <s v="REGIÃO NORDESTE"/>
    <x v="1"/>
    <n v="595.26199999999994"/>
    <n v="230.67400000000001"/>
    <n v="61.601000000000013"/>
    <n v="68.698000000000008"/>
    <n v="83.021000000000001"/>
    <n v="259.346"/>
    <n v="1164.616"/>
    <n v="1603.404"/>
    <n v="1646.76"/>
    <n v="1713.759"/>
    <n v="1992.59"/>
    <n v="2093.2359999999999"/>
    <n v="11512.967000000001"/>
  </r>
  <r>
    <x v="0"/>
    <s v="mil m3"/>
    <x v="24"/>
    <s v="REGIÃO NORDESTE"/>
    <x v="2"/>
    <n v="1314.106"/>
    <n v="1223.4100000000001"/>
    <n v="1221.0250000000001"/>
    <n v="1205.4960000000001"/>
    <n v="1392.731"/>
    <n v="1317.5029999999999"/>
    <n v="1340.431"/>
    <n v="1374.84"/>
    <n v="1214.7909999999999"/>
    <n v="1849.0740000000001"/>
    <n v="1857.636"/>
    <n v="1952.7850000000001"/>
    <n v="17263.828000000001"/>
  </r>
  <r>
    <x v="0"/>
    <s v="mil m3"/>
    <x v="24"/>
    <s v="REGIÃO NORDESTE"/>
    <x v="3"/>
    <n v="5890.1489999999994"/>
    <n v="5538.43"/>
    <n v="5843.232"/>
    <n v="5749.3209999999999"/>
    <n v="7263.6490000000003"/>
    <n v="7480.0300000000007"/>
    <n v="6726.9449999999988"/>
    <n v="6467.9240000000009"/>
    <n v="8153.4010000000007"/>
    <n v="8476.3580000000002"/>
    <n v="7586.206000000001"/>
    <n v="9386.0869999999995"/>
    <n v="84561.732000000004"/>
  </r>
  <r>
    <x v="0"/>
    <s v="mil m3"/>
    <x v="24"/>
    <s v="REGIÃO NORDESTE"/>
    <x v="4"/>
    <n v="849.24099999999999"/>
    <n v="757.93"/>
    <n v="735.05600000000004"/>
    <n v="607.42899999999997"/>
    <n v="598.37399999999991"/>
    <n v="320.45400000000001"/>
    <n v="134.63"/>
    <n v="615.92499999999995"/>
    <n v="638.13499999999999"/>
    <n v="617.82599999999991"/>
    <n v="854.52800000000002"/>
    <n v="676.69400000000007"/>
    <n v="7406.2220000000007"/>
  </r>
  <r>
    <x v="0"/>
    <s v="mil m3"/>
    <x v="24"/>
    <s v="REGIÃO NORDESTE"/>
    <x v="5"/>
    <n v="334.30799999999999"/>
    <n v="291.733"/>
    <n v="469.952"/>
    <n v="337.60300000000001"/>
    <n v="203.74100000000001"/>
    <n v="212.167"/>
    <n v="140.93299999999999"/>
    <n v="107.486"/>
    <n v="103.926"/>
    <n v="111.884"/>
    <n v="98.085999999999999"/>
    <n v="81.957999999999998"/>
    <n v="2493.7769999999996"/>
  </r>
  <r>
    <x v="0"/>
    <s v="mil m3"/>
    <x v="24"/>
    <s v="REGIÃO NORDESTE"/>
    <x v="6"/>
    <n v="3578.873"/>
    <n v="3457.116"/>
    <n v="3169.45"/>
    <n v="3141.7860000000001"/>
    <n v="3596.11"/>
    <n v="3516.431"/>
    <n v="3399.4389999999989"/>
    <n v="3699.91"/>
    <n v="5697.2439999999988"/>
    <n v="3722.75"/>
    <n v="3698.7249999999999"/>
    <n v="3679.0529999999999"/>
    <n v="44356.886999999995"/>
  </r>
  <r>
    <x v="0"/>
    <s v="mil m3"/>
    <x v="24"/>
    <s v="REGIÃO SUDESTE"/>
    <x v="7"/>
    <n v="3554.7020000000002"/>
    <n v="3915.01"/>
    <n v="4058.3620000000001"/>
    <n v="3556.076"/>
    <n v="3055.627"/>
    <n v="3682.641000000001"/>
    <n v="3582.22"/>
    <n v="3369.5030000000002"/>
    <n v="3175.2159999999999"/>
    <n v="1873.3620000000001"/>
    <n v="791.62299999999993"/>
    <n v="1152.56"/>
    <n v="35766.902000000002"/>
  </r>
  <r>
    <x v="0"/>
    <s v="mil m3"/>
    <x v="24"/>
    <s v="REGIÃO SUDESTE"/>
    <x v="8"/>
    <n v="0"/>
    <n v="0"/>
    <n v="0"/>
    <n v="0"/>
    <n v="0"/>
    <n v="0"/>
    <n v="0"/>
    <n v="0"/>
    <n v="0"/>
    <n v="0"/>
    <n v="0"/>
    <m/>
    <n v="0"/>
  </r>
  <r>
    <x v="0"/>
    <s v="mil m3"/>
    <x v="24"/>
    <s v="REGIÃO SUDESTE"/>
    <x v="9"/>
    <n v="0"/>
    <n v="0"/>
    <n v="0"/>
    <n v="0"/>
    <n v="0"/>
    <n v="0"/>
    <n v="0"/>
    <n v="0"/>
    <n v="0"/>
    <n v="0"/>
    <n v="0"/>
    <m/>
    <n v="0"/>
  </r>
  <r>
    <x v="0"/>
    <s v="mil m3"/>
    <x v="24"/>
    <s v="REGIÃO SUL"/>
    <x v="10"/>
    <n v="0"/>
    <n v="0"/>
    <n v="0"/>
    <n v="0"/>
    <n v="0"/>
    <n v="0"/>
    <n v="0"/>
    <n v="0"/>
    <n v="0"/>
    <n v="0"/>
    <n v="0"/>
    <m/>
    <n v="0"/>
  </r>
  <r>
    <x v="1"/>
    <s v="mil m3"/>
    <x v="24"/>
    <s v="REGIÃO NORTE"/>
    <x v="0"/>
    <n v="0"/>
    <n v="0"/>
    <n v="0"/>
    <n v="0"/>
    <n v="0"/>
    <n v="0"/>
    <n v="0"/>
    <n v="0"/>
    <n v="0"/>
    <n v="0"/>
    <n v="0"/>
    <m/>
    <n v="0"/>
  </r>
  <r>
    <x v="1"/>
    <s v="mil m2"/>
    <x v="24"/>
    <s v="REGIÃO NORDESTE"/>
    <x v="1"/>
    <n v="0"/>
    <n v="0"/>
    <n v="0"/>
    <n v="0"/>
    <n v="0"/>
    <n v="0"/>
    <n v="0"/>
    <n v="0"/>
    <n v="0"/>
    <n v="0"/>
    <n v="0"/>
    <m/>
    <n v="0"/>
  </r>
  <r>
    <x v="1"/>
    <s v="mil m3"/>
    <x v="24"/>
    <s v="REGIÃO NORDESTE"/>
    <x v="2"/>
    <n v="0"/>
    <n v="0"/>
    <n v="0"/>
    <n v="0"/>
    <n v="0"/>
    <n v="0"/>
    <n v="0"/>
    <n v="0"/>
    <n v="0"/>
    <n v="0"/>
    <n v="0"/>
    <m/>
    <n v="0"/>
  </r>
  <r>
    <x v="1"/>
    <s v="mil m3"/>
    <x v="24"/>
    <s v="REGIÃO NORDESTE"/>
    <x v="3"/>
    <n v="0"/>
    <n v="0"/>
    <n v="0"/>
    <n v="0"/>
    <n v="0"/>
    <n v="0"/>
    <n v="0"/>
    <n v="0"/>
    <n v="0"/>
    <n v="0"/>
    <n v="0"/>
    <m/>
    <n v="0"/>
  </r>
  <r>
    <x v="1"/>
    <s v="mil m3"/>
    <x v="24"/>
    <s v="REGIÃO NORDESTE"/>
    <x v="4"/>
    <n v="0"/>
    <n v="0"/>
    <n v="0"/>
    <n v="0"/>
    <n v="0"/>
    <n v="0"/>
    <n v="0"/>
    <n v="0"/>
    <n v="0"/>
    <n v="0"/>
    <n v="0"/>
    <m/>
    <n v="0"/>
  </r>
  <r>
    <x v="1"/>
    <s v="mil m3"/>
    <x v="24"/>
    <s v="REGIÃO NORDESTE"/>
    <x v="5"/>
    <n v="1.272"/>
    <n v="1.593"/>
    <n v="1.2250000000000001"/>
    <n v="1.3420000000000001"/>
    <n v="1.365"/>
    <n v="1.5549999999999999"/>
    <n v="1.3089999999999999"/>
    <n v="1.2350000000000001"/>
    <n v="0.95199999999999996"/>
    <n v="1.4910000000000001"/>
    <n v="1.5209999999999999"/>
    <n v="2.3969999999999998"/>
    <n v="17.256999999999998"/>
  </r>
  <r>
    <x v="1"/>
    <s v="mil m3"/>
    <x v="24"/>
    <s v="REGIÃO NORDESTE"/>
    <x v="6"/>
    <n v="1295.454"/>
    <n v="1508.7650000000001"/>
    <n v="899.31700000000001"/>
    <n v="0"/>
    <n v="0"/>
    <n v="0"/>
    <n v="0"/>
    <n v="0"/>
    <n v="0"/>
    <n v="0"/>
    <n v="0"/>
    <n v="0"/>
    <n v="3703.5360000000001"/>
  </r>
  <r>
    <x v="1"/>
    <s v="mil m3"/>
    <x v="24"/>
    <s v="REGIÃO SUDESTE"/>
    <x v="7"/>
    <n v="38351.932999999997"/>
    <n v="38070.256000000001"/>
    <n v="39418.928000000007"/>
    <n v="34233.57"/>
    <n v="33922.07"/>
    <n v="31912.501"/>
    <n v="34226.031000000003"/>
    <n v="30857.478999999999"/>
    <n v="31663.643"/>
    <n v="33243.4"/>
    <n v="20438.481"/>
    <n v="31108.434000000001"/>
    <n v="397446.72600000002"/>
  </r>
  <r>
    <x v="1"/>
    <s v="mil m3"/>
    <x v="24"/>
    <s v="REGIÃO SUDESTE"/>
    <x v="8"/>
    <n v="409533.69800000021"/>
    <n v="378821.0799999999"/>
    <n v="391106.26400000002"/>
    <n v="360092.13600000012"/>
    <n v="37765.106"/>
    <n v="389522.87000000011"/>
    <n v="386294.72899999999"/>
    <n v="376330.37299999991"/>
    <n v="379151.24699999992"/>
    <n v="376971.52100000012"/>
    <n v="390462.38"/>
    <n v="419781.5309999999"/>
    <n v="4295832.9349999996"/>
  </r>
  <r>
    <x v="1"/>
    <s v="mil m3"/>
    <x v="24"/>
    <s v="REGIÃO SUDESTE"/>
    <x v="9"/>
    <n v="31796.924999999999"/>
    <n v="30808.431"/>
    <n v="33909.841999999997"/>
    <n v="32650.333999999999"/>
    <n v="388936.54099999991"/>
    <n v="32316.46"/>
    <n v="32520.198"/>
    <n v="33932.002"/>
    <n v="33279.644999999997"/>
    <n v="34580.647999999986"/>
    <n v="26938.047999999999"/>
    <n v="28764.794999999998"/>
    <n v="740433.86899999983"/>
  </r>
  <r>
    <x v="1"/>
    <s v="mil m3"/>
    <x v="2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5"/>
    <s v="REGIÃO NORTE"/>
    <x v="0"/>
    <n v="12803.701999999999"/>
    <n v="11604.263999999999"/>
    <n v="12966.056"/>
    <n v="12835.221"/>
    <n v="12314.74"/>
    <n v="12768.251"/>
    <n v="13394.271000000001"/>
    <n v="13234.040999999999"/>
    <n v="13461.011"/>
    <n v="12560.964"/>
    <m/>
    <m/>
    <n v="127942.52100000001"/>
  </r>
  <r>
    <x v="0"/>
    <s v="mil m3"/>
    <x v="25"/>
    <s v="REGIÃO NORDESTE"/>
    <x v="1"/>
    <n v="1789.1379999999999"/>
    <n v="254.27500000000001"/>
    <n v="263.37200000000001"/>
    <n v="406.5870000000001"/>
    <n v="964.827"/>
    <n v="2029.4760000000001"/>
    <n v="2032.2619999999999"/>
    <n v="2293.221"/>
    <n v="1922.1759999999999"/>
    <n v="2060.61"/>
    <m/>
    <m/>
    <n v="14015.944"/>
  </r>
  <r>
    <x v="0"/>
    <s v="mil m3"/>
    <x v="25"/>
    <s v="REGIÃO NORDESTE"/>
    <x v="2"/>
    <n v="1984.8869999999999"/>
    <n v="1575.568"/>
    <n v="1303.7339999999999"/>
    <n v="1279.9870000000001"/>
    <n v="1159.1310000000001"/>
    <n v="1216.171"/>
    <n v="1301.182"/>
    <n v="1510.9780000000001"/>
    <n v="1372.5129999999999"/>
    <n v="0"/>
    <m/>
    <m/>
    <n v="12704.151000000002"/>
  </r>
  <r>
    <x v="0"/>
    <s v="mil m3"/>
    <x v="25"/>
    <s v="REGIÃO NORDESTE"/>
    <x v="3"/>
    <n v="9732.2430000000004"/>
    <n v="7789.1869999999999"/>
    <n v="10023.504999999999"/>
    <n v="9761.3860000000022"/>
    <n v="8746.6669999999976"/>
    <n v="8259.8590000000004"/>
    <n v="10721.102000000001"/>
    <n v="9921.0169999999998"/>
    <n v="8407.7499999999982"/>
    <n v="955.11900000000003"/>
    <m/>
    <m/>
    <n v="84317.834999999992"/>
  </r>
  <r>
    <x v="0"/>
    <s v="mil m3"/>
    <x v="25"/>
    <s v="REGIÃO NORDESTE"/>
    <x v="4"/>
    <n v="679.81299999999999"/>
    <n v="631.80800000000011"/>
    <n v="696.32699999999988"/>
    <n v="588.85899999999992"/>
    <n v="587.69499999999994"/>
    <n v="662.68900000000008"/>
    <n v="657.99500000000012"/>
    <n v="585.97499999999991"/>
    <n v="558.44200000000001"/>
    <n v="547.10900000000004"/>
    <m/>
    <m/>
    <n v="6196.7120000000004"/>
  </r>
  <r>
    <x v="0"/>
    <s v="mil m3"/>
    <x v="25"/>
    <s v="REGIÃO NORDESTE"/>
    <x v="5"/>
    <n v="89.628"/>
    <n v="99.834999999999994"/>
    <n v="112.03100000000001"/>
    <n v="154.05099999999999"/>
    <n v="169.2"/>
    <n v="169.20599999999999"/>
    <n v="174.154"/>
    <n v="162.67500000000001"/>
    <n v="219.572"/>
    <n v="220.893"/>
    <m/>
    <m/>
    <n v="1571.2449999999999"/>
  </r>
  <r>
    <x v="0"/>
    <s v="mil m3"/>
    <x v="25"/>
    <s v="REGIÃO NORDESTE"/>
    <x v="6"/>
    <n v="3616.8759999999988"/>
    <n v="3588.5189999999998"/>
    <n v="4124.7600000000011"/>
    <n v="4159.5280000000012"/>
    <n v="3782.8549999999991"/>
    <n v="3633.8879999999999"/>
    <n v="4157.6180000000004"/>
    <n v="5297.5539999999992"/>
    <n v="4746.6570000000011"/>
    <n v="4103.9149999999991"/>
    <m/>
    <m/>
    <n v="41212.170000000006"/>
  </r>
  <r>
    <x v="0"/>
    <s v="mil m3"/>
    <x v="25"/>
    <s v="REGIÃO SUDESTE"/>
    <x v="7"/>
    <n v="1392.53"/>
    <n v="1352.19"/>
    <n v="1527.039"/>
    <n v="1531.6869999999999"/>
    <n v="1817.87"/>
    <n v="2415.6559999999999"/>
    <n v="2453.1509999999998"/>
    <n v="2659.7280000000001"/>
    <n v="2824.2719999999999"/>
    <n v="2117.3429999999998"/>
    <m/>
    <m/>
    <n v="20091.466"/>
  </r>
  <r>
    <x v="0"/>
    <s v="mil m3"/>
    <x v="25"/>
    <s v="REGIÃO SUDESTE"/>
    <x v="8"/>
    <n v="0"/>
    <n v="0"/>
    <n v="0"/>
    <n v="0"/>
    <n v="0"/>
    <n v="0"/>
    <n v="0"/>
    <n v="0"/>
    <n v="0"/>
    <n v="0"/>
    <m/>
    <m/>
    <n v="0"/>
  </r>
  <r>
    <x v="0"/>
    <s v="mil m3"/>
    <x v="25"/>
    <s v="REGIÃO SUDESTE"/>
    <x v="9"/>
    <n v="0"/>
    <n v="0"/>
    <n v="0"/>
    <n v="0"/>
    <n v="0"/>
    <n v="0"/>
    <n v="0"/>
    <n v="0"/>
    <n v="0"/>
    <n v="0"/>
    <m/>
    <m/>
    <n v="0"/>
  </r>
  <r>
    <x v="0"/>
    <s v="mil m3"/>
    <x v="25"/>
    <s v="REGIÃO SUL"/>
    <x v="10"/>
    <n v="2064.2640000000001"/>
    <n v="1921.5319999999999"/>
    <n v="2094.9250000000002"/>
    <n v="2188.116"/>
    <n v="174.309"/>
    <n v="1314.8340000000001"/>
    <n v="2023.155"/>
    <n v="1924.884"/>
    <n v="1843.847"/>
    <n v="2282.2979999999998"/>
    <m/>
    <m/>
    <n v="17832.164000000001"/>
  </r>
  <r>
    <x v="1"/>
    <s v="mil m3"/>
    <x v="25"/>
    <s v="REGIÃO NORTE"/>
    <x v="0"/>
    <n v="0"/>
    <n v="0"/>
    <n v="0"/>
    <n v="0"/>
    <n v="0"/>
    <n v="0"/>
    <n v="0"/>
    <n v="0"/>
    <n v="0"/>
    <n v="0"/>
    <m/>
    <m/>
    <n v="0"/>
  </r>
  <r>
    <x v="1"/>
    <s v="mil m2"/>
    <x v="25"/>
    <s v="REGIÃO NORDESTE"/>
    <x v="1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2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3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4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5"/>
    <n v="2.3759999999999999"/>
    <n v="0.65300000000000002"/>
    <n v="0.36"/>
    <n v="0.86899999999999999"/>
    <n v="0.376"/>
    <n v="0.32500000000000001"/>
    <n v="0.60399999999999998"/>
    <n v="0.70799999999999996"/>
    <n v="2.3E-2"/>
    <n v="2.3E-2"/>
    <m/>
    <m/>
    <n v="6.3170000000000002"/>
  </r>
  <r>
    <x v="1"/>
    <s v="mil m3"/>
    <x v="25"/>
    <s v="REGIÃO NORDESTE"/>
    <x v="6"/>
    <n v="0"/>
    <n v="0"/>
    <n v="0"/>
    <n v="0"/>
    <n v="454.97"/>
    <n v="650.88499999999999"/>
    <n v="1066.5039999999999"/>
    <n v="1318.9580000000001"/>
    <n v="1377.182"/>
    <n v="1285.9559999999999"/>
    <m/>
    <m/>
    <n v="6154.4549999999999"/>
  </r>
  <r>
    <x v="1"/>
    <s v="mil m3"/>
    <x v="25"/>
    <s v="REGIÃO SUDESTE"/>
    <x v="7"/>
    <n v="42869.392"/>
    <n v="39578.792999999998"/>
    <n v="39257.841"/>
    <n v="39177.987999999998"/>
    <n v="41369.668000000012"/>
    <n v="40042.508999999998"/>
    <n v="47954.072"/>
    <n v="48670.972000000002"/>
    <n v="47957.64"/>
    <n v="42816.160000000003"/>
    <m/>
    <m/>
    <n v="429695.03500000003"/>
  </r>
  <r>
    <x v="1"/>
    <s v="mil m3"/>
    <x v="25"/>
    <s v="REGIÃO SUDESTE"/>
    <x v="8"/>
    <n v="416065.83899999998"/>
    <n v="377022.62100000022"/>
    <n v="440459.13800000021"/>
    <n v="407625.08400000009"/>
    <n v="424233.83600000013"/>
    <n v="424676.03899999999"/>
    <n v="458023.56000000011"/>
    <n v="444274.23699999991"/>
    <n v="421967.05599999998"/>
    <n v="452916.32099999988"/>
    <m/>
    <m/>
    <n v="4267263.7309999997"/>
  </r>
  <r>
    <x v="1"/>
    <s v="mil m3"/>
    <x v="25"/>
    <s v="REGIÃO SUDESTE"/>
    <x v="9"/>
    <n v="34951.629999999997"/>
    <n v="31834.227999999999"/>
    <n v="32215.328000000001"/>
    <n v="32632.222000000002"/>
    <n v="34270.043000000012"/>
    <n v="29201.077000000001"/>
    <n v="34411.875000000007"/>
    <n v="34349.576000000001"/>
    <n v="33432.161999999997"/>
    <n v="34511.470999999998"/>
    <m/>
    <m/>
    <n v="331809.61200000002"/>
  </r>
  <r>
    <x v="1"/>
    <s v="mil m3"/>
    <x v="25"/>
    <s v="REGIÃO SUL"/>
    <x v="10"/>
    <n v="0"/>
    <n v="0"/>
    <n v="0"/>
    <n v="0"/>
    <n v="0"/>
    <n v="0"/>
    <n v="0"/>
    <n v="0"/>
    <n v="0"/>
    <n v="0"/>
    <m/>
    <m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2">
  <r>
    <x v="0"/>
    <s v="mil m3"/>
    <x v="0"/>
    <s v="REGIÃO NORTE"/>
    <x v="0"/>
    <n v="22010"/>
    <n v="19473"/>
    <n v="9567"/>
    <n v="21401"/>
    <n v="16468"/>
    <n v="18868"/>
    <n v="25156"/>
    <n v="15724"/>
    <n v="8635"/>
    <n v="8799"/>
    <n v="6224"/>
    <n v="8486"/>
    <n v="180811"/>
  </r>
  <r>
    <x v="0"/>
    <s v="mil m2"/>
    <x v="0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NORDESTE"/>
    <x v="2"/>
    <n v="59.819699999999997"/>
    <n v="57.1"/>
    <n v="55.2"/>
    <n v="62"/>
    <n v="74"/>
    <n v="68.7"/>
    <n v="71"/>
    <n v="65.400000000000006"/>
    <n v="59"/>
    <n v="61.2"/>
    <n v="56.1"/>
    <n v="61.4"/>
    <n v="750.91970000000003"/>
  </r>
  <r>
    <x v="0"/>
    <s v="mil m3"/>
    <x v="0"/>
    <s v="REGIÃO NORDESTE"/>
    <x v="3"/>
    <n v="10026.746800000003"/>
    <n v="7186.7"/>
    <n v="7335.5"/>
    <n v="7274.8"/>
    <n v="6966.2"/>
    <n v="6804.2"/>
    <n v="7601.9"/>
    <n v="7896.2"/>
    <n v="7808.4"/>
    <n v="7460.9"/>
    <n v="6402.6"/>
    <n v="6716"/>
    <n v="89480.146799999988"/>
  </r>
  <r>
    <x v="0"/>
    <s v="mil m3"/>
    <x v="0"/>
    <s v="REGIÃO NORDESTE"/>
    <x v="4"/>
    <n v="242.99"/>
    <n v="166.3"/>
    <n v="122.8"/>
    <n v="361.2"/>
    <n v="320.2"/>
    <n v="236.4"/>
    <n v="296.60000000000002"/>
    <n v="271.2"/>
    <n v="215.5"/>
    <n v="332.9"/>
    <n v="372.3"/>
    <n v="285.60000000000002"/>
    <n v="3223.9900000000007"/>
  </r>
  <r>
    <x v="0"/>
    <s v="mil m3"/>
    <x v="0"/>
    <s v="REGIÃO NORDESTE"/>
    <x v="5"/>
    <n v="672.06669999999997"/>
    <n v="869.4"/>
    <n v="553.1"/>
    <n v="798.9"/>
    <n v="570.20000000000005"/>
    <n v="935.9"/>
    <n v="586.70000000000005"/>
    <n v="526.5"/>
    <n v="541.5"/>
    <n v="1088.8"/>
    <n v="608.4"/>
    <n v="655.9"/>
    <n v="8407.3666999999987"/>
  </r>
  <r>
    <x v="0"/>
    <s v="mil m3"/>
    <x v="0"/>
    <s v="REGIÃO NORDESTE"/>
    <x v="6"/>
    <n v="4145.4480000000003"/>
    <n v="3704.7"/>
    <n v="4090.6"/>
    <n v="4777"/>
    <n v="4802.8999999999996"/>
    <n v="4300.3"/>
    <n v="4000"/>
    <n v="3828.2"/>
    <n v="3970.9"/>
    <n v="4267.8999999999996"/>
    <n v="4380.3999999999996"/>
    <n v="4444.8999999999996"/>
    <n v="50713.248000000007"/>
  </r>
  <r>
    <x v="0"/>
    <s v="mil m3"/>
    <x v="0"/>
    <s v="REGIÃO SUDESTE"/>
    <x v="7"/>
    <n v="4757.6413999999995"/>
    <n v="2523.4"/>
    <n v="1638.7"/>
    <n v="1462.8"/>
    <n v="1940.2"/>
    <n v="1701.8"/>
    <n v="1907.2"/>
    <n v="2363.9"/>
    <n v="2179.6999999999998"/>
    <n v="2179.8000000000002"/>
    <n v="2009.2"/>
    <n v="2083.6999999999998"/>
    <n v="26748.041400000002"/>
  </r>
  <r>
    <x v="0"/>
    <s v="mil m3"/>
    <x v="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2"/>
    <n v="1047"/>
    <n v="1207"/>
    <n v="2233"/>
    <n v="947"/>
    <n v="1120"/>
    <n v="910"/>
    <n v="1018"/>
    <n v="659.4"/>
    <n v="806.7"/>
    <n v="884.4"/>
    <n v="708.8"/>
    <n v="871.7"/>
    <n v="12413"/>
  </r>
  <r>
    <x v="1"/>
    <s v="mil m3"/>
    <x v="0"/>
    <s v="REGIÃO NORDESTE"/>
    <x v="3"/>
    <n v="1132.0734"/>
    <n v="1221.8"/>
    <n v="1308.5999999999999"/>
    <n v="1347.1"/>
    <n v="1181.0999999999999"/>
    <n v="1655"/>
    <n v="1668.7"/>
    <n v="1362.6"/>
    <n v="1464.3"/>
    <n v="1514.7"/>
    <n v="1444.5"/>
    <n v="1534.3"/>
    <n v="16834.773400000002"/>
  </r>
  <r>
    <x v="1"/>
    <s v="mil m3"/>
    <x v="0"/>
    <s v="REGIÃO NORDESTE"/>
    <x v="4"/>
    <n v="0"/>
    <n v="0"/>
    <n v="0"/>
    <n v="25.6"/>
    <n v="0"/>
    <n v="0"/>
    <n v="0"/>
    <n v="0"/>
    <n v="0"/>
    <n v="0"/>
    <n v="33.700000000000003"/>
    <n v="0"/>
    <n v="59.300000000000004"/>
  </r>
  <r>
    <x v="1"/>
    <s v="mil m3"/>
    <x v="0"/>
    <s v="REGIÃO NORDESTE"/>
    <x v="5"/>
    <n v="1976.2190000000001"/>
    <n v="631.29999999999995"/>
    <n v="537.6"/>
    <n v="401.1"/>
    <n v="613.6"/>
    <n v="639.70000000000005"/>
    <n v="513.1"/>
    <n v="800"/>
    <n v="1453"/>
    <n v="1805"/>
    <n v="4172.3"/>
    <n v="860"/>
    <n v="14402.919000000002"/>
  </r>
  <r>
    <x v="1"/>
    <s v="mil m3"/>
    <x v="0"/>
    <s v="REGIÃO NORDESTE"/>
    <x v="6"/>
    <n v="0.10990000000000001"/>
    <n v="0.5"/>
    <n v="0.7"/>
    <n v="0.9"/>
    <n v="2.1"/>
    <n v="3.5"/>
    <n v="7.1"/>
    <n v="0.3"/>
    <n v="0"/>
    <n v="0"/>
    <n v="0"/>
    <n v="0"/>
    <n v="15.209900000000001"/>
  </r>
  <r>
    <x v="1"/>
    <s v="mil m3"/>
    <x v="0"/>
    <s v="REGIÃO SUDESTE"/>
    <x v="7"/>
    <n v="47"/>
    <n v="43"/>
    <n v="46"/>
    <n v="45"/>
    <n v="47"/>
    <n v="45"/>
    <n v="41"/>
    <n v="27"/>
    <n v="30"/>
    <n v="31"/>
    <n v="30"/>
    <n v="31"/>
    <n v="463"/>
  </r>
  <r>
    <x v="1"/>
    <s v="mil m3"/>
    <x v="0"/>
    <s v="REGIÃO SUDESTE"/>
    <x v="8"/>
    <n v="141711.0001"/>
    <n v="110370"/>
    <n v="102429.8"/>
    <n v="110171"/>
    <n v="126806.1"/>
    <n v="157024.1"/>
    <n v="189363.5"/>
    <n v="160910.9"/>
    <n v="192542.5"/>
    <n v="195175.8"/>
    <n v="198950.2"/>
    <n v="234173.1"/>
    <n v="1919628.0001000001"/>
  </r>
  <r>
    <x v="1"/>
    <s v="mil m3"/>
    <x v="0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SUL"/>
    <x v="10"/>
    <n v="4508"/>
    <n v="5258"/>
    <n v="5092"/>
    <n v="5565"/>
    <n v="5546"/>
    <n v="4934"/>
    <n v="4325"/>
    <n v="2275"/>
    <n v="2567"/>
    <n v="2306"/>
    <n v="2228"/>
    <n v="2084"/>
    <n v="46688"/>
  </r>
  <r>
    <x v="0"/>
    <s v="mil m3"/>
    <x v="1"/>
    <s v="REGIÃO NORTE"/>
    <x v="0"/>
    <n v="9986"/>
    <n v="11709"/>
    <n v="9176"/>
    <n v="7235"/>
    <n v="3831"/>
    <n v="6105"/>
    <n v="9708"/>
    <n v="7185"/>
    <n v="9120"/>
    <n v="7352"/>
    <n v="7248"/>
    <n v="10374"/>
    <n v="99029"/>
  </r>
  <r>
    <x v="0"/>
    <s v="mil m2"/>
    <x v="1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NORDESTE"/>
    <x v="2"/>
    <n v="57.2"/>
    <n v="55.2"/>
    <n v="65.5"/>
    <n v="52.6"/>
    <n v="57.1"/>
    <n v="54.5"/>
    <n v="62.3"/>
    <n v="68.400000000000006"/>
    <n v="56.9"/>
    <n v="67.900000000000006"/>
    <n v="68.2"/>
    <n v="57"/>
    <n v="722.80000000000007"/>
  </r>
  <r>
    <x v="0"/>
    <s v="mil m3"/>
    <x v="1"/>
    <s v="REGIÃO NORDESTE"/>
    <x v="3"/>
    <n v="7102.1"/>
    <n v="7200.4"/>
    <n v="8350.2000000000007"/>
    <n v="9559.4"/>
    <n v="6938.8"/>
    <n v="6576"/>
    <n v="6699.8"/>
    <n v="7332.5"/>
    <n v="7418.5"/>
    <n v="8600.7999999999993"/>
    <n v="7963.2"/>
    <n v="6869.6"/>
    <n v="90611.300000000017"/>
  </r>
  <r>
    <x v="0"/>
    <s v="mil m3"/>
    <x v="1"/>
    <s v="REGIÃO NORDESTE"/>
    <x v="4"/>
    <n v="213"/>
    <n v="243.5"/>
    <n v="380.1"/>
    <n v="240.5"/>
    <n v="193.8"/>
    <n v="194.7"/>
    <n v="233.4"/>
    <n v="357.5"/>
    <n v="234.2"/>
    <n v="296.3"/>
    <n v="404.81"/>
    <n v="692.04"/>
    <n v="3683.85"/>
  </r>
  <r>
    <x v="0"/>
    <s v="mil m3"/>
    <x v="1"/>
    <s v="REGIÃO NORDESTE"/>
    <x v="5"/>
    <n v="955.9"/>
    <n v="462.1"/>
    <n v="470.6"/>
    <n v="471.5"/>
    <n v="590"/>
    <n v="562.29999999999995"/>
    <n v="425"/>
    <n v="472.3"/>
    <n v="456.1"/>
    <n v="402"/>
    <n v="464.5"/>
    <n v="519.1"/>
    <n v="6251.4000000000005"/>
  </r>
  <r>
    <x v="0"/>
    <s v="mil m3"/>
    <x v="1"/>
    <s v="REGIÃO NORDESTE"/>
    <x v="6"/>
    <n v="4317.7"/>
    <n v="3770.1"/>
    <n v="5103.5"/>
    <n v="4465.8999999999996"/>
    <n v="3765.9"/>
    <n v="2836"/>
    <n v="2788.5"/>
    <n v="2812"/>
    <n v="2474.5"/>
    <n v="2587.1999999999998"/>
    <n v="2518"/>
    <n v="2600.4"/>
    <n v="40039.699999999997"/>
  </r>
  <r>
    <x v="0"/>
    <s v="mil m3"/>
    <x v="1"/>
    <s v="REGIÃO SUDESTE"/>
    <x v="7"/>
    <n v="1980"/>
    <n v="1960.3"/>
    <n v="2325.3000000000002"/>
    <n v="1972.2"/>
    <n v="1859"/>
    <n v="1629.1"/>
    <n v="1772.9"/>
    <n v="1929.2"/>
    <n v="1855.4"/>
    <n v="1832.1"/>
    <n v="1429.2"/>
    <n v="1614.5"/>
    <n v="22159.200000000001"/>
  </r>
  <r>
    <x v="0"/>
    <s v="mil m3"/>
    <x v="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2"/>
    <n v="878.2"/>
    <n v="871.4"/>
    <n v="1005.3"/>
    <n v="883.3"/>
    <n v="1018.1"/>
    <n v="1053.5"/>
    <n v="962.9"/>
    <n v="1087.9000000000001"/>
    <n v="3674.9"/>
    <n v="1947.5"/>
    <n v="919.5"/>
    <n v="1098"/>
    <n v="15400.5"/>
  </r>
  <r>
    <x v="1"/>
    <s v="mil m3"/>
    <x v="1"/>
    <s v="REGIÃO NORDESTE"/>
    <x v="3"/>
    <n v="1731.1"/>
    <n v="1466.5"/>
    <n v="1444.5"/>
    <n v="1334"/>
    <n v="1495.2"/>
    <n v="1332.6"/>
    <n v="1244.5999999999999"/>
    <n v="1277.9000000000001"/>
    <n v="1153.8"/>
    <n v="1116.4000000000001"/>
    <n v="1175.5"/>
    <n v="1300.8"/>
    <n v="16072.899999999998"/>
  </r>
  <r>
    <x v="1"/>
    <s v="mil m3"/>
    <x v="1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5"/>
    <n v="942.87"/>
    <n v="831.9"/>
    <n v="902"/>
    <n v="841"/>
    <n v="1041"/>
    <n v="773.9"/>
    <n v="1208"/>
    <n v="1172"/>
    <n v="1066.9000000000001"/>
    <n v="1498.1"/>
    <n v="1017.31"/>
    <n v="675"/>
    <n v="11969.98"/>
  </r>
  <r>
    <x v="1"/>
    <s v="mil m3"/>
    <x v="1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SUDESTE"/>
    <x v="7"/>
    <n v="31"/>
    <n v="28"/>
    <n v="30"/>
    <n v="38.799999999999997"/>
    <n v="10.8"/>
    <n v="8.6"/>
    <n v="11"/>
    <n v="9.6999999999999993"/>
    <n v="8.9"/>
    <n v="9.3000000000000007"/>
    <n v="4.4000000000000004"/>
    <n v="5.6"/>
    <n v="196.1"/>
  </r>
  <r>
    <x v="1"/>
    <s v="mil m3"/>
    <x v="1"/>
    <s v="REGIÃO SUDESTE"/>
    <x v="8"/>
    <n v="186389.9"/>
    <n v="237622.39999999999"/>
    <n v="192508.4"/>
    <n v="191545.4"/>
    <n v="196698.7"/>
    <n v="180440"/>
    <n v="167366.9"/>
    <n v="204499.1"/>
    <n v="164154.29999999999"/>
    <n v="147175.6"/>
    <n v="173088.1"/>
    <n v="236166.3"/>
    <n v="2277655.1"/>
  </r>
  <r>
    <x v="1"/>
    <s v="mil m3"/>
    <x v="1"/>
    <s v="REGIÃO SUDESTE"/>
    <x v="9"/>
    <n v="0"/>
    <n v="0"/>
    <n v="0"/>
    <n v="60"/>
    <n v="62"/>
    <n v="60"/>
    <n v="62"/>
    <n v="62"/>
    <n v="60"/>
    <n v="62"/>
    <n v="42"/>
    <n v="56"/>
    <n v="526"/>
  </r>
  <r>
    <x v="1"/>
    <s v="mil m3"/>
    <x v="1"/>
    <s v="REGIÃO SUL"/>
    <x v="10"/>
    <n v="1930"/>
    <n v="1436"/>
    <n v="2365"/>
    <n v="3374"/>
    <n v="5732"/>
    <n v="3710"/>
    <n v="4273"/>
    <n v="3415"/>
    <n v="3008"/>
    <n v="2735"/>
    <n v="2298"/>
    <n v="2082"/>
    <n v="36358"/>
  </r>
  <r>
    <x v="0"/>
    <s v="mil m3"/>
    <x v="2"/>
    <s v="REGIÃO NORTE"/>
    <x v="0"/>
    <n v="7774"/>
    <n v="6951"/>
    <n v="5706"/>
    <n v="9542"/>
    <n v="8925"/>
    <n v="4058"/>
    <n v="5504"/>
    <n v="6498"/>
    <n v="8106"/>
    <n v="7963"/>
    <n v="7305"/>
    <n v="6646"/>
    <n v="84978"/>
  </r>
  <r>
    <x v="0"/>
    <s v="mil m2"/>
    <x v="2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NORDESTE"/>
    <x v="2"/>
    <n v="61.1"/>
    <n v="51.1"/>
    <n v="64.2"/>
    <n v="51.9"/>
    <n v="56.4"/>
    <n v="56"/>
    <n v="53.4"/>
    <n v="51.1"/>
    <n v="50.7"/>
    <n v="61.7"/>
    <n v="56.9"/>
    <n v="54.5"/>
    <n v="669"/>
  </r>
  <r>
    <x v="0"/>
    <s v="mil m3"/>
    <x v="2"/>
    <s v="REGIÃO NORDESTE"/>
    <x v="3"/>
    <n v="6412.8"/>
    <n v="4318.2"/>
    <n v="5148.8999999999996"/>
    <n v="5160.2"/>
    <n v="4939.8"/>
    <n v="4398.6000000000004"/>
    <n v="4509.8"/>
    <n v="3480.7"/>
    <n v="4568.8"/>
    <n v="5381.4"/>
    <n v="5370.9"/>
    <n v="4964.3999999999996"/>
    <n v="58654.500000000007"/>
  </r>
  <r>
    <x v="0"/>
    <s v="mil m3"/>
    <x v="2"/>
    <s v="REGIÃO NORDESTE"/>
    <x v="4"/>
    <n v="372.5"/>
    <n v="300.56"/>
    <n v="292.95"/>
    <n v="325.74"/>
    <n v="293.91000000000003"/>
    <n v="322.83999999999997"/>
    <n v="285.38"/>
    <n v="335"/>
    <n v="370"/>
    <n v="312"/>
    <n v="360"/>
    <n v="679"/>
    <n v="4249.88"/>
  </r>
  <r>
    <x v="0"/>
    <s v="mil m3"/>
    <x v="2"/>
    <s v="REGIÃO NORDESTE"/>
    <x v="5"/>
    <n v="495"/>
    <n v="306.39999999999998"/>
    <n v="319.7"/>
    <n v="1343.6"/>
    <n v="860.3"/>
    <n v="353.5"/>
    <n v="454.4"/>
    <n v="487.8"/>
    <n v="391.3"/>
    <n v="467.6"/>
    <n v="544.20000000000005"/>
    <n v="506.7"/>
    <n v="6530.5"/>
  </r>
  <r>
    <x v="0"/>
    <s v="mil m3"/>
    <x v="2"/>
    <s v="REGIÃO NORDESTE"/>
    <x v="6"/>
    <n v="2575.6"/>
    <n v="2432"/>
    <n v="2688.4470000000001"/>
    <n v="2424.7199999999998"/>
    <n v="2355.64"/>
    <n v="2220.6"/>
    <n v="2160.2386000000001"/>
    <n v="2153.6"/>
    <n v="2082.3000000000002"/>
    <n v="2289.1777999999999"/>
    <n v="2341.0617999999999"/>
    <n v="2682.1943000000001"/>
    <n v="28405.579499999996"/>
  </r>
  <r>
    <x v="0"/>
    <s v="mil m3"/>
    <x v="2"/>
    <s v="REGIÃO SUDESTE"/>
    <x v="7"/>
    <n v="1768"/>
    <n v="1562.8"/>
    <n v="1793.1"/>
    <n v="1746.2"/>
    <n v="2070.8000000000002"/>
    <n v="2213.8000000000002"/>
    <n v="2231.1999999999998"/>
    <n v="3247.7"/>
    <n v="2581.6"/>
    <n v="2030"/>
    <n v="2000.9"/>
    <n v="2154.6"/>
    <n v="25400.7"/>
  </r>
  <r>
    <x v="0"/>
    <s v="mil m3"/>
    <x v="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2"/>
    <n v="1025"/>
    <n v="951"/>
    <n v="1054"/>
    <n v="545"/>
    <n v="733"/>
    <n v="674"/>
    <n v="689"/>
    <n v="1348"/>
    <n v="987"/>
    <n v="862"/>
    <n v="655"/>
    <n v="1145"/>
    <n v="10668"/>
  </r>
  <r>
    <x v="1"/>
    <s v="mil m3"/>
    <x v="2"/>
    <s v="REGIÃO NORDESTE"/>
    <x v="3"/>
    <n v="1325.8"/>
    <n v="1022.3"/>
    <n v="2063.8000000000002"/>
    <n v="1352.8"/>
    <n v="1898.2"/>
    <n v="1342.9"/>
    <n v="938"/>
    <n v="1128.5999999999999"/>
    <n v="850.3"/>
    <n v="953.3"/>
    <n v="1065.5"/>
    <n v="1321"/>
    <n v="15262.499999999998"/>
  </r>
  <r>
    <x v="1"/>
    <s v="mil m3"/>
    <x v="2"/>
    <s v="REGIÃO NORDESTE"/>
    <x v="4"/>
    <n v="0"/>
    <n v="0"/>
    <n v="0"/>
    <n v="18.8"/>
    <n v="0"/>
    <n v="0"/>
    <n v="0"/>
    <n v="22.5"/>
    <n v="0"/>
    <n v="0"/>
    <n v="0"/>
    <n v="0"/>
    <n v="41.3"/>
  </r>
  <r>
    <x v="1"/>
    <s v="mil m3"/>
    <x v="2"/>
    <s v="REGIÃO NORDESTE"/>
    <x v="5"/>
    <n v="669"/>
    <n v="617"/>
    <n v="1565"/>
    <n v="1475.8"/>
    <n v="693"/>
    <n v="814"/>
    <n v="857"/>
    <n v="709.5"/>
    <n v="761.2"/>
    <n v="789.2"/>
    <n v="339.4"/>
    <n v="333.4"/>
    <n v="9623.5"/>
  </r>
  <r>
    <x v="1"/>
    <s v="mil m3"/>
    <x v="2"/>
    <s v="REGIÃO NORDESTE"/>
    <x v="6"/>
    <n v="0"/>
    <n v="0"/>
    <n v="0"/>
    <n v="0"/>
    <n v="0"/>
    <n v="8.1"/>
    <n v="31"/>
    <n v="24.3"/>
    <n v="22.3"/>
    <n v="23.4"/>
    <n v="23.3"/>
    <n v="3"/>
    <n v="135.4"/>
  </r>
  <r>
    <x v="1"/>
    <s v="mil m3"/>
    <x v="2"/>
    <s v="REGIÃO SUDESTE"/>
    <x v="7"/>
    <n v="6.3"/>
    <n v="11.9"/>
    <n v="14.2"/>
    <n v="5.6"/>
    <n v="7.6"/>
    <n v="6"/>
    <n v="4.5"/>
    <n v="5.5"/>
    <n v="5.3"/>
    <n v="5.4"/>
    <n v="5.3"/>
    <n v="5.4"/>
    <n v="83.000000000000014"/>
  </r>
  <r>
    <x v="1"/>
    <s v="mil m3"/>
    <x v="2"/>
    <s v="REGIÃO SUDESTE"/>
    <x v="8"/>
    <n v="237058"/>
    <n v="231222.1"/>
    <n v="249591.9"/>
    <n v="219168.2"/>
    <n v="165291.1"/>
    <n v="125245.1"/>
    <n v="120069.1"/>
    <n v="97311"/>
    <n v="99053"/>
    <n v="99219.199999999997"/>
    <n v="99341.9"/>
    <n v="139245.1"/>
    <n v="1881815.7000000002"/>
  </r>
  <r>
    <x v="1"/>
    <s v="mil m3"/>
    <x v="2"/>
    <s v="REGIÃO SUDESTE"/>
    <x v="9"/>
    <n v="62"/>
    <n v="56"/>
    <n v="62"/>
    <n v="60"/>
    <n v="62"/>
    <n v="50"/>
    <n v="62"/>
    <n v="62"/>
    <n v="60"/>
    <n v="62"/>
    <n v="60"/>
    <n v="62"/>
    <n v="720"/>
  </r>
  <r>
    <x v="1"/>
    <s v="mil m3"/>
    <x v="2"/>
    <s v="REGIÃO SUL"/>
    <x v="10"/>
    <n v="1851"/>
    <n v="668"/>
    <n v="150"/>
    <n v="961"/>
    <n v="3667"/>
    <n v="1512"/>
    <n v="43"/>
    <n v="0"/>
    <n v="0"/>
    <n v="0"/>
    <n v="0"/>
    <n v="0"/>
    <n v="8852"/>
  </r>
  <r>
    <x v="0"/>
    <s v="mil m3"/>
    <x v="3"/>
    <s v="REGIÃO NORTE"/>
    <x v="0"/>
    <n v="7012"/>
    <n v="6394"/>
    <n v="5455"/>
    <n v="4510"/>
    <n v="7448"/>
    <n v="12179"/>
    <n v="9665"/>
    <n v="25745"/>
    <n v="6832"/>
    <n v="11815"/>
    <n v="11340"/>
    <n v="6640"/>
    <n v="115035"/>
  </r>
  <r>
    <x v="0"/>
    <s v="mil m2"/>
    <x v="3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NORDESTE"/>
    <x v="2"/>
    <n v="57.1"/>
    <n v="55.1"/>
    <n v="64"/>
    <n v="65.3"/>
    <n v="62.8"/>
    <n v="75.5"/>
    <n v="70.7"/>
    <n v="70"/>
    <n v="68.81"/>
    <n v="63"/>
    <n v="61.74"/>
    <n v="66.28"/>
    <n v="780.32999999999993"/>
  </r>
  <r>
    <x v="0"/>
    <s v="mil m3"/>
    <x v="3"/>
    <s v="REGIÃO NORDESTE"/>
    <x v="3"/>
    <n v="4260.3999999999996"/>
    <n v="4190.8"/>
    <n v="3857.44"/>
    <n v="4439.2"/>
    <n v="5131.3999999999996"/>
    <n v="5197.5"/>
    <n v="5338.64"/>
    <n v="5415.14"/>
    <n v="4219.13"/>
    <n v="3368"/>
    <n v="2268.66"/>
    <n v="2350.36"/>
    <n v="50036.67"/>
  </r>
  <r>
    <x v="0"/>
    <s v="mil m3"/>
    <x v="3"/>
    <s v="REGIÃO NORDESTE"/>
    <x v="4"/>
    <n v="567"/>
    <n v="489"/>
    <n v="432"/>
    <n v="405"/>
    <n v="414"/>
    <n v="335"/>
    <n v="483.72"/>
    <n v="417"/>
    <n v="429.4"/>
    <n v="598.85"/>
    <n v="470.49"/>
    <n v="396.7"/>
    <n v="5438.16"/>
  </r>
  <r>
    <x v="0"/>
    <s v="mil m3"/>
    <x v="3"/>
    <s v="REGIÃO NORDESTE"/>
    <x v="5"/>
    <n v="419"/>
    <n v="598.20000000000005"/>
    <n v="437.34"/>
    <n v="416.4"/>
    <n v="425"/>
    <n v="716.1"/>
    <n v="640.83000000000004"/>
    <n v="582.85"/>
    <n v="645.29"/>
    <n v="736"/>
    <n v="624.63"/>
    <n v="669.19"/>
    <n v="6910.83"/>
  </r>
  <r>
    <x v="0"/>
    <s v="mil m3"/>
    <x v="3"/>
    <s v="REGIÃO NORDESTE"/>
    <x v="6"/>
    <n v="2819"/>
    <n v="2169.4"/>
    <n v="2455.38"/>
    <n v="2441.5"/>
    <n v="2472.6999999999998"/>
    <n v="2347"/>
    <n v="2491.89"/>
    <n v="2629"/>
    <n v="2511.79"/>
    <n v="2764.16"/>
    <n v="2578.92"/>
    <n v="2758.8"/>
    <n v="30439.539999999997"/>
  </r>
  <r>
    <x v="0"/>
    <s v="mil m3"/>
    <x v="3"/>
    <s v="REGIÃO SUDESTE"/>
    <x v="7"/>
    <n v="2456.6999999999998"/>
    <n v="2786.8"/>
    <n v="2362.3000000000002"/>
    <n v="1935.2"/>
    <n v="2028.8"/>
    <n v="2331.3000000000002"/>
    <n v="1991.63"/>
    <n v="1460"/>
    <n v="1699"/>
    <n v="1622"/>
    <n v="1457.21"/>
    <n v="1499.81"/>
    <n v="23630.75"/>
  </r>
  <r>
    <x v="0"/>
    <s v="mil m3"/>
    <x v="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SUL"/>
    <x v="10"/>
    <n v="0"/>
    <n v="0"/>
    <n v="0"/>
    <n v="0"/>
    <n v="0"/>
    <n v="0"/>
    <m/>
    <n v="0"/>
    <n v="0"/>
    <n v="0"/>
    <n v="0"/>
    <n v="0"/>
    <n v="0"/>
  </r>
  <r>
    <x v="1"/>
    <s v="mil m3"/>
    <x v="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2"/>
    <n v="943"/>
    <n v="678"/>
    <n v="685"/>
    <n v="862"/>
    <n v="726"/>
    <n v="663"/>
    <n v="680"/>
    <n v="1869"/>
    <n v="1720"/>
    <n v="812"/>
    <n v="656"/>
    <n v="651"/>
    <n v="10945"/>
  </r>
  <r>
    <x v="1"/>
    <s v="mil m3"/>
    <x v="3"/>
    <s v="REGIÃO NORDESTE"/>
    <x v="3"/>
    <n v="1208.4000000000001"/>
    <n v="1384.7"/>
    <n v="1189.0999999999999"/>
    <n v="1173.7"/>
    <n v="1246.4000000000001"/>
    <n v="2476.8000000000002"/>
    <n v="943"/>
    <n v="972.93"/>
    <n v="1033"/>
    <n v="1000"/>
    <n v="1389.06"/>
    <n v="1472.6"/>
    <n v="15489.690000000002"/>
  </r>
  <r>
    <x v="1"/>
    <s v="mil m3"/>
    <x v="3"/>
    <s v="REGIÃO NORDESTE"/>
    <x v="4"/>
    <n v="0"/>
    <n v="0"/>
    <n v="0"/>
    <n v="0"/>
    <n v="0"/>
    <n v="0"/>
    <n v="105"/>
    <n v="0"/>
    <n v="0"/>
    <n v="0"/>
    <n v="0"/>
    <n v="0"/>
    <n v="105"/>
  </r>
  <r>
    <x v="1"/>
    <s v="mil m3"/>
    <x v="3"/>
    <s v="REGIÃO NORDESTE"/>
    <x v="5"/>
    <n v="290"/>
    <n v="747"/>
    <n v="312"/>
    <n v="208"/>
    <n v="346.4"/>
    <n v="338.7"/>
    <n v="314"/>
    <n v="347.45"/>
    <n v="1733"/>
    <n v="2106"/>
    <n v="1490.1"/>
    <n v="1352.77"/>
    <n v="9585.42"/>
  </r>
  <r>
    <x v="1"/>
    <s v="mil m3"/>
    <x v="3"/>
    <s v="REGIÃO NORDESTE"/>
    <x v="6"/>
    <n v="23.1"/>
    <n v="20.6"/>
    <n v="22.8"/>
    <n v="23.5"/>
    <n v="30.2"/>
    <n v="30"/>
    <n v="24"/>
    <n v="23.27"/>
    <n v="23"/>
    <n v="23"/>
    <n v="24.79"/>
    <n v="22.98"/>
    <n v="291.24"/>
  </r>
  <r>
    <x v="1"/>
    <s v="mil m3"/>
    <x v="3"/>
    <s v="REGIÃO SUDESTE"/>
    <x v="7"/>
    <n v="5.4"/>
    <n v="4.9000000000000004"/>
    <n v="3205"/>
    <n v="3031.3"/>
    <n v="3556.4"/>
    <n v="1446.3"/>
    <n v="3447.6"/>
    <n v="4657.47"/>
    <n v="5185"/>
    <n v="4465"/>
    <n v="4414.26"/>
    <n v="4554.42"/>
    <n v="37973.049999999996"/>
  </r>
  <r>
    <x v="1"/>
    <s v="mil m3"/>
    <x v="3"/>
    <s v="REGIÃO SUDESTE"/>
    <x v="8"/>
    <n v="134288.20000000001"/>
    <n v="115673.1"/>
    <n v="122337"/>
    <n v="122871.9"/>
    <n v="108680.2"/>
    <n v="86101.9"/>
    <n v="88935"/>
    <n v="84535"/>
    <n v="86458"/>
    <n v="105430"/>
    <n v="108206.31"/>
    <n v="99590.83"/>
    <n v="1263107.4400000002"/>
  </r>
  <r>
    <x v="1"/>
    <s v="mil m3"/>
    <x v="3"/>
    <s v="REGIÃO SUDESTE"/>
    <x v="9"/>
    <n v="0"/>
    <n v="56"/>
    <n v="62"/>
    <n v="60"/>
    <n v="62"/>
    <n v="60"/>
    <n v="62"/>
    <n v="62"/>
    <n v="60"/>
    <n v="62"/>
    <n v="54"/>
    <n v="44"/>
    <n v="644"/>
  </r>
  <r>
    <x v="1"/>
    <s v="mil m3"/>
    <x v="3"/>
    <s v="REGIÃO SUL"/>
    <x v="10"/>
    <n v="0"/>
    <n v="1396"/>
    <n v="0"/>
    <n v="0"/>
    <n v="2360"/>
    <n v="4972"/>
    <n v="4981"/>
    <n v="10453"/>
    <n v="10819"/>
    <n v="8373"/>
    <n v="6653"/>
    <n v="5611"/>
    <n v="55618"/>
  </r>
  <r>
    <x v="0"/>
    <s v="mil m3"/>
    <x v="4"/>
    <s v="REGIÃO NORTE"/>
    <x v="0"/>
    <n v="21144"/>
    <n v="10337"/>
    <n v="12630"/>
    <n v="11492"/>
    <n v="14149"/>
    <n v="10944"/>
    <n v="20312"/>
    <n v="15365"/>
    <n v="20569"/>
    <n v="27017"/>
    <n v="24875"/>
    <n v="42936"/>
    <n v="231770"/>
  </r>
  <r>
    <x v="0"/>
    <s v="mil m2"/>
    <x v="4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NORDESTE"/>
    <x v="2"/>
    <n v="67"/>
    <n v="64.397300000000001"/>
    <n v="64.339500000000001"/>
    <n v="64.977800000000002"/>
    <n v="32.186100000000003"/>
    <n v="32.909799999999997"/>
    <n v="57.611400000000003"/>
    <n v="53.636000000000003"/>
    <n v="52.963200000000001"/>
    <n v="59.017400000000002"/>
    <n v="52"/>
    <n v="42.9285"/>
    <n v="643.96699999999998"/>
  </r>
  <r>
    <x v="0"/>
    <s v="mil m3"/>
    <x v="4"/>
    <s v="REGIÃO NORDESTE"/>
    <x v="3"/>
    <n v="2567.7199999999998"/>
    <n v="2174.5270999999998"/>
    <n v="2436.0322999999999"/>
    <n v="2511.2973999999999"/>
    <n v="2950.0716000000002"/>
    <n v="2590.8443000000002"/>
    <n v="2757.8289"/>
    <n v="3052.3793999999998"/>
    <n v="2382.3514"/>
    <n v="2412.6017000000002"/>
    <n v="2125"/>
    <n v="2340.7647000000002"/>
    <n v="30301.418799999999"/>
  </r>
  <r>
    <x v="0"/>
    <s v="mil m3"/>
    <x v="4"/>
    <s v="REGIÃO NORDESTE"/>
    <x v="4"/>
    <n v="323.48"/>
    <n v="481.36009999999999"/>
    <n v="448.80790000000002"/>
    <n v="442.42989999999998"/>
    <n v="588.9701"/>
    <n v="468.19"/>
    <n v="308.5"/>
    <n v="415.88"/>
    <n v="441.3999"/>
    <n v="498.59000000000003"/>
    <n v="412"/>
    <n v="499.17809999999997"/>
    <n v="5328.7860000000001"/>
  </r>
  <r>
    <x v="0"/>
    <s v="mil m3"/>
    <x v="4"/>
    <s v="REGIÃO NORDESTE"/>
    <x v="5"/>
    <n v="799.9"/>
    <n v="871.83920000000001"/>
    <n v="1350.1940999999999"/>
    <n v="1033.1479999999999"/>
    <n v="928.30430000000001"/>
    <n v="1077.8856000000001"/>
    <n v="1300.1692"/>
    <n v="1538.712"/>
    <n v="986.99"/>
    <n v="926.48889999999994"/>
    <n v="1882"/>
    <n v="2453.0853000000002"/>
    <n v="15148.7166"/>
  </r>
  <r>
    <x v="0"/>
    <s v="mil m3"/>
    <x v="4"/>
    <s v="REGIÃO NORDESTE"/>
    <x v="6"/>
    <n v="2665.95"/>
    <n v="2570.1277"/>
    <n v="2694.5769"/>
    <n v="2556.5135"/>
    <n v="2595.6594"/>
    <n v="2362.2311"/>
    <n v="2387.6003000000001"/>
    <n v="2761.2509999999997"/>
    <n v="2780.1267000000003"/>
    <n v="2868.0457999999999"/>
    <n v="2921"/>
    <n v="2814.3141000000001"/>
    <n v="31977.396500000003"/>
  </r>
  <r>
    <x v="0"/>
    <s v="mil m3"/>
    <x v="4"/>
    <s v="REGIÃO SUDESTE"/>
    <x v="7"/>
    <n v="1858.23"/>
    <n v="1304.4878000000001"/>
    <n v="1568.1322"/>
    <n v="1321.6131"/>
    <n v="1344.5289"/>
    <n v="1510.8456000000001"/>
    <n v="1384.7983999999999"/>
    <n v="1712.6224999999999"/>
    <n v="1575.1423"/>
    <n v="1746.3868"/>
    <n v="1469"/>
    <n v="1592.6043"/>
    <n v="18388.391899999999"/>
  </r>
  <r>
    <x v="0"/>
    <s v="mil m3"/>
    <x v="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2"/>
    <n v="541"/>
    <n v="478"/>
    <n v="511"/>
    <n v="444"/>
    <n v="470"/>
    <n v="513"/>
    <n v="543"/>
    <n v="744"/>
    <n v="776"/>
    <n v="760"/>
    <n v="761"/>
    <n v="721"/>
    <n v="7262"/>
  </r>
  <r>
    <x v="1"/>
    <s v="mil m3"/>
    <x v="4"/>
    <s v="REGIÃO NORDESTE"/>
    <x v="3"/>
    <n v="1465.53"/>
    <n v="1445.0893000000001"/>
    <n v="1560.2464"/>
    <n v="1549.5564999999999"/>
    <n v="1657.7367999999999"/>
    <n v="1698.8919000000001"/>
    <n v="1700.6365000000001"/>
    <n v="1516.6796999999999"/>
    <n v="1510.6936000000001"/>
    <n v="1373.3585"/>
    <n v="1364"/>
    <n v="1398.6083000000001"/>
    <n v="18241.027500000004"/>
  </r>
  <r>
    <x v="1"/>
    <s v="mil m3"/>
    <x v="4"/>
    <s v="REGIÃO NORDESTE"/>
    <x v="4"/>
    <n v="0"/>
    <n v="0"/>
    <n v="0"/>
    <n v="0"/>
    <n v="136.5"/>
    <n v="0"/>
    <n v="0"/>
    <n v="0"/>
    <n v="0"/>
    <n v="0"/>
    <n v="0"/>
    <n v="0"/>
    <n v="136.5"/>
  </r>
  <r>
    <x v="1"/>
    <s v="mil m3"/>
    <x v="4"/>
    <s v="REGIÃO NORDESTE"/>
    <x v="5"/>
    <n v="2601.4499999999998"/>
    <n v="2750.0279999999998"/>
    <n v="2485.6109999999999"/>
    <n v="2001.5989999999999"/>
    <n v="2106.2130000000002"/>
    <n v="1415.4749999999999"/>
    <n v="981.35799999999995"/>
    <n v="806.52099999999996"/>
    <n v="644.33699999999999"/>
    <n v="953.13409999999999"/>
    <n v="1322"/>
    <n v="946.14"/>
    <n v="19013.866099999999"/>
  </r>
  <r>
    <x v="1"/>
    <s v="mil m3"/>
    <x v="4"/>
    <s v="REGIÃO NORDESTE"/>
    <x v="6"/>
    <n v="23.33"/>
    <n v="21.675799999999999"/>
    <n v="23.453399999999998"/>
    <n v="20"/>
    <n v="19.741199999999999"/>
    <n v="22.095400000000001"/>
    <n v="20.5227"/>
    <n v="20.486499999999999"/>
    <n v="20.0275"/>
    <n v="20.590699999999998"/>
    <n v="20"/>
    <n v="20.689800000000002"/>
    <n v="252.61300000000003"/>
  </r>
  <r>
    <x v="1"/>
    <s v="mil m3"/>
    <x v="4"/>
    <s v="REGIÃO SUDESTE"/>
    <x v="7"/>
    <n v="14.85"/>
    <n v="14.6891"/>
    <n v="14.8401"/>
    <n v="1604.3937000000001"/>
    <n v="4499.6053000000002"/>
    <n v="4196.1301999999996"/>
    <n v="3402"/>
    <n v="2361.3667999999998"/>
    <n v="1934.3476000000001"/>
    <n v="1107.3680999999999"/>
    <n v="2239"/>
    <n v="2339.7114000000001"/>
    <n v="23728.302299999999"/>
  </r>
  <r>
    <x v="1"/>
    <s v="mil m3"/>
    <x v="4"/>
    <s v="REGIÃO SUDESTE"/>
    <x v="8"/>
    <n v="70353.52"/>
    <n v="82231.849199999997"/>
    <n v="70996.128899999996"/>
    <n v="74338.45"/>
    <n v="81191.644199999995"/>
    <n v="102856.23119999999"/>
    <n v="106877"/>
    <n v="74638.532999999996"/>
    <n v="71551.155200000008"/>
    <n v="80460.663100000005"/>
    <n v="87244"/>
    <n v="98987.842000000004"/>
    <n v="1001727.0168000001"/>
  </r>
  <r>
    <x v="1"/>
    <s v="mil m3"/>
    <x v="4"/>
    <s v="REGIÃO SUDESTE"/>
    <x v="9"/>
    <n v="62"/>
    <n v="58"/>
    <n v="62"/>
    <n v="60"/>
    <n v="62"/>
    <n v="60"/>
    <n v="62"/>
    <n v="60"/>
    <n v="60"/>
    <n v="55"/>
    <n v="32"/>
    <n v="62"/>
    <n v="695"/>
  </r>
  <r>
    <x v="1"/>
    <s v="mil m3"/>
    <x v="4"/>
    <s v="REGIÃO SUL"/>
    <x v="10"/>
    <n v="4759"/>
    <n v="5549"/>
    <n v="6644"/>
    <n v="4677"/>
    <n v="5214"/>
    <n v="5770"/>
    <n v="6190"/>
    <n v="5979"/>
    <n v="5724"/>
    <n v="4380"/>
    <n v="3954"/>
    <n v="5184"/>
    <n v="64024"/>
  </r>
  <r>
    <x v="0"/>
    <s v="mil m3"/>
    <x v="5"/>
    <s v="REGIÃO NORTE"/>
    <x v="0"/>
    <n v="29756"/>
    <n v="38634"/>
    <n v="104122"/>
    <n v="104708"/>
    <n v="95798"/>
    <n v="89414"/>
    <n v="93822"/>
    <n v="95788"/>
    <n v="79154"/>
    <n v="63206"/>
    <n v="92879"/>
    <n v="19688"/>
    <n v="906969"/>
  </r>
  <r>
    <x v="0"/>
    <s v="mil m2"/>
    <x v="5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NORDESTE"/>
    <x v="2"/>
    <n v="43.470500000000001"/>
    <n v="27.254000000000001"/>
    <n v="42.811799999999998"/>
    <n v="42.578800000000001"/>
    <n v="45.332799999999999"/>
    <n v="34.283000000000001"/>
    <n v="40"/>
    <n v="42"/>
    <n v="39"/>
    <n v="40"/>
    <n v="40"/>
    <n v="39"/>
    <n v="475.73090000000002"/>
  </r>
  <r>
    <x v="0"/>
    <s v="mil m3"/>
    <x v="5"/>
    <s v="REGIÃO NORDESTE"/>
    <x v="3"/>
    <n v="2212.0288999999998"/>
    <n v="2146.0763999999999"/>
    <n v="2472.7609000000002"/>
    <n v="2360.0569"/>
    <n v="2217.9666000000002"/>
    <n v="2011.0951"/>
    <n v="1968"/>
    <n v="1938"/>
    <n v="1827"/>
    <n v="1812"/>
    <n v="1770"/>
    <n v="1919"/>
    <n v="24653.984799999998"/>
  </r>
  <r>
    <x v="0"/>
    <s v="mil m3"/>
    <x v="5"/>
    <s v="REGIÃO NORDESTE"/>
    <x v="4"/>
    <n v="783.35900000000004"/>
    <n v="601.21199999999999"/>
    <n v="720.32800000000009"/>
    <n v="597.83310000000006"/>
    <n v="590.06110000000001"/>
    <n v="530"/>
    <n v="425"/>
    <n v="701"/>
    <n v="404"/>
    <n v="333"/>
    <n v="528"/>
    <n v="1095"/>
    <n v="7308.7932000000001"/>
  </r>
  <r>
    <x v="0"/>
    <s v="mil m3"/>
    <x v="5"/>
    <s v="REGIÃO NORDESTE"/>
    <x v="5"/>
    <n v="3026.607"/>
    <n v="2520.2283000000002"/>
    <n v="2391.3647999999998"/>
    <n v="2118.1473999999998"/>
    <n v="2270.7265000000002"/>
    <n v="1676"/>
    <n v="1699"/>
    <n v="1742"/>
    <n v="2515"/>
    <n v="2056"/>
    <n v="2154"/>
    <n v="2150"/>
    <n v="26319.074000000001"/>
  </r>
  <r>
    <x v="0"/>
    <s v="mil m3"/>
    <x v="5"/>
    <s v="REGIÃO NORDESTE"/>
    <x v="6"/>
    <n v="2625.2315000000003"/>
    <n v="2331.3656000000005"/>
    <n v="2507.0439999999999"/>
    <n v="2429.8896999999993"/>
    <n v="2496.0700999999999"/>
    <n v="2368.8751999999999"/>
    <n v="2445"/>
    <n v="2458"/>
    <n v="2926"/>
    <n v="3670"/>
    <n v="3315"/>
    <n v="3558"/>
    <n v="33130.4761"/>
  </r>
  <r>
    <x v="0"/>
    <s v="mil m3"/>
    <x v="5"/>
    <s v="REGIÃO SUDESTE"/>
    <x v="7"/>
    <n v="2107.4029"/>
    <n v="2193.0016999999998"/>
    <n v="1898.1901"/>
    <n v="1673.5733"/>
    <n v="1523.5216"/>
    <n v="1660.0326"/>
    <n v="1561"/>
    <n v="1832"/>
    <n v="1819"/>
    <n v="2304"/>
    <n v="1945"/>
    <n v="1987"/>
    <n v="22503.7222"/>
  </r>
  <r>
    <x v="0"/>
    <s v="mil m3"/>
    <x v="5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5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2"/>
    <n v="694"/>
    <n v="636"/>
    <n v="855"/>
    <n v="663"/>
    <n v="621"/>
    <n v="627"/>
    <n v="728"/>
    <n v="719"/>
    <n v="663"/>
    <n v="711"/>
    <n v="567"/>
    <n v="536"/>
    <n v="8020"/>
  </r>
  <r>
    <x v="1"/>
    <s v="mil m3"/>
    <x v="5"/>
    <s v="REGIÃO NORDESTE"/>
    <x v="3"/>
    <n v="1486.0646999999999"/>
    <n v="1327.3851"/>
    <n v="1518.7512999999999"/>
    <n v="1381.3797999999999"/>
    <n v="1481.5017"/>
    <n v="1381.0255999999999"/>
    <n v="1416"/>
    <n v="1434"/>
    <n v="1370"/>
    <n v="1345"/>
    <n v="1375"/>
    <n v="1435"/>
    <n v="16951.108199999999"/>
  </r>
  <r>
    <x v="1"/>
    <s v="mil m3"/>
    <x v="5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5"/>
    <n v="778.01400000000001"/>
    <n v="1086.0199"/>
    <n v="854.77"/>
    <n v="881.69500000000005"/>
    <n v="612.07709999999997"/>
    <n v="873.70609999999999"/>
    <n v="549"/>
    <n v="390"/>
    <n v="708"/>
    <n v="325"/>
    <n v="578"/>
    <n v="518"/>
    <n v="8154.2821000000004"/>
  </r>
  <r>
    <x v="1"/>
    <s v="mil m3"/>
    <x v="5"/>
    <s v="REGIÃO NORDESTE"/>
    <x v="6"/>
    <n v="20.334800000000001"/>
    <n v="18.692"/>
    <n v="20.7685"/>
    <n v="18.904499999999999"/>
    <n v="19.3429"/>
    <n v="18.511099999999999"/>
    <n v="19"/>
    <n v="18"/>
    <n v="16"/>
    <n v="18"/>
    <n v="17"/>
    <n v="17"/>
    <n v="221.5538"/>
  </r>
  <r>
    <x v="1"/>
    <s v="mil m3"/>
    <x v="5"/>
    <s v="REGIÃO SUDESTE"/>
    <x v="7"/>
    <n v="2142.9384"/>
    <n v="2443.8031000000001"/>
    <n v="3104.6460999999999"/>
    <n v="3012.1702"/>
    <n v="1101.2460000000001"/>
    <n v="2805.0716000000002"/>
    <n v="1349"/>
    <n v="2730"/>
    <n v="2325"/>
    <n v="1799"/>
    <n v="2051"/>
    <n v="2304"/>
    <n v="27167.875400000001"/>
  </r>
  <r>
    <x v="1"/>
    <s v="mil m3"/>
    <x v="5"/>
    <s v="REGIÃO SUDESTE"/>
    <x v="8"/>
    <n v="80444.142099999997"/>
    <n v="81335.595100000006"/>
    <n v="109153.66799999999"/>
    <n v="156963.34529999999"/>
    <n v="198830.25279999999"/>
    <n v="165355"/>
    <n v="110187"/>
    <n v="86674"/>
    <n v="64483"/>
    <n v="80787"/>
    <n v="106513"/>
    <n v="85373"/>
    <n v="1326099.0033"/>
  </r>
  <r>
    <x v="1"/>
    <s v="mil m3"/>
    <x v="5"/>
    <s v="REGIÃO SUDESTE"/>
    <x v="9"/>
    <n v="62"/>
    <n v="56"/>
    <n v="62"/>
    <n v="60"/>
    <n v="62"/>
    <n v="60"/>
    <n v="62"/>
    <n v="62"/>
    <n v="60"/>
    <n v="62"/>
    <n v="60"/>
    <n v="62"/>
    <n v="730"/>
  </r>
  <r>
    <x v="1"/>
    <s v="mil m3"/>
    <x v="5"/>
    <s v="REGIÃO SUL"/>
    <x v="10"/>
    <n v="6104"/>
    <n v="6173"/>
    <n v="5117"/>
    <n v="4719"/>
    <n v="6598"/>
    <n v="6558"/>
    <n v="5826"/>
    <n v="5453"/>
    <n v="4304"/>
    <n v="5680"/>
    <n v="5594"/>
    <n v="3611"/>
    <n v="65737"/>
  </r>
  <r>
    <x v="0"/>
    <s v="mil m3"/>
    <x v="6"/>
    <s v="REGIÃO NORTE"/>
    <x v="0"/>
    <n v="14024"/>
    <n v="14321.1"/>
    <n v="16482.740999999998"/>
    <n v="14100.957"/>
    <n v="15237.06"/>
    <n v="14237.793"/>
    <n v="10586.53"/>
    <n v="13669.174999999999"/>
    <n v="12616.253000000001"/>
    <n v="13637.323"/>
    <n v="13805.564"/>
    <n v="14102.780999999999"/>
    <n v="166821.277"/>
  </r>
  <r>
    <x v="0"/>
    <s v="mil m2"/>
    <x v="6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NORDESTE"/>
    <x v="2"/>
    <n v="272.40679999999998"/>
    <n v="32.869299999999996"/>
    <n v="40.351900000000001"/>
    <n v="30.919599999999999"/>
    <n v="40.949399999999997"/>
    <n v="46.882200000000005"/>
    <n v="35.872299999999996"/>
    <n v="35.084200000000003"/>
    <n v="33.863200000000006"/>
    <n v="35.872299999999996"/>
    <n v="43.985099999999996"/>
    <n v="43.093600000000002"/>
    <n v="692.1499"/>
  </r>
  <r>
    <x v="0"/>
    <s v="mil m3"/>
    <x v="6"/>
    <s v="REGIÃO NORDESTE"/>
    <x v="3"/>
    <n v="1832.7662"/>
    <n v="2339.5914000000002"/>
    <n v="2603.7667999999999"/>
    <n v="3014.7974000000004"/>
    <n v="3130.4788999999992"/>
    <n v="3022.4268000000011"/>
    <n v="3121.3813999999998"/>
    <n v="2446.5096999999996"/>
    <n v="2291.66"/>
    <n v="1991.8482999999999"/>
    <n v="1872.3665999999996"/>
    <n v="2125.5442000000003"/>
    <n v="29793.137699999999"/>
  </r>
  <r>
    <x v="0"/>
    <s v="mil m3"/>
    <x v="6"/>
    <s v="REGIÃO NORDESTE"/>
    <x v="4"/>
    <n v="1004"/>
    <n v="700.52499999999998"/>
    <n v="431.70099999999996"/>
    <n v="590.87099999999998"/>
    <n v="488.93789999999996"/>
    <n v="581.51099999999985"/>
    <n v="403.69100000000003"/>
    <n v="403.16699999999997"/>
    <n v="375.64700000000005"/>
    <n v="842.21699999999998"/>
    <n v="689.33"/>
    <n v="470.72700000000003"/>
    <n v="6982.3248999999996"/>
  </r>
  <r>
    <x v="0"/>
    <s v="mil m3"/>
    <x v="6"/>
    <s v="REGIÃO NORDESTE"/>
    <x v="5"/>
    <n v="2329.8234000000002"/>
    <n v="2212.8254999999999"/>
    <n v="2828.3669"/>
    <n v="2323.0664999999999"/>
    <n v="2771.6919000000003"/>
    <n v="2499.5050000000001"/>
    <n v="2651.4089999999997"/>
    <n v="2978.2464"/>
    <n v="2787.1795999999999"/>
    <n v="2976.7865000000002"/>
    <n v="3179.1745999999994"/>
    <n v="3279.3938000000003"/>
    <n v="32817.469099999995"/>
  </r>
  <r>
    <x v="0"/>
    <s v="mil m3"/>
    <x v="6"/>
    <s v="REGIÃO NORDESTE"/>
    <x v="6"/>
    <n v="3665"/>
    <n v="3389.0262290274259"/>
    <n v="3177.1763999999994"/>
    <n v="3262.5889000000006"/>
    <n v="3654.2345000000005"/>
    <n v="3447.1572999999999"/>
    <n v="3646.9576999999986"/>
    <n v="4096.7408000000005"/>
    <n v="4179.4045999999998"/>
    <n v="4490.6553999999987"/>
    <n v="4312.0811000000003"/>
    <n v="4832.7539999999999"/>
    <n v="46153.776929027423"/>
  </r>
  <r>
    <x v="0"/>
    <s v="mil m3"/>
    <x v="6"/>
    <s v="REGIÃO SUDESTE"/>
    <x v="7"/>
    <n v="1972.6206"/>
    <n v="1795.1458000000007"/>
    <n v="1802.2022999999999"/>
    <n v="1645.5530999999999"/>
    <n v="2470.4781999999996"/>
    <n v="1719.2817000000002"/>
    <n v="2000.7004999999999"/>
    <n v="2333.9253000000003"/>
    <n v="1928.2963000000002"/>
    <n v="1787.2963999999995"/>
    <n v="1595.9347"/>
    <n v="1856.7101999999995"/>
    <n v="22908.145100000002"/>
  </r>
  <r>
    <x v="0"/>
    <s v="mil m3"/>
    <x v="6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6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2"/>
    <n v="274"/>
    <n v="547"/>
    <n v="631"/>
    <n v="553"/>
    <n v="629"/>
    <n v="436"/>
    <n v="408"/>
    <n v="459"/>
    <n v="473"/>
    <n v="441"/>
    <n v="421"/>
    <n v="440"/>
    <n v="5712"/>
  </r>
  <r>
    <x v="1"/>
    <s v="mil m3"/>
    <x v="6"/>
    <s v="REGIÃO NORDESTE"/>
    <x v="3"/>
    <n v="1330.7463"/>
    <n v="1104.9783"/>
    <n v="1292.8425999999999"/>
    <n v="1189.7840999999999"/>
    <n v="1043.4926"/>
    <n v="975.84460000000001"/>
    <n v="1012.6778000000002"/>
    <n v="1043.8829000000001"/>
    <n v="1024.0353"/>
    <n v="1143.4232999999999"/>
    <n v="1032.2175999999999"/>
    <n v="878.97610000000009"/>
    <n v="13072.9015"/>
  </r>
  <r>
    <x v="1"/>
    <s v="mil m3"/>
    <x v="6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5"/>
    <n v="689.226"/>
    <n v="860.84690000000001"/>
    <n v="1138.6610000000001"/>
    <n v="654.20600000000002"/>
    <n v="997.08199999999999"/>
    <n v="906.11790000000008"/>
    <n v="1071.606"/>
    <n v="694.52819999999997"/>
    <n v="504.0326"/>
    <n v="622.47350000000006"/>
    <n v="395.12709999999998"/>
    <n v="552.85580000000004"/>
    <n v="9086.762999999999"/>
  </r>
  <r>
    <x v="1"/>
    <s v="mil m3"/>
    <x v="6"/>
    <s v="REGIÃO NORDESTE"/>
    <x v="6"/>
    <n v="17"/>
    <n v="15.442500000000001"/>
    <n v="15.832800000000001"/>
    <n v="16.287199999999999"/>
    <n v="16.579999999999998"/>
    <n v="15.796799999999999"/>
    <n v="16.199300000000001"/>
    <n v="16.211600000000001"/>
    <n v="15.3688"/>
    <n v="15.1035"/>
    <n v="13.6638"/>
    <n v="15.180899999999999"/>
    <n v="188.66720000000001"/>
  </r>
  <r>
    <x v="1"/>
    <s v="mil m3"/>
    <x v="6"/>
    <s v="REGIÃO SUDESTE"/>
    <x v="7"/>
    <n v="694.83929999999998"/>
    <n v="2186.8384000000001"/>
    <n v="3316.6271000000002"/>
    <n v="3473.0340999999999"/>
    <n v="33924.583000000006"/>
    <n v="56477.268499999998"/>
    <n v="49769.590099999994"/>
    <n v="36298.163800000002"/>
    <n v="20171.271199999999"/>
    <n v="14267.079600000001"/>
    <n v="11969.8649"/>
    <n v="11356.028900000001"/>
    <n v="243905.18889999998"/>
  </r>
  <r>
    <x v="1"/>
    <s v="mil m3"/>
    <x v="6"/>
    <s v="REGIÃO SUDESTE"/>
    <x v="8"/>
    <n v="84270.364000000001"/>
    <n v="91818.671000000031"/>
    <n v="107451.80589999998"/>
    <n v="95211.5432"/>
    <n v="137750.66880000001"/>
    <n v="111260.14880000002"/>
    <n v="106949.06709999999"/>
    <n v="99526.425099999993"/>
    <n v="86354.4951"/>
    <n v="117876.198"/>
    <n v="85283.356900000028"/>
    <n v="112144.68699999998"/>
    <n v="1235897.4309"/>
  </r>
  <r>
    <x v="1"/>
    <s v="mil m3"/>
    <x v="6"/>
    <s v="REGIÃO SUDESTE"/>
    <x v="9"/>
    <n v="62"/>
    <n v="56"/>
    <n v="62"/>
    <n v="462"/>
    <n v="479"/>
    <n v="60"/>
    <n v="62"/>
    <n v="62"/>
    <n v="60"/>
    <n v="62"/>
    <n v="60"/>
    <n v="64"/>
    <n v="1551"/>
  </r>
  <r>
    <x v="1"/>
    <s v="mil m3"/>
    <x v="6"/>
    <s v="REGIÃO SUL"/>
    <x v="10"/>
    <n v="6481"/>
    <n v="2656"/>
    <n v="2611"/>
    <n v="3731"/>
    <n v="3727"/>
    <n v="2548"/>
    <n v="2580"/>
    <n v="2749"/>
    <n v="2137"/>
    <n v="1962"/>
    <n v="2583"/>
    <n v="2361"/>
    <n v="36126"/>
  </r>
  <r>
    <x v="0"/>
    <s v="mil m3"/>
    <x v="7"/>
    <s v="REGIÃO NORTE"/>
    <x v="0"/>
    <n v="12703.414000000001"/>
    <n v="11207.439"/>
    <n v="8433.4459999999999"/>
    <n v="8480.5509999999995"/>
    <n v="7500.5110000000004"/>
    <n v="18391.663"/>
    <n v="11673.734"/>
    <n v="11940.208999999999"/>
    <n v="11852.300999999999"/>
    <n v="15533.145"/>
    <n v="19066.521000000001"/>
    <n v="22721.43"/>
    <n v="159504.364"/>
  </r>
  <r>
    <x v="0"/>
    <s v="mil m2"/>
    <x v="7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7"/>
    <s v="REGIÃO NORDESTE"/>
    <x v="2"/>
    <n v="55.125700000000002"/>
    <n v="51.5047"/>
    <n v="56.507100000000001"/>
    <n v="51.847499999999997"/>
    <n v="50.7425"/>
    <n v="50.805299999999995"/>
    <n v="54.465800000000002"/>
    <n v="50.963999999999999"/>
    <n v="51.677"/>
    <n v="46.653099999999995"/>
    <n v="45.036999999999999"/>
    <n v="53.345700000000001"/>
    <n v="618.67539999999997"/>
  </r>
  <r>
    <x v="0"/>
    <s v="mil m3"/>
    <x v="7"/>
    <s v="REGIÃO NORDESTE"/>
    <x v="3"/>
    <n v="2076.7555000000007"/>
    <n v="1806.3390000000002"/>
    <n v="1853.5707999999997"/>
    <n v="1577.1145000000001"/>
    <n v="1722.0356000000004"/>
    <n v="1730.5797999999993"/>
    <n v="1708.6927000000005"/>
    <n v="1586.6037000000001"/>
    <n v="1727.4331999999995"/>
    <n v="1648.4441999999992"/>
    <n v="1759.4770999999998"/>
    <n v="1921.2230999999997"/>
    <n v="21118.269199999999"/>
  </r>
  <r>
    <x v="0"/>
    <s v="mil m3"/>
    <x v="7"/>
    <s v="REGIÃO NORDESTE"/>
    <x v="4"/>
    <n v="520.71699999999998"/>
    <n v="509.44209999999998"/>
    <n v="490.36480000000006"/>
    <n v="451.18029999999999"/>
    <n v="704.38240000000008"/>
    <n v="481.27029999999996"/>
    <n v="656.90700000000004"/>
    <n v="662.04470000000003"/>
    <n v="608.92869999999994"/>
    <n v="594.79399999999998"/>
    <n v="793.32090000000005"/>
    <n v="509.93190000000004"/>
    <n v="6983.2841000000008"/>
  </r>
  <r>
    <x v="0"/>
    <s v="mil m3"/>
    <x v="7"/>
    <s v="REGIÃO NORDESTE"/>
    <x v="5"/>
    <n v="2795.596"/>
    <n v="2446.6758"/>
    <n v="2666.9650999999999"/>
    <n v="1649.3238999999999"/>
    <n v="2596.5306"/>
    <n v="2607.3412000000003"/>
    <n v="2517.0378000000001"/>
    <n v="2378.7210999999998"/>
    <n v="2024.8705000000002"/>
    <n v="2203.2141000000001"/>
    <n v="3360.5241000000001"/>
    <n v="2717.2380000000003"/>
    <n v="29964.038199999999"/>
  </r>
  <r>
    <x v="0"/>
    <s v="mil m3"/>
    <x v="7"/>
    <s v="REGIÃO NORDESTE"/>
    <x v="6"/>
    <n v="4517.8416999999999"/>
    <n v="4044.9496999999978"/>
    <n v="4409.0281000000004"/>
    <n v="4892.3992999999991"/>
    <n v="4824.1815999999999"/>
    <n v="4488.6179999999995"/>
    <n v="4783.1053000000002"/>
    <n v="3840.9382999999993"/>
    <n v="3305.453199999999"/>
    <n v="2761.8693999999987"/>
    <n v="3210.1147000000005"/>
    <n v="3101.3758999999995"/>
    <n v="48179.87519999998"/>
  </r>
  <r>
    <x v="0"/>
    <s v="mil m3"/>
    <x v="7"/>
    <s v="REGIÃO SUDESTE"/>
    <x v="7"/>
    <n v="2543.0110999999997"/>
    <n v="2035.8878000000002"/>
    <n v="2227.6496999999999"/>
    <n v="2828.7092999999991"/>
    <n v="3191.7946999999999"/>
    <n v="3826.3962000000001"/>
    <n v="3409.7704000000008"/>
    <n v="3065.7798000000012"/>
    <n v="2574.0729999999999"/>
    <n v="2423.6597000000002"/>
    <n v="2359.3747000000003"/>
    <n v="2065.6302999999994"/>
    <n v="32551.736700000001"/>
  </r>
  <r>
    <x v="0"/>
    <s v="mil m3"/>
    <x v="7"/>
    <s v="REGIÃO SUDESTE"/>
    <x v="8"/>
    <n v="0"/>
    <n v="0"/>
    <n v="0"/>
    <n v="0"/>
    <n v="0"/>
    <n v="0"/>
    <n v="0"/>
    <n v="0"/>
    <n v="0"/>
    <n v="0"/>
    <m/>
    <m/>
    <n v="0"/>
  </r>
  <r>
    <x v="0"/>
    <s v="mil m3"/>
    <x v="7"/>
    <s v="REGIÃO SUDESTE"/>
    <x v="9"/>
    <n v="0"/>
    <n v="0"/>
    <n v="0"/>
    <n v="0"/>
    <n v="0"/>
    <n v="0"/>
    <n v="0"/>
    <n v="0"/>
    <n v="0"/>
    <n v="0"/>
    <m/>
    <m/>
    <n v="0"/>
  </r>
  <r>
    <x v="0"/>
    <s v="mil m3"/>
    <x v="7"/>
    <s v="REGIÃO SUL"/>
    <x v="10"/>
    <n v="0"/>
    <n v="0"/>
    <n v="0"/>
    <n v="0"/>
    <n v="0"/>
    <n v="0"/>
    <n v="0"/>
    <n v="0"/>
    <n v="0"/>
    <n v="0"/>
    <m/>
    <m/>
    <n v="0"/>
  </r>
  <r>
    <x v="1"/>
    <s v="mil m3"/>
    <x v="7"/>
    <s v="REGIÃO NORTE"/>
    <x v="0"/>
    <n v="0"/>
    <n v="0"/>
    <n v="0"/>
    <n v="0"/>
    <n v="0"/>
    <n v="0"/>
    <n v="0"/>
    <n v="0"/>
    <n v="0"/>
    <n v="0"/>
    <m/>
    <m/>
    <n v="0"/>
  </r>
  <r>
    <x v="1"/>
    <s v="mil m2"/>
    <x v="7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7"/>
    <s v="REGIÃO NORDESTE"/>
    <x v="2"/>
    <n v="385"/>
    <n v="303"/>
    <n v="321"/>
    <n v="318"/>
    <n v="328"/>
    <n v="325"/>
    <n v="313"/>
    <n v="338"/>
    <n v="318"/>
    <n v="274"/>
    <n v="252"/>
    <n v="278"/>
    <n v="3753"/>
  </r>
  <r>
    <x v="1"/>
    <s v="mil m3"/>
    <x v="7"/>
    <s v="REGIÃO NORDESTE"/>
    <x v="3"/>
    <n v="940.16519999999991"/>
    <n v="982.3306"/>
    <n v="1016.4439"/>
    <n v="1019.4892"/>
    <n v="1104.2856999999999"/>
    <n v="954.75819999999999"/>
    <n v="882.09159999999997"/>
    <n v="943.42960000000016"/>
    <n v="891.45630000000006"/>
    <n v="910.67660000000001"/>
    <n v="826.85519999999997"/>
    <n v="870.27960000000007"/>
    <n v="11342.261700000001"/>
  </r>
  <r>
    <x v="1"/>
    <s v="mil m3"/>
    <x v="7"/>
    <s v="REGIÃO NORDESTE"/>
    <x v="4"/>
    <m/>
    <m/>
    <m/>
    <m/>
    <n v="0.68210000000000004"/>
    <n v="0"/>
    <n v="0"/>
    <n v="0"/>
    <m/>
    <n v="0"/>
    <n v="0"/>
    <m/>
    <n v="0.68210000000000004"/>
  </r>
  <r>
    <x v="1"/>
    <s v="mil m3"/>
    <x v="7"/>
    <s v="REGIÃO NORDESTE"/>
    <x v="5"/>
    <n v="508.89509999999996"/>
    <n v="565.16690000000006"/>
    <n v="387.67439999999999"/>
    <n v="1279.8620999999998"/>
    <n v="193.33430000000001"/>
    <n v="553.5317"/>
    <n v="627.49829999999997"/>
    <n v="460.09900000000005"/>
    <n v="542.89319999999998"/>
    <n v="8947.7430000000004"/>
    <n v="10971.017"/>
    <n v="9216.5713999999989"/>
    <n v="34254.286399999997"/>
  </r>
  <r>
    <x v="1"/>
    <s v="mil m3"/>
    <x v="7"/>
    <s v="REGIÃO NORDESTE"/>
    <x v="6"/>
    <n v="301.49490000000003"/>
    <n v="450.0326"/>
    <n v="90.292699999999996"/>
    <n v="73.531999999999996"/>
    <n v="76.488"/>
    <n v="74.994"/>
    <n v="77.046999999999997"/>
    <n v="82.513000000000005"/>
    <n v="80.747500000000002"/>
    <n v="86.171099999999996"/>
    <n v="81.407499999999999"/>
    <n v="81.791800000000009"/>
    <n v="1556.5120999999999"/>
  </r>
  <r>
    <x v="1"/>
    <s v="mil m3"/>
    <x v="7"/>
    <s v="REGIÃO SUDESTE"/>
    <x v="7"/>
    <n v="8653.0667000000012"/>
    <n v="13530.424199999999"/>
    <n v="19764.389899999998"/>
    <n v="9523.5815000000002"/>
    <n v="16300.244700000001"/>
    <n v="12697.3333"/>
    <n v="11819.940100000002"/>
    <n v="13396.059300000001"/>
    <n v="11559.2546"/>
    <n v="12028.131200000002"/>
    <n v="11701.083700000001"/>
    <n v="21355.3694"/>
    <n v="162328.8786"/>
  </r>
  <r>
    <x v="1"/>
    <s v="mil m3"/>
    <x v="7"/>
    <s v="REGIÃO SUDESTE"/>
    <x v="8"/>
    <n v="123201.164"/>
    <n v="108093.9952"/>
    <n v="110244.02389999999"/>
    <n v="104811.19519999999"/>
    <n v="148252.07120000003"/>
    <n v="120076.79100000006"/>
    <n v="154304.72290000008"/>
    <n v="113584.01520000002"/>
    <n v="86880.23490000001"/>
    <n v="97250.884099999996"/>
    <n v="96478.472999999998"/>
    <n v="137269.23599999995"/>
    <n v="1400446.8066"/>
  </r>
  <r>
    <x v="1"/>
    <s v="mil m3"/>
    <x v="7"/>
    <s v="REGIÃO SUDESTE"/>
    <x v="9"/>
    <n v="62"/>
    <n v="56"/>
    <n v="574"/>
    <n v="1403"/>
    <n v="458"/>
    <n v="432"/>
    <n v="62"/>
    <n v="62"/>
    <n v="49"/>
    <n v="62"/>
    <n v="60"/>
    <n v="62"/>
    <n v="3342"/>
  </r>
  <r>
    <x v="1"/>
    <s v="mil m3"/>
    <x v="7"/>
    <s v="REGIÃO SUL"/>
    <x v="10"/>
    <n v="2373"/>
    <n v="1886"/>
    <n v="3134"/>
    <n v="4402"/>
    <n v="3901"/>
    <n v="2475"/>
    <n v="2400"/>
    <n v="2545.5050000000001"/>
    <n v="1810.7670000000001"/>
    <n v="3143.9119999999998"/>
    <n v="2288.453"/>
    <n v="1184.75"/>
    <n v="31544.387000000002"/>
  </r>
  <r>
    <x v="0"/>
    <s v="mil m3"/>
    <x v="8"/>
    <s v="REGIÃO NORTE"/>
    <x v="0"/>
    <n v="15618.022000000001"/>
    <n v="14617.918000000001"/>
    <n v="15393.719000000001"/>
    <n v="13821.345000000001"/>
    <n v="15276.83"/>
    <n v="14868.052"/>
    <n v="15117.998"/>
    <n v="14543.162"/>
    <n v="12206.093989999999"/>
    <n v="15196.49699"/>
    <n v="10856.700989999999"/>
    <n v="15974.901"/>
    <n v="173491.23897000003"/>
  </r>
  <r>
    <x v="0"/>
    <s v="mil m2"/>
    <x v="8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NORDESTE"/>
    <x v="2"/>
    <n v="42.165199999999999"/>
    <n v="36.660499999999999"/>
    <n v="35.289709999999999"/>
    <n v="40.929509999999993"/>
    <n v="43.692839999999997"/>
    <n v="42.590389999999992"/>
    <n v="49.981549999999999"/>
    <n v="52.652790000000003"/>
    <n v="52.341769999999997"/>
    <n v="58.383589999999998"/>
    <n v="60.216429999999995"/>
    <n v="62.927250000000001"/>
    <n v="577.83152999999982"/>
  </r>
  <r>
    <x v="0"/>
    <s v="mil m3"/>
    <x v="8"/>
    <s v="REGIÃO NORDESTE"/>
    <x v="3"/>
    <n v="1704.6118999999997"/>
    <n v="1621.3954999999999"/>
    <n v="1599.1531099999993"/>
    <n v="1471.3961700000002"/>
    <n v="1545.1370399999998"/>
    <n v="1394.0505999999993"/>
    <n v="1444.8783332000005"/>
    <n v="1582.8631750000004"/>
    <n v="1428.7153900000003"/>
    <n v="1361.9291600000006"/>
    <n v="1241.7204199999996"/>
    <n v="1318.8538600000004"/>
    <n v="17714.7046582"/>
  </r>
  <r>
    <x v="0"/>
    <s v="mil m3"/>
    <x v="8"/>
    <s v="REGIÃO NORDESTE"/>
    <x v="4"/>
    <n v="646.63419999999996"/>
    <n v="765.08219999999994"/>
    <n v="614.71697999999992"/>
    <n v="1069.1103900000001"/>
    <n v="731.00814086033984"/>
    <n v="583.9180616982934"/>
    <n v="554.27837529522719"/>
    <n v="497.35200000000009"/>
    <n v="525.11680000000001"/>
    <n v="627.14139"/>
    <n v="721.18098999999995"/>
    <n v="474.61322000000001"/>
    <n v="7810.1527478538592"/>
  </r>
  <r>
    <x v="0"/>
    <s v="mil m3"/>
    <x v="8"/>
    <s v="REGIÃO NORDESTE"/>
    <x v="5"/>
    <n v="2581.8809999999999"/>
    <n v="2325.7509000000005"/>
    <n v="2674.332551"/>
    <n v="2684.68057"/>
    <n v="2753.1156300000002"/>
    <n v="2807.7975099999999"/>
    <n v="3229.7880300000002"/>
    <n v="2196.0421099999999"/>
    <n v="2284.36076"/>
    <n v="4755.3172999999997"/>
    <n v="3255.3487100000002"/>
    <n v="2856.68406"/>
    <n v="34405.099130999995"/>
  </r>
  <r>
    <x v="0"/>
    <s v="mil m3"/>
    <x v="8"/>
    <s v="REGIÃO NORDESTE"/>
    <x v="6"/>
    <n v="2731.3933999999995"/>
    <n v="2409.9607999999994"/>
    <n v="2566.3646599999997"/>
    <n v="2885.2990162680494"/>
    <n v="2750.0426963791706"/>
    <n v="2679.4310588036869"/>
    <n v="2701.9613511400003"/>
    <n v="4348.1487751164786"/>
    <n v="3167.6287922742104"/>
    <n v="3146.2765901876551"/>
    <n v="2961.771648553115"/>
    <n v="2592.7294741067039"/>
    <n v="34941.008262829069"/>
  </r>
  <r>
    <x v="0"/>
    <s v="mil m3"/>
    <x v="8"/>
    <s v="REGIÃO SUDESTE"/>
    <x v="7"/>
    <n v="2174.6068000000009"/>
    <n v="1542.8960000000002"/>
    <n v="1171.1048699999997"/>
    <n v="1273.16506"/>
    <n v="2233.8335349999993"/>
    <n v="1865.4744280000002"/>
    <n v="1692.0945099999999"/>
    <n v="2095.5948440000002"/>
    <n v="1291.4488699999997"/>
    <n v="2099.7829400000001"/>
    <n v="1594.7179500000004"/>
    <n v="2006.2297099999992"/>
    <n v="21040.949517000001"/>
  </r>
  <r>
    <x v="0"/>
    <s v="mil m3"/>
    <x v="8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8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2"/>
    <n v="240"/>
    <n v="271"/>
    <n v="256"/>
    <n v="273"/>
    <n v="250"/>
    <n v="255"/>
    <n v="286"/>
    <n v="292"/>
    <n v="266"/>
    <n v="274"/>
    <n v="314"/>
    <n v="333"/>
    <n v="3310"/>
  </r>
  <r>
    <x v="1"/>
    <s v="mil m3"/>
    <x v="8"/>
    <s v="REGIÃO NORDESTE"/>
    <x v="3"/>
    <n v="781.11940000000004"/>
    <n v="796.09339999999997"/>
    <n v="992.2811099999999"/>
    <n v="1267.91257"/>
    <n v="1509.9060300000001"/>
    <n v="1574.97784"/>
    <n v="1592.4291499999999"/>
    <n v="1482.5240999999999"/>
    <n v="1446.04745"/>
    <n v="1726.3706100000002"/>
    <n v="1840.51539"/>
    <n v="1520.1050699999998"/>
    <n v="16530.28212"/>
  </r>
  <r>
    <x v="1"/>
    <s v="mil m3"/>
    <x v="8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5"/>
    <n v="8344.3035"/>
    <n v="2730.4998999999998"/>
    <n v="5703.5388290000001"/>
    <n v="1930.5230000000001"/>
    <n v="1882.2293000000002"/>
    <n v="14314.385"/>
    <n v="17839.603999999999"/>
    <n v="18326.776999999998"/>
    <n v="29393.042969999999"/>
    <n v="21962.89098"/>
    <n v="6904.7509799999998"/>
    <n v="1743.67498"/>
    <n v="131076.220439"/>
  </r>
  <r>
    <x v="1"/>
    <s v="mil m3"/>
    <x v="8"/>
    <s v="REGIÃO NORDESTE"/>
    <x v="6"/>
    <n v="83.190899999999999"/>
    <n v="78.522000000000006"/>
    <n v="84.799929999999989"/>
    <n v="77.498130000000003"/>
    <n v="79.543520000000001"/>
    <n v="76.144829999999999"/>
    <n v="79.544479999999993"/>
    <n v="80.764579999999995"/>
    <n v="77.731309999999993"/>
    <n v="81.312440000000009"/>
    <n v="107.56467000000001"/>
    <n v="85.774940000000001"/>
    <n v="992.39173000000005"/>
  </r>
  <r>
    <x v="1"/>
    <s v="mil m3"/>
    <x v="8"/>
    <s v="REGIÃO SUDESTE"/>
    <x v="7"/>
    <n v="18599.682199999996"/>
    <n v="15758.811599999999"/>
    <n v="15173.221"/>
    <n v="15300.91157"/>
    <n v="17941.012664999998"/>
    <n v="14644.564342"/>
    <n v="10295.7911"/>
    <n v="12794.529256"/>
    <n v="16324.209279999999"/>
    <n v="19676.978049999998"/>
    <n v="15970.751030000001"/>
    <n v="19111.605470000002"/>
    <n v="191592.06756300002"/>
  </r>
  <r>
    <x v="1"/>
    <s v="mil m3"/>
    <x v="8"/>
    <s v="REGIÃO SUDESTE"/>
    <x v="8"/>
    <n v="129183.54"/>
    <n v="102584.16219999998"/>
    <n v="95983.465999999986"/>
    <n v="96841.692999999999"/>
    <n v="130804.81853"/>
    <n v="141149.59315000006"/>
    <n v="130191.74483999997"/>
    <n v="125206.34699999997"/>
    <n v="129755.28335999999"/>
    <n v="160854.42512000003"/>
    <n v="139637.18534999999"/>
    <n v="150847.68789999999"/>
    <n v="1533039.9464499999"/>
  </r>
  <r>
    <x v="1"/>
    <s v="mil m3"/>
    <x v="8"/>
    <s v="REGIÃO SUDESTE"/>
    <x v="9"/>
    <n v="62"/>
    <n v="58"/>
    <n v="62"/>
    <n v="53"/>
    <n v="62"/>
    <n v="60"/>
    <n v="62"/>
    <n v="62"/>
    <n v="60"/>
    <n v="14"/>
    <n v="54"/>
    <n v="62"/>
    <n v="671"/>
  </r>
  <r>
    <x v="1"/>
    <s v="mil m3"/>
    <x v="8"/>
    <s v="REGIÃO SUL"/>
    <x v="10"/>
    <n v="2063.7919999999999"/>
    <n v="1072.047"/>
    <n v="2244.1120000000001"/>
    <n v="1930.1120000000001"/>
    <n v="2326.241"/>
    <n v="2580.7049999999999"/>
    <n v="2867.31"/>
    <n v="2673.4760000000001"/>
    <n v="1153.4169999999999"/>
    <n v="397.19200000000001"/>
    <n v="269.90199999999999"/>
    <n v="162.434"/>
    <n v="19740.739999999998"/>
  </r>
  <r>
    <x v="0"/>
    <s v="mil m3"/>
    <x v="9"/>
    <s v="REGIÃO NORTE"/>
    <x v="0"/>
    <n v="16582.40799"/>
    <n v="14645.16799"/>
    <n v="15275.323990000001"/>
    <n v="14236.993989999999"/>
    <n v="15257.14299"/>
    <n v="14848.683990000001"/>
    <n v="21162.85799"/>
    <n v="21657.881990000002"/>
    <n v="19202.547989999999"/>
    <n v="9005.9049899999991"/>
    <n v="9445.823989999999"/>
    <n v="8047.2629900000002"/>
    <n v="179368.00088000001"/>
  </r>
  <r>
    <x v="0"/>
    <s v="mil m2"/>
    <x v="9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NORDESTE"/>
    <x v="2"/>
    <n v="55.843690000000002"/>
    <n v="49.816779999999994"/>
    <n v="55.008159999999997"/>
    <n v="51.996729999999999"/>
    <n v="52.595579999999998"/>
    <n v="46.524540000000009"/>
    <n v="53.553259999999995"/>
    <n v="54.321629999999999"/>
    <n v="51.162439999999997"/>
    <n v="49.534700000000001"/>
    <n v="45.673139999999997"/>
    <n v="46.726310000000005"/>
    <n v="612.75696000000005"/>
  </r>
  <r>
    <x v="0"/>
    <s v="mil m3"/>
    <x v="9"/>
    <s v="REGIÃO NORDESTE"/>
    <x v="3"/>
    <n v="1281.43535"/>
    <n v="1155.4653700000003"/>
    <n v="1379.5339200000003"/>
    <n v="1295.4336619999999"/>
    <n v="1556.3073999999997"/>
    <n v="1874.0243799999998"/>
    <n v="1902.4320059999998"/>
    <n v="1779.2905360000004"/>
    <n v="2008.29675"/>
    <n v="1774.9960299999998"/>
    <n v="1803.6784400000006"/>
    <n v="1929.3566899999998"/>
    <n v="19740.250533999999"/>
  </r>
  <r>
    <x v="0"/>
    <s v="mil m3"/>
    <x v="9"/>
    <s v="REGIÃO NORDESTE"/>
    <x v="4"/>
    <n v="947.13914"/>
    <n v="907.01197999999999"/>
    <n v="852.15845999999999"/>
    <n v="661.51937999999996"/>
    <n v="789.74237999999991"/>
    <n v="577.31687999999997"/>
    <n v="592.37675999999999"/>
    <n v="633.72835999999995"/>
    <n v="578.69746533395528"/>
    <n v="636.22802691499999"/>
    <n v="664.2395914199999"/>
    <n v="1037.1357763400001"/>
    <n v="8877.2942000089552"/>
  </r>
  <r>
    <x v="0"/>
    <s v="mil m3"/>
    <x v="9"/>
    <s v="REGIÃO NORDESTE"/>
    <x v="5"/>
    <n v="1350.6639400000001"/>
    <n v="1647.7417799999998"/>
    <n v="1550.9942900000001"/>
    <n v="2059.8622800000003"/>
    <n v="2290.0832600000003"/>
    <n v="1819.4381000000001"/>
    <n v="2010.64985"/>
    <n v="2256.4675099999999"/>
    <n v="2569.0121499999996"/>
    <n v="1948.0787300000002"/>
    <n v="1796.6119999999999"/>
    <n v="1935.7919000000002"/>
    <n v="23235.395790000002"/>
  </r>
  <r>
    <x v="0"/>
    <s v="mil m3"/>
    <x v="9"/>
    <s v="REGIÃO NORDESTE"/>
    <x v="6"/>
    <n v="2510.1357067739218"/>
    <n v="2451.3141929999992"/>
    <n v="2578.0921133599995"/>
    <n v="3638.0862952599996"/>
    <n v="3301.6789236399991"/>
    <n v="3238.8222845199998"/>
    <n v="3477.3514045000006"/>
    <n v="3275.0254699999982"/>
    <n v="3068.7676700000006"/>
    <n v="3453.1310500000009"/>
    <n v="3114.8829000000005"/>
    <n v="3240.3548350782085"/>
    <n v="37347.642846132127"/>
  </r>
  <r>
    <x v="0"/>
    <s v="mil m3"/>
    <x v="9"/>
    <s v="REGIÃO SUDESTE"/>
    <x v="7"/>
    <n v="2423.9921200000003"/>
    <n v="1873.0807100000004"/>
    <n v="1547.0617800000002"/>
    <n v="1378.62922"/>
    <n v="1759.2844499999994"/>
    <n v="1754.76424"/>
    <n v="3245.885499999999"/>
    <n v="3382.6667699999989"/>
    <n v="2717.9015000000004"/>
    <n v="1909.6188899999993"/>
    <n v="3632.3238500000002"/>
    <n v="3596.6717699999995"/>
    <n v="29221.880799999999"/>
  </r>
  <r>
    <x v="0"/>
    <s v="mil m3"/>
    <x v="9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9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2"/>
    <n v="310"/>
    <n v="254"/>
    <n v="279"/>
    <n v="270.59999999999997"/>
    <n v="323.10000000000002"/>
    <n v="362.7"/>
    <n v="291.10000000000002"/>
    <n v="326.8"/>
    <n v="292.8"/>
    <n v="264"/>
    <n v="260"/>
    <n v="284"/>
    <n v="3518.1000000000004"/>
  </r>
  <r>
    <x v="1"/>
    <s v="mil m3"/>
    <x v="9"/>
    <s v="REGIÃO NORDESTE"/>
    <x v="3"/>
    <n v="1218.81168"/>
    <n v="972.99520999999993"/>
    <n v="1065.33006"/>
    <n v="1020.3704299999999"/>
    <n v="1042.14804"/>
    <n v="1100.2156600000001"/>
    <n v="1090.29297"/>
    <n v="956.7363600000001"/>
    <n v="887.53021000000001"/>
    <n v="978.33252000000016"/>
    <n v="919.97669999999994"/>
    <n v="903.62725999999998"/>
    <n v="12156.367099999999"/>
  </r>
  <r>
    <x v="1"/>
    <s v="mil m3"/>
    <x v="9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5"/>
    <n v="2671.6319899999999"/>
    <n v="1329.62798"/>
    <n v="1383.3769699999998"/>
    <n v="3060.36499"/>
    <n v="3740.4249899999995"/>
    <n v="1616.5519800000002"/>
    <n v="1656.20398"/>
    <n v="2788.36598"/>
    <n v="2487.5979799999996"/>
    <n v="1948.9039799999998"/>
    <n v="2233.8729899999998"/>
    <n v="2861.1554799999999"/>
    <n v="27778.079289999998"/>
  </r>
  <r>
    <x v="1"/>
    <s v="mil m3"/>
    <x v="9"/>
    <s v="REGIÃO NORDESTE"/>
    <x v="6"/>
    <n v="81.909819999999996"/>
    <n v="73.951780000000014"/>
    <n v="95.417479999999998"/>
    <n v="85.774540000000002"/>
    <n v="88.841210000000004"/>
    <n v="89.702609999999993"/>
    <n v="167.84566999999998"/>
    <n v="95.229829999999993"/>
    <n v="99.117270000000005"/>
    <n v="108.59288000000001"/>
    <n v="83.127890000000008"/>
    <n v="97.781210000000002"/>
    <n v="1167.2921900000001"/>
  </r>
  <r>
    <x v="1"/>
    <s v="mil m3"/>
    <x v="9"/>
    <s v="REGIÃO SUDESTE"/>
    <x v="7"/>
    <n v="11458.6852"/>
    <n v="9392.7764499999994"/>
    <n v="17749.34129"/>
    <n v="18550.597970000003"/>
    <n v="19077.002800000002"/>
    <n v="28803.650619999997"/>
    <n v="26439.690039999998"/>
    <n v="35076.389179999998"/>
    <n v="46110"/>
    <n v="41018"/>
    <n v="30827"/>
    <n v="30652.3302"/>
    <n v="315155.46375000005"/>
  </r>
  <r>
    <x v="1"/>
    <s v="mil m3"/>
    <x v="9"/>
    <s v="REGIÃO SUDESTE"/>
    <x v="8"/>
    <n v="147622.58186999999"/>
    <n v="193056.99739999991"/>
    <n v="270594.57561999996"/>
    <n v="252994.66738"/>
    <n v="237755.10168999998"/>
    <n v="344588.78171000007"/>
    <n v="312429.03336999996"/>
    <n v="232859.62901999999"/>
    <n v="217299"/>
    <n v="193839"/>
    <n v="183356"/>
    <n v="176597.59740000006"/>
    <n v="2762992.9654599996"/>
  </r>
  <r>
    <x v="1"/>
    <s v="mil m3"/>
    <x v="9"/>
    <s v="REGIÃO SUDESTE"/>
    <x v="9"/>
    <n v="62"/>
    <n v="56"/>
    <n v="62"/>
    <n v="60"/>
    <n v="67"/>
    <n v="60"/>
    <n v="62"/>
    <n v="48"/>
    <n v="2207.9169999999999"/>
    <n v="62"/>
    <n v="60"/>
    <n v="62"/>
    <n v="2868.9169999999999"/>
  </r>
  <r>
    <x v="1"/>
    <s v="mil m3"/>
    <x v="9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NORTE"/>
    <x v="0"/>
    <n v="12278.795989999999"/>
    <n v="10848.610989999999"/>
    <n v="14078.43399"/>
    <n v="13854.892990000002"/>
    <n v="17999.58799"/>
    <n v="15720.20599"/>
    <n v="16706.416990000002"/>
    <n v="18326.85699"/>
    <n v="27342.755990000001"/>
    <n v="14588.00699"/>
    <n v="18456.19599"/>
    <n v="15127.885989999999"/>
    <n v="195328.64688000001"/>
  </r>
  <r>
    <x v="0"/>
    <s v="mil m2"/>
    <x v="10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NORDESTE"/>
    <x v="2"/>
    <n v="49.805669999999999"/>
    <n v="41.671719999999993"/>
    <n v="47.684070000000006"/>
    <n v="48.064000000000007"/>
    <n v="44.138680000000008"/>
    <n v="43.951830000000001"/>
    <n v="42.647200000000005"/>
    <n v="49.409960000000005"/>
    <n v="46.640549999999998"/>
    <n v="47.878790000000002"/>
    <n v="25.264290000000003"/>
    <n v="46.098490000000005"/>
    <n v="533.25525000000005"/>
  </r>
  <r>
    <x v="0"/>
    <s v="mil m3"/>
    <x v="10"/>
    <s v="REGIÃO NORDESTE"/>
    <x v="3"/>
    <n v="1871.7216500000002"/>
    <n v="1522.6482000000003"/>
    <n v="1661.8207699999996"/>
    <n v="1614.3665399999998"/>
    <n v="1726.4889800000005"/>
    <n v="1479.7084699999998"/>
    <n v="1436.6010899999999"/>
    <n v="1422.9654800000001"/>
    <n v="1381.9244600000002"/>
    <n v="1703.8974700000001"/>
    <n v="1312.9476000000002"/>
    <n v="1378.0296300000005"/>
    <n v="18513.120340000001"/>
  </r>
  <r>
    <x v="0"/>
    <s v="mil m3"/>
    <x v="10"/>
    <s v="REGIÃO NORDESTE"/>
    <x v="4"/>
    <n v="615.00382999999999"/>
    <n v="481.63000000000011"/>
    <n v="699.52155999999991"/>
    <n v="608.94918000000007"/>
    <n v="690.87255999999991"/>
    <n v="640.66023000000007"/>
    <n v="742.84913000000006"/>
    <n v="699.93899999999996"/>
    <n v="697.80708000000004"/>
    <n v="643.84515999999985"/>
    <n v="729.50789000000009"/>
    <n v="891.66202999999996"/>
    <n v="8142.2476499999993"/>
  </r>
  <r>
    <x v="0"/>
    <s v="mil m3"/>
    <x v="10"/>
    <s v="REGIÃO NORDESTE"/>
    <x v="5"/>
    <n v="1654.8827200000001"/>
    <n v="1784.8620999999996"/>
    <n v="1993.5411100000001"/>
    <n v="2041.3693800000003"/>
    <n v="2373.4667000000009"/>
    <n v="1277.0144499999999"/>
    <n v="1555.0227900000002"/>
    <n v="1655.0802299999996"/>
    <n v="1930.21938"/>
    <n v="2048.2809999999999"/>
    <n v="1794.6833099999999"/>
    <n v="1877.15876"/>
    <n v="21985.58193"/>
  </r>
  <r>
    <x v="0"/>
    <s v="mil m3"/>
    <x v="10"/>
    <s v="REGIÃO NORDESTE"/>
    <x v="6"/>
    <n v="2989.6247799999996"/>
    <n v="2373.5059599999995"/>
    <n v="3207.5816000000013"/>
    <n v="2578.3601299999996"/>
    <n v="3077.2142600000006"/>
    <n v="3162.8760599999996"/>
    <n v="2987.3119599999995"/>
    <n v="2779.7827800000005"/>
    <n v="2540.0548799999997"/>
    <n v="2536.6130900000003"/>
    <n v="2605.4014900000002"/>
    <n v="2978.4214400000014"/>
    <n v="33816.74843"/>
  </r>
  <r>
    <x v="0"/>
    <s v="mil m3"/>
    <x v="10"/>
    <s v="REGIÃO SUDESTE"/>
    <x v="7"/>
    <n v="3372.6912299999985"/>
    <n v="3043.8225500000003"/>
    <n v="3089.0953999999992"/>
    <n v="3462.788509999999"/>
    <n v="2959.6475200000009"/>
    <n v="2422.2969300000009"/>
    <n v="2541.8492200000001"/>
    <n v="2704.9331000000002"/>
    <n v="2254.8957899999996"/>
    <n v="1656.97954"/>
    <n v="1523.0435899999998"/>
    <n v="1472.7917199999997"/>
    <n v="30504.8351"/>
  </r>
  <r>
    <x v="0"/>
    <s v="mil m3"/>
    <x v="1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2"/>
    <n v="202.70000000000002"/>
    <n v="80.100000000000009"/>
    <n v="206.1"/>
    <n v="213.8"/>
    <n v="239.1"/>
    <n v="242.70000000000002"/>
    <n v="253"/>
    <n v="252"/>
    <n v="214.1"/>
    <n v="211.4"/>
    <n v="212"/>
    <n v="212.048"/>
    <n v="2539.0479999999998"/>
  </r>
  <r>
    <x v="1"/>
    <s v="mil m3"/>
    <x v="10"/>
    <s v="REGIÃO NORDESTE"/>
    <x v="3"/>
    <n v="871.86361999999997"/>
    <n v="738.16505000000006"/>
    <n v="845.89132000000018"/>
    <n v="707.31171999999992"/>
    <n v="821.2385700000001"/>
    <n v="823.41723000000002"/>
    <n v="873.44308000000001"/>
    <n v="925.35505999999998"/>
    <n v="879.88310000000001"/>
    <n v="828.39291000000003"/>
    <n v="838.22268000000008"/>
    <n v="822.46796999999992"/>
    <n v="9975.6523100000013"/>
  </r>
  <r>
    <x v="1"/>
    <s v="mil m3"/>
    <x v="10"/>
    <s v="REGIÃO NORDESTE"/>
    <x v="4"/>
    <n v="0"/>
    <n v="38.654000000000003"/>
    <n v="0"/>
    <n v="0"/>
    <n v="0"/>
    <n v="0"/>
    <n v="0"/>
    <n v="0"/>
    <n v="0"/>
    <n v="0"/>
    <n v="0"/>
    <m/>
    <n v="38.654000000000003"/>
  </r>
  <r>
    <x v="1"/>
    <s v="mil m3"/>
    <x v="10"/>
    <s v="REGIÃO NORDESTE"/>
    <x v="5"/>
    <n v="1565.23198"/>
    <n v="1918.50198"/>
    <n v="2739.1019799999999"/>
    <n v="2185.5359899999999"/>
    <n v="2643.7709900000004"/>
    <n v="2071.6679799999997"/>
    <n v="1185.6999799999999"/>
    <n v="3441.6539899999993"/>
    <n v="2135.79898"/>
    <n v="1390.3549800000003"/>
    <n v="953.48598000000004"/>
    <n v="1368.7379900000003"/>
    <n v="23599.542800000003"/>
  </r>
  <r>
    <x v="1"/>
    <s v="mil m3"/>
    <x v="10"/>
    <s v="REGIÃO NORDESTE"/>
    <x v="6"/>
    <n v="116.63247000000001"/>
    <n v="107.13376000000001"/>
    <n v="123.03400000000001"/>
    <n v="154.67733000000001"/>
    <n v="88.191320000000005"/>
    <n v="84.415700000000001"/>
    <n v="88.169110000000003"/>
    <n v="84.687280000000015"/>
    <n v="81.419270000000012"/>
    <n v="85.210940000000008"/>
    <n v="95.697010000000006"/>
    <n v="99.279110000000003"/>
    <n v="1208.5473000000002"/>
  </r>
  <r>
    <x v="1"/>
    <s v="mil m3"/>
    <x v="10"/>
    <s v="REGIÃO SUDESTE"/>
    <x v="7"/>
    <n v="30495.554680000001"/>
    <n v="26407.804080000002"/>
    <n v="27604.968109999998"/>
    <n v="23695.998680000008"/>
    <n v="29175.941259999996"/>
    <n v="17294.005230000002"/>
    <n v="34931.281989999989"/>
    <n v="50854.96097"/>
    <n v="51175.545980000003"/>
    <n v="28268.071569999996"/>
    <n v="38564.348380000003"/>
    <n v="33065.056369999998"/>
    <n v="391533.53729999997"/>
  </r>
  <r>
    <x v="1"/>
    <s v="mil m3"/>
    <x v="10"/>
    <s v="REGIÃO SUDESTE"/>
    <x v="8"/>
    <n v="158516.51539000002"/>
    <n v="183800.55436000001"/>
    <n v="166056.16785999999"/>
    <n v="157155.46487999998"/>
    <n v="154557.11190000002"/>
    <n v="124421.22987999998"/>
    <n v="107940.03986"/>
    <n v="103781.56389"/>
    <n v="102217.46787000001"/>
    <n v="112707.60787000002"/>
    <n v="131665.92584000001"/>
    <n v="139417.75589999999"/>
    <n v="1642237.4055000001"/>
  </r>
  <r>
    <x v="1"/>
    <s v="mil m3"/>
    <x v="10"/>
    <s v="REGIÃO SUDESTE"/>
    <x v="9"/>
    <n v="62"/>
    <n v="148.05700000000002"/>
    <n v="1390.1979999999999"/>
    <n v="2588.7800000000002"/>
    <n v="4500.2650000000003"/>
    <n v="3933.14"/>
    <n v="4023.4320000000002"/>
    <n v="3928.5340000000001"/>
    <n v="3797.0250000000001"/>
    <n v="3637.2440000000001"/>
    <n v="3593.7239999999997"/>
    <n v="6199.6740000000009"/>
    <n v="37802.072999999997"/>
  </r>
  <r>
    <x v="1"/>
    <s v="mil m3"/>
    <x v="10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NORTE"/>
    <x v="0"/>
    <n v="23647.671999999999"/>
    <n v="20226.03599"/>
    <n v="15877.812"/>
    <n v="10604.270989999999"/>
    <n v="15054.761979999999"/>
    <n v="19212.291989999998"/>
    <n v="32159.038980000001"/>
    <n v="31324.474980000003"/>
    <n v="32836.055980000005"/>
    <n v="17413.452969999998"/>
    <n v="17174.721980000002"/>
    <n v="16630.737989999998"/>
    <n v="252161.32782999999"/>
  </r>
  <r>
    <x v="0"/>
    <s v="mil m2"/>
    <x v="11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NORDESTE"/>
    <x v="2"/>
    <n v="46.074740000000006"/>
    <n v="37.838039999999999"/>
    <n v="43.422379999999997"/>
    <n v="36.139380000000003"/>
    <n v="35.949109999999997"/>
    <n v="32.914270000000002"/>
    <n v="38.189019999999999"/>
    <n v="35.148519999999998"/>
    <n v="36.59055"/>
    <n v="41.856229999999996"/>
    <n v="34.462960000000002"/>
    <n v="33.899720000000002"/>
    <n v="452.48491999999999"/>
  </r>
  <r>
    <x v="0"/>
    <s v="mil m3"/>
    <x v="11"/>
    <s v="REGIÃO NORDESTE"/>
    <x v="3"/>
    <n v="1370.4376500000001"/>
    <n v="1306.3370700000003"/>
    <n v="1573.5337199999994"/>
    <n v="1376.7279999999998"/>
    <n v="1322.8269499999994"/>
    <n v="1435.8549200000007"/>
    <n v="1511.2981200000004"/>
    <n v="1525.6582900000003"/>
    <n v="1394.46153"/>
    <n v="1360.5460499999999"/>
    <n v="1380.3301099999996"/>
    <n v="1352.9037500000006"/>
    <n v="16910.916160000001"/>
  </r>
  <r>
    <x v="0"/>
    <s v="mil m3"/>
    <x v="11"/>
    <s v="REGIÃO NORDESTE"/>
    <x v="4"/>
    <n v="668.95569999999998"/>
    <n v="847.39989000000003"/>
    <n v="770.28940999999998"/>
    <n v="790.67096000000004"/>
    <n v="684.25722000000007"/>
    <n v="562.52899000000002"/>
    <n v="573.88002000000006"/>
    <n v="599.08455000000004"/>
    <n v="647.31314999999995"/>
    <n v="636.65210000000013"/>
    <n v="669.04750000000001"/>
    <n v="454.26603000000006"/>
    <n v="7904.3455199999999"/>
  </r>
  <r>
    <x v="0"/>
    <s v="mil m3"/>
    <x v="11"/>
    <s v="REGIÃO NORDESTE"/>
    <x v="5"/>
    <n v="1879.91517"/>
    <n v="1830.0272199999995"/>
    <n v="1939.23388"/>
    <n v="1915.5651600000003"/>
    <n v="1692.6088500000001"/>
    <n v="1712.58215"/>
    <n v="2506.5685199999998"/>
    <n v="2071.6048799999999"/>
    <n v="1786.4376499999998"/>
    <n v="1420.62781"/>
    <n v="809.86460000000011"/>
    <n v="729.45951999999988"/>
    <n v="20294.49541"/>
  </r>
  <r>
    <x v="0"/>
    <s v="mil m3"/>
    <x v="11"/>
    <s v="REGIÃO NORDESTE"/>
    <x v="6"/>
    <n v="2915.8887899999991"/>
    <n v="2508.1593699999999"/>
    <n v="2567.9493099999995"/>
    <n v="2663.9602600000007"/>
    <n v="2659.4075100000005"/>
    <n v="2746.2291700000001"/>
    <n v="2789.3271799999998"/>
    <n v="2919.1831299999999"/>
    <n v="2580.7301900000007"/>
    <n v="2656.5711799999995"/>
    <n v="2691.72228"/>
    <n v="2962.7798400000006"/>
    <n v="32661.908209999998"/>
  </r>
  <r>
    <x v="0"/>
    <s v="mil m3"/>
    <x v="11"/>
    <s v="REGIÃO SUDESTE"/>
    <x v="7"/>
    <n v="1378.50449"/>
    <n v="910.4126"/>
    <n v="924.91680000000008"/>
    <n v="789.97706000000017"/>
    <n v="841.42361999999991"/>
    <n v="859.39995999999996"/>
    <n v="816.27673000000016"/>
    <n v="788.61378000000002"/>
    <n v="928.65960000000007"/>
    <n v="822.14451000000008"/>
    <n v="685.47996999999975"/>
    <n v="710.96614999999997"/>
    <n v="10456.77527"/>
  </r>
  <r>
    <x v="0"/>
    <s v="mil m3"/>
    <x v="1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DESTE"/>
    <x v="2"/>
    <n v="137.82300000000001"/>
    <n v="203.30800000000002"/>
    <n v="253.958"/>
    <n v="201.703"/>
    <n v="225.11500000000004"/>
    <n v="211.71900000000002"/>
    <n v="191.33200000000002"/>
    <n v="233.60300000000001"/>
    <n v="202.96099999999998"/>
    <n v="201.16900000000001"/>
    <n v="220.07"/>
    <n v="235.37699999999998"/>
    <n v="2518.1380000000004"/>
  </r>
  <r>
    <x v="1"/>
    <s v="mil m3"/>
    <x v="11"/>
    <s v="REGIÃO NORDESTE"/>
    <x v="3"/>
    <n v="595.29311000000007"/>
    <n v="695.47407999999996"/>
    <n v="502.25224000000003"/>
    <n v="483.74125000000004"/>
    <n v="555.71938"/>
    <n v="502.81506000000007"/>
    <n v="457.52186"/>
    <n v="456.38089000000002"/>
    <n v="449.26211999999998"/>
    <n v="536.28097000000002"/>
    <n v="508.47742000000005"/>
    <n v="512.18407999999999"/>
    <n v="6255.4024600000002"/>
  </r>
  <r>
    <x v="1"/>
    <s v="mil m3"/>
    <x v="11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DESTE"/>
    <x v="5"/>
    <n v="1656.8114399999999"/>
    <n v="1939.5286999999996"/>
    <n v="1308.3584600000002"/>
    <n v="1682.1956500000001"/>
    <n v="1722.1475699999999"/>
    <n v="1603.1837800000001"/>
    <n v="1975.9754299999997"/>
    <n v="1444.4406300000003"/>
    <n v="1970.9931100000001"/>
    <n v="1297.83149"/>
    <n v="2018.0961400000001"/>
    <n v="1261.3266599999999"/>
    <n v="19880.889059999998"/>
  </r>
  <r>
    <x v="1"/>
    <s v="mil m3"/>
    <x v="11"/>
    <s v="REGIÃO NORDESTE"/>
    <x v="6"/>
    <n v="94.406829999999999"/>
    <n v="87.860159999999993"/>
    <n v="105.56702"/>
    <n v="80.640050000000002"/>
    <n v="86.061740000000015"/>
    <n v="78.228350000000006"/>
    <n v="104.86946"/>
    <n v="93.17992000000001"/>
    <n v="82.556610000000006"/>
    <n v="80.14970000000001"/>
    <n v="79.805120000000002"/>
    <n v="96.77879999999999"/>
    <n v="1070.10376"/>
  </r>
  <r>
    <x v="1"/>
    <s v="mil m3"/>
    <x v="11"/>
    <s v="REGIÃO SUDESTE"/>
    <x v="7"/>
    <n v="36525.994380000004"/>
    <n v="24075.780179999998"/>
    <n v="12895.02318"/>
    <n v="6801.7009800000005"/>
    <n v="7417.0519800000011"/>
    <n v="8135.3229700000002"/>
    <n v="23584.351970000003"/>
    <n v="8744.5639800000008"/>
    <n v="12449.769969999999"/>
    <n v="24089.422970000003"/>
    <n v="19404.204969999999"/>
    <n v="20454.001970000001"/>
    <n v="204577.18950000004"/>
  </r>
  <r>
    <x v="1"/>
    <s v="mil m3"/>
    <x v="11"/>
    <s v="REGIÃO SUDESTE"/>
    <x v="8"/>
    <n v="97054.223900000012"/>
    <n v="65713.403890000001"/>
    <n v="70733.155879999991"/>
    <n v="54649.45289"/>
    <n v="76592.397550000023"/>
    <n v="80278.933870000008"/>
    <n v="74261.78790000001"/>
    <n v="86223.432870000004"/>
    <n v="103556.95388999998"/>
    <n v="117047.16091999998"/>
    <n v="107004.68088000003"/>
    <n v="92500.945900000006"/>
    <n v="1025616.5303399999"/>
  </r>
  <r>
    <x v="1"/>
    <s v="mil m3"/>
    <x v="11"/>
    <s v="REGIÃO SUDESTE"/>
    <x v="9"/>
    <n v="20021.78399"/>
    <n v="14785.316999999999"/>
    <n v="4031.8670000000002"/>
    <n v="3898.7270000000003"/>
    <n v="15115.107"/>
    <n v="16682.472999999998"/>
    <n v="19446.286"/>
    <n v="4264.9180000000006"/>
    <n v="4416.0730000000003"/>
    <n v="13165.35"/>
    <n v="19402.457999999999"/>
    <n v="20235.473000000002"/>
    <n v="155465.83299000002"/>
  </r>
  <r>
    <x v="1"/>
    <s v="mil m3"/>
    <x v="1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NORTE"/>
    <x v="0"/>
    <n v="15083.875990000002"/>
    <n v="13175.323990000001"/>
    <n v="14576.839989999999"/>
    <n v="16431.005989999998"/>
    <n v="19294.680980000001"/>
    <n v="19271.167979999998"/>
    <n v="17753.254990000001"/>
    <n v="16180.325990000001"/>
    <n v="20576.582990000003"/>
    <n v="22173.829989999998"/>
    <n v="22452.562979999999"/>
    <n v="19332.753990000001"/>
    <n v="216302.20585"/>
  </r>
  <r>
    <x v="0"/>
    <s v="mil m2"/>
    <x v="12"/>
    <s v="REGIÃO NORDESTE"/>
    <x v="1"/>
    <n v="0"/>
    <n v="0"/>
    <n v="0"/>
    <n v="0"/>
    <n v="0"/>
    <n v="0"/>
    <n v="0"/>
    <n v="0"/>
    <n v="0"/>
    <n v="0"/>
    <n v="305.52570000000003"/>
    <n v="75.556250000000006"/>
    <n v="381.08195000000001"/>
  </r>
  <r>
    <x v="0"/>
    <s v="mil m3"/>
    <x v="12"/>
    <s v="REGIÃO NORDESTE"/>
    <x v="2"/>
    <n v="35.229370000000003"/>
    <n v="32.283270000000002"/>
    <n v="34.135190000000001"/>
    <n v="32.883749999999999"/>
    <n v="32.654000000000003"/>
    <n v="29.684919999999998"/>
    <n v="31.348739999999999"/>
    <n v="29.857799999999997"/>
    <n v="27.928689999999996"/>
    <n v="26.422550000000001"/>
    <n v="26.37987"/>
    <n v="27.487590000000001"/>
    <n v="366.29574000000002"/>
  </r>
  <r>
    <x v="0"/>
    <s v="mil m3"/>
    <x v="12"/>
    <s v="REGIÃO NORDESTE"/>
    <x v="3"/>
    <n v="1521.3184100000008"/>
    <n v="1331.5152300000004"/>
    <n v="1370.2853"/>
    <n v="1374.4491400000002"/>
    <n v="1619.6854999999998"/>
    <n v="1249.8198599999998"/>
    <n v="1339.94615"/>
    <n v="1260.1140600000001"/>
    <n v="1233.5007800000001"/>
    <n v="1226.5122000000003"/>
    <n v="1277.3561199999999"/>
    <n v="1343.21641"/>
    <n v="16147.719160000001"/>
  </r>
  <r>
    <x v="0"/>
    <s v="mil m3"/>
    <x v="12"/>
    <s v="REGIÃO NORDESTE"/>
    <x v="4"/>
    <n v="401.08277000000004"/>
    <n v="327.45500000000004"/>
    <n v="445.58213999999998"/>
    <n v="378.19988000000001"/>
    <n v="311.44096000000008"/>
    <n v="482.15577000000008"/>
    <n v="595.63361999999984"/>
    <n v="465.04594000000003"/>
    <n v="437.97447999999997"/>
    <n v="514.37003000000004"/>
    <n v="455.44849999999997"/>
    <n v="607.99868000000004"/>
    <n v="5422.3877700000003"/>
  </r>
  <r>
    <x v="0"/>
    <s v="mil m3"/>
    <x v="12"/>
    <s v="REGIÃO NORDESTE"/>
    <x v="5"/>
    <n v="641.99426000000005"/>
    <n v="641.57552000000021"/>
    <n v="993.68873999999994"/>
    <n v="1029.6736300000002"/>
    <n v="1513.9519200000002"/>
    <n v="799.76369999999997"/>
    <n v="732.93291999999974"/>
    <n v="914.51501000000019"/>
    <n v="3309.4111600000006"/>
    <n v="1046.23741"/>
    <n v="873.00960000000021"/>
    <n v="675.91161000000011"/>
    <n v="13172.66548"/>
  </r>
  <r>
    <x v="0"/>
    <s v="mil m3"/>
    <x v="12"/>
    <s v="REGIÃO NORDESTE"/>
    <x v="6"/>
    <n v="2712.9358599999991"/>
    <n v="2433.8537300000007"/>
    <n v="2475.6253000000002"/>
    <n v="2485.2011699999998"/>
    <n v="2369.7025100000001"/>
    <n v="2433.1060800000005"/>
    <n v="2364.45334"/>
    <n v="2642.3603199999993"/>
    <n v="2427.2057100000002"/>
    <n v="3447.0340800000008"/>
    <n v="3459.7397600000008"/>
    <n v="3540.6075200000009"/>
    <n v="32791.825380000002"/>
  </r>
  <r>
    <x v="0"/>
    <s v="mil m3"/>
    <x v="12"/>
    <s v="REGIÃO SUDESTE"/>
    <x v="7"/>
    <n v="622.08409999999992"/>
    <n v="645.5379999999999"/>
    <n v="667.59626999999989"/>
    <n v="698.59278999999981"/>
    <n v="820.71829999999989"/>
    <n v="696.01100999999994"/>
    <n v="702.7293699999999"/>
    <n v="691.13273000000004"/>
    <n v="683.52468999999996"/>
    <n v="733.89970999999991"/>
    <n v="759.70168000000001"/>
    <n v="908.61414999999965"/>
    <n v="8630.1427999999996"/>
  </r>
  <r>
    <x v="0"/>
    <s v="mil m3"/>
    <x v="12"/>
    <s v="REGIÃO SUDESTE"/>
    <x v="8"/>
    <n v="0"/>
    <n v="0"/>
    <n v="0"/>
    <n v="0"/>
    <n v="0"/>
    <n v="0"/>
    <n v="0"/>
    <n v="0"/>
    <n v="0"/>
    <n v="0"/>
    <n v="0"/>
    <m/>
    <n v="0"/>
  </r>
  <r>
    <x v="0"/>
    <s v="mil m3"/>
    <x v="12"/>
    <s v="REGIÃO SUDESTE"/>
    <x v="9"/>
    <n v="0"/>
    <n v="0"/>
    <n v="0"/>
    <n v="0"/>
    <n v="0"/>
    <n v="0"/>
    <n v="0"/>
    <n v="0"/>
    <n v="0"/>
    <n v="0"/>
    <n v="0"/>
    <m/>
    <n v="0"/>
  </r>
  <r>
    <x v="0"/>
    <s v="mil m3"/>
    <x v="12"/>
    <s v="REGIÃO SUL"/>
    <x v="10"/>
    <n v="0"/>
    <n v="0"/>
    <n v="0"/>
    <n v="0"/>
    <n v="0"/>
    <n v="0"/>
    <n v="0"/>
    <n v="0"/>
    <n v="0"/>
    <n v="0"/>
    <n v="0"/>
    <m/>
    <n v="0"/>
  </r>
  <r>
    <x v="1"/>
    <s v="mil m3"/>
    <x v="1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2"/>
    <n v="207.39599999999999"/>
    <n v="152.29500000000002"/>
    <n v="171.786"/>
    <n v="171.191"/>
    <n v="178.93599999999998"/>
    <n v="185.90200000000002"/>
    <n v="188.12799999999999"/>
    <n v="197.38200000000001"/>
    <n v="189.29400000000001"/>
    <n v="222.613"/>
    <n v="242.15200000000004"/>
    <n v="318.99900000000002"/>
    <n v="2426.0740000000005"/>
  </r>
  <r>
    <x v="1"/>
    <s v="mil m3"/>
    <x v="12"/>
    <s v="REGIÃO NORDESTE"/>
    <x v="3"/>
    <n v="449.48086999999998"/>
    <n v="416.48277000000002"/>
    <n v="573.24650999999994"/>
    <n v="453.52492000000001"/>
    <n v="433.97152000000006"/>
    <n v="495.30108000000007"/>
    <n v="468.07427999999999"/>
    <n v="465.08945000000006"/>
    <n v="454.50132999999994"/>
    <n v="466.98089999999996"/>
    <n v="480.18713000000002"/>
    <n v="442.40364"/>
    <n v="5599.2443999999996"/>
  </r>
  <r>
    <x v="1"/>
    <s v="mil m3"/>
    <x v="12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5"/>
    <n v="1589.7877700000001"/>
    <n v="1178.9059300000001"/>
    <n v="1151.54432"/>
    <n v="1604.4786099999999"/>
    <n v="1608.39427"/>
    <n v="1867.8465100000001"/>
    <n v="1721.8060500000004"/>
    <n v="2087.8255899999999"/>
    <n v="1588.9869199999998"/>
    <n v="1477.5347999999999"/>
    <n v="1691.3626700000002"/>
    <n v="1484.8498500000003"/>
    <n v="19053.323289999997"/>
  </r>
  <r>
    <x v="1"/>
    <s v="mil m3"/>
    <x v="12"/>
    <s v="REGIÃO NORDESTE"/>
    <x v="6"/>
    <n v="81.548029999999997"/>
    <n v="94.547299999999993"/>
    <n v="105.19495000000001"/>
    <n v="106.42287"/>
    <n v="109.76860000000001"/>
    <n v="100.03892"/>
    <n v="117.07413999999999"/>
    <n v="109.74225999999999"/>
    <n v="113.46672999999998"/>
    <n v="134.62021000000001"/>
    <n v="100.91709000000002"/>
    <n v="106.55785"/>
    <n v="1279.8989499999998"/>
  </r>
  <r>
    <x v="1"/>
    <s v="mil m3"/>
    <x v="12"/>
    <s v="REGIÃO SUDESTE"/>
    <x v="7"/>
    <n v="4977.0029699999996"/>
    <n v="5568.4709600000006"/>
    <n v="6382.0179700000008"/>
    <n v="6065.66896"/>
    <n v="7631.1629700000003"/>
    <n v="5235.4569700000002"/>
    <n v="7203.5899700000009"/>
    <n v="6258.9369900000002"/>
    <n v="21776.379980000002"/>
    <n v="40094.22797"/>
    <n v="53928.616980000006"/>
    <n v="41072.052960000001"/>
    <n v="206193.58565000002"/>
  </r>
  <r>
    <x v="1"/>
    <s v="mil m3"/>
    <x v="12"/>
    <s v="REGIÃO SUDESTE"/>
    <x v="8"/>
    <n v="94190.708200000008"/>
    <n v="64829.145059999995"/>
    <n v="79651.368920000008"/>
    <n v="73450.044160000019"/>
    <n v="71221.405159999995"/>
    <n v="69590.226060000015"/>
    <n v="72818.677420000007"/>
    <n v="75217.636679999996"/>
    <n v="79896.480930000005"/>
    <n v="63645.48556999999"/>
    <n v="46087.819989999996"/>
    <n v="60082.799820000007"/>
    <n v="850681.79796999996"/>
  </r>
  <r>
    <x v="1"/>
    <s v="mil m3"/>
    <x v="12"/>
    <s v="REGIÃO SUDESTE"/>
    <x v="9"/>
    <n v="16764.399000000001"/>
    <n v="4519.2040000000006"/>
    <n v="4742.5409900000004"/>
    <n v="4667.8489900000004"/>
    <n v="4774.2009900000003"/>
    <n v="4661.0559899999998"/>
    <n v="5124.3189899999998"/>
    <n v="4642.665"/>
    <n v="4102.0309900000002"/>
    <n v="3957.9029899999996"/>
    <n v="4054.3589899999997"/>
    <n v="4058.17499"/>
    <n v="66068.701910000003"/>
  </r>
  <r>
    <x v="1"/>
    <s v="mil m3"/>
    <x v="1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NORTE"/>
    <x v="0"/>
    <n v="13952.391979999999"/>
    <n v="13080.665990000001"/>
    <n v="13539.79299"/>
    <n v="12903.301980000002"/>
    <n v="10809.685989999996"/>
    <n v="13717.757990000002"/>
    <n v="9021.4499800000012"/>
    <n v="23010.345989999998"/>
    <n v="14453.864990000002"/>
    <n v="17158.65799"/>
    <n v="17130.381979999998"/>
    <n v="12994.456990000001"/>
    <n v="171772.75484000004"/>
  </r>
  <r>
    <x v="0"/>
    <s v="mil m2"/>
    <x v="13"/>
    <s v="REGIÃO NORDESTE"/>
    <x v="1"/>
    <n v="306.33097000000004"/>
    <n v="660"/>
    <n v="660"/>
    <n v="660"/>
    <n v="660"/>
    <n v="660"/>
    <n v="660"/>
    <n v="446.57597000000004"/>
    <n v="526.77711999999997"/>
    <n v="592.79800999999998"/>
    <n v="561.69160999999997"/>
    <n v="564.20320000000004"/>
    <n v="6958.3768799999998"/>
  </r>
  <r>
    <x v="0"/>
    <s v="mil m3"/>
    <x v="13"/>
    <s v="REGIÃO NORDESTE"/>
    <x v="2"/>
    <n v="27.014560000000003"/>
    <n v="24.85022"/>
    <n v="27.939789999999999"/>
    <n v="27.13522"/>
    <n v="28.108550000000001"/>
    <n v="27.612030000000004"/>
    <n v="28.543970000000002"/>
    <n v="28.665140000000001"/>
    <n v="27.68431"/>
    <n v="28.41703"/>
    <n v="27.13252"/>
    <n v="27.975919999999999"/>
    <n v="331.07925999999998"/>
  </r>
  <r>
    <x v="0"/>
    <s v="mil m3"/>
    <x v="13"/>
    <s v="REGIÃO NORDESTE"/>
    <x v="3"/>
    <n v="1319.2031900000002"/>
    <n v="1262.3435999999999"/>
    <n v="1422.6229800000001"/>
    <n v="1377.1533000000002"/>
    <n v="1380.6072399999998"/>
    <n v="1353.2144700000001"/>
    <n v="1342.1678700000002"/>
    <n v="1608.2181099999996"/>
    <n v="1505.6767700000003"/>
    <n v="1615.86464"/>
    <n v="1420.16401"/>
    <n v="1435.3214800000003"/>
    <n v="17042.557659999999"/>
  </r>
  <r>
    <x v="0"/>
    <s v="mil m3"/>
    <x v="13"/>
    <s v="REGIÃO NORDESTE"/>
    <x v="4"/>
    <n v="775.25742000000002"/>
    <n v="392.97132000000005"/>
    <n v="543.66661999999997"/>
    <n v="452.03674999999998"/>
    <n v="525.63046000000008"/>
    <n v="411.5856599999999"/>
    <n v="315.94486000000006"/>
    <n v="486.96351000000004"/>
    <n v="328.84992"/>
    <n v="505.09018000000015"/>
    <n v="301.46016000000003"/>
    <n v="399.99078000000003"/>
    <n v="5439.4476399999994"/>
  </r>
  <r>
    <x v="0"/>
    <s v="mil m3"/>
    <x v="13"/>
    <s v="REGIÃO NORDESTE"/>
    <x v="5"/>
    <n v="812.90258000000006"/>
    <n v="612.5871800000001"/>
    <n v="1075.7192"/>
    <n v="783.76584000000003"/>
    <n v="616.09626000000014"/>
    <n v="632.53430999999989"/>
    <n v="714.57552999999984"/>
    <n v="1020.0678300000003"/>
    <n v="1438.6799899999999"/>
    <n v="1335.55978"/>
    <n v="849.68788999999992"/>
    <n v="729.32606000000021"/>
    <n v="10621.502449999998"/>
  </r>
  <r>
    <x v="0"/>
    <s v="mil m3"/>
    <x v="13"/>
    <s v="REGIÃO NORDESTE"/>
    <x v="6"/>
    <n v="3238.1908399999993"/>
    <n v="2990.07809"/>
    <n v="3156.8930399999999"/>
    <n v="3408.39102"/>
    <n v="3200.3825400000001"/>
    <n v="2898.8342599999992"/>
    <n v="3535.0040099999997"/>
    <n v="3793.1985200000008"/>
    <n v="3252.6858299999994"/>
    <n v="3102.0063499999997"/>
    <n v="4025.7741899999987"/>
    <n v="3765.7022700000002"/>
    <n v="40367.140959999997"/>
  </r>
  <r>
    <x v="0"/>
    <s v="mil m3"/>
    <x v="13"/>
    <s v="REGIÃO SUDESTE"/>
    <x v="7"/>
    <n v="729.97835000000009"/>
    <n v="646.59330999999997"/>
    <n v="918.74929000000009"/>
    <n v="685.16387000000009"/>
    <n v="785.03844000000004"/>
    <n v="715.0047800000001"/>
    <n v="711.96623999999997"/>
    <n v="793.08981000000017"/>
    <n v="1168.0024900000001"/>
    <n v="667.87366000000009"/>
    <n v="724.43412000000001"/>
    <n v="799.31569000000002"/>
    <n v="9345.2100500000015"/>
  </r>
  <r>
    <x v="0"/>
    <s v="mil m3"/>
    <x v="1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2"/>
    <n v="341.48199999999997"/>
    <n v="114.214"/>
    <n v="120.07899999999999"/>
    <n v="120.663"/>
    <n v="125.154"/>
    <n v="116.35599999999999"/>
    <n v="117.18499999999999"/>
    <n v="204.45900000000003"/>
    <n v="307.892"/>
    <n v="302.99799999999999"/>
    <n v="255.381"/>
    <n v="289.18"/>
    <n v="2415.0430000000001"/>
  </r>
  <r>
    <x v="1"/>
    <s v="mil m3"/>
    <x v="13"/>
    <s v="REGIÃO NORDESTE"/>
    <x v="3"/>
    <n v="412.68774000000008"/>
    <n v="352.97696000000002"/>
    <n v="465.73690000000005"/>
    <n v="391.65612999999996"/>
    <n v="438.02421000000004"/>
    <n v="413.78900999999996"/>
    <n v="512.53942000000006"/>
    <n v="534.05061000000001"/>
    <n v="388.42487"/>
    <n v="409.97074999999995"/>
    <n v="384.21110999999996"/>
    <n v="382.48651000000007"/>
    <n v="5086.5542199999991"/>
  </r>
  <r>
    <x v="1"/>
    <s v="mil m3"/>
    <x v="13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5"/>
    <n v="1913.1994199999999"/>
    <n v="892.23415999999997"/>
    <n v="1637.3488700000003"/>
    <n v="1694.8220200000003"/>
    <n v="1917.2393100000002"/>
    <n v="1010.4161699999999"/>
    <n v="1425.0014000000001"/>
    <n v="2041.14357"/>
    <n v="1832.1061800000002"/>
    <n v="1620.4881"/>
    <n v="1925.9935800000001"/>
    <n v="1739.13626"/>
    <n v="19649.12904"/>
  </r>
  <r>
    <x v="1"/>
    <s v="mil m3"/>
    <x v="13"/>
    <s v="REGIÃO NORDESTE"/>
    <x v="6"/>
    <n v="111.55590000000001"/>
    <n v="102.53063"/>
    <n v="113.57392"/>
    <n v="332.11107000000004"/>
    <n v="120.89619"/>
    <n v="112.8768"/>
    <n v="119.43394999999998"/>
    <n v="116.05002"/>
    <n v="117.52607"/>
    <n v="108.15376000000001"/>
    <n v="110.86282"/>
    <n v="119.70806"/>
    <n v="1585.2791899999997"/>
  </r>
  <r>
    <x v="1"/>
    <s v="mil m3"/>
    <x v="13"/>
    <s v="REGIÃO SUDESTE"/>
    <x v="7"/>
    <n v="18242.31597"/>
    <n v="23754.300980000004"/>
    <n v="8024.4279700000006"/>
    <n v="9415.6469699999998"/>
    <n v="8606.4199599999993"/>
    <n v="11536.44896"/>
    <n v="7061.2349699999995"/>
    <n v="7903.8619600000002"/>
    <n v="5412.7269700000006"/>
    <n v="5918.0949700000001"/>
    <n v="12013.295970000001"/>
    <n v="7155.6999700000015"/>
    <n v="125044.47562000001"/>
  </r>
  <r>
    <x v="1"/>
    <s v="mil m3"/>
    <x v="13"/>
    <s v="REGIÃO SUDESTE"/>
    <x v="8"/>
    <n v="65282.428699999997"/>
    <n v="60167.974949999982"/>
    <n v="59947.854340000005"/>
    <n v="61389.394670000001"/>
    <n v="49014.670659999996"/>
    <n v="59077.21224999999"/>
    <n v="62134.460300000013"/>
    <n v="58038.40486000001"/>
    <n v="48775.979010000003"/>
    <n v="51900.578890000004"/>
    <n v="72516.855880000003"/>
    <n v="103110.85335999999"/>
    <n v="751356.66787"/>
  </r>
  <r>
    <x v="1"/>
    <s v="mil m3"/>
    <x v="13"/>
    <s v="REGIÃO SUDESTE"/>
    <x v="9"/>
    <n v="13469.260990000002"/>
    <n v="22638.220000000005"/>
    <n v="24271.925000000007"/>
    <n v="23769.603999999999"/>
    <n v="21083.879999999997"/>
    <n v="18832.434000000001"/>
    <n v="2692.7420000000002"/>
    <n v="1788.72"/>
    <n v="2466.2090000000003"/>
    <n v="2384.6170000000002"/>
    <n v="1622.913"/>
    <n v="849.53800000000024"/>
    <n v="135870.06299000003"/>
  </r>
  <r>
    <x v="1"/>
    <s v="mil m3"/>
    <x v="1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NORTE"/>
    <x v="0"/>
    <n v="10964.440989999999"/>
    <n v="9216.1739899999993"/>
    <n v="10951.58898"/>
    <n v="11221.232990000002"/>
    <n v="8259.8279899999998"/>
    <n v="8034.5229799999997"/>
    <n v="10740.992990000001"/>
    <n v="11881.71099"/>
    <n v="9661.1479899999995"/>
    <n v="8706.2599900000005"/>
    <n v="6060.3579900000013"/>
    <n v="8797.4219799999992"/>
    <n v="114495.67985"/>
  </r>
  <r>
    <x v="0"/>
    <s v="mil m2"/>
    <x v="14"/>
    <s v="REGIÃO NORDESTE"/>
    <x v="1"/>
    <n v="214.71142"/>
    <n v="258.9128"/>
    <n v="119.04566000000001"/>
    <n v="160.83000000000001"/>
    <n v="182.53700000000001"/>
    <n v="205.56529999999998"/>
    <n v="202.97200000000001"/>
    <n v="286.55"/>
    <n v="196.23700000000002"/>
    <n v="174.43830000000003"/>
    <n v="142.01559"/>
    <n v="134.14495000000002"/>
    <n v="2277.96002"/>
  </r>
  <r>
    <x v="0"/>
    <s v="mil m3"/>
    <x v="14"/>
    <s v="REGIÃO NORDESTE"/>
    <x v="2"/>
    <n v="27.529989999999998"/>
    <n v="25.368940000000002"/>
    <n v="26.926199999999998"/>
    <n v="26.060870000000001"/>
    <n v="23.74296"/>
    <n v="24.778959999999998"/>
    <n v="25.473119999999998"/>
    <n v="27.691289999999999"/>
    <n v="32.892769999999999"/>
    <n v="37.818350000000002"/>
    <n v="38.273679999999999"/>
    <n v="39.487380000000002"/>
    <n v="356.04451000000006"/>
  </r>
  <r>
    <x v="0"/>
    <s v="mil m3"/>
    <x v="14"/>
    <s v="REGIÃO NORDESTE"/>
    <x v="3"/>
    <n v="1416.1228900000006"/>
    <n v="1295.1301800000001"/>
    <n v="1503.44011"/>
    <n v="1426.5247899999997"/>
    <n v="1394.3857399999995"/>
    <n v="1314.2857200000001"/>
    <n v="1428.6501500000002"/>
    <n v="1423.9478100000006"/>
    <n v="1298.5638899999999"/>
    <n v="1642.5574299999998"/>
    <n v="1657.3696799999998"/>
    <n v="1718.1431200000002"/>
    <n v="17519.121509999997"/>
  </r>
  <r>
    <x v="0"/>
    <s v="mil m3"/>
    <x v="14"/>
    <s v="REGIÃO NORDESTE"/>
    <x v="4"/>
    <n v="535.96249"/>
    <n v="546.52705000000003"/>
    <n v="346.15129999999999"/>
    <n v="396.90967000000001"/>
    <n v="429.29070000000002"/>
    <n v="490.70059000000003"/>
    <n v="477.35667000000012"/>
    <n v="383.19015000000002"/>
    <n v="399.45042999999998"/>
    <n v="420.79265000000009"/>
    <n v="418.75204000000008"/>
    <n v="509.13865999999996"/>
    <n v="5354.2223999999997"/>
  </r>
  <r>
    <x v="0"/>
    <s v="mil m3"/>
    <x v="14"/>
    <s v="REGIÃO NORDESTE"/>
    <x v="5"/>
    <n v="649.84764999999993"/>
    <n v="548.40120000000013"/>
    <n v="760.89316000000019"/>
    <n v="819.14025000000015"/>
    <n v="678.43149000000005"/>
    <n v="666.59801000000004"/>
    <n v="692.1119799999999"/>
    <n v="820.73861000000011"/>
    <n v="733.90872000000002"/>
    <n v="1044.2533500000002"/>
    <n v="861.37040000000025"/>
    <n v="555.48399999999992"/>
    <n v="8831.178820000001"/>
  </r>
  <r>
    <x v="0"/>
    <s v="mil m3"/>
    <x v="14"/>
    <s v="REGIÃO NORDESTE"/>
    <x v="6"/>
    <n v="3885.4647799999993"/>
    <n v="2967.9764000000009"/>
    <n v="4540.1368300000004"/>
    <n v="4106.7083499999999"/>
    <n v="4021.0524899999996"/>
    <n v="4238.3271699999987"/>
    <n v="3553.1484600000003"/>
    <n v="4009.8911599999992"/>
    <n v="3704.4265700000005"/>
    <n v="4161.8675200000016"/>
    <n v="3661.9064099999996"/>
    <n v="3676.1961400000005"/>
    <n v="46527.102279999992"/>
  </r>
  <r>
    <x v="0"/>
    <s v="mil m3"/>
    <x v="14"/>
    <s v="REGIÃO SUDESTE"/>
    <x v="7"/>
    <n v="630.24210999999991"/>
    <n v="536.63440000000014"/>
    <n v="668.5548"/>
    <n v="725.18526000000008"/>
    <n v="741.50702000000024"/>
    <n v="793.23527000000013"/>
    <n v="824.05606999999986"/>
    <n v="750.8807700000001"/>
    <n v="683.88546000000019"/>
    <n v="770.09651999999994"/>
    <n v="666.43644000000006"/>
    <n v="696.56189999999992"/>
    <n v="8487.2760200000012"/>
  </r>
  <r>
    <x v="0"/>
    <s v="mil m3"/>
    <x v="1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2"/>
    <n v="288.70600000000002"/>
    <n v="269.02100000000002"/>
    <n v="292.48099999999999"/>
    <n v="279.875"/>
    <n v="303.17600000000004"/>
    <n v="302.43300000000005"/>
    <n v="304.73099999999999"/>
    <n v="295.21600000000001"/>
    <n v="246.666"/>
    <n v="280.66500000000002"/>
    <n v="273.57400000000001"/>
    <n v="291.86400000000003"/>
    <n v="3428.4080000000004"/>
  </r>
  <r>
    <x v="1"/>
    <s v="mil m3"/>
    <x v="14"/>
    <s v="REGIÃO NORDESTE"/>
    <x v="3"/>
    <n v="384.86263999999994"/>
    <n v="333.96807000000001"/>
    <n v="369.48864000000003"/>
    <n v="335.16112000000004"/>
    <n v="391.33179999999999"/>
    <n v="363.64832000000001"/>
    <n v="380.04424"/>
    <n v="453.22224000000006"/>
    <n v="379.50968999999998"/>
    <n v="345.00718999999998"/>
    <n v="331.68961000000002"/>
    <n v="270.75112999999999"/>
    <n v="4338.6846899999991"/>
  </r>
  <r>
    <x v="1"/>
    <s v="mil m3"/>
    <x v="14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5"/>
    <n v="1554.0269800000003"/>
    <n v="1841.9997700000004"/>
    <n v="1918.1409999999998"/>
    <n v="1937.9772399999997"/>
    <n v="1826.02079"/>
    <n v="2154.6400899999999"/>
    <n v="2665.2999700000005"/>
    <n v="2256.6320800000003"/>
    <n v="2225.4344999999998"/>
    <n v="1790.5999400000001"/>
    <n v="1901.73098"/>
    <n v="1311.6726699999999"/>
    <n v="23384.176009999999"/>
  </r>
  <r>
    <x v="1"/>
    <s v="mil m3"/>
    <x v="14"/>
    <s v="REGIÃO NORDESTE"/>
    <x v="6"/>
    <n v="112.33565999999999"/>
    <n v="100.13672000000001"/>
    <n v="108.29827999999999"/>
    <n v="100.88855"/>
    <n v="106.28038000000001"/>
    <n v="101.45278"/>
    <n v="97.371960000000001"/>
    <n v="88.513919999999999"/>
    <n v="79.106660000000005"/>
    <n v="87.386369999999985"/>
    <n v="85.369550000000004"/>
    <n v="86.144340000000014"/>
    <n v="1153.2851699999999"/>
  </r>
  <r>
    <x v="1"/>
    <s v="mil m3"/>
    <x v="14"/>
    <s v="REGIÃO SUDESTE"/>
    <x v="7"/>
    <n v="8387.6579600000005"/>
    <n v="5035.1759600000005"/>
    <n v="12284.982960000001"/>
    <n v="34397.523970000002"/>
    <n v="60076.386950000007"/>
    <n v="39925.130960000002"/>
    <n v="24103.958959999996"/>
    <n v="17989.824960000002"/>
    <n v="23975.266960000004"/>
    <n v="14215.36126"/>
    <n v="12578.076960000002"/>
    <n v="17775.864950000003"/>
    <n v="270745.21281000006"/>
  </r>
  <r>
    <x v="1"/>
    <s v="mil m3"/>
    <x v="14"/>
    <s v="REGIÃO SUDESTE"/>
    <x v="8"/>
    <n v="118716.60037999999"/>
    <n v="95376.907669999986"/>
    <n v="96323.310689999998"/>
    <n v="78312.321899999981"/>
    <n v="65071.725860000013"/>
    <n v="68369.401460000023"/>
    <n v="90171.068729999999"/>
    <n v="94588.456619999983"/>
    <n v="71308.362390000024"/>
    <n v="84545.561630000026"/>
    <n v="94555.704710000005"/>
    <n v="79868.317500000005"/>
    <n v="1037207.73954"/>
  </r>
  <r>
    <x v="1"/>
    <s v="mil m3"/>
    <x v="14"/>
    <s v="REGIÃO SUDESTE"/>
    <x v="9"/>
    <n v="785.05700000000002"/>
    <n v="1740.27"/>
    <n v="4021.1909999999998"/>
    <n v="5092.4280000000008"/>
    <n v="3282.6310000000003"/>
    <n v="938.68100000000004"/>
    <n v="3938.8620000000001"/>
    <n v="5776.5540000000001"/>
    <n v="3713.5390000000002"/>
    <n v="2062.2549999999997"/>
    <n v="9091.4629900000018"/>
    <n v="34659.271990000008"/>
    <n v="75102.202980000016"/>
  </r>
  <r>
    <x v="1"/>
    <s v="mil m3"/>
    <x v="1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NORTE"/>
    <x v="0"/>
    <n v="5294.2579900000001"/>
    <n v="4690.2799799999993"/>
    <n v="10012.644980000001"/>
    <n v="8352.0539800000006"/>
    <n v="6085.3319900000006"/>
    <n v="5563.4869800000006"/>
    <n v="8701.037980000001"/>
    <n v="5840.9169900000006"/>
    <n v="6090.7209800000001"/>
    <n v="6619.1359900000007"/>
    <n v="7952.2399699999996"/>
    <n v="7008.2859800000015"/>
    <n v="82210.393790000002"/>
  </r>
  <r>
    <x v="0"/>
    <s v="mil m2"/>
    <x v="15"/>
    <s v="REGIÃO NORDESTE"/>
    <x v="1"/>
    <n v="119.8916"/>
    <n v="103.57809999999999"/>
    <n v="169.45750000000001"/>
    <n v="145.5703"/>
    <n v="154.98760000000001"/>
    <n v="155.52030000000002"/>
    <n v="149.35390000000001"/>
    <n v="139.30040000000002"/>
    <n v="125.76643"/>
    <n v="127.1885"/>
    <n v="129.09540000000001"/>
    <n v="1208.7740900000001"/>
    <n v="2728.4841200000001"/>
  </r>
  <r>
    <x v="0"/>
    <s v="mil m3"/>
    <x v="15"/>
    <s v="REGIÃO NORDESTE"/>
    <x v="2"/>
    <n v="32.858170000000001"/>
    <n v="31.00939"/>
    <n v="36.701659999999997"/>
    <n v="30.501519999999999"/>
    <n v="31.988519999999998"/>
    <n v="34.661580000000001"/>
    <n v="38.797560000000004"/>
    <n v="37.617509999999996"/>
    <n v="37.379000000000005"/>
    <n v="38.467080000000003"/>
    <n v="38.201150000000005"/>
    <n v="36.478549999999998"/>
    <n v="424.66169000000002"/>
  </r>
  <r>
    <x v="0"/>
    <s v="mil m3"/>
    <x v="15"/>
    <s v="REGIÃO NORDESTE"/>
    <x v="3"/>
    <n v="1624.8349900000005"/>
    <n v="1489.3858899999998"/>
    <n v="1606.3221400000002"/>
    <n v="1647.6611600000001"/>
    <n v="1987.1725100000003"/>
    <n v="1806.0483500000012"/>
    <n v="2027.0945500000003"/>
    <n v="1852.1009099999992"/>
    <n v="1800.23315"/>
    <n v="2243.4398700000011"/>
    <n v="2218.7066600000003"/>
    <n v="2146.6650399999994"/>
    <n v="22449.665220000003"/>
  </r>
  <r>
    <x v="0"/>
    <s v="mil m3"/>
    <x v="15"/>
    <s v="REGIÃO NORDESTE"/>
    <x v="4"/>
    <n v="523.43553999999995"/>
    <n v="471.74051000000009"/>
    <n v="672.07376000000011"/>
    <n v="550.48607000000004"/>
    <n v="498.18011000000007"/>
    <n v="477.26805999999999"/>
    <n v="406.12682999999998"/>
    <n v="573.99143000000004"/>
    <n v="527.96789999999987"/>
    <n v="430.63472000000002"/>
    <n v="540.3668100000001"/>
    <n v="489.52378000000004"/>
    <n v="6161.7955200000015"/>
  </r>
  <r>
    <x v="0"/>
    <s v="mil m3"/>
    <x v="15"/>
    <s v="REGIÃO NORDESTE"/>
    <x v="5"/>
    <n v="607.26950999999997"/>
    <n v="557.17611999999997"/>
    <n v="564.37793999999997"/>
    <n v="553.39560999999992"/>
    <n v="586.79839000000004"/>
    <n v="616.99492000000009"/>
    <n v="693.31218999999987"/>
    <n v="998.12342000000001"/>
    <n v="686.45353999999998"/>
    <n v="1275.9181100000001"/>
    <n v="1524.4958300000005"/>
    <n v="813.30729000000008"/>
    <n v="9477.6228700000011"/>
  </r>
  <r>
    <x v="0"/>
    <s v="mil m3"/>
    <x v="15"/>
    <s v="REGIÃO NORDESTE"/>
    <x v="6"/>
    <n v="3921.7361100000003"/>
    <n v="3575.1998899999999"/>
    <n v="3723.5827099999988"/>
    <n v="2963.8600399999996"/>
    <n v="2611.55933"/>
    <n v="3271.0485399999993"/>
    <n v="3031.8177700000006"/>
    <n v="3206.8535299999994"/>
    <n v="2726.7525999999993"/>
    <n v="2671.14723"/>
    <n v="2298.4255800000001"/>
    <n v="2744.4154599999993"/>
    <n v="36746.398789999999"/>
  </r>
  <r>
    <x v="0"/>
    <s v="mil m3"/>
    <x v="15"/>
    <s v="REGIÃO SUDESTE"/>
    <x v="7"/>
    <n v="735.88479000000007"/>
    <n v="631.29549000000009"/>
    <n v="730.20084999999995"/>
    <n v="703.50088000000017"/>
    <n v="696.81303000000003"/>
    <n v="682.60658000000012"/>
    <n v="701.63676999999996"/>
    <n v="698.32291000000032"/>
    <n v="720.99189000000013"/>
    <n v="739.22762999999998"/>
    <n v="691.04618999999991"/>
    <n v="726.41635000000031"/>
    <n v="8457.9433600000011"/>
  </r>
  <r>
    <x v="0"/>
    <s v="mil m3"/>
    <x v="15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5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2"/>
    <n v="291.61500000000001"/>
    <n v="374.56099999999998"/>
    <n v="1288.0239999999999"/>
    <n v="1050.203"/>
    <n v="278.76099999999997"/>
    <n v="279.24599999999998"/>
    <n v="263.72900000000004"/>
    <n v="250.10599999999999"/>
    <n v="242.75399999999999"/>
    <n v="198.91900000000001"/>
    <n v="178.286"/>
    <n v="238.053"/>
    <n v="4934.2569999999996"/>
  </r>
  <r>
    <x v="1"/>
    <s v="mil m3"/>
    <x v="15"/>
    <s v="REGIÃO NORDESTE"/>
    <x v="3"/>
    <n v="319.57722999999999"/>
    <n v="304.48242999999997"/>
    <n v="415.11879999999996"/>
    <n v="457.89422000000002"/>
    <n v="428.83508"/>
    <n v="425.33300000000003"/>
    <n v="454.52136000000002"/>
    <n v="438.92467000000005"/>
    <n v="382.64284999999995"/>
    <n v="412.02906999999999"/>
    <n v="405.69885000000005"/>
    <n v="417.91228999999998"/>
    <n v="4862.9698500000004"/>
  </r>
  <r>
    <x v="1"/>
    <s v="mil m3"/>
    <x v="15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5"/>
    <n v="1805.0169700000001"/>
    <n v="2430.9439200000002"/>
    <n v="2399.03026"/>
    <n v="1821.07006"/>
    <n v="1458.47992"/>
    <n v="1778.75603"/>
    <n v="4385.3278399999999"/>
    <n v="928.68044999999995"/>
    <n v="1326.06745"/>
    <n v="1639.2093100000002"/>
    <n v="1618.7918"/>
    <n v="1769.41147"/>
    <n v="23360.785479999999"/>
  </r>
  <r>
    <x v="1"/>
    <s v="mil m3"/>
    <x v="15"/>
    <s v="REGIÃO NORDESTE"/>
    <x v="6"/>
    <n v="84.122620000000012"/>
    <n v="77.290720000000007"/>
    <n v="86.153249999999986"/>
    <n v="81.699210000000008"/>
    <n v="88.945740000000001"/>
    <n v="103.06491"/>
    <n v="1011.49344"/>
    <n v="340.50369999999998"/>
    <n v="298.61829"/>
    <n v="106.33193"/>
    <n v="112.0308"/>
    <n v="120.25547"/>
    <n v="2510.51008"/>
  </r>
  <r>
    <x v="1"/>
    <s v="mil m3"/>
    <x v="15"/>
    <s v="REGIÃO SUDESTE"/>
    <x v="7"/>
    <n v="13291.098959999998"/>
    <n v="12343.678960000003"/>
    <n v="9432.3199700000005"/>
    <n v="9328.18397"/>
    <n v="7321.9629600000007"/>
    <n v="6974.1249800000005"/>
    <n v="9668.4249699999982"/>
    <n v="8655.5479699999996"/>
    <n v="9901.0619800000004"/>
    <n v="7792.0019699999993"/>
    <n v="5538.4179500000009"/>
    <n v="7115.6189500000019"/>
    <n v="107362.44359000001"/>
  </r>
  <r>
    <x v="1"/>
    <s v="mil m3"/>
    <x v="15"/>
    <s v="REGIÃO SUDESTE"/>
    <x v="8"/>
    <n v="70708.618690000003"/>
    <n v="57310.194109999997"/>
    <n v="78944.482480000006"/>
    <n v="73586.820309999996"/>
    <n v="71027.855260000011"/>
    <n v="80453.550719999985"/>
    <n v="86110.158290000007"/>
    <n v="115333.2433"/>
    <n v="116571.86803999996"/>
    <n v="99479.12715"/>
    <n v="72359.627300000007"/>
    <n v="76664.805970000001"/>
    <n v="998550.35161999997"/>
  </r>
  <r>
    <x v="1"/>
    <s v="mil m3"/>
    <x v="15"/>
    <s v="REGIÃO SUDESTE"/>
    <x v="9"/>
    <n v="26006.16099"/>
    <n v="6978.5509900000006"/>
    <n v="7485.1299900000013"/>
    <n v="8658.8009899999997"/>
    <n v="6117.0419900000006"/>
    <n v="5965.1139899999998"/>
    <n v="6170.3119900000002"/>
    <n v="3648.23099"/>
    <n v="5067.7510000000002"/>
    <n v="3839.7719900000002"/>
    <n v="3918.5089899999998"/>
    <n v="3581.2159799999999"/>
    <n v="87436.589879999985"/>
  </r>
  <r>
    <x v="1"/>
    <s v="mil m3"/>
    <x v="15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NORTE"/>
    <x v="0"/>
    <n v="5530.1859699999995"/>
    <n v="9823.3559800000003"/>
    <n v="9911.9109900000003"/>
    <n v="6305.4009800000003"/>
    <n v="10680.91899"/>
    <n v="9957.71198"/>
    <n v="8457.1949800000002"/>
    <n v="9115.802990000002"/>
    <n v="9409.7229800000005"/>
    <n v="9553.3799799999997"/>
    <n v="10160.694979999998"/>
    <n v="11068.824990000001"/>
    <n v="109975.10579"/>
  </r>
  <r>
    <x v="0"/>
    <s v="mil m2"/>
    <x v="16"/>
    <s v="REGIÃO NORDESTE"/>
    <x v="1"/>
    <n v="115.79254999999999"/>
    <n v="143.02959999999999"/>
    <n v="125.03696000000001"/>
    <n v="99.451859999999996"/>
    <n v="98.408439999999999"/>
    <n v="81.574879999999993"/>
    <n v="78.784099999999995"/>
    <n v="100.96548999999999"/>
    <n v="672.94480999999996"/>
    <n v="103.66099"/>
    <n v="98.792999999999992"/>
    <n v="322.75387999999998"/>
    <n v="2041.1965599999999"/>
  </r>
  <r>
    <x v="0"/>
    <s v="mil m3"/>
    <x v="16"/>
    <s v="REGIÃO NORDESTE"/>
    <x v="2"/>
    <n v="37.9512"/>
    <n v="38.506059999999998"/>
    <n v="42.727620000000009"/>
    <n v="41.597030000000004"/>
    <n v="41.928639999999994"/>
    <n v="40.661700000000003"/>
    <n v="38.919630000000005"/>
    <n v="34.891509999999997"/>
    <n v="33.506520000000002"/>
    <n v="33.548830000000002"/>
    <n v="31.93394"/>
    <n v="34.299050000000001"/>
    <n v="450.47173000000004"/>
  </r>
  <r>
    <x v="0"/>
    <s v="mil m3"/>
    <x v="16"/>
    <s v="REGIÃO NORDESTE"/>
    <x v="3"/>
    <n v="1918.8922599999996"/>
    <n v="1908.1731000000002"/>
    <n v="2058.4497900000006"/>
    <n v="2062.5380499999997"/>
    <n v="2072.5578000000005"/>
    <n v="1706.53997"/>
    <n v="2183.4062199999994"/>
    <n v="2084.8298599999998"/>
    <n v="1794.40876"/>
    <n v="1576.8078499999992"/>
    <n v="1608.1576199999997"/>
    <n v="1602.3525500000001"/>
    <n v="22577.113829999998"/>
  </r>
  <r>
    <x v="0"/>
    <s v="mil m3"/>
    <x v="16"/>
    <s v="REGIÃO NORDESTE"/>
    <x v="4"/>
    <n v="457.73768999999993"/>
    <n v="449.71218999999996"/>
    <n v="556.77315999999996"/>
    <n v="546.83493999999996"/>
    <n v="612.47895999999992"/>
    <n v="555.66701000000012"/>
    <n v="480.23014000000012"/>
    <n v="476.63285000000002"/>
    <n v="476.29843"/>
    <n v="508.69021000000009"/>
    <n v="451.53474000000006"/>
    <n v="466.70756999999992"/>
    <n v="6039.2978899999998"/>
  </r>
  <r>
    <x v="0"/>
    <s v="mil m3"/>
    <x v="16"/>
    <s v="REGIÃO NORDESTE"/>
    <x v="5"/>
    <n v="572.61913000000004"/>
    <n v="544.27350000000001"/>
    <n v="522.57560000000001"/>
    <n v="611.14836999999989"/>
    <n v="280.29781999999994"/>
    <n v="2081.5972099999999"/>
    <n v="440.37806"/>
    <n v="396.34762999999998"/>
    <n v="361.81178999999997"/>
    <n v="405.74882999999994"/>
    <n v="357.20412000000005"/>
    <n v="399.69376"/>
    <n v="6973.695819999999"/>
  </r>
  <r>
    <x v="0"/>
    <s v="mil m3"/>
    <x v="16"/>
    <s v="REGIÃO NORDESTE"/>
    <x v="6"/>
    <n v="3236.021819999999"/>
    <n v="2757.8655700000013"/>
    <n v="2955.5694700000013"/>
    <n v="3015.2189699999994"/>
    <n v="2943.3808800000006"/>
    <n v="2883.8553499999998"/>
    <n v="2901.3132199999995"/>
    <n v="2654.8031099999998"/>
    <n v="2749.7306800000001"/>
    <n v="2933.9738600000001"/>
    <n v="2666.7324899999994"/>
    <n v="2803.6193900000007"/>
    <n v="34502.084810000008"/>
  </r>
  <r>
    <x v="0"/>
    <s v="mil m3"/>
    <x v="16"/>
    <s v="REGIÃO SUDESTE"/>
    <x v="7"/>
    <n v="696.94578999999999"/>
    <n v="716.35721000000024"/>
    <n v="670.71078000000023"/>
    <n v="686.44845000000021"/>
    <n v="771.42517999999995"/>
    <n v="755.90325000000018"/>
    <n v="736.68819000000008"/>
    <n v="733.90749000000017"/>
    <n v="707.22397000000012"/>
    <n v="678.92093000000011"/>
    <n v="618.37653999999998"/>
    <n v="680.83176999999978"/>
    <n v="8453.7395500000021"/>
  </r>
  <r>
    <x v="0"/>
    <s v="mil m3"/>
    <x v="16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6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2"/>
    <n v="265.44400000000002"/>
    <n v="232.59299999999999"/>
    <n v="337.67099999999999"/>
    <n v="264.28396999999995"/>
    <n v="259.34598"/>
    <n v="239.60097000000002"/>
    <n v="192.39897000000002"/>
    <n v="206.74298999999999"/>
    <n v="197.80798000000004"/>
    <n v="196.98697000000001"/>
    <n v="218.81797"/>
    <n v="222.90497000000005"/>
    <n v="2834.5987700000001"/>
  </r>
  <r>
    <x v="1"/>
    <s v="mil m3"/>
    <x v="16"/>
    <s v="REGIÃO NORDESTE"/>
    <x v="3"/>
    <n v="431.24508000000003"/>
    <n v="391.06804000000005"/>
    <n v="409.20067000000006"/>
    <n v="406.92297000000002"/>
    <n v="431.21025000000003"/>
    <n v="405.06139999999999"/>
    <n v="435.90629000000001"/>
    <n v="446.45044999999999"/>
    <n v="378.93800000000005"/>
    <n v="386.22370999999998"/>
    <n v="363.06337000000002"/>
    <n v="393.40638000000001"/>
    <n v="4878.69661"/>
  </r>
  <r>
    <x v="1"/>
    <s v="mil m3"/>
    <x v="16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5"/>
    <n v="1968.7044699999999"/>
    <n v="2005.1424599999998"/>
    <n v="2088.6244799999999"/>
    <n v="1848.2364700000001"/>
    <n v="1769.3729699999999"/>
    <n v="2076.4634799999999"/>
    <n v="1812.1774600000001"/>
    <n v="1677.6274799999997"/>
    <n v="1543.5264800000002"/>
    <n v="2026.9564700000001"/>
    <n v="1809.5644800000005"/>
    <n v="2136.4689899999998"/>
    <n v="22762.865690000002"/>
  </r>
  <r>
    <x v="1"/>
    <s v="mil m3"/>
    <x v="16"/>
    <s v="REGIÃO NORDESTE"/>
    <x v="6"/>
    <n v="102.95412"/>
    <n v="98.828090000000017"/>
    <n v="103.39411"/>
    <n v="95.943950000000001"/>
    <n v="107.55644000000001"/>
    <n v="93.016380000000012"/>
    <n v="129.24247000000003"/>
    <n v="119.43296000000001"/>
    <n v="101.48581"/>
    <n v="109.75993999999999"/>
    <n v="89.04610000000001"/>
    <n v="85.948050000000009"/>
    <n v="1236.60842"/>
  </r>
  <r>
    <x v="1"/>
    <s v="mil m3"/>
    <x v="16"/>
    <s v="REGIÃO SUDESTE"/>
    <x v="7"/>
    <n v="7215.0419500000007"/>
    <n v="6741.2749700000013"/>
    <n v="6611.1609400000007"/>
    <n v="3959.7709599999998"/>
    <n v="8228.8599399999985"/>
    <n v="5341.6559099999995"/>
    <n v="11634.313920000002"/>
    <n v="6634.4299499999997"/>
    <n v="5084.0369500000006"/>
    <n v="5559.1459400000003"/>
    <n v="5480.1819400000004"/>
    <n v="6826.1889500000007"/>
    <n v="79316.062319999983"/>
  </r>
  <r>
    <x v="1"/>
    <s v="mil m3"/>
    <x v="16"/>
    <s v="REGIÃO SUDESTE"/>
    <x v="8"/>
    <n v="76463.759480000008"/>
    <n v="106892.31129999997"/>
    <n v="114958.53274999998"/>
    <n v="97695.115819999992"/>
    <n v="82985.962549999997"/>
    <n v="77948.792350000018"/>
    <n v="102216.54886"/>
    <n v="115325.67545000002"/>
    <n v="78714.929449999996"/>
    <n v="84115.097100000014"/>
    <n v="84049.713029999999"/>
    <n v="95022.96974"/>
    <n v="1116389.4078799998"/>
  </r>
  <r>
    <x v="1"/>
    <s v="mil m3"/>
    <x v="16"/>
    <s v="REGIÃO SUDESTE"/>
    <x v="9"/>
    <n v="2510.3999800000001"/>
    <n v="3819.4449800000002"/>
    <n v="2597.19398"/>
    <n v="2378.2890000000002"/>
    <n v="2472.6569800000002"/>
    <n v="1707.0979799999998"/>
    <n v="3974.2639899999999"/>
    <n v="14033.232980000001"/>
    <n v="5144.1509800000003"/>
    <n v="7258.73999"/>
    <n v="6986.8029800000004"/>
    <n v="12768.384999999998"/>
    <n v="65650.658819999997"/>
  </r>
  <r>
    <x v="1"/>
    <s v="mil m3"/>
    <x v="16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NORTE"/>
    <x v="0"/>
    <n v="10787.41898"/>
    <n v="8899.6339799999987"/>
    <n v="8707.4359800000002"/>
    <n v="8276.6789800000006"/>
    <n v="8139.687969999999"/>
    <n v="8472.1289800000013"/>
    <n v="8721.6219799999999"/>
    <n v="7011.7079899999999"/>
    <n v="7418.6689900000001"/>
    <n v="7491.5099900000005"/>
    <n v="8550.0519800000002"/>
    <n v="6975.5799800000004"/>
    <n v="99452.125780000017"/>
  </r>
  <r>
    <x v="0"/>
    <s v="mil m2"/>
    <x v="17"/>
    <s v="REGIÃO NORDESTE"/>
    <x v="1"/>
    <n v="128.51539"/>
    <n v="99.767499999999998"/>
    <n v="686.98980000000017"/>
    <n v="269.24088999999998"/>
    <n v="600.36090000000002"/>
    <n v="717.88419999999985"/>
    <n v="97.033760000000001"/>
    <n v="183.49529000000004"/>
    <n v="562.06050000000005"/>
    <n v="141.16479000000001"/>
    <n v="192.20993999999999"/>
    <n v="191.55876999999998"/>
    <n v="3870.2817300000002"/>
  </r>
  <r>
    <x v="0"/>
    <s v="mil m3"/>
    <x v="17"/>
    <s v="REGIÃO NORDESTE"/>
    <x v="2"/>
    <n v="32.974499999999999"/>
    <n v="27.99493"/>
    <n v="29.869060000000001"/>
    <n v="30.292919999999999"/>
    <n v="29.699340000000003"/>
    <n v="29.191559999999999"/>
    <n v="31.143319999999999"/>
    <n v="30.562739999999998"/>
    <n v="28.956330000000005"/>
    <n v="31.632530000000003"/>
    <n v="28.564340000000001"/>
    <n v="29.070540000000001"/>
    <n v="359.95211"/>
  </r>
  <r>
    <x v="0"/>
    <s v="mil m3"/>
    <x v="17"/>
    <s v="REGIÃO NORDESTE"/>
    <x v="3"/>
    <n v="1548.2469900000008"/>
    <n v="1456.0670600000001"/>
    <n v="1570.3583699999997"/>
    <n v="1617.5314499999997"/>
    <n v="3718.3647700000015"/>
    <n v="1679.4223000000002"/>
    <n v="1400.0527700000002"/>
    <n v="1585.3478499999994"/>
    <n v="1138.9200900000003"/>
    <n v="1296.1360300000001"/>
    <n v="1713.7664500000003"/>
    <n v="1634.21775"/>
    <n v="20358.43188"/>
  </r>
  <r>
    <x v="0"/>
    <s v="mil m3"/>
    <x v="17"/>
    <s v="REGIÃO NORDESTE"/>
    <x v="4"/>
    <n v="529.02251000000001"/>
    <n v="431.47385000000003"/>
    <n v="417.96040999999997"/>
    <n v="499.31868000000003"/>
    <n v="483.05763000000007"/>
    <n v="513.34628999999995"/>
    <n v="709.47542999999996"/>
    <n v="528.92101000000014"/>
    <n v="494.11502000000002"/>
    <n v="554.64247999999998"/>
    <n v="469.38105999999988"/>
    <n v="671.86483999999996"/>
    <n v="6302.5792099999999"/>
  </r>
  <r>
    <x v="0"/>
    <s v="mil m3"/>
    <x v="17"/>
    <s v="REGIÃO NORDESTE"/>
    <x v="5"/>
    <n v="395.48697999999996"/>
    <n v="334.57693"/>
    <n v="413.88447000000002"/>
    <n v="928.35269999999991"/>
    <n v="439.99016000000012"/>
    <n v="446.36697999999996"/>
    <n v="403.55581000000001"/>
    <n v="472.79938000000004"/>
    <n v="389.53316000000007"/>
    <n v="394.45465999999999"/>
    <n v="496.2407300000001"/>
    <n v="435.55424000000005"/>
    <n v="5550.7962000000016"/>
  </r>
  <r>
    <x v="0"/>
    <s v="mil m3"/>
    <x v="17"/>
    <s v="REGIÃO NORDESTE"/>
    <x v="6"/>
    <n v="2034.1639500000008"/>
    <n v="1916.5967799999999"/>
    <n v="2137.5175099999992"/>
    <n v="2324.5020700000005"/>
    <n v="2270.4941500000014"/>
    <n v="2154.1755300000004"/>
    <n v="2300.7968799999994"/>
    <n v="2217.299"/>
    <n v="2189.9903399999998"/>
    <n v="2383.0461"/>
    <n v="2254.8513500000004"/>
    <n v="2419.1625899999995"/>
    <n v="26602.596250000002"/>
  </r>
  <r>
    <x v="0"/>
    <s v="mil m3"/>
    <x v="17"/>
    <s v="REGIÃO SUDESTE"/>
    <x v="7"/>
    <n v="653.9780199999999"/>
    <n v="582.01267999999993"/>
    <n v="660.10158000000013"/>
    <n v="571.13338999999996"/>
    <n v="593.62228999999991"/>
    <n v="561.76336000000003"/>
    <n v="619.52326000000005"/>
    <n v="552.44858000000011"/>
    <n v="529.38564000000008"/>
    <n v="598.34867999999994"/>
    <n v="555.14764000000014"/>
    <n v="536.04783000000009"/>
    <n v="7013.5129500000012"/>
  </r>
  <r>
    <x v="0"/>
    <s v="mil m3"/>
    <x v="17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7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2"/>
    <n v="180.30797999999999"/>
    <n v="139.27996999999999"/>
    <n v="143.62697"/>
    <n v="141.23997000000003"/>
    <n v="170.99597000000003"/>
    <n v="180.96296999999998"/>
    <n v="174.44898000000001"/>
    <n v="146.09497999999999"/>
    <n v="133.02397000000002"/>
    <n v="142.85097000000002"/>
    <n v="149.24097"/>
    <n v="227.65097999999998"/>
    <n v="1929.72468"/>
  </r>
  <r>
    <x v="1"/>
    <s v="mil m3"/>
    <x v="17"/>
    <s v="REGIÃO NORDESTE"/>
    <x v="3"/>
    <n v="387.12528999999995"/>
    <n v="313.51791000000003"/>
    <n v="363.00337000000002"/>
    <n v="329.39463000000006"/>
    <n v="745.74236000000008"/>
    <n v="321.56334000000004"/>
    <n v="330.18748999999997"/>
    <n v="332.45548000000002"/>
    <n v="334.93207000000001"/>
    <n v="354.90497000000005"/>
    <n v="335.93295000000001"/>
    <n v="340.01642999999996"/>
    <n v="4488.7762899999998"/>
  </r>
  <r>
    <x v="1"/>
    <s v="mil m3"/>
    <x v="17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5"/>
    <n v="1388.9607699999999"/>
    <n v="1604.8909700000004"/>
    <n v="2359.57998"/>
    <n v="2016.6319799999999"/>
    <n v="1800.56197"/>
    <n v="1383.71849"/>
    <n v="1607.69397"/>
    <n v="1624.4634800000001"/>
    <n v="1812.29449"/>
    <n v="1637.3314899999998"/>
    <n v="1294.9799799999998"/>
    <n v="1254.7489799999998"/>
    <n v="19785.85655"/>
  </r>
  <r>
    <x v="1"/>
    <s v="mil m3"/>
    <x v="17"/>
    <s v="REGIÃO NORDESTE"/>
    <x v="6"/>
    <n v="83.136630000000011"/>
    <n v="86.870170000000002"/>
    <n v="75.53819"/>
    <n v="80.108530000000002"/>
    <n v="91.293449999999993"/>
    <n v="83.538989999999998"/>
    <n v="91.214439999999996"/>
    <n v="85.859459999999999"/>
    <n v="83.903429999999986"/>
    <n v="91.281990000000008"/>
    <n v="101.41372"/>
    <n v="98.773529999999994"/>
    <n v="1052.9325299999998"/>
  </r>
  <r>
    <x v="1"/>
    <s v="mil m3"/>
    <x v="17"/>
    <s v="REGIÃO SUDESTE"/>
    <x v="7"/>
    <n v="6397.5489500000003"/>
    <n v="5289.9119500000006"/>
    <n v="7088.0209699999996"/>
    <n v="7242.3789600000009"/>
    <n v="5246.2959699999992"/>
    <n v="5671.6709400000009"/>
    <n v="7138.826939999999"/>
    <n v="6546.9059600000019"/>
    <n v="6146.7559499999998"/>
    <n v="9058.6849200000015"/>
    <n v="7134.7729000000008"/>
    <n v="8036.6239300000007"/>
    <n v="80998.398340000014"/>
  </r>
  <r>
    <x v="1"/>
    <s v="mil m3"/>
    <x v="17"/>
    <s v="REGIÃO SUDESTE"/>
    <x v="8"/>
    <n v="80575.662679999994"/>
    <n v="72251.132170000041"/>
    <n v="74082.357720000015"/>
    <n v="73296.907629999987"/>
    <n v="86513.031730000032"/>
    <n v="106625.06224000001"/>
    <n v="103696.55163999999"/>
    <n v="79992.905509999997"/>
    <n v="76795.356549999982"/>
    <n v="75671.463199999998"/>
    <n v="79702.325589999993"/>
    <n v="90967.072490000006"/>
    <n v="1000169.8291500001"/>
  </r>
  <r>
    <x v="1"/>
    <s v="mil m3"/>
    <x v="17"/>
    <s v="REGIÃO SUDESTE"/>
    <x v="9"/>
    <n v="27640.98199"/>
    <n v="17333.000980000001"/>
    <n v="8726.81898"/>
    <n v="8972.4429900000014"/>
    <n v="4078.6139799999992"/>
    <n v="6495.2089800000003"/>
    <n v="3685.2589800000001"/>
    <n v="3700.4199799999997"/>
    <n v="3207.5789800000007"/>
    <n v="5315.9609499999997"/>
    <n v="4027.3889600000002"/>
    <n v="6016.94895"/>
    <n v="99200.6247"/>
  </r>
  <r>
    <x v="1"/>
    <s v="mil m3"/>
    <x v="17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NORTE"/>
    <x v="0"/>
    <n v="6223.0009800000016"/>
    <n v="4770.7819700000009"/>
    <n v="6606.2059799999997"/>
    <n v="5374.8649699999996"/>
    <n v="4772.8029800000004"/>
    <n v="6527.1299900000013"/>
    <n v="5016.93498"/>
    <n v="4724.1909700000006"/>
    <n v="5873.75198"/>
    <n v="4765.2319799999996"/>
    <n v="4701.0459799999999"/>
    <n v="7230.9769799999995"/>
    <n v="66586.919740000012"/>
  </r>
  <r>
    <x v="0"/>
    <s v="mil m2"/>
    <x v="18"/>
    <s v="REGIÃO NORDESTE"/>
    <x v="1"/>
    <n v="167.42742999999999"/>
    <n v="151.48579000000001"/>
    <n v="212.93290000000002"/>
    <n v="269.74547000000001"/>
    <n v="214.60654000000002"/>
    <n v="177.90098000000003"/>
    <n v="188.04389000000003"/>
    <n v="187.17319000000001"/>
    <n v="170.77538000000001"/>
    <n v="319.77858000000003"/>
    <n v="173.67648000000003"/>
    <n v="179.91938000000002"/>
    <n v="2413.4660100000001"/>
  </r>
  <r>
    <x v="0"/>
    <s v="mil m3"/>
    <x v="18"/>
    <s v="REGIÃO NORDESTE"/>
    <x v="2"/>
    <n v="25.400040000000001"/>
    <n v="23.053439999999995"/>
    <n v="25.664730000000006"/>
    <n v="25.73199"/>
    <n v="21.706880000000002"/>
    <n v="30.33906"/>
    <n v="27.181270000000001"/>
    <n v="27.492829999999998"/>
    <n v="26.228160000000003"/>
    <n v="25.453799999999998"/>
    <n v="23.736770000000003"/>
    <n v="23.38297"/>
    <n v="305.37194"/>
  </r>
  <r>
    <x v="0"/>
    <s v="mil m3"/>
    <x v="18"/>
    <s v="REGIÃO NORDESTE"/>
    <x v="3"/>
    <n v="1189.5819000000001"/>
    <n v="1484.8489899999997"/>
    <n v="1387.5249699999997"/>
    <n v="1251.27952"/>
    <n v="1416.2306100000005"/>
    <n v="1879.3792900000001"/>
    <n v="1202.7947900000001"/>
    <n v="1198.4975199999994"/>
    <n v="1217.6226199999996"/>
    <n v="1210.2684400000003"/>
    <n v="1055.5518600000005"/>
    <n v="1080.6720500000004"/>
    <n v="15574.252560000001"/>
  </r>
  <r>
    <x v="0"/>
    <s v="mil m3"/>
    <x v="18"/>
    <s v="REGIÃO NORDESTE"/>
    <x v="4"/>
    <n v="690.84827999999993"/>
    <n v="434.00289000000004"/>
    <n v="569.83459000000005"/>
    <n v="473.26940999999999"/>
    <n v="366.22154"/>
    <n v="437.7819100000001"/>
    <n v="498.10898000000003"/>
    <n v="532.07713000000001"/>
    <n v="493.11803000000003"/>
    <n v="537.43466999999987"/>
    <n v="473.96227999999996"/>
    <n v="450.88328000000007"/>
    <n v="5957.542989999999"/>
  </r>
  <r>
    <x v="0"/>
    <s v="mil m3"/>
    <x v="18"/>
    <s v="REGIÃO NORDESTE"/>
    <x v="5"/>
    <n v="462.41567000000003"/>
    <n v="452.13167000000004"/>
    <n v="522.15914999999984"/>
    <n v="508.75293000000016"/>
    <n v="439.87243000000012"/>
    <n v="478.56125999999995"/>
    <n v="607.92374999999993"/>
    <n v="602.07934"/>
    <n v="665.28135999999995"/>
    <n v="752.85756000000015"/>
    <n v="589.82792000000006"/>
    <n v="661.39659000000017"/>
    <n v="6743.2596300000005"/>
  </r>
  <r>
    <x v="0"/>
    <s v="mil m3"/>
    <x v="18"/>
    <s v="REGIÃO NORDESTE"/>
    <x v="6"/>
    <n v="2054.9655600000006"/>
    <n v="1714.784889999999"/>
    <n v="2003.64985"/>
    <n v="1835.6673900000019"/>
    <n v="2049.7214800000002"/>
    <n v="1916.0649000000008"/>
    <n v="1999.6998300000005"/>
    <n v="1866.92138"/>
    <n v="1778.3929000000001"/>
    <n v="2018.42533"/>
    <n v="1868.3593800000012"/>
    <n v="2275.55645"/>
    <n v="23382.209340000005"/>
  </r>
  <r>
    <x v="0"/>
    <s v="mil m3"/>
    <x v="18"/>
    <s v="REGIÃO SUDESTE"/>
    <x v="7"/>
    <n v="530.89647000000014"/>
    <n v="500.86107999999984"/>
    <n v="479.71617999999989"/>
    <n v="498.19390999999996"/>
    <n v="520.53883000000008"/>
    <n v="458.92992000000015"/>
    <n v="496.10399999999993"/>
    <n v="473.83632"/>
    <n v="472.6610300000001"/>
    <n v="493.88372999999984"/>
    <n v="467.20439000000016"/>
    <n v="510.99239999999992"/>
    <n v="5903.8182599999991"/>
  </r>
  <r>
    <x v="0"/>
    <s v="mil m3"/>
    <x v="18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8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2"/>
    <n v="198.71296999999998"/>
    <n v="127.27498"/>
    <n v="160.83198000000002"/>
    <n v="156.31297999999998"/>
    <n v="168.26497000000001"/>
    <n v="190.32897"/>
    <n v="219.66498000000001"/>
    <n v="211.89697000000001"/>
    <n v="177.63897"/>
    <n v="177.85897"/>
    <n v="194.79697000000002"/>
    <n v="206.67097000000001"/>
    <n v="2190.25468"/>
  </r>
  <r>
    <x v="1"/>
    <s v="mil m3"/>
    <x v="18"/>
    <s v="REGIÃO NORDESTE"/>
    <x v="3"/>
    <n v="330.29705999999999"/>
    <n v="314.86962"/>
    <n v="372.78493000000003"/>
    <n v="386.83649000000008"/>
    <n v="361.57152000000002"/>
    <n v="329.39910000000003"/>
    <n v="283.89579000000003"/>
    <n v="276.29667000000001"/>
    <n v="270.81288000000001"/>
    <n v="286.35682000000003"/>
    <n v="283.86637999999999"/>
    <n v="296.78122999999999"/>
    <n v="3793.7684900000004"/>
  </r>
  <r>
    <x v="1"/>
    <s v="mil m3"/>
    <x v="18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5"/>
    <n v="1360.59348"/>
    <n v="1406.7134800000001"/>
    <n v="1337.3819800000001"/>
    <n v="1283.0984800000001"/>
    <n v="1544.3364699999997"/>
    <n v="1311.98849"/>
    <n v="1465.15598"/>
    <n v="1791.7999800000002"/>
    <n v="1297.7034699999999"/>
    <n v="1392.3909799999999"/>
    <n v="1364.0559899999998"/>
    <n v="1217.9454700000001"/>
    <n v="16773.164249999998"/>
  </r>
  <r>
    <x v="1"/>
    <s v="mil m3"/>
    <x v="18"/>
    <s v="REGIÃO NORDESTE"/>
    <x v="6"/>
    <n v="107.90043"/>
    <n v="81.290440000000004"/>
    <n v="107.30467999999999"/>
    <n v="97.657870000000003"/>
    <n v="88.954349999999991"/>
    <n v="93.876980000000003"/>
    <n v="99.818290000000005"/>
    <n v="111.47224"/>
    <n v="102.68358000000001"/>
    <n v="110.95144000000001"/>
    <n v="105.49549999999999"/>
    <n v="109.98788999999999"/>
    <n v="1217.3936899999999"/>
  </r>
  <r>
    <x v="1"/>
    <s v="mil m3"/>
    <x v="18"/>
    <s v="REGIÃO SUDESTE"/>
    <x v="7"/>
    <n v="7796.761919999999"/>
    <n v="4320.61582"/>
    <n v="7629.5699000000013"/>
    <n v="4271.4119099999998"/>
    <n v="4587.7869099999998"/>
    <n v="5040.0249099999992"/>
    <n v="4398.2000800000005"/>
    <n v="6032.0659200000009"/>
    <n v="8826.5068900000006"/>
    <n v="6963.7698899999996"/>
    <n v="4933.7789000000012"/>
    <n v="5682.1591099999996"/>
    <n v="70482.652159999998"/>
  </r>
  <r>
    <x v="1"/>
    <s v="mil m3"/>
    <x v="18"/>
    <s v="REGIÃO SUDESTE"/>
    <x v="8"/>
    <n v="95487.145780000006"/>
    <n v="81512.71523999999"/>
    <n v="74122.933870000008"/>
    <n v="79922.408740000013"/>
    <n v="103208.29696000001"/>
    <n v="99588.474300000002"/>
    <n v="91791.167420000012"/>
    <n v="72516.620950000011"/>
    <n v="68952.333769999997"/>
    <n v="70320.067550000007"/>
    <n v="105471.59990000003"/>
    <n v="114604.01817"/>
    <n v="1057497.7826500002"/>
  </r>
  <r>
    <x v="1"/>
    <s v="mil m3"/>
    <x v="18"/>
    <s v="REGIÃO SUDESTE"/>
    <x v="9"/>
    <n v="7948.1381900000006"/>
    <n v="3454.4593300000001"/>
    <n v="7482.7318399999995"/>
    <n v="6351.5026800000005"/>
    <n v="8147.4964500000006"/>
    <n v="6200.799219999999"/>
    <n v="11951.507230000001"/>
    <n v="6512.6969600000002"/>
    <n v="3059.0252500000001"/>
    <n v="4089.0385499999998"/>
    <n v="4688.4944700000005"/>
    <n v="9498.3575199999996"/>
    <n v="79384.247690000004"/>
  </r>
  <r>
    <x v="1"/>
    <s v="mil m3"/>
    <x v="18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NORTE"/>
    <x v="0"/>
    <n v="6734.2659800000001"/>
    <n v="5324.2889700000005"/>
    <n v="7328.42299"/>
    <n v="6308.9989700000006"/>
    <n v="7910.045970000001"/>
    <n v="7953.7199799999989"/>
    <n v="7328.9799799999992"/>
    <n v="6521.1249800000005"/>
    <n v="7173.98297"/>
    <n v="6495.1899800000001"/>
    <n v="6481.9349799999991"/>
    <n v="6382.9779699999999"/>
    <n v="81943.933720000001"/>
  </r>
  <r>
    <x v="0"/>
    <s v="mil m2"/>
    <x v="19"/>
    <s v="REGIÃO NORDESTE"/>
    <x v="1"/>
    <n v="253.85298000000003"/>
    <n v="175.83837999999997"/>
    <n v="229.71907999999999"/>
    <n v="234.69786999999999"/>
    <n v="1182.3105700000001"/>
    <n v="475.25027"/>
    <n v="207.01948000000002"/>
    <n v="203.57547"/>
    <n v="207.01948999999996"/>
    <n v="208.55007999999998"/>
    <n v="216.77229"/>
    <n v="185.18268"/>
    <n v="3779.7886400000002"/>
  </r>
  <r>
    <x v="0"/>
    <s v="mil m3"/>
    <x v="19"/>
    <s v="REGIÃO NORDESTE"/>
    <x v="2"/>
    <n v="23.136839999999999"/>
    <n v="19.25076"/>
    <n v="21.818550000000002"/>
    <n v="20.877030000000005"/>
    <n v="21.29045"/>
    <n v="27.53576"/>
    <n v="87.695090000000008"/>
    <n v="40.772690000000004"/>
    <n v="20.281380000000002"/>
    <n v="20.917280000000002"/>
    <n v="20.002030000000001"/>
    <n v="20.621109999999998"/>
    <n v="344.19897000000003"/>
  </r>
  <r>
    <x v="0"/>
    <s v="mil m3"/>
    <x v="19"/>
    <s v="REGIÃO NORDESTE"/>
    <x v="3"/>
    <n v="1189.9988199999998"/>
    <n v="1154.0047200000004"/>
    <n v="1315.7800500000001"/>
    <n v="1427.0652600000001"/>
    <n v="1513.4883599999996"/>
    <n v="1254.1004600000001"/>
    <n v="1154.6496"/>
    <n v="1151.8881399999998"/>
    <n v="1173.2176499999998"/>
    <n v="1478.7029200000002"/>
    <n v="1386.39815"/>
    <n v="1110.5724299999999"/>
    <n v="15309.866559999999"/>
  </r>
  <r>
    <x v="0"/>
    <s v="mil m3"/>
    <x v="19"/>
    <s v="REGIÃO NORDESTE"/>
    <x v="4"/>
    <n v="420.05148000000003"/>
    <n v="465.04626000000007"/>
    <n v="436.35496000000001"/>
    <n v="396.75355000000002"/>
    <n v="522.47485000000006"/>
    <n v="422.64175000000006"/>
    <n v="357.91756000000004"/>
    <n v="423.38967000000002"/>
    <n v="475.05574999999999"/>
    <n v="557.63818000000003"/>
    <n v="560.14073000000008"/>
    <n v="605.48218999999995"/>
    <n v="5642.9469300000001"/>
  </r>
  <r>
    <x v="0"/>
    <s v="mil m3"/>
    <x v="19"/>
    <s v="REGIÃO NORDESTE"/>
    <x v="5"/>
    <n v="646.14526999999998"/>
    <n v="626.60379999999986"/>
    <n v="622.74380999999994"/>
    <n v="607.64485000000002"/>
    <n v="635.00414999999998"/>
    <n v="562.09006999999997"/>
    <n v="594.61466000000007"/>
    <n v="586.12215999999989"/>
    <n v="600.44610999999998"/>
    <n v="618.17648999999994"/>
    <n v="730.08078"/>
    <n v="632.75300000000016"/>
    <n v="7462.4251500000009"/>
  </r>
  <r>
    <x v="0"/>
    <s v="mil m3"/>
    <x v="19"/>
    <s v="REGIÃO NORDESTE"/>
    <x v="6"/>
    <n v="2052.8355700000002"/>
    <n v="1926.5850199999998"/>
    <n v="2159.8224100000007"/>
    <n v="1985.0834899999991"/>
    <n v="1928.4456200000004"/>
    <n v="2031.7977599999992"/>
    <n v="2110.9186099999997"/>
    <n v="2319.9263099999998"/>
    <n v="2166.2629999999999"/>
    <n v="2114.9973800000007"/>
    <n v="1824.4074500000008"/>
    <n v="1924.3742700000003"/>
    <n v="24545.456890000001"/>
  </r>
  <r>
    <x v="0"/>
    <s v="mil m3"/>
    <x v="19"/>
    <s v="REGIÃO SUDESTE"/>
    <x v="7"/>
    <n v="554.71504000000004"/>
    <n v="515.30260999999973"/>
    <n v="580.72277000000008"/>
    <n v="606.03813000000002"/>
    <n v="626.20465999999988"/>
    <n v="624.58323000000007"/>
    <n v="554.47478000000024"/>
    <n v="532.26905000000011"/>
    <n v="473.80308000000008"/>
    <n v="555.76885000000004"/>
    <n v="553.60408999999993"/>
    <n v="515.82806999999991"/>
    <n v="6693.3143599999994"/>
  </r>
  <r>
    <x v="0"/>
    <s v="mil m3"/>
    <x v="19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9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NORDESTE"/>
    <x v="2"/>
    <n v="197.03197"/>
    <n v="152.00496999999999"/>
    <n v="183.07497000000004"/>
    <n v="172.16497000000001"/>
    <n v="194.08296999999999"/>
    <n v="186.53798"/>
    <n v="214.66297"/>
    <n v="209.74498000000003"/>
    <n v="192.02597000000003"/>
    <n v="191.58198000000002"/>
    <n v="183.52097999999998"/>
    <n v="175.54697000000002"/>
    <n v="2251.9816799999999"/>
  </r>
  <r>
    <x v="1"/>
    <s v="mil m3"/>
    <x v="19"/>
    <s v="REGIÃO NORDESTE"/>
    <x v="3"/>
    <n v="278.63514000000004"/>
    <n v="245.44495000000003"/>
    <n v="307.35672999999997"/>
    <n v="200.66218000000001"/>
    <n v="197.29213000000001"/>
    <n v="152.26536000000002"/>
    <n v="176.89124000000001"/>
    <n v="159.72361999999998"/>
    <n v="79.702100000000016"/>
    <n v="153.88511"/>
    <n v="161.04509000000002"/>
    <n v="209.97865000000002"/>
    <n v="2322.8822999999998"/>
  </r>
  <r>
    <x v="1"/>
    <s v="mil m3"/>
    <x v="19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NORDESTE"/>
    <x v="5"/>
    <n v="1057.12248"/>
    <n v="1766.3189799999996"/>
    <n v="1816.5749699999997"/>
    <n v="1120.9968200000001"/>
    <n v="1098.24298"/>
    <n v="1342.4459700000002"/>
    <n v="2121.6698000000001"/>
    <n v="1557.91147"/>
    <n v="1683.45497"/>
    <n v="1212.2184900000002"/>
    <n v="1579.7484899999999"/>
    <n v="1475.9013200000002"/>
    <n v="17832.606739999999"/>
  </r>
  <r>
    <x v="1"/>
    <s v="mil m3"/>
    <x v="19"/>
    <s v="REGIÃO NORDESTE"/>
    <x v="6"/>
    <n v="106.53782"/>
    <n v="95.732510000000005"/>
    <n v="295.19222000000002"/>
    <n v="161.61249000000001"/>
    <n v="107.16796000000001"/>
    <n v="101.39064"/>
    <n v="108.91743000000001"/>
    <n v="113.88923000000001"/>
    <n v="107.39241"/>
    <n v="111.24294"/>
    <n v="99.87315000000001"/>
    <n v="104.55716999999999"/>
    <n v="1513.5059700000002"/>
  </r>
  <r>
    <x v="1"/>
    <s v="mil m3"/>
    <x v="19"/>
    <s v="REGIÃO SUDESTE"/>
    <x v="7"/>
    <n v="5532.6640200000002"/>
    <n v="5368.2171100000005"/>
    <n v="6581.2929100000001"/>
    <n v="5516.5279"/>
    <n v="6168.10394"/>
    <n v="5991.0189400000008"/>
    <n v="4998.3129500000005"/>
    <n v="6199.9519499999997"/>
    <n v="4188.6339499999995"/>
    <n v="6650.1029399999998"/>
    <n v="5585.8603899999998"/>
    <n v="7517.023979999999"/>
    <n v="70297.710980000003"/>
  </r>
  <r>
    <x v="1"/>
    <s v="mil m3"/>
    <x v="19"/>
    <s v="REGIÃO SUDESTE"/>
    <x v="8"/>
    <n v="116150.33829"/>
    <n v="102086.51526000001"/>
    <n v="154540.99096"/>
    <n v="154064.25866000002"/>
    <n v="127006.18869"/>
    <n v="94209.646089999995"/>
    <n v="84021.308689999991"/>
    <n v="78949.715679999979"/>
    <n v="75882.023889999997"/>
    <n v="84677.422189999968"/>
    <n v="76830.122430000003"/>
    <n v="87163.864969999995"/>
    <n v="1235582.3957999998"/>
  </r>
  <r>
    <x v="1"/>
    <s v="mil m3"/>
    <x v="19"/>
    <s v="REGIÃO SUDESTE"/>
    <x v="9"/>
    <n v="39711.07"/>
    <n v="23214.961449999999"/>
    <n v="5819.7203299999992"/>
    <n v="8403.8234800000009"/>
    <n v="2965.6284300000002"/>
    <n v="6195.0625700000001"/>
    <n v="3530.0483199999999"/>
    <n v="4050.92499"/>
    <n v="3840.9258900000004"/>
    <n v="3693.0992300000003"/>
    <n v="6757.4434199999996"/>
    <n v="6032.7514500000007"/>
    <n v="114215.45955999999"/>
  </r>
  <r>
    <x v="1"/>
    <s v="mil m3"/>
    <x v="19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NORTE"/>
    <x v="0"/>
    <n v="8357.6819800000012"/>
    <n v="7016.1049899999998"/>
    <n v="8226.0829699999995"/>
    <n v="6358.8039699999999"/>
    <n v="4822.6589700000004"/>
    <n v="4777.4309800000001"/>
    <n v="5699.5349800000004"/>
    <n v="5703.0629799999997"/>
    <n v="5603.7819799999997"/>
    <n v="3960.77799"/>
    <n v="4708.3809799999999"/>
    <n v="4185.1599800000004"/>
    <n v="69419.462750000006"/>
  </r>
  <r>
    <x v="0"/>
    <s v="mil m2"/>
    <x v="20"/>
    <s v="REGIÃO NORDESTE"/>
    <x v="1"/>
    <n v="345.85407999999995"/>
    <n v="443.46866999999997"/>
    <n v="199.49306999999999"/>
    <n v="702.2507700000001"/>
    <n v="1520.6259600000003"/>
    <n v="663.89936999999998"/>
    <n v="193.87437999999997"/>
    <n v="220.48358000000002"/>
    <n v="269.23401000000001"/>
    <n v="216.32728000000003"/>
    <n v="211.08777999999998"/>
    <n v="199.78126999999998"/>
    <n v="5186.3802200000009"/>
  </r>
  <r>
    <x v="0"/>
    <s v="mil m3"/>
    <x v="20"/>
    <s v="REGIÃO NORDESTE"/>
    <x v="2"/>
    <n v="23.653019999999998"/>
    <n v="31.404300000000003"/>
    <n v="32.020809999999997"/>
    <n v="29.672779999999999"/>
    <n v="30.528309999999998"/>
    <n v="29.309380000000001"/>
    <n v="29.584380000000003"/>
    <n v="27.804119999999998"/>
    <n v="28.723320000000005"/>
    <n v="29.705970000000004"/>
    <n v="27.659810000000004"/>
    <n v="29.400540000000003"/>
    <n v="349.46673999999996"/>
  </r>
  <r>
    <x v="0"/>
    <s v="mil m3"/>
    <x v="20"/>
    <s v="REGIÃO NORDESTE"/>
    <x v="3"/>
    <n v="1149.6259400000001"/>
    <n v="997.59690000000001"/>
    <n v="955.78872000000001"/>
    <n v="1154.2508699999996"/>
    <n v="1360.6897800000002"/>
    <n v="1331.55043"/>
    <n v="1288.2887700000006"/>
    <n v="1341.1410000000001"/>
    <n v="1423.0888599999996"/>
    <n v="1519.90878"/>
    <n v="1731.6054099999997"/>
    <n v="1787.9108900000003"/>
    <n v="16041.44635"/>
  </r>
  <r>
    <x v="0"/>
    <s v="mil m3"/>
    <x v="20"/>
    <s v="REGIÃO NORDESTE"/>
    <x v="4"/>
    <n v="547.08308000000011"/>
    <n v="539.52143999999998"/>
    <n v="547.22671000000003"/>
    <n v="523.48504000000003"/>
    <n v="477.13253000000003"/>
    <n v="436.46120000000002"/>
    <n v="559.82536000000016"/>
    <n v="454.09365000000008"/>
    <n v="435.40176999999994"/>
    <n v="415.06284000000005"/>
    <n v="440.57285000000002"/>
    <n v="405.28129000000001"/>
    <n v="5781.1477600000007"/>
  </r>
  <r>
    <x v="0"/>
    <s v="mil m3"/>
    <x v="20"/>
    <s v="REGIÃO NORDESTE"/>
    <x v="5"/>
    <n v="613.93471000000011"/>
    <n v="588.84142999999995"/>
    <n v="586.39619000000005"/>
    <n v="912.62292000000014"/>
    <n v="725.08490999999992"/>
    <n v="673.8643800000001"/>
    <n v="710.13842999999997"/>
    <n v="672.11204999999984"/>
    <n v="486.97131000000002"/>
    <n v="533.89454999999998"/>
    <n v="534.91898000000003"/>
    <n v="553.06388000000004"/>
    <n v="7591.8437400000003"/>
  </r>
  <r>
    <x v="0"/>
    <s v="mil m3"/>
    <x v="20"/>
    <s v="REGIÃO NORDESTE"/>
    <x v="6"/>
    <n v="1662.54557"/>
    <n v="1488.4381899999998"/>
    <n v="1758"/>
    <n v="2312.3566900000001"/>
    <n v="2004.4753999999998"/>
    <n v="1883.5687500000006"/>
    <n v="2117.7406700000001"/>
    <n v="1938.8566999999989"/>
    <n v="1984.9160800000004"/>
    <n v="2550.15706"/>
    <n v="4824.6465599999983"/>
    <n v="3856.5913800000012"/>
    <n v="28382.29305"/>
  </r>
  <r>
    <x v="0"/>
    <s v="mil m3"/>
    <x v="20"/>
    <s v="REGIÃO SUDESTE"/>
    <x v="7"/>
    <n v="480.63361000000003"/>
    <n v="450.99289000000005"/>
    <n v="450.18022999999999"/>
    <n v="404.43256999999994"/>
    <n v="367.08490999999998"/>
    <n v="390.57593000000008"/>
    <n v="678.83701999999994"/>
    <n v="529.7170799999999"/>
    <n v="446.34684000000016"/>
    <n v="453.67049000000009"/>
    <n v="527.15093999999999"/>
    <n v="523.29457000000014"/>
    <n v="5702.9170799999993"/>
  </r>
  <r>
    <x v="0"/>
    <s v="mil m3"/>
    <x v="2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2"/>
    <n v="111.38898000000002"/>
    <n v="164.38098000000002"/>
    <n v="161.17497"/>
    <n v="0"/>
    <n v="0"/>
    <n v="0"/>
    <n v="0"/>
    <n v="0"/>
    <n v="0"/>
    <n v="0"/>
    <n v="0"/>
    <n v="0"/>
    <n v="436.94493"/>
  </r>
  <r>
    <x v="1"/>
    <s v="mil m3"/>
    <x v="20"/>
    <s v="REGIÃO NORDESTE"/>
    <x v="3"/>
    <n v="239.39860000000002"/>
    <n v="241.47453000000002"/>
    <n v="254.88254000000001"/>
    <n v="57.373320000000007"/>
    <n v="55.434269999999998"/>
    <n v="50.989110000000004"/>
    <n v="143.13299000000001"/>
    <n v="94.959469999999996"/>
    <n v="177.17769000000001"/>
    <n v="148.44065000000001"/>
    <n v="119.52769000000001"/>
    <n v="164.77108000000001"/>
    <n v="1747.56194"/>
  </r>
  <r>
    <x v="1"/>
    <s v="mil m3"/>
    <x v="20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5"/>
    <n v="1132.4469900000001"/>
    <n v="3779.6014700000001"/>
    <n v="9895.6817200000005"/>
    <n v="465.07044000000002"/>
    <n v="81.486139999999992"/>
    <n v="212.81866000000002"/>
    <n v="123.22241"/>
    <n v="157.5437"/>
    <n v="113.76639"/>
    <n v="67.94247"/>
    <n v="121.33753000000002"/>
    <n v="128.55658"/>
    <n v="16279.474500000004"/>
  </r>
  <r>
    <x v="1"/>
    <s v="mil m3"/>
    <x v="20"/>
    <s v="REGIÃO NORDESTE"/>
    <x v="6"/>
    <n v="101.63810000000001"/>
    <n v="78.225049999999996"/>
    <n v="33.871429999999997"/>
    <n v="71.463380000000001"/>
    <n v="99.556770000000014"/>
    <n v="106.19168999999999"/>
    <n v="108.09951"/>
    <n v="106.32441999999999"/>
    <n v="101.60681000000001"/>
    <n v="102.58794"/>
    <n v="107.25663"/>
    <n v="143.78267"/>
    <n v="1160.6043999999999"/>
  </r>
  <r>
    <x v="1"/>
    <s v="mil m3"/>
    <x v="20"/>
    <s v="REGIÃO SUDESTE"/>
    <x v="7"/>
    <n v="6908.2449400000005"/>
    <n v="5034.4649300000001"/>
    <n v="4240.9569700000002"/>
    <n v="2412.4169599999996"/>
    <n v="2997.0999800000004"/>
    <n v="4687.2719700000007"/>
    <n v="3219.74251"/>
    <n v="5444.6669300000012"/>
    <n v="4327.5019499999999"/>
    <n v="5985.13591"/>
    <n v="4297.5899099999997"/>
    <n v="5428.0229200000003"/>
    <n v="54983.115880000005"/>
  </r>
  <r>
    <x v="1"/>
    <s v="mil m3"/>
    <x v="20"/>
    <s v="REGIÃO SUDESTE"/>
    <x v="8"/>
    <n v="99177.601309999998"/>
    <n v="82486.028439999995"/>
    <n v="75494.109799999991"/>
    <n v="60775.242389999999"/>
    <n v="70066.794269999999"/>
    <n v="75342.765419999996"/>
    <n v="104277.41374"/>
    <n v="103413.29913000003"/>
    <n v="86292.820510000005"/>
    <n v="73369.105719999992"/>
    <n v="72155.766290000014"/>
    <n v="70154.787349999999"/>
    <n v="973005.73437000008"/>
  </r>
  <r>
    <x v="1"/>
    <s v="mil m3"/>
    <x v="20"/>
    <s v="REGIÃO SUDESTE"/>
    <x v="9"/>
    <n v="4193.9451800000006"/>
    <n v="2335.1446700000001"/>
    <n v="2504.26703"/>
    <n v="5528.9480899999999"/>
    <n v="1629.82582"/>
    <n v="3377.9695700000002"/>
    <n v="4872.1884899999995"/>
    <n v="3739.2659200000003"/>
    <n v="2602.39831"/>
    <n v="4453.0018600000003"/>
    <n v="4317.5385799999995"/>
    <n v="6964.8008200000004"/>
    <n v="46519.294340000008"/>
  </r>
  <r>
    <x v="1"/>
    <s v="mil m3"/>
    <x v="20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NORTE"/>
    <x v="0"/>
    <n v="4677.49899"/>
    <n v="6310.9159799999998"/>
    <n v="4896.7989799999996"/>
    <n v="6830.1529699999992"/>
    <n v="8491.8235399999994"/>
    <n v="7074.6681599999993"/>
    <n v="6154.4164000000001"/>
    <n v="6644.6054299999996"/>
    <n v="6588.3394499999995"/>
    <n v="7353.7782900000002"/>
    <n v="5468.4213200000004"/>
    <n v="6279.8709600000002"/>
    <n v="76771.290469999993"/>
  </r>
  <r>
    <x v="0"/>
    <s v="mil m2"/>
    <x v="21"/>
    <s v="REGIÃO NORDESTE"/>
    <x v="1"/>
    <n v="209.84307999999999"/>
    <n v="2084.8652199999997"/>
    <n v="355.83259000000004"/>
    <n v="687.90502000000004"/>
    <n v="228.59708000000001"/>
    <n v="260.68121000000002"/>
    <n v="678.77293999999995"/>
    <n v="407.06457"/>
    <n v="235.16777999999999"/>
    <n v="800.27728000000002"/>
    <n v="540.71900000000005"/>
    <n v="211.85307999999998"/>
    <n v="6701.5788499999999"/>
  </r>
  <r>
    <x v="0"/>
    <s v="mil m3"/>
    <x v="21"/>
    <s v="REGIÃO NORDESTE"/>
    <x v="2"/>
    <n v="27.349130000000002"/>
    <n v="27.912190000000002"/>
    <n v="27.362120000000001"/>
    <n v="26.584530000000001"/>
    <n v="27.71199"/>
    <n v="26.260059999999999"/>
    <n v="28.52984"/>
    <n v="27.895039999999998"/>
    <n v="24.904410000000002"/>
    <n v="22.994260000000004"/>
    <n v="23.303370000000001"/>
    <n v="23.13308"/>
    <n v="313.94002000000006"/>
  </r>
  <r>
    <x v="0"/>
    <s v="mil m3"/>
    <x v="21"/>
    <s v="REGIÃO NORDESTE"/>
    <x v="3"/>
    <n v="1596.37994"/>
    <n v="1683.2653600000003"/>
    <n v="2022.0321299999996"/>
    <n v="1226.1947700000001"/>
    <n v="1309.5425799999998"/>
    <n v="1271.8810700000001"/>
    <n v="1303.4757200000001"/>
    <n v="1361.9622799999997"/>
    <n v="2132.4994099999999"/>
    <n v="5428.1399699999984"/>
    <n v="1251.6563199999998"/>
    <n v="1391.1088500000001"/>
    <n v="21978.138399999996"/>
  </r>
  <r>
    <x v="0"/>
    <s v="mil m3"/>
    <x v="21"/>
    <s v="REGIÃO NORDESTE"/>
    <x v="4"/>
    <n v="411.37288999999998"/>
    <n v="449.88698000000005"/>
    <n v="445.05358000000001"/>
    <n v="323.21602999999999"/>
    <n v="471.63838000000004"/>
    <n v="354.97334000000001"/>
    <n v="347.34091000000001"/>
    <n v="709.32819000000006"/>
    <n v="424.51281999999998"/>
    <n v="475.38696000000004"/>
    <n v="622.30192"/>
    <n v="487.13758999999999"/>
    <n v="5522.14959"/>
  </r>
  <r>
    <x v="0"/>
    <s v="mil m3"/>
    <x v="21"/>
    <s v="REGIÃO NORDESTE"/>
    <x v="5"/>
    <n v="507.17984999999993"/>
    <n v="457.68010000000004"/>
    <n v="587.29068999999993"/>
    <n v="535.71260999999993"/>
    <n v="578.37836000000016"/>
    <n v="508.91867999999988"/>
    <n v="557.00822000000005"/>
    <n v="508.64413999999994"/>
    <n v="476.12957000000017"/>
    <n v="511.13580000000007"/>
    <n v="443.68517999999995"/>
    <n v="505.85672"/>
    <n v="6177.6199199999992"/>
  </r>
  <r>
    <x v="0"/>
    <s v="mil m3"/>
    <x v="21"/>
    <s v="REGIÃO NORDESTE"/>
    <x v="6"/>
    <n v="2298.2913000000003"/>
    <n v="2085.7884100000001"/>
    <n v="2209.1141900000002"/>
    <n v="2467.0079499999988"/>
    <n v="2163.9193600000012"/>
    <n v="2227.3418799999995"/>
    <n v="1772.2806099999998"/>
    <n v="1855.7578599999988"/>
    <n v="1811.6819799999998"/>
    <n v="1715.41866"/>
    <n v="1816.8760600000005"/>
    <n v="1813.9786599999998"/>
    <n v="24237.456920000004"/>
  </r>
  <r>
    <x v="0"/>
    <s v="mil m3"/>
    <x v="21"/>
    <s v="REGIÃO SUDESTE"/>
    <x v="7"/>
    <n v="496.10622999999998"/>
    <n v="424.71562"/>
    <n v="456.67075"/>
    <n v="471.92599999999999"/>
    <n v="502.22827000000007"/>
    <n v="428.56822999999997"/>
    <n v="479.43131"/>
    <n v="394.46430000000004"/>
    <n v="385.58173000000005"/>
    <n v="391.64083999999997"/>
    <n v="441.72365999999994"/>
    <n v="449.12213000000003"/>
    <n v="5322.1790699999992"/>
  </r>
  <r>
    <x v="0"/>
    <s v="mil m3"/>
    <x v="2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3"/>
    <n v="136.63512"/>
    <n v="85.002610000000004"/>
    <n v="262.15406999999999"/>
    <n v="109.96241000000001"/>
    <n v="0"/>
    <n v="0"/>
    <n v="0"/>
    <n v="0"/>
    <n v="0"/>
    <n v="0"/>
    <n v="0"/>
    <n v="0"/>
    <n v="593.75420999999994"/>
  </r>
  <r>
    <x v="1"/>
    <s v="mil m3"/>
    <x v="21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5"/>
    <n v="160.14933000000002"/>
    <n v="164.08933000000002"/>
    <n v="116.07316999999999"/>
    <n v="49.161540000000002"/>
    <n v="23.056740000000001"/>
    <n v="35.357860000000002"/>
    <n v="55.091710000000006"/>
    <n v="24.220359999999999"/>
    <n v="0"/>
    <n v="1.55149"/>
    <n v="4.3070000000000004"/>
    <n v="21.492919999999998"/>
    <n v="654.55145000000005"/>
  </r>
  <r>
    <x v="1"/>
    <s v="mil m3"/>
    <x v="21"/>
    <s v="REGIÃO NORDESTE"/>
    <x v="6"/>
    <n v="107.78855000000001"/>
    <n v="94.627250000000004"/>
    <n v="98.331410000000005"/>
    <n v="94.991050000000001"/>
    <n v="105.76963000000001"/>
    <n v="104.66433000000001"/>
    <n v="104.30927"/>
    <n v="109.77598"/>
    <n v="1072.68751"/>
    <n v="107.00908"/>
    <n v="102.22899"/>
    <n v="100.17486000000001"/>
    <n v="2202.3579099999997"/>
  </r>
  <r>
    <x v="1"/>
    <s v="mil m3"/>
    <x v="21"/>
    <s v="REGIÃO SUDESTE"/>
    <x v="7"/>
    <n v="3823.1959299999999"/>
    <n v="4827.6861900000004"/>
    <n v="5459.1159199999993"/>
    <n v="4575.23495"/>
    <n v="4656.0699400000003"/>
    <n v="4048.4119700000001"/>
    <n v="11000.361920000001"/>
    <n v="5165.1039300000002"/>
    <n v="4650.9489199999998"/>
    <n v="5057.1409199999998"/>
    <n v="5508.4104099999995"/>
    <n v="5491.6759300000003"/>
    <n v="64263.356929999994"/>
  </r>
  <r>
    <x v="1"/>
    <s v="mil m3"/>
    <x v="21"/>
    <s v="REGIÃO SUDESTE"/>
    <x v="8"/>
    <n v="70773.313009999998"/>
    <n v="72704.306249999994"/>
    <n v="76972.639190000002"/>
    <n v="65205.05624000002"/>
    <n v="68159.797439999995"/>
    <n v="73933.698840000012"/>
    <n v="79487.589400000012"/>
    <n v="75562.294630000004"/>
    <n v="96945.121150000006"/>
    <n v="107333.00803"/>
    <n v="92190.18455999998"/>
    <n v="79683.480919999987"/>
    <n v="958950.48966000008"/>
  </r>
  <r>
    <x v="1"/>
    <s v="mil m3"/>
    <x v="21"/>
    <s v="REGIÃO SUDESTE"/>
    <x v="9"/>
    <n v="4706.7267200000006"/>
    <n v="5891.1198800000002"/>
    <n v="4458.8369200000006"/>
    <n v="4052.3632899999998"/>
    <n v="4663.5671800000009"/>
    <n v="3571.7439300000005"/>
    <n v="7022.9008600000006"/>
    <n v="3423.7316000000005"/>
    <n v="4781.7760600000001"/>
    <n v="5470.3267700000006"/>
    <n v="5287.4290099999998"/>
    <n v="6728.7415299999993"/>
    <n v="60059.263750000006"/>
  </r>
  <r>
    <x v="1"/>
    <s v="mil m3"/>
    <x v="2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NORTE"/>
    <x v="0"/>
    <n v="5826.8278100000007"/>
    <n v="7784.77387"/>
    <n v="7989.5485900000003"/>
    <n v="7168.4871999999987"/>
    <n v="5791.4246400000002"/>
    <n v="6476.6407100000015"/>
    <n v="7122.4773399999995"/>
    <n v="4111.3707699999995"/>
    <n v="5380.9364500000001"/>
    <n v="4865.1789200000003"/>
    <n v="6768.0517"/>
    <n v="6842.7693600000002"/>
    <n v="76128.487359999999"/>
  </r>
  <r>
    <x v="0"/>
    <s v="mil m2"/>
    <x v="22"/>
    <s v="REGIÃO NORDESTE"/>
    <x v="1"/>
    <n v="270.26767999999998"/>
    <n v="433.11868000000004"/>
    <n v="491.44316999999995"/>
    <n v="874.18061000000023"/>
    <n v="370.61017999999996"/>
    <n v="247.41838000000001"/>
    <n v="613.42057"/>
    <n v="268.64616000000001"/>
    <n v="263.21835000000004"/>
    <n v="215.46725999999998"/>
    <n v="201.15087"/>
    <n v="231.54586"/>
    <n v="4480.4877700000006"/>
  </r>
  <r>
    <x v="0"/>
    <s v="mil m3"/>
    <x v="22"/>
    <s v="REGIÃO NORDESTE"/>
    <x v="2"/>
    <n v="21.198270000000004"/>
    <n v="19.599520000000002"/>
    <n v="23.660419999999998"/>
    <n v="23.726120000000002"/>
    <n v="23.447660000000003"/>
    <n v="21.176410000000001"/>
    <n v="24.347770000000001"/>
    <n v="27.211199999999998"/>
    <n v="25.475210000000004"/>
    <n v="26.213080000000001"/>
    <n v="24.732089999999999"/>
    <n v="25.491720000000001"/>
    <n v="286.27946999999995"/>
  </r>
  <r>
    <x v="0"/>
    <s v="mil m3"/>
    <x v="22"/>
    <s v="REGIÃO NORDESTE"/>
    <x v="3"/>
    <n v="1631.5973900000001"/>
    <n v="1067.5115799999996"/>
    <n v="1088.50803"/>
    <n v="1308.3351599999999"/>
    <n v="1137.2977700000006"/>
    <n v="1263.57584"/>
    <n v="1492.2514100000001"/>
    <n v="1388.1140700000001"/>
    <n v="1513.9393500000001"/>
    <n v="1416.2595500000002"/>
    <n v="1524.4282999999994"/>
    <n v="1538.0647899999994"/>
    <n v="16369.883239999999"/>
  </r>
  <r>
    <x v="0"/>
    <s v="mil m3"/>
    <x v="22"/>
    <s v="REGIÃO NORDESTE"/>
    <x v="4"/>
    <n v="607.11204999999995"/>
    <n v="537.90656999999999"/>
    <n v="512.90142999999989"/>
    <n v="479.31909000000007"/>
    <n v="439.66210000000001"/>
    <n v="512.04552999999999"/>
    <n v="449.29431000000005"/>
    <n v="534.55159000000003"/>
    <n v="471.39033999999998"/>
    <n v="425.66766999999999"/>
    <n v="385.62663000000003"/>
    <n v="535.28601000000003"/>
    <n v="5890.7633199999991"/>
  </r>
  <r>
    <x v="0"/>
    <s v="mil m3"/>
    <x v="22"/>
    <s v="REGIÃO NORDESTE"/>
    <x v="5"/>
    <n v="451.48687000000007"/>
    <n v="395.25269000000003"/>
    <n v="459.79583000000008"/>
    <n v="398.02181999999999"/>
    <n v="332.17505000000006"/>
    <n v="75.976179999999999"/>
    <n v="85.576930000000019"/>
    <n v="76.969309999999993"/>
    <n v="78.948430000000016"/>
    <n v="246.90281999999999"/>
    <n v="532.7243000000002"/>
    <n v="401.72196000000002"/>
    <n v="3535.5521900000003"/>
  </r>
  <r>
    <x v="0"/>
    <s v="mil m3"/>
    <x v="22"/>
    <s v="REGIÃO NORDESTE"/>
    <x v="6"/>
    <n v="2043.8320700000004"/>
    <n v="2018.5804000000001"/>
    <n v="2307.0243300000002"/>
    <n v="2175.7783500000005"/>
    <n v="1761.9073500000004"/>
    <n v="1783.58006"/>
    <n v="1859.8228300000001"/>
    <n v="1738.9773600000003"/>
    <n v="1638.9532800000002"/>
    <n v="1494.3843400000001"/>
    <n v="1526.72126"/>
    <n v="2000.4337099999998"/>
    <n v="22349.995340000005"/>
  </r>
  <r>
    <x v="0"/>
    <s v="mil m3"/>
    <x v="22"/>
    <s v="REGIÃO SUDESTE"/>
    <x v="7"/>
    <n v="362.89896000000016"/>
    <n v="174.83517999999998"/>
    <n v="365.96870999999999"/>
    <n v="416"/>
    <n v="481.26237000000015"/>
    <n v="426.78974000000011"/>
    <n v="444"/>
    <n v="437"/>
    <n v="440"/>
    <n v="416.32628999999986"/>
    <n v="400.47612000000009"/>
    <n v="250.19256999999999"/>
    <n v="4615.7499400000006"/>
  </r>
  <r>
    <x v="0"/>
    <s v="mil m3"/>
    <x v="2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5"/>
    <n v="13.80616"/>
    <n v="18.329930000000001"/>
    <n v="22.187620000000003"/>
    <n v="21.477409999999999"/>
    <n v="18.460740000000001"/>
    <n v="36.046819999999997"/>
    <n v="34.401220000000002"/>
    <n v="20.385860000000001"/>
    <n v="36.277610000000003"/>
    <n v="34.975659999999998"/>
    <n v="32.450980000000001"/>
    <n v="32.930300000000003"/>
    <n v="321.73030999999997"/>
  </r>
  <r>
    <x v="1"/>
    <s v="mil m3"/>
    <x v="22"/>
    <s v="REGIÃO NORDESTE"/>
    <x v="6"/>
    <n v="108.07429"/>
    <n v="101.07379999999999"/>
    <n v="112.48868"/>
    <n v="122.34078"/>
    <n v="117.67974000000001"/>
    <n v="114.66493999999999"/>
    <n v="104.00641"/>
    <n v="113.17762999999999"/>
    <n v="105.74379"/>
    <n v="93.506360000000001"/>
    <n v="101.8336"/>
    <n v="99.359960000000001"/>
    <n v="1293.9499799999999"/>
  </r>
  <r>
    <x v="1"/>
    <s v="mil m3"/>
    <x v="22"/>
    <s v="REGIÃO SUDESTE"/>
    <x v="7"/>
    <n v="4625.8669500000005"/>
    <n v="3881.4699699999996"/>
    <n v="4237.0719500000005"/>
    <n v="5844.4589900000001"/>
    <n v="4541.4629999999997"/>
    <n v="2745.9319899999996"/>
    <n v="2114.0949700000001"/>
    <n v="2733.6032799999998"/>
    <n v="2636.8817700000004"/>
    <n v="2746.4853499999999"/>
    <n v="2802.65191"/>
    <n v="5134.5198099999998"/>
    <n v="44044.499940000002"/>
  </r>
  <r>
    <x v="1"/>
    <s v="mil m3"/>
    <x v="22"/>
    <s v="REGIÃO SUDESTE"/>
    <x v="8"/>
    <n v="77147.325000000012"/>
    <n v="64758.886129999999"/>
    <n v="70287.35497"/>
    <n v="61336.795540000006"/>
    <n v="123265.62086000001"/>
    <n v="112832.03485000001"/>
    <n v="104121.02383999999"/>
    <n v="86411.561560000016"/>
    <n v="78135.470950000003"/>
    <n v="74500.526379999996"/>
    <n v="86116.146079999977"/>
    <n v="93011.851630000005"/>
    <n v="1031924.59779"/>
  </r>
  <r>
    <x v="1"/>
    <s v="mil m3"/>
    <x v="22"/>
    <s v="REGIÃO SUDESTE"/>
    <x v="9"/>
    <n v="7065.4649500000005"/>
    <n v="3872.1582300000005"/>
    <n v="4423.1794900000004"/>
    <n v="2617.8160699999999"/>
    <n v="3243.3898600000002"/>
    <n v="3840.3745799999997"/>
    <n v="7761.941530000001"/>
    <n v="4263.1333800000002"/>
    <n v="4145.4826899999998"/>
    <n v="3644.1460299999999"/>
    <n v="9144.3907200000012"/>
    <n v="4817.85952"/>
    <n v="58839.337049999995"/>
  </r>
  <r>
    <x v="1"/>
    <s v="mil m3"/>
    <x v="2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NORTE"/>
    <x v="0"/>
    <n v="8901.5280000000002"/>
    <n v="5834.1750000000002"/>
    <n v="4650.22"/>
    <n v="4730.5330000000004"/>
    <n v="4974.527"/>
    <n v="4753.6019999999999"/>
    <n v="4743.348"/>
    <n v="5888.1730000000007"/>
    <n v="4774"/>
    <n v="4827.18"/>
    <n v="4608.415"/>
    <n v="6185.1170000000002"/>
    <n v="64870.817999999999"/>
  </r>
  <r>
    <x v="0"/>
    <s v="mil m2"/>
    <x v="23"/>
    <s v="REGIÃO NORDESTE"/>
    <x v="1"/>
    <n v="262.77600000000001"/>
    <n v="250.20600000000002"/>
    <n v="1224.999"/>
    <n v="378.101"/>
    <n v="679.64699999999993"/>
    <n v="352.11900000000009"/>
    <n v="396.73800000000006"/>
    <n v="264.83699999999999"/>
    <n v="265"/>
    <n v="333.83499999999998"/>
    <n v="321.51"/>
    <n v="267.22399999999999"/>
    <n v="4996.9920000000002"/>
  </r>
  <r>
    <x v="0"/>
    <s v="mil m3"/>
    <x v="23"/>
    <s v="REGIÃO NORDESTE"/>
    <x v="2"/>
    <n v="24.965"/>
    <n v="22.693000000000001"/>
    <n v="27.786000000000001"/>
    <n v="25.555"/>
    <n v="30.333000000000002"/>
    <n v="28.91"/>
    <n v="29.025000000000002"/>
    <n v="29.221999999999998"/>
    <n v="30"/>
    <n v="31.12"/>
    <n v="30.379000000000001"/>
    <n v="31.667999999999999"/>
    <n v="341.65600000000001"/>
  </r>
  <r>
    <x v="0"/>
    <s v="mil m3"/>
    <x v="23"/>
    <s v="REGIÃO NORDESTE"/>
    <x v="3"/>
    <n v="1419.3080000000007"/>
    <n v="2519.2759999999998"/>
    <n v="2322.0829999999992"/>
    <n v="7773.3930000000018"/>
    <n v="11521.408000000001"/>
    <n v="8667.0300000000025"/>
    <n v="5452.5609999999979"/>
    <n v="6537.9489999999996"/>
    <n v="5284"/>
    <n v="5940.2410000000027"/>
    <n v="17831.198999999979"/>
    <n v="7479.884"/>
    <n v="82748.331999999995"/>
  </r>
  <r>
    <x v="0"/>
    <s v="mil m3"/>
    <x v="23"/>
    <s v="REGIÃO NORDESTE"/>
    <x v="4"/>
    <n v="484.52500000000003"/>
    <n v="466.34900000000005"/>
    <n v="508.27800000000002"/>
    <n v="510.80700000000007"/>
    <n v="477.58100000000007"/>
    <n v="414.62300000000005"/>
    <n v="533.44000000000005"/>
    <n v="605.51099999999997"/>
    <n v="801"/>
    <n v="587.125"/>
    <n v="565.375"/>
    <n v="701.27400000000011"/>
    <n v="6655.8879999999999"/>
  </r>
  <r>
    <x v="0"/>
    <s v="mil m3"/>
    <x v="23"/>
    <s v="REGIÃO NORDESTE"/>
    <x v="5"/>
    <n v="583.2360000000001"/>
    <n v="391.11400000000009"/>
    <n v="681.55000000000018"/>
    <n v="702.47399999999993"/>
    <n v="731.6579999999999"/>
    <n v="777.10800000000006"/>
    <n v="916.85699999999997"/>
    <n v="1030.4140000000002"/>
    <n v="832"/>
    <n v="747.947"/>
    <n v="751.56600000000003"/>
    <n v="798.04600000000005"/>
    <n v="8943.9699999999993"/>
  </r>
  <r>
    <x v="0"/>
    <s v="mil m3"/>
    <x v="23"/>
    <s v="REGIÃO NORDESTE"/>
    <x v="6"/>
    <n v="1268.5359999999996"/>
    <n v="927.92700000000013"/>
    <n v="1082.0010000000002"/>
    <n v="1144.29"/>
    <n v="1595.4419999999998"/>
    <n v="1828.3079999999995"/>
    <n v="1833.9010000000001"/>
    <n v="2045.4169999999997"/>
    <n v="2010"/>
    <n v="2071.6849999999999"/>
    <n v="1884.537"/>
    <n v="1939.645"/>
    <n v="19631.688999999998"/>
  </r>
  <r>
    <x v="0"/>
    <s v="mil m3"/>
    <x v="23"/>
    <s v="REGIÃO SUDESTE"/>
    <x v="7"/>
    <n v="432.40000000000003"/>
    <n v="543.72800000000007"/>
    <n v="622"/>
    <n v="528.61700000000008"/>
    <n v="737"/>
    <n v="856.72300000000007"/>
    <n v="697.75199999999995"/>
    <n v="629"/>
    <n v="611"/>
    <n v="539.18700000000001"/>
    <n v="356.10300000000001"/>
    <n v="672.84199999999998"/>
    <n v="7226.3519999999999"/>
  </r>
  <r>
    <x v="0"/>
    <s v="mil m3"/>
    <x v="2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5"/>
    <n v="41.131999999999998"/>
    <n v="23.844999999999999"/>
    <n v="21.046999999999997"/>
    <n v="20.006"/>
    <n v="13.825000000000001"/>
    <n v="17.777999999999999"/>
    <n v="19.093"/>
    <n v="14.581"/>
    <n v="16"/>
    <n v="15.031000000000001"/>
    <n v="27.79"/>
    <n v="53.716000000000001"/>
    <n v="283.84399999999999"/>
  </r>
  <r>
    <x v="1"/>
    <s v="mil m3"/>
    <x v="23"/>
    <s v="REGIÃO NORDESTE"/>
    <x v="6"/>
    <n v="106.54100000000001"/>
    <n v="94.092999999999989"/>
    <n v="110.17100000000001"/>
    <n v="97.957000000000008"/>
    <n v="93.787999999999997"/>
    <n v="92.376000000000005"/>
    <n v="115.64"/>
    <n v="118.57100000000001"/>
    <n v="111"/>
    <n v="112.842"/>
    <n v="111.261"/>
    <n v="148.00200000000001"/>
    <n v="1312.242"/>
  </r>
  <r>
    <x v="1"/>
    <s v="mil m3"/>
    <x v="23"/>
    <s v="REGIÃO SUDESTE"/>
    <x v="7"/>
    <n v="2654.2839999999997"/>
    <n v="3415.1859999999997"/>
    <n v="4024.3689999999997"/>
    <n v="3056.6069999999995"/>
    <n v="3156.0660000000003"/>
    <n v="3878.2939999999999"/>
    <n v="4120.1680000000006"/>
    <n v="2992.2420000000002"/>
    <n v="4987"/>
    <n v="4595.4470000000001"/>
    <n v="6813.01"/>
    <n v="4548.1610000000001"/>
    <n v="48240.834000000003"/>
  </r>
  <r>
    <x v="1"/>
    <s v="mil m3"/>
    <x v="23"/>
    <s v="REGIÃO SUDESTE"/>
    <x v="8"/>
    <n v="101432"/>
    <n v="87264"/>
    <n v="83457"/>
    <n v="90995.489000000001"/>
    <n v="97982"/>
    <n v="111963.94"/>
    <n v="109481.99499999997"/>
    <n v="93355.725000000035"/>
    <n v="77243"/>
    <n v="89012.265000000014"/>
    <n v="69154.925000000017"/>
    <n v="76988.051999999996"/>
    <n v="1088330.3910000001"/>
  </r>
  <r>
    <x v="1"/>
    <s v="mil m3"/>
    <x v="23"/>
    <s v="REGIÃO SUDESTE"/>
    <x v="9"/>
    <n v="10910.367000000002"/>
    <n v="4928.1960000000008"/>
    <n v="12867.259"/>
    <n v="6114.1969999999992"/>
    <n v="6224.6370000000006"/>
    <n v="3781.8670000000002"/>
    <n v="4159.1380000000008"/>
    <n v="3326.136"/>
    <n v="3650"/>
    <n v="6864.8919999999998"/>
    <n v="7440.3679999999986"/>
    <n v="5373.6180000000004"/>
    <n v="75640.675000000003"/>
  </r>
  <r>
    <x v="1"/>
    <s v="mil m3"/>
    <x v="2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NORTE"/>
    <x v="0"/>
    <n v="4506.7160000000003"/>
    <n v="2426.7350000000001"/>
    <n v="6151.4709999999995"/>
    <n v="4567.3100000000004"/>
    <n v="3278.982"/>
    <n v="2378.7890000000002"/>
    <n v="3043.0039999999999"/>
    <n v="2841.1550000000002"/>
    <n v="3251.2379999999998"/>
    <n v="3203.0329999999999"/>
    <n v="2523.7510000000002"/>
    <n v="1947.808"/>
    <n v="40119.992000000006"/>
  </r>
  <r>
    <x v="0"/>
    <s v="mil m2"/>
    <x v="24"/>
    <s v="REGIÃO NORDESTE"/>
    <x v="1"/>
    <n v="190.34399999999999"/>
    <n v="294.84699999999998"/>
    <n v="566.88700000000006"/>
    <n v="324.12099999999998"/>
    <n v="281.05200000000002"/>
    <n v="307.17500000000001"/>
    <n v="284.416"/>
    <n v="277.55099999999999"/>
    <n v="310.94500000000011"/>
    <n v="297.63299999999998"/>
    <n v="1658.432"/>
    <n v="548.99299999999994"/>
    <n v="5342.3960000000006"/>
  </r>
  <r>
    <x v="0"/>
    <s v="mil m3"/>
    <x v="24"/>
    <s v="REGIÃO NORDESTE"/>
    <x v="2"/>
    <n v="31.908999999999999"/>
    <n v="29.475999999999999"/>
    <n v="29.962"/>
    <n v="29.858000000000001"/>
    <n v="31.193999999999999"/>
    <n v="27.864999999999998"/>
    <n v="28.2"/>
    <n v="27.158999999999999"/>
    <n v="28.437999999999999"/>
    <n v="32.31"/>
    <n v="29.05"/>
    <n v="30.15"/>
    <n v="355.57099999999997"/>
  </r>
  <r>
    <x v="0"/>
    <s v="mil m3"/>
    <x v="24"/>
    <s v="REGIÃO NORDESTE"/>
    <x v="3"/>
    <n v="2671.1959999999999"/>
    <n v="2130.8389999999999"/>
    <n v="2536.8110000000001"/>
    <n v="3469.0749999999998"/>
    <n v="2484.7130000000002"/>
    <n v="2621.355"/>
    <n v="2230.1689999999999"/>
    <n v="6299.6009999999997"/>
    <n v="3057.7310000000011"/>
    <n v="3865.328"/>
    <n v="3791.212"/>
    <n v="3144.319"/>
    <n v="38302.349000000002"/>
  </r>
  <r>
    <x v="0"/>
    <s v="mil m3"/>
    <x v="24"/>
    <s v="REGIÃO NORDESTE"/>
    <x v="4"/>
    <n v="463.20499999999998"/>
    <n v="497.7600000000001"/>
    <n v="372.56"/>
    <n v="437.99200000000002"/>
    <n v="414.30200000000002"/>
    <n v="486.55200000000002"/>
    <n v="184.92599999999999"/>
    <n v="396.11700000000002"/>
    <n v="460.52499999999998"/>
    <n v="422.36599999999999"/>
    <n v="347.291"/>
    <n v="342.73399999999998"/>
    <n v="4826.3300000000008"/>
  </r>
  <r>
    <x v="0"/>
    <s v="mil m3"/>
    <x v="24"/>
    <s v="REGIÃO NORDESTE"/>
    <x v="5"/>
    <n v="824.68200000000002"/>
    <n v="834.28700000000003"/>
    <n v="952.22699999999998"/>
    <n v="1032.0329999999999"/>
    <n v="1328.4159999999999"/>
    <n v="1381.4839999999999"/>
    <n v="1623.135"/>
    <n v="1085.3599999999999"/>
    <n v="1169.403"/>
    <n v="1298.3589999999999"/>
    <n v="1429.2429999999999"/>
    <n v="1382.1790000000001"/>
    <n v="14340.808000000001"/>
  </r>
  <r>
    <x v="0"/>
    <s v="mil m3"/>
    <x v="24"/>
    <s v="REGIÃO NORDESTE"/>
    <x v="6"/>
    <n v="2025.767000000001"/>
    <n v="1964.53"/>
    <n v="2389.4259999999999"/>
    <n v="2603.222999999999"/>
    <n v="2305.0390000000002"/>
    <n v="2654.469000000001"/>
    <n v="2396.4089999999992"/>
    <n v="2534.0349999999999"/>
    <n v="1918.5840000000001"/>
    <n v="1989.905"/>
    <n v="2204.679000000001"/>
    <n v="2139.6379999999999"/>
    <n v="27125.703999999998"/>
  </r>
  <r>
    <x v="0"/>
    <s v="mil m3"/>
    <x v="24"/>
    <s v="REGIÃO SUDESTE"/>
    <x v="7"/>
    <n v="546.96600000000012"/>
    <n v="712.77700000000004"/>
    <n v="651.45100000000002"/>
    <n v="678.47799999999995"/>
    <n v="749.12199999999996"/>
    <n v="659.68799999999999"/>
    <n v="475.67000000000007"/>
    <n v="345.53899999999999"/>
    <n v="537.30900000000008"/>
    <n v="472.93400000000003"/>
    <n v="496.017"/>
    <n v="456.57900000000012"/>
    <n v="6782.53"/>
  </r>
  <r>
    <x v="0"/>
    <s v="mil m3"/>
    <x v="2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5"/>
    <n v="48.24"/>
    <n v="29.838999999999999"/>
    <n v="42.476999999999997"/>
    <n v="34.265000000000001"/>
    <n v="25.282"/>
    <n v="17.189"/>
    <n v="12.247999999999999"/>
    <n v="16.074999999999999"/>
    <n v="8.5790000000000006"/>
    <n v="29.036000000000001"/>
    <n v="9.2789999999999999"/>
    <n v="10.492000000000001"/>
    <n v="283.00100000000003"/>
  </r>
  <r>
    <x v="1"/>
    <s v="mil m3"/>
    <x v="24"/>
    <s v="REGIÃO NORDESTE"/>
    <x v="6"/>
    <n v="111.483"/>
    <n v="103.755"/>
    <n v="110.206"/>
    <n v="0"/>
    <n v="0"/>
    <n v="0"/>
    <n v="0"/>
    <n v="0"/>
    <n v="0"/>
    <n v="0"/>
    <n v="0"/>
    <n v="0"/>
    <n v="325.44400000000002"/>
  </r>
  <r>
    <x v="1"/>
    <s v="mil m3"/>
    <x v="24"/>
    <s v="REGIÃO SUDESTE"/>
    <x v="7"/>
    <n v="4904.8829999999998"/>
    <n v="3063.6"/>
    <n v="32210.18"/>
    <n v="12860.177"/>
    <n v="3349.9079999999999"/>
    <n v="2999.1979999999999"/>
    <n v="3034.9859999999999"/>
    <n v="4215.8950000000004"/>
    <n v="2822.0439999999999"/>
    <n v="8937.8050000000003"/>
    <n v="14054.168"/>
    <n v="15168.96"/>
    <n v="107621.80399999997"/>
  </r>
  <r>
    <x v="1"/>
    <s v="mil m3"/>
    <x v="24"/>
    <s v="REGIÃO SUDESTE"/>
    <x v="8"/>
    <n v="118458.02800000001"/>
    <n v="135732.182"/>
    <n v="118459.04"/>
    <n v="87908.705999999991"/>
    <n v="91823.100999999995"/>
    <n v="74533.646999999997"/>
    <n v="84948.434000000008"/>
    <n v="88084.007000000012"/>
    <n v="87638.442999999999"/>
    <n v="85387.85000000002"/>
    <n v="152541.24400000001"/>
    <n v="142171.84500000009"/>
    <n v="1267686.5270000002"/>
  </r>
  <r>
    <x v="1"/>
    <s v="mil m3"/>
    <x v="24"/>
    <s v="REGIÃO SUDESTE"/>
    <x v="9"/>
    <n v="6136.6779999999999"/>
    <n v="5441.8429999999998"/>
    <n v="9682.5620000000017"/>
    <n v="5180.0479999999998"/>
    <n v="3886.1670000000008"/>
    <n v="3455.319"/>
    <n v="6464.3620000000001"/>
    <n v="5726.8819999999996"/>
    <n v="7725.3959999999997"/>
    <n v="5014.45"/>
    <n v="7092.2449999999999"/>
    <n v="7795.3939999999993"/>
    <n v="73601.346000000005"/>
  </r>
  <r>
    <x v="1"/>
    <s v="mil m3"/>
    <x v="2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5"/>
    <s v="REGIÃO NORTE"/>
    <x v="0"/>
    <n v="3599.2260000000001"/>
    <n v="1514.5840000000001"/>
    <n v="1873.9870000000001"/>
    <n v="1690.912"/>
    <n v="2197.4029999999998"/>
    <n v="1646.6"/>
    <n v="1763.7460000000001"/>
    <n v="1628.9349999999999"/>
    <n v="1854.588"/>
    <n v="2117.3719999999998"/>
    <m/>
    <m/>
    <n v="19887.353000000003"/>
  </r>
  <r>
    <x v="0"/>
    <s v="mil m2"/>
    <x v="25"/>
    <s v="REGIÃO NORDESTE"/>
    <x v="1"/>
    <n v="807.62400000000002"/>
    <n v="774.78199999999993"/>
    <n v="583.77300000000002"/>
    <n v="647.95000000000005"/>
    <n v="1774.5329999999999"/>
    <n v="639.81600000000014"/>
    <n v="4781.3510000000006"/>
    <n v="417.40900000000011"/>
    <n v="484.41"/>
    <n v="465.73399999999998"/>
    <m/>
    <m/>
    <n v="11377.382000000001"/>
  </r>
  <r>
    <x v="0"/>
    <s v="mil m3"/>
    <x v="25"/>
    <s v="REGIÃO NORDESTE"/>
    <x v="2"/>
    <n v="28.364000000000001"/>
    <n v="26.292000000000002"/>
    <n v="27.398"/>
    <n v="27.457999999999998"/>
    <n v="30.798999999999999"/>
    <n v="34.01"/>
    <n v="35.119999999999997"/>
    <n v="31.372"/>
    <n v="27.524999999999999"/>
    <n v="0.46500000000000002"/>
    <m/>
    <m/>
    <n v="268.80299999999994"/>
  </r>
  <r>
    <x v="0"/>
    <s v="mil m3"/>
    <x v="25"/>
    <s v="REGIÃO NORDESTE"/>
    <x v="3"/>
    <n v="3630.8359999999998"/>
    <n v="2908.9700000000012"/>
    <n v="3001.4260000000008"/>
    <n v="2485.8440000000001"/>
    <n v="1938.559"/>
    <n v="2143.518"/>
    <n v="2755.4189999999999"/>
    <n v="2303.7240000000002"/>
    <n v="1426.5429999999999"/>
    <n v="1533.2180000000001"/>
    <m/>
    <m/>
    <n v="24128.057000000004"/>
  </r>
  <r>
    <x v="0"/>
    <s v="mil m3"/>
    <x v="25"/>
    <s v="REGIÃO NORDESTE"/>
    <x v="4"/>
    <n v="356.24"/>
    <n v="316.01900000000001"/>
    <n v="282.755"/>
    <n v="302.78099999999989"/>
    <n v="448.60500000000002"/>
    <n v="331.87"/>
    <n v="352.03399999999999"/>
    <n v="294.721"/>
    <n v="333.44499999999999"/>
    <n v="328.72899999999998"/>
    <m/>
    <m/>
    <n v="3347.1990000000001"/>
  </r>
  <r>
    <x v="0"/>
    <s v="mil m3"/>
    <x v="25"/>
    <s v="REGIÃO NORDESTE"/>
    <x v="5"/>
    <n v="1474.441"/>
    <n v="1151.4659999999999"/>
    <n v="1231.6369999999999"/>
    <n v="1217.1079999999999"/>
    <n v="1353.8440000000001"/>
    <n v="1562.8389999999999"/>
    <n v="1521.701"/>
    <n v="1544.635"/>
    <n v="1346.1110000000001"/>
    <n v="1348.0250000000001"/>
    <m/>
    <m/>
    <n v="13751.807000000001"/>
  </r>
  <r>
    <x v="0"/>
    <s v="mil m3"/>
    <x v="25"/>
    <s v="REGIÃO NORDESTE"/>
    <x v="6"/>
    <n v="2952.837999999997"/>
    <n v="2110.7719999999999"/>
    <n v="1976.86"/>
    <n v="1979.9490000000001"/>
    <n v="1852.4580000000001"/>
    <n v="2301.0419999999999"/>
    <n v="1946.472"/>
    <n v="2522.9140000000011"/>
    <n v="2057.5529999999999"/>
    <n v="2193.65"/>
    <m/>
    <m/>
    <n v="21894.507999999998"/>
  </r>
  <r>
    <x v="0"/>
    <s v="mil m3"/>
    <x v="25"/>
    <s v="REGIÃO SUDESTE"/>
    <x v="7"/>
    <n v="466.02800000000002"/>
    <n v="377.04899999999992"/>
    <n v="351.87400000000008"/>
    <n v="544.66600000000005"/>
    <n v="823.30299999999988"/>
    <n v="743.65800000000013"/>
    <n v="613.79299999999989"/>
    <n v="557.83199999999988"/>
    <n v="563.67099999999994"/>
    <n v="536.43700000000013"/>
    <m/>
    <m/>
    <n v="5578.3109999999997"/>
  </r>
  <r>
    <x v="0"/>
    <s v="mil m3"/>
    <x v="25"/>
    <s v="REGIÃO SUDESTE"/>
    <x v="8"/>
    <n v="0"/>
    <n v="0"/>
    <n v="0"/>
    <n v="0"/>
    <n v="0"/>
    <n v="0"/>
    <n v="0"/>
    <n v="0"/>
    <n v="0"/>
    <n v="0"/>
    <m/>
    <m/>
    <n v="0"/>
  </r>
  <r>
    <x v="0"/>
    <s v="mil m3"/>
    <x v="25"/>
    <s v="REGIÃO SUDESTE"/>
    <x v="9"/>
    <n v="0"/>
    <n v="0"/>
    <n v="0"/>
    <n v="0"/>
    <n v="0"/>
    <n v="0"/>
    <n v="0"/>
    <n v="0"/>
    <n v="0"/>
    <n v="0"/>
    <m/>
    <m/>
    <n v="0"/>
  </r>
  <r>
    <x v="0"/>
    <s v="mil m3"/>
    <x v="25"/>
    <s v="REGIÃO SUL"/>
    <x v="10"/>
    <n v="50"/>
    <n v="50"/>
    <n v="50"/>
    <n v="50"/>
    <n v="5"/>
    <n v="50"/>
    <n v="50"/>
    <n v="50"/>
    <n v="50"/>
    <n v="50"/>
    <m/>
    <m/>
    <n v="455"/>
  </r>
  <r>
    <x v="1"/>
    <s v="mil m3"/>
    <x v="25"/>
    <s v="REGIÃO NORTE"/>
    <x v="0"/>
    <n v="0"/>
    <n v="0"/>
    <n v="0"/>
    <n v="0"/>
    <n v="0"/>
    <n v="0"/>
    <n v="0"/>
    <n v="0"/>
    <n v="0"/>
    <n v="0"/>
    <m/>
    <m/>
    <n v="0"/>
  </r>
  <r>
    <x v="1"/>
    <s v="mil m2"/>
    <x v="25"/>
    <s v="REGIÃO NORDESTE"/>
    <x v="1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2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3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4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5"/>
    <n v="10.532999999999999"/>
    <n v="3.0960000000000001"/>
    <n v="6.4320000000000004"/>
    <n v="17.12"/>
    <n v="7.66"/>
    <n v="21.928999999999998"/>
    <n v="29.154"/>
    <n v="15.654"/>
    <n v="5.718"/>
    <n v="6.42"/>
    <m/>
    <m/>
    <n v="123.71599999999999"/>
  </r>
  <r>
    <x v="1"/>
    <s v="mil m3"/>
    <x v="25"/>
    <s v="REGIÃO NORDESTE"/>
    <x v="6"/>
    <n v="0"/>
    <n v="0"/>
    <n v="0"/>
    <n v="0"/>
    <n v="82.423000000000002"/>
    <n v="68.775000000000006"/>
    <n v="77.725999999999999"/>
    <n v="76.379000000000005"/>
    <n v="68.129000000000005"/>
    <n v="69.48"/>
    <m/>
    <m/>
    <n v="442.91200000000003"/>
  </r>
  <r>
    <x v="1"/>
    <s v="mil m3"/>
    <x v="25"/>
    <s v="REGIÃO SUDESTE"/>
    <x v="7"/>
    <n v="16915.756000000001"/>
    <n v="10775.939"/>
    <n v="7511.5450000000001"/>
    <n v="6856.57"/>
    <n v="7026.549"/>
    <n v="3987.3789999999999"/>
    <n v="5603.3770000000004"/>
    <n v="5470.4330000000009"/>
    <n v="6429.9830000000002"/>
    <n v="5733.2569999999996"/>
    <m/>
    <m/>
    <n v="76310.787999999986"/>
  </r>
  <r>
    <x v="1"/>
    <s v="mil m3"/>
    <x v="25"/>
    <s v="REGIÃO SUDESTE"/>
    <x v="8"/>
    <n v="101886.899"/>
    <n v="114475.622"/>
    <n v="158637.503"/>
    <n v="123607.126"/>
    <n v="112208.36900000001"/>
    <n v="162529.79699999999"/>
    <n v="145034.152"/>
    <n v="133336.36600000001"/>
    <n v="102634.47100000001"/>
    <n v="123282.099"/>
    <m/>
    <m/>
    <n v="1277632.4039999999"/>
  </r>
  <r>
    <x v="1"/>
    <s v="mil m3"/>
    <x v="25"/>
    <s v="REGIÃO SUDESTE"/>
    <x v="9"/>
    <n v="6559.8419999999996"/>
    <n v="2946.8429999999998"/>
    <n v="3190.973"/>
    <n v="10023.269"/>
    <n v="3170.7179999999998"/>
    <n v="4425.9520000000002"/>
    <n v="5239.6220000000003"/>
    <n v="2957.14"/>
    <n v="5491.9549999999999"/>
    <n v="30683.409"/>
    <m/>
    <m/>
    <n v="74689.722999999998"/>
  </r>
  <r>
    <x v="1"/>
    <s v="mil m3"/>
    <x v="25"/>
    <s v="REGIÃO SUL"/>
    <x v="10"/>
    <n v="0"/>
    <n v="0"/>
    <n v="0"/>
    <n v="0"/>
    <n v="0"/>
    <n v="0"/>
    <n v="0"/>
    <n v="0"/>
    <n v="0"/>
    <n v="0"/>
    <m/>
    <m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2">
  <r>
    <x v="0"/>
    <s v="mil m3"/>
    <x v="0"/>
    <s v="REGIÃO NORTE"/>
    <x v="0"/>
    <n v="79266"/>
    <n v="97172"/>
    <n v="130538"/>
    <n v="134835.00030000001"/>
    <n v="134390"/>
    <n v="143774.99969999999"/>
    <n v="142198.99969999999"/>
    <n v="128182.56"/>
    <n v="129893"/>
    <n v="148504"/>
    <n v="153066"/>
    <n v="142467"/>
    <n v="1564287.5597000001"/>
  </r>
  <r>
    <x v="0"/>
    <s v="mil m3"/>
    <x v="0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NORDESTE"/>
    <x v="3"/>
    <n v="502.00400000000002"/>
    <n v="707.93280000000004"/>
    <n v="1363.6794"/>
    <n v="1712.1244999999999"/>
    <n v="1709.9156"/>
    <n v="1051.3117999999999"/>
    <n v="374.42360000000002"/>
    <n v="122"/>
    <n v="437"/>
    <n v="0"/>
    <n v="1322.0391999999999"/>
    <n v="2390.0859"/>
    <n v="11692.516799999999"/>
  </r>
  <r>
    <x v="0"/>
    <s v="mil m3"/>
    <x v="0"/>
    <s v="REGIÃO NORDESTE"/>
    <x v="4"/>
    <n v="15437"/>
    <n v="14367.2"/>
    <n v="15520"/>
    <n v="14890"/>
    <n v="14895"/>
    <n v="12303"/>
    <n v="15410"/>
    <n v="14560"/>
    <n v="13921"/>
    <n v="13715"/>
    <n v="15116.522999999999"/>
    <n v="15340.63"/>
    <n v="175475.353"/>
  </r>
  <r>
    <x v="0"/>
    <s v="mil m3"/>
    <x v="0"/>
    <s v="REGIÃO NORDESTE"/>
    <x v="5"/>
    <n v="572.00099999999998"/>
    <n v="522"/>
    <n v="672.00040000000001"/>
    <n v="560.00040000000001"/>
    <n v="630.00040000000001"/>
    <n v="358.99970000000002"/>
    <n v="781.00030000000004"/>
    <n v="686"/>
    <n v="768.99969999999996"/>
    <n v="838.99980000000005"/>
    <n v="874"/>
    <n v="889.00019999999995"/>
    <n v="8153.0019000000011"/>
  </r>
  <r>
    <x v="0"/>
    <s v="mil m3"/>
    <x v="0"/>
    <s v="REGIÃO NORDESTE"/>
    <x v="6"/>
    <n v="11191.891"/>
    <n v="22017.699000000001"/>
    <n v="17633.762999999999"/>
    <n v="11848.667000000001"/>
    <n v="13140.333999999999"/>
    <n v="11715.269"/>
    <n v="12841.305"/>
    <n v="16059.861999999999"/>
    <n v="19660.099999999999"/>
    <n v="29074.642"/>
    <n v="27097.215"/>
    <n v="28179.810300000001"/>
    <n v="220460.55729999999"/>
  </r>
  <r>
    <x v="0"/>
    <s v="mil m3"/>
    <x v="0"/>
    <s v="REGIÃO SUDESTE"/>
    <x v="7"/>
    <n v="0"/>
    <n v="0"/>
    <n v="0"/>
    <n v="0"/>
    <n v="0"/>
    <n v="0"/>
    <n v="105"/>
    <n v="432"/>
    <n v="1184"/>
    <n v="1569"/>
    <n v="290"/>
    <n v="0"/>
    <n v="3580"/>
  </r>
  <r>
    <x v="0"/>
    <s v="mil m3"/>
    <x v="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3"/>
    <n v="28507"/>
    <n v="27934"/>
    <n v="28475"/>
    <n v="31180"/>
    <n v="32167"/>
    <n v="29891"/>
    <n v="32789"/>
    <n v="29650"/>
    <n v="30440"/>
    <n v="31140"/>
    <n v="25550"/>
    <n v="27663"/>
    <n v="355386"/>
  </r>
  <r>
    <x v="1"/>
    <s v="mil m3"/>
    <x v="0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5"/>
    <n v="18383.655999999999"/>
    <n v="21989.883699999998"/>
    <n v="19119.499299999999"/>
    <n v="16427.315900000001"/>
    <n v="16064.223000000002"/>
    <n v="19725.3953"/>
    <n v="20125.832000000002"/>
    <n v="16618.715"/>
    <n v="17874.937999999998"/>
    <n v="22173.768"/>
    <n v="9871.625"/>
    <n v="19555.067999999999"/>
    <n v="217929.9192"/>
  </r>
  <r>
    <x v="1"/>
    <s v="mil m3"/>
    <x v="0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SUDESTE"/>
    <x v="8"/>
    <n v="16785"/>
    <n v="15161.0005"/>
    <n v="18722.999800000001"/>
    <n v="15508.0008"/>
    <n v="13206"/>
    <n v="12611"/>
    <n v="10015"/>
    <n v="16193.999599999999"/>
    <n v="12188"/>
    <n v="10552"/>
    <n v="14779"/>
    <n v="15882"/>
    <n v="171604.00069999998"/>
  </r>
  <r>
    <x v="1"/>
    <s v="mil m3"/>
    <x v="0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NORTE"/>
    <x v="0"/>
    <n v="141678.22500000001"/>
    <n v="137708"/>
    <n v="159310"/>
    <n v="152128"/>
    <n v="170635.25900000002"/>
    <n v="167226.25900000002"/>
    <n v="152477.26"/>
    <n v="160320.25899999999"/>
    <n v="174779.25899999999"/>
    <n v="185970.25900000002"/>
    <n v="181830"/>
    <n v="184215"/>
    <n v="1968277.7800000003"/>
  </r>
  <r>
    <x v="0"/>
    <s v="mil m3"/>
    <x v="1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NORDESTE"/>
    <x v="3"/>
    <n v="1203.7046"/>
    <n v="204"/>
    <n v="0"/>
    <n v="525"/>
    <n v="187"/>
    <n v="148"/>
    <n v="32"/>
    <n v="0"/>
    <n v="0"/>
    <n v="426"/>
    <n v="0"/>
    <n v="0"/>
    <n v="2725.7046"/>
  </r>
  <r>
    <x v="0"/>
    <s v="mil m3"/>
    <x v="1"/>
    <s v="REGIÃO NORDESTE"/>
    <x v="4"/>
    <n v="18155.967000000001"/>
    <n v="16583.723000000002"/>
    <n v="18190.815000000002"/>
    <n v="17205.578999999998"/>
    <n v="17801.736000000001"/>
    <n v="16299"/>
    <n v="16448"/>
    <n v="17115"/>
    <n v="15773"/>
    <n v="15540.6999"/>
    <n v="14148"/>
    <n v="15372"/>
    <n v="198633.51990000001"/>
  </r>
  <r>
    <x v="0"/>
    <s v="mil m3"/>
    <x v="1"/>
    <s v="REGIÃO NORDESTE"/>
    <x v="5"/>
    <n v="655.00019999999995"/>
    <n v="718.00040000000001"/>
    <n v="733.00040000000001"/>
    <n v="758.95899999999995"/>
    <n v="801.12599999999998"/>
    <n v="779.25199999999995"/>
    <n v="749.38"/>
    <n v="817.55399999999997"/>
    <n v="776.46699999999998"/>
    <n v="795.57399999999996"/>
    <n v="740.93899999999996"/>
    <n v="709.11500000000001"/>
    <n v="9034.3669999999984"/>
  </r>
  <r>
    <x v="0"/>
    <s v="mil m3"/>
    <x v="1"/>
    <s v="REGIÃO NORDESTE"/>
    <x v="6"/>
    <n v="26079.580099999999"/>
    <n v="21978.477299999999"/>
    <n v="28705.329399999999"/>
    <n v="20942.581699999999"/>
    <n v="23015.911199999999"/>
    <n v="21975.344000000001"/>
    <n v="23845.85"/>
    <n v="25319.694"/>
    <n v="24392.413"/>
    <n v="15765.237000000001"/>
    <n v="14153.935000000001"/>
    <n v="13259.487000000001"/>
    <n v="259433.83969999998"/>
  </r>
  <r>
    <x v="0"/>
    <s v="mil m3"/>
    <x v="1"/>
    <s v="REGIÃO SUDESTE"/>
    <x v="7"/>
    <n v="0"/>
    <n v="0"/>
    <n v="0"/>
    <n v="0"/>
    <n v="0"/>
    <n v="91"/>
    <n v="665"/>
    <n v="93"/>
    <n v="1119"/>
    <n v="1210.5"/>
    <n v="442.5"/>
    <n v="1047"/>
    <n v="4668"/>
  </r>
  <r>
    <x v="0"/>
    <s v="mil m3"/>
    <x v="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3"/>
    <n v="30740"/>
    <n v="21360"/>
    <n v="23330"/>
    <n v="21860"/>
    <n v="23220"/>
    <n v="21360"/>
    <n v="17380"/>
    <n v="21790"/>
    <n v="13340"/>
    <n v="12910"/>
    <n v="17778"/>
    <n v="16933"/>
    <n v="242001"/>
  </r>
  <r>
    <x v="1"/>
    <s v="mil m3"/>
    <x v="1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5"/>
    <n v="25405.163"/>
    <n v="15029.549000000001"/>
    <n v="17402.545000000002"/>
    <n v="15205.384999999998"/>
    <n v="14512.727999999999"/>
    <n v="19860.347000000002"/>
    <n v="16511.61"/>
    <n v="22499.217000000001"/>
    <n v="19375.244999999999"/>
    <n v="16145.359"/>
    <n v="13386.637000000001"/>
    <n v="12190.842000000001"/>
    <n v="207524.62699999998"/>
  </r>
  <r>
    <x v="1"/>
    <s v="mil m3"/>
    <x v="1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SUDESTE"/>
    <x v="8"/>
    <n v="15672"/>
    <n v="9773"/>
    <n v="10379"/>
    <n v="8141"/>
    <n v="5215"/>
    <n v="5230"/>
    <n v="14871"/>
    <n v="8282"/>
    <n v="14086"/>
    <n v="11899"/>
    <n v="14149"/>
    <n v="17396"/>
    <n v="135093"/>
  </r>
  <r>
    <x v="1"/>
    <s v="mil m3"/>
    <x v="1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NORTE"/>
    <x v="0"/>
    <n v="196774"/>
    <n v="179720"/>
    <n v="193939"/>
    <n v="188489"/>
    <n v="195228"/>
    <n v="192963"/>
    <n v="197156"/>
    <n v="192340"/>
    <n v="181390"/>
    <n v="187227"/>
    <n v="182255"/>
    <n v="189182"/>
    <n v="2276663"/>
  </r>
  <r>
    <x v="0"/>
    <s v="mil m3"/>
    <x v="2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NORDESTE"/>
    <x v="3"/>
    <n v="1040"/>
    <n v="1797"/>
    <n v="2553"/>
    <n v="866"/>
    <n v="1554"/>
    <n v="2308"/>
    <n v="960"/>
    <n v="635"/>
    <n v="254"/>
    <n v="20"/>
    <n v="3527.33"/>
    <n v="3218"/>
    <n v="18732.330000000002"/>
  </r>
  <r>
    <x v="0"/>
    <s v="mil m3"/>
    <x v="2"/>
    <s v="REGIÃO NORDESTE"/>
    <x v="4"/>
    <n v="16604"/>
    <n v="16986"/>
    <n v="17807.060000000001"/>
    <n v="13720.51"/>
    <n v="16524.560000000001"/>
    <n v="18344.650000000001"/>
    <n v="17541.03"/>
    <n v="15855.94"/>
    <n v="16075"/>
    <n v="12299.08"/>
    <n v="12025.8"/>
    <n v="16765"/>
    <n v="190548.62999999998"/>
  </r>
  <r>
    <x v="0"/>
    <s v="mil m3"/>
    <x v="2"/>
    <s v="REGIÃO NORDESTE"/>
    <x v="5"/>
    <n v="600.98299999999995"/>
    <n v="426.28"/>
    <n v="651.79999999999995"/>
    <n v="757.27"/>
    <n v="850.29"/>
    <n v="709.44"/>
    <n v="719.88"/>
    <n v="769.86"/>
    <n v="848.66"/>
    <n v="865.32"/>
    <n v="825.67"/>
    <n v="872.85"/>
    <n v="8898.3029999999981"/>
  </r>
  <r>
    <x v="0"/>
    <s v="mil m3"/>
    <x v="2"/>
    <s v="REGIÃO NORDESTE"/>
    <x v="6"/>
    <n v="23259.575000000001"/>
    <n v="16588.509999999998"/>
    <n v="22250.560000000001"/>
    <n v="14326.29"/>
    <n v="19100.830000000002"/>
    <n v="21963.43"/>
    <n v="25706.19"/>
    <n v="18698.580000000002"/>
    <n v="19998.36"/>
    <n v="16867.509999999998"/>
    <n v="9946.16"/>
    <n v="8209.58"/>
    <n v="216915.57500000001"/>
  </r>
  <r>
    <x v="0"/>
    <s v="mil m3"/>
    <x v="2"/>
    <s v="REGIÃO SUDESTE"/>
    <x v="7"/>
    <n v="1000"/>
    <n v="809.5"/>
    <n v="839.5"/>
    <n v="1025"/>
    <n v="1000"/>
    <n v="488"/>
    <n v="403"/>
    <n v="0"/>
    <n v="0"/>
    <n v="0"/>
    <n v="0"/>
    <n v="0"/>
    <n v="5565"/>
  </r>
  <r>
    <x v="0"/>
    <s v="mil m3"/>
    <x v="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3"/>
    <n v="17677"/>
    <n v="23489"/>
    <n v="28428"/>
    <n v="26031"/>
    <n v="24488"/>
    <n v="22558"/>
    <n v="18116"/>
    <n v="21759"/>
    <n v="18229"/>
    <n v="18054"/>
    <n v="21249"/>
    <n v="10114"/>
    <n v="250192"/>
  </r>
  <r>
    <x v="1"/>
    <s v="mil m3"/>
    <x v="2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5"/>
    <n v="17193.687999999998"/>
    <n v="13490.37"/>
    <n v="20738.63"/>
    <n v="20253.71"/>
    <n v="15266.84"/>
    <n v="16163.93"/>
    <n v="18004.13"/>
    <n v="20558.96"/>
    <n v="18491.79"/>
    <n v="15922.89"/>
    <n v="19116.43"/>
    <n v="30245.82"/>
    <n v="225447.18799999997"/>
  </r>
  <r>
    <x v="1"/>
    <s v="mil m3"/>
    <x v="2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SUDESTE"/>
    <x v="8"/>
    <n v="18135"/>
    <n v="14274"/>
    <n v="13695"/>
    <n v="14174"/>
    <n v="16257"/>
    <n v="19527"/>
    <n v="18205"/>
    <n v="27926"/>
    <n v="24883"/>
    <n v="13787"/>
    <n v="9320"/>
    <n v="58"/>
    <n v="190241"/>
  </r>
  <r>
    <x v="1"/>
    <s v="mil m3"/>
    <x v="2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NORTE"/>
    <x v="0"/>
    <n v="189692"/>
    <n v="173639"/>
    <n v="193929"/>
    <n v="190581"/>
    <n v="178345"/>
    <n v="183378"/>
    <n v="191410"/>
    <n v="202299"/>
    <n v="234065"/>
    <n v="226841"/>
    <n v="232232"/>
    <n v="244003"/>
    <n v="2440414"/>
  </r>
  <r>
    <x v="0"/>
    <s v="mil m3"/>
    <x v="3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NORDESTE"/>
    <x v="3"/>
    <n v="2895"/>
    <n v="5369"/>
    <n v="6810"/>
    <n v="6924"/>
    <n v="4867"/>
    <n v="4392"/>
    <n v="2910"/>
    <n v="1796"/>
    <n v="1478"/>
    <n v="2266"/>
    <n v="874"/>
    <n v="156"/>
    <n v="40737"/>
  </r>
  <r>
    <x v="0"/>
    <s v="mil m3"/>
    <x v="3"/>
    <s v="REGIÃO NORDESTE"/>
    <x v="4"/>
    <n v="16730.990000000002"/>
    <n v="14750.8"/>
    <n v="16637.52"/>
    <n v="15147.06"/>
    <n v="18790.37"/>
    <n v="21568.74"/>
    <n v="28025.25"/>
    <n v="22262"/>
    <n v="24385"/>
    <n v="28016"/>
    <n v="22952.71"/>
    <n v="14157.27"/>
    <n v="243423.70999999996"/>
  </r>
  <r>
    <x v="0"/>
    <s v="mil m3"/>
    <x v="3"/>
    <s v="REGIÃO NORDESTE"/>
    <x v="5"/>
    <n v="932.05"/>
    <n v="733.48"/>
    <n v="908.22"/>
    <n v="929.01"/>
    <n v="964.26"/>
    <n v="771.34"/>
    <n v="754.69"/>
    <n v="569"/>
    <n v="597"/>
    <n v="876"/>
    <n v="855.22"/>
    <n v="832.79"/>
    <n v="9723.0600000000013"/>
  </r>
  <r>
    <x v="0"/>
    <s v="mil m3"/>
    <x v="3"/>
    <s v="REGIÃO NORDESTE"/>
    <x v="6"/>
    <n v="17045"/>
    <n v="17527"/>
    <n v="19976"/>
    <n v="16055"/>
    <n v="16116"/>
    <n v="17444"/>
    <n v="13795"/>
    <n v="13020"/>
    <n v="13750"/>
    <n v="12916"/>
    <n v="10543.1"/>
    <n v="12310.93"/>
    <n v="180498.03"/>
  </r>
  <r>
    <x v="0"/>
    <s v="mil m3"/>
    <x v="3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3"/>
    <n v="12898"/>
    <n v="0"/>
    <n v="0"/>
    <n v="0"/>
    <n v="0"/>
    <n v="0"/>
    <n v="0"/>
    <n v="8548"/>
    <n v="8661"/>
    <n v="10030"/>
    <n v="6588"/>
    <n v="7313"/>
    <n v="54038"/>
  </r>
  <r>
    <x v="1"/>
    <s v="mil m3"/>
    <x v="3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5"/>
    <n v="24373.96"/>
    <n v="12988.4"/>
    <n v="15623.35"/>
    <n v="9385.25"/>
    <n v="15906.85"/>
    <n v="18168.91"/>
    <n v="12986.47"/>
    <n v="14939"/>
    <n v="13758"/>
    <n v="18450"/>
    <n v="17765.38"/>
    <n v="8156.56"/>
    <n v="182502.13"/>
  </r>
  <r>
    <x v="1"/>
    <s v="mil m3"/>
    <x v="3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SUDESTE"/>
    <x v="8"/>
    <n v="4065"/>
    <n v="11596"/>
    <n v="19324"/>
    <n v="18659"/>
    <n v="18519"/>
    <n v="5610"/>
    <n v="16645"/>
    <n v="18510"/>
    <n v="16361"/>
    <n v="9722"/>
    <n v="672"/>
    <n v="0"/>
    <n v="139683"/>
  </r>
  <r>
    <x v="1"/>
    <s v="mil m3"/>
    <x v="3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NORTE"/>
    <x v="0"/>
    <n v="237013"/>
    <n v="235476"/>
    <n v="251164"/>
    <n v="242222"/>
    <n v="243471"/>
    <n v="243182"/>
    <n v="252461"/>
    <n v="263817"/>
    <n v="238958"/>
    <n v="238231"/>
    <n v="233233"/>
    <n v="220945"/>
    <n v="2900173"/>
  </r>
  <r>
    <x v="0"/>
    <s v="mil m3"/>
    <x v="4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NORDESTE"/>
    <x v="3"/>
    <n v="255"/>
    <n v="1512"/>
    <n v="0"/>
    <n v="519"/>
    <n v="769"/>
    <n v="586"/>
    <n v="286"/>
    <n v="370"/>
    <n v="372"/>
    <n v="236"/>
    <n v="204"/>
    <n v="319"/>
    <n v="5428"/>
  </r>
  <r>
    <x v="0"/>
    <s v="mil m3"/>
    <x v="4"/>
    <s v="REGIÃO NORDESTE"/>
    <x v="4"/>
    <n v="9642.33"/>
    <n v="15768.698"/>
    <n v="12393.892"/>
    <n v="15416.611999999999"/>
    <n v="18218.667000000001"/>
    <n v="11920.062"/>
    <n v="24302.977999999999"/>
    <n v="22729.607"/>
    <n v="18479.064999999999"/>
    <n v="8856.8230000000003"/>
    <n v="11364"/>
    <n v="20521.073"/>
    <n v="189613.807"/>
  </r>
  <r>
    <x v="0"/>
    <s v="mil m3"/>
    <x v="4"/>
    <s v="REGIÃO NORDESTE"/>
    <x v="5"/>
    <n v="823.46"/>
    <n v="891.83920000000001"/>
    <n v="767.54"/>
    <n v="750.91589999999997"/>
    <n v="922.28710000000001"/>
    <n v="883.44889999999998"/>
    <n v="832.09199999999998"/>
    <n v="839.82299999999998"/>
    <n v="721.38599999999997"/>
    <n v="851.37990000000002"/>
    <n v="834"/>
    <n v="198.33699999999999"/>
    <n v="9316.509"/>
  </r>
  <r>
    <x v="0"/>
    <s v="mil m3"/>
    <x v="4"/>
    <s v="REGIÃO NORDESTE"/>
    <x v="6"/>
    <n v="14806.56"/>
    <n v="19045.985000000001"/>
    <n v="18838.957999999999"/>
    <n v="18608.41"/>
    <n v="18688.499"/>
    <n v="12873.379000000001"/>
    <n v="15792.555"/>
    <n v="15542.076999999999"/>
    <n v="2644.125"/>
    <n v="3962.049"/>
    <n v="3538"/>
    <n v="3231.2080000000001"/>
    <n v="147571.80499999999"/>
  </r>
  <r>
    <x v="0"/>
    <s v="mil m3"/>
    <x v="4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SUL"/>
    <x v="10"/>
    <n v="0"/>
    <n v="0"/>
    <n v="0"/>
    <n v="0"/>
    <n v="0"/>
    <m/>
    <n v="0"/>
    <n v="0"/>
    <n v="0"/>
    <n v="0"/>
    <n v="0"/>
    <n v="0"/>
    <n v="0"/>
  </r>
  <r>
    <x v="1"/>
    <s v="mil m3"/>
    <x v="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3"/>
    <n v="4078"/>
    <n v="4763"/>
    <n v="3401"/>
    <n v="2134"/>
    <n v="4010"/>
    <n v="3566"/>
    <n v="1539"/>
    <n v="1234"/>
    <n v="1500"/>
    <n v="1183"/>
    <n v="1297"/>
    <n v="1386"/>
    <n v="30091"/>
  </r>
  <r>
    <x v="1"/>
    <s v="mil m3"/>
    <x v="4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5"/>
    <n v="13334.86"/>
    <n v="6058.0950000000003"/>
    <n v="6091.4870000000001"/>
    <n v="8370.0509999999995"/>
    <n v="19154.591100000001"/>
    <n v="13318.25"/>
    <n v="11219.699000000001"/>
    <n v="10722.65"/>
    <n v="8711.2129999999997"/>
    <n v="12807.181"/>
    <n v="10668"/>
    <n v="14047.821"/>
    <n v="134503.89809999999"/>
  </r>
  <r>
    <x v="1"/>
    <s v="mil m3"/>
    <x v="4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SUDESTE"/>
    <x v="8"/>
    <n v="12790.55"/>
    <n v="11192.284"/>
    <n v="13539.51"/>
    <n v="13518.544"/>
    <n v="9343.2029999999995"/>
    <n v="10822.217000000001"/>
    <n v="14851.135"/>
    <n v="8446.5550000000003"/>
    <n v="12556.624"/>
    <n v="18647.776000000002"/>
    <n v="24157"/>
    <n v="49631.478999999999"/>
    <n v="199496.87699999998"/>
  </r>
  <r>
    <x v="1"/>
    <s v="mil m3"/>
    <x v="4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NORTE"/>
    <x v="0"/>
    <n v="232224"/>
    <n v="197284"/>
    <n v="155931"/>
    <n v="155629"/>
    <n v="174691"/>
    <n v="164558"/>
    <n v="175143"/>
    <n v="172443"/>
    <n v="181366"/>
    <n v="216882"/>
    <n v="167290"/>
    <n v="191471"/>
    <n v="2184912"/>
  </r>
  <r>
    <x v="0"/>
    <s v="mil m3"/>
    <x v="5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NORDESTE"/>
    <x v="2"/>
    <n v="0"/>
    <n v="0"/>
    <n v="0"/>
    <n v="0"/>
    <n v="0"/>
    <n v="0"/>
    <n v="0"/>
    <n v="0"/>
    <n v="0"/>
    <n v="0"/>
    <m/>
    <n v="0"/>
    <n v="0"/>
  </r>
  <r>
    <x v="0"/>
    <s v="mil m3"/>
    <x v="5"/>
    <s v="REGIÃO NORDESTE"/>
    <x v="3"/>
    <n v="455"/>
    <n v="77"/>
    <n v="10"/>
    <n v="264"/>
    <n v="391"/>
    <n v="504"/>
    <n v="244"/>
    <n v="12"/>
    <n v="0"/>
    <n v="0"/>
    <m/>
    <n v="167"/>
    <n v="2124"/>
  </r>
  <r>
    <x v="0"/>
    <s v="mil m3"/>
    <x v="5"/>
    <s v="REGIÃO NORDESTE"/>
    <x v="4"/>
    <n v="9772.9330000000009"/>
    <n v="7221.18"/>
    <n v="4225.817"/>
    <n v="11430.968999999999"/>
    <n v="14601.787"/>
    <n v="16047.495000000001"/>
    <n v="14287"/>
    <n v="13406"/>
    <n v="8529"/>
    <n v="7421"/>
    <n v="6428"/>
    <n v="6155"/>
    <n v="119526.18100000001"/>
  </r>
  <r>
    <x v="0"/>
    <s v="mil m3"/>
    <x v="5"/>
    <s v="REGIÃO NORDESTE"/>
    <x v="5"/>
    <n v="909.36699999999996"/>
    <n v="735.19709999999998"/>
    <n v="758.06700000000001"/>
    <n v="834.87900000000002"/>
    <n v="847.76409999999998"/>
    <n v="823.93700000000001"/>
    <n v="826"/>
    <n v="866"/>
    <n v="817"/>
    <n v="846"/>
    <n v="862"/>
    <n v="807"/>
    <n v="9933.2111999999997"/>
  </r>
  <r>
    <x v="0"/>
    <s v="mil m3"/>
    <x v="5"/>
    <s v="REGIÃO NORDESTE"/>
    <x v="6"/>
    <n v="6678.0860000000002"/>
    <n v="8298.8801000000003"/>
    <n v="5000.5640999999996"/>
    <n v="3202.7910000000002"/>
    <n v="2696.61"/>
    <n v="1822.3510000000001"/>
    <n v="2244"/>
    <n v="2191"/>
    <n v="4279"/>
    <n v="5059"/>
    <n v="1489"/>
    <n v="1842"/>
    <n v="44803.282200000001"/>
  </r>
  <r>
    <x v="0"/>
    <s v="mil m3"/>
    <x v="5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3"/>
    <n v="2026"/>
    <n v="824"/>
    <n v="1011"/>
    <n v="606"/>
    <n v="1248"/>
    <n v="972"/>
    <n v="437"/>
    <n v="167"/>
    <n v="89"/>
    <n v="23"/>
    <n v="15"/>
    <n v="214"/>
    <n v="7632"/>
  </r>
  <r>
    <x v="1"/>
    <s v="mil m3"/>
    <x v="5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5"/>
    <n v="10564.718000000001"/>
    <n v="7667.3829999999998"/>
    <n v="7209.8"/>
    <n v="7069.576"/>
    <n v="7905.4080000000004"/>
    <n v="7435.3019999999997"/>
    <n v="7825"/>
    <n v="12134"/>
    <n v="10613"/>
    <n v="12513"/>
    <n v="10622"/>
    <n v="7701"/>
    <n v="109260.18700000001"/>
  </r>
  <r>
    <x v="1"/>
    <s v="mil m3"/>
    <x v="5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SUDESTE"/>
    <x v="8"/>
    <n v="75401.701000000001"/>
    <n v="47044.584999999999"/>
    <n v="42224.025000000001"/>
    <n v="68149.922999999995"/>
    <n v="29041.941999999999"/>
    <n v="44007.886100000003"/>
    <n v="45809"/>
    <n v="42796"/>
    <n v="40823"/>
    <n v="27688"/>
    <n v="9428"/>
    <n v="35053"/>
    <n v="507467.06209999998"/>
  </r>
  <r>
    <x v="1"/>
    <s v="mil m3"/>
    <x v="5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NORTE"/>
    <x v="0"/>
    <n v="219951"/>
    <n v="183132.611"/>
    <n v="219591.353"/>
    <n v="239612.09700000001"/>
    <n v="241279.66800000001"/>
    <n v="239661.49099999998"/>
    <n v="245548.67"/>
    <n v="236149.20199999999"/>
    <n v="197286.90100000001"/>
    <n v="229490.44400000002"/>
    <n v="223804.08799999999"/>
    <n v="221188.87199999997"/>
    <n v="2696696.3969999999"/>
  </r>
  <r>
    <x v="0"/>
    <s v="mil m3"/>
    <x v="6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NORDESTE"/>
    <x v="3"/>
    <n v="0"/>
    <n v="0"/>
    <n v="0"/>
    <n v="0"/>
    <n v="154"/>
    <n v="0"/>
    <n v="0"/>
    <n v="0"/>
    <n v="0"/>
    <n v="0"/>
    <n v="0"/>
    <n v="0"/>
    <n v="154"/>
  </r>
  <r>
    <x v="0"/>
    <s v="mil m3"/>
    <x v="6"/>
    <s v="REGIÃO NORDESTE"/>
    <x v="4"/>
    <n v="2891.598"/>
    <n v="3212.8919999999998"/>
    <n v="7829.3680000000004"/>
    <n v="2686.5050000000001"/>
    <n v="1983.942"/>
    <n v="2546.5059999999999"/>
    <n v="3386.7539999999999"/>
    <n v="9926.3060000000005"/>
    <n v="477.25200000000001"/>
    <n v="3688.864"/>
    <n v="2429.9299999999998"/>
    <n v="5810.4049999999997"/>
    <n v="46870.322"/>
  </r>
  <r>
    <x v="0"/>
    <s v="mil m3"/>
    <x v="6"/>
    <s v="REGIÃO NORDESTE"/>
    <x v="5"/>
    <n v="812.101"/>
    <n v="659.70500000000004"/>
    <n v="753.30799999999999"/>
    <n v="763.82600000000002"/>
    <n v="762.35699999999997"/>
    <n v="716.17600000000004"/>
    <n v="1093.9199000000001"/>
    <n v="841.74009999999998"/>
    <n v="895.7358999999999"/>
    <n v="1830.864"/>
    <n v="1118.2548999999999"/>
    <n v="1588.5610000000001"/>
    <n v="11836.548799999999"/>
  </r>
  <r>
    <x v="0"/>
    <s v="mil m3"/>
    <x v="6"/>
    <s v="REGIÃO NORDESTE"/>
    <x v="6"/>
    <n v="3605.761"/>
    <n v="1015.018"/>
    <n v="2013.21"/>
    <n v="1582.2730000000001"/>
    <n v="2458.9870000000001"/>
    <n v="2482.4299999999998"/>
    <n v="2087.5079999999998"/>
    <n v="1175.3820000000001"/>
    <n v="1511.2809999999999"/>
    <n v="3102.6669999999999"/>
    <n v="1316.586"/>
    <n v="2023.229"/>
    <n v="24374.331999999999"/>
  </r>
  <r>
    <x v="0"/>
    <s v="mil m3"/>
    <x v="6"/>
    <s v="REGIÃO SUDESTE"/>
    <x v="7"/>
    <n v="0"/>
    <n v="0"/>
    <n v="0"/>
    <n v="0"/>
    <n v="0"/>
    <n v="0"/>
    <n v="0"/>
    <n v="1268.1400000000001"/>
    <n v="22588.041000000001"/>
    <n v="23501.919999999998"/>
    <n v="23013.647000000001"/>
    <n v="21324.010999999999"/>
    <n v="91695.758999999991"/>
  </r>
  <r>
    <x v="0"/>
    <s v="mil m3"/>
    <x v="6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3"/>
    <n v="249"/>
    <n v="38"/>
    <n v="0"/>
    <n v="212"/>
    <n v="317"/>
    <n v="46"/>
    <n v="77"/>
    <n v="41"/>
    <n v="0"/>
    <n v="38"/>
    <n v="0"/>
    <n v="1"/>
    <n v="1019"/>
  </r>
  <r>
    <x v="1"/>
    <s v="mil m3"/>
    <x v="6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5"/>
    <n v="10247.641900000001"/>
    <n v="9262.0321000000004"/>
    <n v="5739.84"/>
    <n v="14366.367099999999"/>
    <n v="12352.49"/>
    <n v="10391.069"/>
    <n v="9498.9809999999998"/>
    <n v="5325.9380000000001"/>
    <n v="5580"/>
    <n v="5923.9560000000001"/>
    <n v="6482.9949999999999"/>
    <n v="5610"/>
    <n v="100781.31009999999"/>
  </r>
  <r>
    <x v="1"/>
    <s v="mil m3"/>
    <x v="6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SUDESTE"/>
    <x v="8"/>
    <n v="15687.269"/>
    <n v="22553.659"/>
    <n v="39762.173999999999"/>
    <n v="29450.294900000001"/>
    <n v="12589.617"/>
    <n v="4013.625"/>
    <n v="9032.59"/>
    <n v="17840.876"/>
    <n v="9492.0110000000004"/>
    <n v="18182.329000000002"/>
    <n v="14454.924999999999"/>
    <n v="3442.6170000000002"/>
    <n v="196501.98689999996"/>
  </r>
  <r>
    <x v="1"/>
    <s v="mil m3"/>
    <x v="6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7"/>
    <s v="REGIÃO NORTE"/>
    <x v="0"/>
    <n v="232735.905"/>
    <n v="221682.38800000001"/>
    <n v="247297.47500000001"/>
    <n v="233793.11"/>
    <n v="235578.10399999999"/>
    <n v="234035.62900000002"/>
    <n v="242231.666"/>
    <n v="246947.755"/>
    <n v="234081.467"/>
    <n v="230218.182"/>
    <n v="244607.42200000002"/>
    <n v="237069.647"/>
    <n v="2840278.75"/>
  </r>
  <r>
    <x v="0"/>
    <s v="mil m3"/>
    <x v="7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7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7"/>
    <s v="REGIÃO NORDESTE"/>
    <x v="3"/>
    <n v="0"/>
    <n v="17"/>
    <n v="24"/>
    <n v="462"/>
    <n v="148"/>
    <n v="0"/>
    <n v="0"/>
    <n v="0"/>
    <n v="0"/>
    <n v="0"/>
    <n v="0"/>
    <n v="0"/>
    <n v="651"/>
  </r>
  <r>
    <x v="0"/>
    <s v="mil m3"/>
    <x v="7"/>
    <s v="REGIÃO NORDESTE"/>
    <x v="4"/>
    <n v="6103.6289999999999"/>
    <n v="8117.4620000000004"/>
    <n v="4590.076"/>
    <n v="11437.349"/>
    <n v="7056.8940000000002"/>
    <n v="8144.201"/>
    <n v="5989.7619999999997"/>
    <n v="4888.9070000000002"/>
    <n v="2378.5770000000002"/>
    <n v="512.95600000000002"/>
    <n v="5767.9650000000001"/>
    <n v="5437.0919999999996"/>
    <n v="70424.87000000001"/>
  </r>
  <r>
    <x v="0"/>
    <s v="mil m3"/>
    <x v="7"/>
    <s v="REGIÃO NORDESTE"/>
    <x v="5"/>
    <n v="1188.5219999999999"/>
    <n v="2631.0169999999998"/>
    <n v="2889.4778999999999"/>
    <n v="2601.8620000000001"/>
    <n v="5602.817"/>
    <n v="4861.473"/>
    <n v="1844.7991000000002"/>
    <n v="3255.299"/>
    <n v="2609.6320000000001"/>
    <n v="2591.8659000000002"/>
    <n v="950.53"/>
    <n v="809.11200000000008"/>
    <n v="31836.406899999998"/>
  </r>
  <r>
    <x v="0"/>
    <s v="mil m3"/>
    <x v="7"/>
    <s v="REGIÃO NORDESTE"/>
    <x v="6"/>
    <n v="8302.6910000000007"/>
    <n v="7079.9029999999993"/>
    <n v="11194.84"/>
    <n v="19848.82"/>
    <n v="26340.258999999998"/>
    <n v="16589.07"/>
    <n v="15569.634999999998"/>
    <n v="9689.732"/>
    <n v="8174.4940000000006"/>
    <n v="24724.367999999999"/>
    <n v="26817.234899999999"/>
    <n v="25828.304100000001"/>
    <n v="200159.35100000002"/>
  </r>
  <r>
    <x v="0"/>
    <s v="mil m3"/>
    <x v="7"/>
    <s v="REGIÃO SUDESTE"/>
    <x v="7"/>
    <n v="20725.78"/>
    <n v="11564"/>
    <n v="9398.6"/>
    <n v="20245"/>
    <n v="2908"/>
    <n v="10744.4"/>
    <n v="16038"/>
    <n v="8875"/>
    <n v="7106"/>
    <n v="8044.88"/>
    <n v="5478"/>
    <n v="5443"/>
    <n v="126570.66"/>
  </r>
  <r>
    <x v="0"/>
    <s v="mil m3"/>
    <x v="7"/>
    <s v="REGIÃO SUDESTE"/>
    <x v="8"/>
    <n v="0"/>
    <n v="0"/>
    <n v="0"/>
    <n v="0"/>
    <n v="0"/>
    <n v="0"/>
    <n v="0"/>
    <n v="0"/>
    <n v="0"/>
    <n v="0"/>
    <m/>
    <m/>
    <n v="0"/>
  </r>
  <r>
    <x v="0"/>
    <s v="mil m3"/>
    <x v="7"/>
    <s v="REGIÃO SUDESTE"/>
    <x v="9"/>
    <n v="0"/>
    <n v="0"/>
    <n v="0"/>
    <n v="0"/>
    <n v="0"/>
    <n v="0"/>
    <n v="0"/>
    <n v="0"/>
    <n v="0"/>
    <n v="0"/>
    <m/>
    <m/>
    <n v="0"/>
  </r>
  <r>
    <x v="0"/>
    <s v="mil m3"/>
    <x v="7"/>
    <s v="REGIÃO SUL"/>
    <x v="10"/>
    <n v="0"/>
    <n v="0"/>
    <n v="0"/>
    <n v="0"/>
    <n v="0"/>
    <n v="0"/>
    <n v="0"/>
    <n v="0"/>
    <n v="0"/>
    <n v="0"/>
    <m/>
    <m/>
    <n v="0"/>
  </r>
  <r>
    <x v="1"/>
    <s v="mil m3"/>
    <x v="7"/>
    <s v="REGIÃO NORTE"/>
    <x v="0"/>
    <n v="0"/>
    <n v="0"/>
    <n v="0"/>
    <n v="0"/>
    <n v="0"/>
    <n v="0"/>
    <n v="0"/>
    <n v="0"/>
    <n v="0"/>
    <n v="0"/>
    <m/>
    <m/>
    <n v="0"/>
  </r>
  <r>
    <x v="1"/>
    <s v="mil m3"/>
    <x v="7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7"/>
    <s v="REGIÃO NORDESTE"/>
    <x v="2"/>
    <n v="0"/>
    <m/>
    <n v="0"/>
    <n v="0"/>
    <n v="0"/>
    <n v="0"/>
    <n v="0"/>
    <n v="0"/>
    <n v="0"/>
    <n v="0"/>
    <n v="0"/>
    <n v="0"/>
    <n v="0"/>
  </r>
  <r>
    <x v="1"/>
    <s v="mil m3"/>
    <x v="7"/>
    <s v="REGIÃO NORDESTE"/>
    <x v="3"/>
    <n v="0"/>
    <n v="0"/>
    <n v="0"/>
    <n v="0"/>
    <n v="38"/>
    <n v="0"/>
    <n v="45"/>
    <n v="0"/>
    <n v="0"/>
    <n v="0"/>
    <n v="0"/>
    <n v="0"/>
    <n v="83"/>
  </r>
  <r>
    <x v="1"/>
    <s v="mil m3"/>
    <x v="7"/>
    <s v="REGIÃO NORDESTE"/>
    <x v="4"/>
    <m/>
    <m/>
    <m/>
    <m/>
    <n v="0"/>
    <n v="0"/>
    <n v="0"/>
    <n v="0"/>
    <m/>
    <n v="0"/>
    <n v="0"/>
    <m/>
    <n v="0"/>
  </r>
  <r>
    <x v="1"/>
    <s v="mil m3"/>
    <x v="7"/>
    <s v="REGIÃO NORDESTE"/>
    <x v="5"/>
    <n v="5939.0020000000004"/>
    <n v="6436.5680000000002"/>
    <n v="14812.8051"/>
    <n v="14301.3449"/>
    <n v="17290.361099999998"/>
    <n v="14852.713100000001"/>
    <n v="13819.342000000001"/>
    <n v="16489.308000000001"/>
    <n v="13177.02"/>
    <n v="13821.85"/>
    <n v="11900.9"/>
    <n v="13887.424000000001"/>
    <n v="156728.63820000002"/>
  </r>
  <r>
    <x v="1"/>
    <s v="mil m3"/>
    <x v="7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7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7"/>
    <s v="REGIÃO SUDESTE"/>
    <x v="8"/>
    <n v="1407.8430000000001"/>
    <n v="2877.7110000000002"/>
    <n v="4186.5650000000005"/>
    <n v="3309.0050000000001"/>
    <n v="1290.2190000000001"/>
    <n v="11181.759099999999"/>
    <n v="8715.26"/>
    <n v="7273.4690000000001"/>
    <n v="8810.2189999999991"/>
    <n v="2065.8449999999998"/>
    <n v="6534.5340000000006"/>
    <n v="9921.2830000000013"/>
    <n v="67573.71209999999"/>
  </r>
  <r>
    <x v="1"/>
    <s v="mil m3"/>
    <x v="7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7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NORTE"/>
    <x v="0"/>
    <n v="256639.345"/>
    <n v="232169.01300000001"/>
    <n v="258780.68"/>
    <n v="245330.573"/>
    <n v="233308.41499999998"/>
    <n v="246580.99599999998"/>
    <n v="251268.753"/>
    <n v="257845.89899999998"/>
    <n v="252284.22099999999"/>
    <n v="256944.55800000002"/>
    <n v="252910.69400000002"/>
    <n v="255811.44400000002"/>
    <n v="2999874.5910000005"/>
  </r>
  <r>
    <x v="0"/>
    <s v="mil m3"/>
    <x v="8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NORDESTE"/>
    <x v="3"/>
    <n v="45"/>
    <n v="0"/>
    <n v="13"/>
    <n v="754"/>
    <n v="476"/>
    <n v="0"/>
    <n v="0"/>
    <n v="0"/>
    <n v="0"/>
    <n v="0"/>
    <n v="0"/>
    <n v="438"/>
    <n v="1726"/>
  </r>
  <r>
    <x v="0"/>
    <s v="mil m3"/>
    <x v="8"/>
    <s v="REGIÃO NORDESTE"/>
    <x v="4"/>
    <n v="1853.3579999999999"/>
    <n v="1171.249"/>
    <n v="4337.3789999999999"/>
    <n v="15876.629000000001"/>
    <n v="15560.276"/>
    <n v="16647.167000000001"/>
    <n v="13494.087"/>
    <n v="13535.766"/>
    <n v="9706.9429999999993"/>
    <n v="1493.279"/>
    <n v="7873.3779999999997"/>
    <n v="13849.114"/>
    <n v="115398.625"/>
  </r>
  <r>
    <x v="0"/>
    <s v="mil m3"/>
    <x v="8"/>
    <s v="REGIÃO NORDESTE"/>
    <x v="5"/>
    <n v="725.899"/>
    <n v="756.45799999999997"/>
    <n v="877.35199999999998"/>
    <n v="826.59400000000005"/>
    <n v="875.94200000000001"/>
    <n v="849.17"/>
    <n v="854.99"/>
    <n v="818.60400000000004"/>
    <n v="819.11699999999996"/>
    <n v="774.28700000000003"/>
    <n v="779.62699999999995"/>
    <n v="834.65700000000004"/>
    <n v="9792.6970000000001"/>
  </r>
  <r>
    <x v="0"/>
    <s v="mil m3"/>
    <x v="8"/>
    <s v="REGIÃO NORDESTE"/>
    <x v="6"/>
    <n v="26239.627"/>
    <n v="26046.756099999999"/>
    <n v="24295.587"/>
    <n v="26052.745999999999"/>
    <n v="29203.597999999998"/>
    <n v="27177.72"/>
    <n v="28250.029000000002"/>
    <n v="29527.206999999999"/>
    <n v="28077.750999999997"/>
    <n v="29833.341"/>
    <n v="28983.922999999995"/>
    <n v="34255.993000000002"/>
    <n v="337944.27810000005"/>
  </r>
  <r>
    <x v="0"/>
    <s v="mil m3"/>
    <x v="8"/>
    <s v="REGIÃO SUDESTE"/>
    <x v="7"/>
    <n v="1756"/>
    <n v="200"/>
    <n v="0"/>
    <n v="0"/>
    <n v="0"/>
    <n v="0"/>
    <n v="0"/>
    <n v="0"/>
    <n v="0"/>
    <n v="0"/>
    <n v="0"/>
    <n v="0"/>
    <n v="1956"/>
  </r>
  <r>
    <x v="0"/>
    <s v="mil m3"/>
    <x v="8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3"/>
    <n v="0"/>
    <n v="48"/>
    <n v="0"/>
    <n v="0"/>
    <n v="0"/>
    <n v="0"/>
    <n v="0"/>
    <n v="0"/>
    <n v="0"/>
    <n v="0"/>
    <n v="0"/>
    <n v="0"/>
    <n v="48"/>
  </r>
  <r>
    <x v="1"/>
    <s v="mil m3"/>
    <x v="8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5"/>
    <n v="12484.028900000001"/>
    <n v="16343.064"/>
    <n v="18136.298999999999"/>
    <n v="23972.446"/>
    <n v="23370.628000000001"/>
    <n v="22060.809000000001"/>
    <n v="29033.961000000003"/>
    <n v="30335.769"/>
    <n v="16095.094000000001"/>
    <n v="24677.141000000003"/>
    <n v="40408.539000000004"/>
    <n v="42547.289000000004"/>
    <n v="299465.06790000002"/>
  </r>
  <r>
    <x v="1"/>
    <s v="mil m3"/>
    <x v="8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SUDESTE"/>
    <x v="8"/>
    <n v="3124.6129999999998"/>
    <n v="11480.68"/>
    <n v="11018.078"/>
    <n v="8168.1409999999996"/>
    <n v="13963.9"/>
    <n v="16827.002"/>
    <n v="14311.373"/>
    <n v="9277.3719999999994"/>
    <n v="5474.8410000000003"/>
    <n v="5759.0940000000001"/>
    <n v="12552.455"/>
    <n v="15986.438"/>
    <n v="127943.98700000001"/>
  </r>
  <r>
    <x v="1"/>
    <s v="mil m3"/>
    <x v="8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NORTE"/>
    <x v="0"/>
    <n v="256099.755"/>
    <n v="231388.747"/>
    <n v="247384.003"/>
    <n v="252756.69500000001"/>
    <n v="259146.038"/>
    <n v="251819.05599999998"/>
    <n v="255294.32399999999"/>
    <n v="253204.97399999999"/>
    <n v="239600.913"/>
    <n v="253194.43699999998"/>
    <n v="248716.209"/>
    <n v="266709.32400000002"/>
    <n v="3015314.4749999996"/>
  </r>
  <r>
    <x v="0"/>
    <s v="mil m3"/>
    <x v="9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NORDESTE"/>
    <x v="3"/>
    <n v="0"/>
    <n v="0"/>
    <n v="130"/>
    <n v="0"/>
    <n v="0"/>
    <n v="12"/>
    <n v="40"/>
    <n v="0"/>
    <n v="0"/>
    <n v="0"/>
    <n v="0"/>
    <n v="0"/>
    <n v="182"/>
  </r>
  <r>
    <x v="0"/>
    <s v="mil m3"/>
    <x v="9"/>
    <s v="REGIÃO NORDESTE"/>
    <x v="4"/>
    <n v="11753.439"/>
    <n v="11428.675999999999"/>
    <n v="14542.896000000001"/>
    <n v="15787.904"/>
    <n v="13900.764999999999"/>
    <n v="12742.839"/>
    <n v="16815.565000000002"/>
    <n v="17013.891"/>
    <n v="14539.17"/>
    <n v="13621.651"/>
    <n v="10203.754999999999"/>
    <n v="15281.812"/>
    <n v="167632.36300000001"/>
  </r>
  <r>
    <x v="0"/>
    <s v="mil m3"/>
    <x v="9"/>
    <s v="REGIÃO NORDESTE"/>
    <x v="5"/>
    <n v="855.41"/>
    <n v="812.13300000000004"/>
    <n v="900.67"/>
    <n v="447.61500000000001"/>
    <n v="0"/>
    <n v="289.81900000000002"/>
    <n v="772.95600000000002"/>
    <n v="798.33799999999997"/>
    <n v="767.58100000000002"/>
    <n v="766.15899999999999"/>
    <n v="450.66899999999998"/>
    <n v="844.19399999999996"/>
    <n v="7705.5439999999999"/>
  </r>
  <r>
    <x v="0"/>
    <s v="mil m3"/>
    <x v="9"/>
    <s v="REGIÃO NORDESTE"/>
    <x v="6"/>
    <n v="35891.909"/>
    <n v="29586.125"/>
    <n v="34657.29"/>
    <n v="34425.925000000003"/>
    <n v="33187.025000000001"/>
    <n v="31231.392"/>
    <n v="31152.928999999996"/>
    <n v="29231.591000000004"/>
    <n v="30809.873"/>
    <n v="30596.335000000003"/>
    <n v="30900.834999999999"/>
    <n v="30741.769"/>
    <n v="382412.99800000002"/>
  </r>
  <r>
    <x v="0"/>
    <s v="mil m3"/>
    <x v="9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3"/>
    <n v="0"/>
    <n v="0"/>
    <n v="78"/>
    <n v="0"/>
    <n v="0"/>
    <n v="327"/>
    <n v="930"/>
    <n v="2238"/>
    <n v="2157"/>
    <n v="2095"/>
    <n v="1873"/>
    <n v="1812"/>
    <n v="11510"/>
  </r>
  <r>
    <x v="1"/>
    <s v="mil m3"/>
    <x v="9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5"/>
    <n v="40950.354999999996"/>
    <n v="37330.634000000005"/>
    <n v="41267.517999999996"/>
    <n v="25936.285000000003"/>
    <n v="36293.724000000002"/>
    <n v="39043.760999999999"/>
    <n v="41922.380000000005"/>
    <n v="41440.590000000004"/>
    <n v="37205.207999999999"/>
    <n v="37811.701000000001"/>
    <n v="39880.451000000001"/>
    <n v="41843.918000000005"/>
    <n v="460926.52500000002"/>
  </r>
  <r>
    <x v="1"/>
    <s v="mil m3"/>
    <x v="9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SUDESTE"/>
    <x v="7"/>
    <n v="0"/>
    <n v="0"/>
    <n v="0"/>
    <n v="0"/>
    <n v="0"/>
    <n v="0"/>
    <n v="0"/>
    <n v="35"/>
    <n v="1743"/>
    <n v="4708"/>
    <n v="3819"/>
    <n v="7456.5320000000002"/>
    <n v="17761.531999999999"/>
  </r>
  <r>
    <x v="1"/>
    <s v="mil m3"/>
    <x v="9"/>
    <s v="REGIÃO SUDESTE"/>
    <x v="8"/>
    <n v="34361.119999999995"/>
    <n v="28476.857"/>
    <n v="13825.822"/>
    <n v="12811.346"/>
    <n v="9077.8529999999992"/>
    <n v="24533.284"/>
    <n v="15102.330000000002"/>
    <n v="36768.163"/>
    <n v="30438.106999999996"/>
    <n v="24531"/>
    <n v="29566"/>
    <n v="28359.919000000002"/>
    <n v="287851.80100000004"/>
  </r>
  <r>
    <x v="1"/>
    <s v="mil m3"/>
    <x v="9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NORTE"/>
    <x v="0"/>
    <n v="260710.62700000001"/>
    <n v="233316.06200000001"/>
    <n v="252796.75100000002"/>
    <n v="253978.79699999999"/>
    <n v="260812.087"/>
    <n v="259910.40100000001"/>
    <n v="268744.56400000001"/>
    <n v="266804.8"/>
    <n v="229439.69899999999"/>
    <n v="225149.6"/>
    <n v="230356.48300000001"/>
    <n v="252767.41"/>
    <n v="2994787.2810000004"/>
  </r>
  <r>
    <x v="0"/>
    <s v="mil m3"/>
    <x v="10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NORDESTE"/>
    <x v="3"/>
    <n v="4"/>
    <n v="0"/>
    <n v="0"/>
    <n v="0"/>
    <n v="48"/>
    <n v="0"/>
    <n v="0"/>
    <n v="0"/>
    <n v="0"/>
    <n v="0"/>
    <n v="0"/>
    <n v="0"/>
    <n v="52"/>
  </r>
  <r>
    <x v="0"/>
    <s v="mil m3"/>
    <x v="10"/>
    <s v="REGIÃO NORDESTE"/>
    <x v="4"/>
    <n v="14712.81"/>
    <n v="12218.171"/>
    <n v="11013.841"/>
    <n v="9025.0740000000005"/>
    <n v="9697.9110000000001"/>
    <n v="6700.6100000000006"/>
    <n v="8560.0509999999995"/>
    <n v="4116.442"/>
    <n v="3520.3690000000001"/>
    <n v="6548.567"/>
    <n v="3795.9679999999998"/>
    <n v="9426.2250000000004"/>
    <n v="99336.03899999999"/>
  </r>
  <r>
    <x v="0"/>
    <s v="mil m3"/>
    <x v="10"/>
    <s v="REGIÃO NORDESTE"/>
    <x v="5"/>
    <n v="775.11800000000005"/>
    <n v="770.10899999999992"/>
    <n v="747.37899999999991"/>
    <n v="766.87100000000009"/>
    <n v="805.83"/>
    <n v="738.25100000000009"/>
    <n v="738.74"/>
    <n v="497.33300000000003"/>
    <n v="724.47600000000011"/>
    <n v="828.43600000000004"/>
    <n v="825.99300000000005"/>
    <n v="839.47"/>
    <n v="9058.0059999999994"/>
  </r>
  <r>
    <x v="0"/>
    <s v="mil m3"/>
    <x v="10"/>
    <s v="REGIÃO NORDESTE"/>
    <x v="6"/>
    <n v="34968.846000000005"/>
    <n v="23930.228999999999"/>
    <n v="29884.896000000008"/>
    <n v="29497.527999999998"/>
    <n v="28203.248000000003"/>
    <n v="25962.853999999999"/>
    <n v="29100.654999999995"/>
    <n v="27803.341999999997"/>
    <n v="28183.677000000003"/>
    <n v="26266.542999999998"/>
    <n v="26187.026999999998"/>
    <n v="29617.125469999999"/>
    <n v="339605.97046999994"/>
  </r>
  <r>
    <x v="0"/>
    <s v="mil m3"/>
    <x v="10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3"/>
    <n v="1327"/>
    <n v="1666"/>
    <n v="1684"/>
    <n v="1696"/>
    <n v="1741"/>
    <n v="1711"/>
    <n v="1857"/>
    <n v="1710"/>
    <n v="1752.394"/>
    <n v="1513.4829999999999"/>
    <n v="1525.9920000000002"/>
    <n v="1306.0858900000001"/>
    <n v="19489.954889999997"/>
  </r>
  <r>
    <x v="1"/>
    <s v="mil m3"/>
    <x v="10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5"/>
    <n v="44584.130999999994"/>
    <n v="36636.508999999998"/>
    <n v="38738.572999999997"/>
    <n v="49394.944000000003"/>
    <n v="55469.880000000005"/>
    <n v="52387.675000000003"/>
    <n v="48155.938000000002"/>
    <n v="57449.645000000004"/>
    <n v="55592.235000000001"/>
    <n v="64424.165000000001"/>
    <n v="24773.983"/>
    <n v="61191.458330000009"/>
    <n v="588799.13633000001"/>
  </r>
  <r>
    <x v="1"/>
    <s v="mil m3"/>
    <x v="10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SUDESTE"/>
    <x v="7"/>
    <n v="6128.1509999999998"/>
    <n v="5272.938000000001"/>
    <n v="20241.188999999998"/>
    <n v="14752.525"/>
    <n v="10272.764000000001"/>
    <n v="10504.601999999999"/>
    <n v="11952.903"/>
    <n v="10044.630999999999"/>
    <n v="8028.9640000000009"/>
    <n v="10299.724"/>
    <n v="9519.8289999999997"/>
    <n v="9918.8880000000008"/>
    <n v="126937.10800000001"/>
  </r>
  <r>
    <x v="1"/>
    <s v="mil m3"/>
    <x v="10"/>
    <s v="REGIÃO SUDESTE"/>
    <x v="8"/>
    <n v="32957.355000000003"/>
    <n v="12718.346000000001"/>
    <n v="32766.755000000001"/>
    <n v="16441.616999999998"/>
    <n v="15849.57244"/>
    <n v="16361.882"/>
    <n v="13604.455"/>
    <n v="11190.541999999999"/>
    <n v="9931.3160000000007"/>
    <n v="9416.107"/>
    <n v="12373.281000000001"/>
    <n v="7376.5340000000006"/>
    <n v="190987.76243999996"/>
  </r>
  <r>
    <x v="1"/>
    <s v="mil m3"/>
    <x v="10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SUL"/>
    <x v="10"/>
    <n v="0"/>
    <n v="0"/>
    <n v="0"/>
    <n v="0"/>
    <n v="0"/>
    <n v="0"/>
    <n v="0"/>
    <m/>
    <n v="0"/>
    <n v="0"/>
    <n v="0"/>
    <n v="0"/>
    <n v="0"/>
  </r>
  <r>
    <x v="0"/>
    <s v="mil m3"/>
    <x v="11"/>
    <s v="REGIÃO NORTE"/>
    <x v="0"/>
    <n v="242258.19899999999"/>
    <n v="210183.315"/>
    <n v="221349.2"/>
    <n v="229630.04500000001"/>
    <n v="227243.30000000002"/>
    <n v="214536.52300000002"/>
    <n v="203336.63600000003"/>
    <n v="184465.674"/>
    <n v="180423.36000000002"/>
    <n v="207005.122"/>
    <n v="187734.245"/>
    <n v="209038.33700000003"/>
    <n v="2517203.9560000002"/>
  </r>
  <r>
    <x v="0"/>
    <s v="mil m3"/>
    <x v="11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NORDESTE"/>
    <x v="4"/>
    <n v="6573.9319200000009"/>
    <n v="4940.8138799999997"/>
    <n v="6720.0587100000002"/>
    <n v="6797.8846100000001"/>
    <n v="5674.7025799999992"/>
    <n v="5933.6986500000003"/>
    <n v="5837.9365799999996"/>
    <n v="3145.5417400000001"/>
    <n v="7200.7436600000001"/>
    <n v="6404.57863"/>
    <n v="5799.3406299999997"/>
    <n v="5820.6337600000006"/>
    <n v="70849.865350000007"/>
  </r>
  <r>
    <x v="0"/>
    <s v="mil m3"/>
    <x v="11"/>
    <s v="REGIÃO NORDESTE"/>
    <x v="5"/>
    <n v="840.30899999999997"/>
    <n v="757.45"/>
    <n v="855.97699999999998"/>
    <n v="765.94500000000005"/>
    <n v="755.98899999999992"/>
    <n v="717.09300000000007"/>
    <n v="801.27"/>
    <n v="790.73199999999997"/>
    <n v="657.09"/>
    <n v="806.20500000000004"/>
    <n v="740.21800000000007"/>
    <n v="632.44500000000005"/>
    <n v="9120.723"/>
  </r>
  <r>
    <x v="0"/>
    <s v="mil m3"/>
    <x v="11"/>
    <s v="REGIÃO NORDESTE"/>
    <x v="6"/>
    <n v="30217.456459999998"/>
    <n v="23165.7356"/>
    <n v="23357.639720000003"/>
    <n v="22044.454840000002"/>
    <n v="18299.664710000001"/>
    <n v="17569.7516"/>
    <n v="21164.460530000004"/>
    <n v="17604.382529999999"/>
    <n v="17896.57965"/>
    <n v="20913.252499999999"/>
    <n v="18401.514520000001"/>
    <n v="15498.951580000001"/>
    <n v="246133.84424000001"/>
  </r>
  <r>
    <x v="0"/>
    <s v="mil m3"/>
    <x v="11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DESTE"/>
    <x v="3"/>
    <n v="1439.2209599999999"/>
    <n v="1283.9409699999999"/>
    <n v="1492.441"/>
    <n v="1396.6299900000001"/>
    <n v="1383.9969899999999"/>
    <n v="1526.5059799999999"/>
    <n v="1504.3039799999999"/>
    <n v="1454.3809400000002"/>
    <n v="1413.0439699999999"/>
    <n v="1395.97595"/>
    <n v="1269.67598"/>
    <n v="1572.0649700000001"/>
    <n v="17132.181680000002"/>
  </r>
  <r>
    <x v="1"/>
    <s v="mil m3"/>
    <x v="11"/>
    <s v="REGIÃO NORDESTE"/>
    <x v="4"/>
    <n v="0"/>
    <n v="0"/>
    <n v="0"/>
    <n v="0"/>
    <n v="0"/>
    <n v="0"/>
    <n v="0"/>
    <n v="0"/>
    <n v="0"/>
    <n v="0"/>
    <n v="0"/>
    <m/>
    <n v="0"/>
  </r>
  <r>
    <x v="1"/>
    <s v="mil m3"/>
    <x v="11"/>
    <s v="REGIÃO NORDESTE"/>
    <x v="5"/>
    <n v="65425.862520000002"/>
    <n v="62627.745390000011"/>
    <n v="53704.039840000005"/>
    <n v="55837.183689999998"/>
    <n v="63514.139649999997"/>
    <n v="59573.479620000006"/>
    <n v="54390.868599999994"/>
    <n v="64193.83266"/>
    <n v="38394.244529999996"/>
    <n v="43359.372650000005"/>
    <n v="51424.926510000005"/>
    <n v="57056.025490000007"/>
    <n v="669501.72115000011"/>
  </r>
  <r>
    <x v="1"/>
    <s v="mil m3"/>
    <x v="11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SUDESTE"/>
    <x v="7"/>
    <n v="9931.9369999999999"/>
    <n v="10042.826999999999"/>
    <n v="11735.633"/>
    <n v="11826.708999999999"/>
    <n v="12422.096000000001"/>
    <n v="13670.843999999999"/>
    <n v="14726.111000000001"/>
    <n v="12934.098"/>
    <n v="14349.027"/>
    <n v="8694.0460000000003"/>
    <n v="7308.4669999999996"/>
    <n v="14358.528999999999"/>
    <n v="142000.32400000002"/>
  </r>
  <r>
    <x v="1"/>
    <s v="mil m3"/>
    <x v="11"/>
    <s v="REGIÃO SUDESTE"/>
    <x v="8"/>
    <n v="15499.996000000001"/>
    <n v="29870.614000000001"/>
    <n v="31574.600000000002"/>
    <n v="35557.864000000001"/>
    <n v="51502.885000000002"/>
    <n v="41321.651000000005"/>
    <n v="43937.925000000003"/>
    <n v="36655.182999999997"/>
    <n v="21106.195"/>
    <n v="11668.525"/>
    <n v="23162.651000000002"/>
    <n v="23930.809000000001"/>
    <n v="365788.8980000001"/>
  </r>
  <r>
    <x v="1"/>
    <s v="mil m3"/>
    <x v="11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NORTE"/>
    <x v="0"/>
    <n v="214418.46"/>
    <n v="185658.10600000003"/>
    <n v="205170.375"/>
    <n v="164443.14300000001"/>
    <n v="205290.73800000001"/>
    <n v="195312.777"/>
    <n v="197964.23300000001"/>
    <n v="194779.50699999998"/>
    <n v="168191.28699999998"/>
    <n v="167060.68900000001"/>
    <n v="157917.326"/>
    <n v="179280.83100000001"/>
    <n v="2235487.4720000001"/>
  </r>
  <r>
    <x v="0"/>
    <s v="mil m3"/>
    <x v="12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NORDESTE"/>
    <x v="4"/>
    <n v="4440.75072"/>
    <n v="3937.9777100000001"/>
    <n v="3081.6467300000004"/>
    <n v="1799.31475"/>
    <n v="3383.5737100000001"/>
    <n v="3589.6996999999997"/>
    <n v="4156.3437200000008"/>
    <n v="4317.3117200000006"/>
    <n v="3246.0067300000001"/>
    <n v="5595.8397600000008"/>
    <n v="1341.3909700000002"/>
    <n v="122.11297"/>
    <n v="39011.969190000003"/>
  </r>
  <r>
    <x v="0"/>
    <s v="mil m3"/>
    <x v="12"/>
    <s v="REGIÃO NORDESTE"/>
    <x v="5"/>
    <n v="864.34"/>
    <n v="846.548"/>
    <n v="852.178"/>
    <n v="800.00199999999995"/>
    <n v="858.74699999999996"/>
    <n v="798.005"/>
    <n v="815.98899999999992"/>
    <n v="660.72500000000002"/>
    <n v="830.44200000000001"/>
    <n v="706.85500000000002"/>
    <n v="790.77300000000002"/>
    <n v="888.57600000000002"/>
    <n v="9713.18"/>
  </r>
  <r>
    <x v="0"/>
    <s v="mil m3"/>
    <x v="12"/>
    <s v="REGIÃO NORDESTE"/>
    <x v="6"/>
    <n v="20174.089489999998"/>
    <n v="18077.209469999998"/>
    <n v="21764.802310000003"/>
    <n v="16218.28052"/>
    <n v="18361.515530000001"/>
    <n v="19127.987440000001"/>
    <n v="12940.57886"/>
    <n v="18367.09258"/>
    <n v="16666.691569999999"/>
    <n v="14816.25258"/>
    <n v="13520.61362"/>
    <n v="14822.77557"/>
    <n v="204857.88953999997"/>
  </r>
  <r>
    <x v="0"/>
    <s v="mil m3"/>
    <x v="12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3"/>
    <n v="1594.99299"/>
    <n v="1582.5898499999998"/>
    <n v="1233.4958300000001"/>
    <n v="1122.6708500000002"/>
    <n v="1532.7107000000001"/>
    <n v="1551.42571"/>
    <n v="1603.52772"/>
    <n v="1672.0436999999999"/>
    <n v="1608.03673"/>
    <n v="1597.1967199999999"/>
    <n v="1197.75875"/>
    <n v="1245.4017100000001"/>
    <n v="17541.851260000003"/>
  </r>
  <r>
    <x v="1"/>
    <s v="mil m3"/>
    <x v="12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5"/>
    <n v="60265.35254"/>
    <n v="49438.655610000002"/>
    <n v="61130.077560000005"/>
    <n v="52168.842490000003"/>
    <n v="54186.183799999999"/>
    <n v="54477.729639999998"/>
    <n v="52977.539660000002"/>
    <n v="57102.710599999999"/>
    <n v="55319.195599999999"/>
    <n v="57053.539660000002"/>
    <n v="24610.977630000005"/>
    <n v="49127.487549999998"/>
    <n v="627858.29233999993"/>
  </r>
  <r>
    <x v="1"/>
    <s v="mil m3"/>
    <x v="12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SUDESTE"/>
    <x v="7"/>
    <n v="11684.603999999999"/>
    <n v="7855.9359999999997"/>
    <n v="9855.7360000000008"/>
    <n v="12081.87"/>
    <n v="12203.710000000001"/>
    <n v="10137.019"/>
    <n v="10182.793000000001"/>
    <n v="8162.6570000000002"/>
    <n v="8604.9330000000009"/>
    <n v="10818.918000000001"/>
    <n v="10251.683000000001"/>
    <n v="9026.3090000000011"/>
    <n v="120866.16800000003"/>
  </r>
  <r>
    <x v="1"/>
    <s v="mil m3"/>
    <x v="12"/>
    <s v="REGIÃO SUDESTE"/>
    <x v="8"/>
    <n v="35501.97"/>
    <n v="29973.037000000004"/>
    <n v="25348.09"/>
    <n v="18056.054"/>
    <n v="21437.412000000004"/>
    <n v="24621.038"/>
    <n v="25773.984"/>
    <n v="21726.722000000002"/>
    <n v="20054.810000000001"/>
    <n v="20486.609"/>
    <n v="20994.985999999997"/>
    <n v="23421.537000000004"/>
    <n v="287396.24900000001"/>
  </r>
  <r>
    <x v="1"/>
    <s v="mil m3"/>
    <x v="12"/>
    <s v="REGIÃO SUDESTE"/>
    <x v="9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NORTE"/>
    <x v="0"/>
    <n v="189952.07600000003"/>
    <n v="157833.55499999999"/>
    <n v="176253.50600000002"/>
    <n v="167376.02600000001"/>
    <n v="173169.61299999998"/>
    <n v="157274.723"/>
    <n v="178583.55600000001"/>
    <n v="146568.09300000002"/>
    <n v="147474.429"/>
    <n v="171126.36899999998"/>
    <n v="150592.83100000001"/>
    <n v="169660.82199999999"/>
    <n v="1985865.5990000002"/>
  </r>
  <r>
    <x v="0"/>
    <s v="mil m3"/>
    <x v="13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NORDESTE"/>
    <x v="4"/>
    <n v="0.64"/>
    <n v="18.783999999999999"/>
    <n v="76.111000000000004"/>
    <n v="816.53394000000003"/>
    <n v="27.31298"/>
    <n v="0.79700000000000004"/>
    <n v="3373.9107900000004"/>
    <n v="2992.0396799999999"/>
    <n v="58.784860000000009"/>
    <n v="0.55496000000000001"/>
    <n v="0.25098999999999999"/>
    <n v="27.410970000000002"/>
    <n v="7393.1311699999997"/>
  </r>
  <r>
    <x v="0"/>
    <s v="mil m3"/>
    <x v="13"/>
    <s v="REGIÃO NORDESTE"/>
    <x v="5"/>
    <n v="863.25100000000009"/>
    <n v="765.6"/>
    <n v="843.35800000000006"/>
    <n v="583.25400000000002"/>
    <n v="218.69900000000001"/>
    <n v="0"/>
    <n v="258.31599999999997"/>
    <n v="623.67200000000003"/>
    <n v="678.23899999999992"/>
    <n v="597.13900000000001"/>
    <n v="603.39"/>
    <n v="640.61199999999997"/>
    <n v="6675.53"/>
  </r>
  <r>
    <x v="0"/>
    <s v="mil m3"/>
    <x v="13"/>
    <s v="REGIÃO NORDESTE"/>
    <x v="6"/>
    <n v="22574.711460000002"/>
    <n v="21382.504670000002"/>
    <n v="22336.805640000002"/>
    <n v="16838.376669999998"/>
    <n v="18299.390640000001"/>
    <n v="17980.52865"/>
    <n v="22276.357639999995"/>
    <n v="20681.301570000003"/>
    <n v="11353.901639999998"/>
    <n v="12512.312520000001"/>
    <n v="12145.714570000002"/>
    <n v="14276.11249"/>
    <n v="212658.01816000004"/>
  </r>
  <r>
    <x v="0"/>
    <s v="mil m3"/>
    <x v="13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3"/>
    <n v="1031.5376900000001"/>
    <n v="1203.6427099999999"/>
    <n v="1552.5537200000001"/>
    <n v="1089.8636900000001"/>
    <n v="1241.00064"/>
    <n v="1105.21063"/>
    <n v="750.70763000000011"/>
    <n v="1026.72461"/>
    <n v="910.51760000000002"/>
    <n v="447.07772"/>
    <n v="853.79359999999997"/>
    <n v="497.69655"/>
    <n v="11710.326789999999"/>
  </r>
  <r>
    <x v="1"/>
    <s v="mil m3"/>
    <x v="13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5"/>
    <n v="52560.020580000004"/>
    <n v="46974.509749999997"/>
    <n v="51315.02766"/>
    <n v="50858.214699999997"/>
    <n v="50651.212720000003"/>
    <n v="53048.236799999999"/>
    <n v="48328.614800000003"/>
    <n v="60702.4977"/>
    <n v="57676.288690000001"/>
    <n v="59747.5317"/>
    <n v="55475.183829999994"/>
    <n v="54335.733740000011"/>
    <n v="641673.07267000014"/>
  </r>
  <r>
    <x v="1"/>
    <s v="mil m3"/>
    <x v="13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SUDESTE"/>
    <x v="7"/>
    <n v="5766.8360000000002"/>
    <n v="9100.5959999999995"/>
    <n v="1928.8429999999998"/>
    <n v="1572.8470000000002"/>
    <n v="8255.6830000000009"/>
    <n v="5897.201"/>
    <n v="2000.3110000000001"/>
    <n v="4873.2259999999997"/>
    <n v="5582.8859999999995"/>
    <n v="7012.5030000000006"/>
    <n v="4182.259"/>
    <n v="8406.9069999999992"/>
    <n v="64580.097999999998"/>
  </r>
  <r>
    <x v="1"/>
    <s v="mil m3"/>
    <x v="13"/>
    <s v="REGIÃO SUDESTE"/>
    <x v="8"/>
    <n v="21021.75"/>
    <n v="15975.265000000001"/>
    <n v="19199.297999999999"/>
    <n v="19731.442999999999"/>
    <n v="17271.212000000003"/>
    <n v="47375.612999999998"/>
    <n v="56118.028999999995"/>
    <n v="64142.506000000008"/>
    <n v="81802.865000000005"/>
    <n v="103309.11500000001"/>
    <n v="122916.99800000001"/>
    <n v="133366.30299"/>
    <n v="702230.39698999992"/>
  </r>
  <r>
    <x v="1"/>
    <s v="mil m3"/>
    <x v="13"/>
    <s v="REGIÃO SUDESTE"/>
    <x v="9"/>
    <n v="0"/>
    <n v="0"/>
    <n v="0"/>
    <n v="13517.718000000001"/>
    <n v="19809.167000000001"/>
    <n v="22620.469000000001"/>
    <n v="26380.531000000003"/>
    <n v="31157.256999999998"/>
    <n v="33070.233"/>
    <n v="31433.836000000003"/>
    <n v="34947.701000000001"/>
    <n v="37281.232000000004"/>
    <n v="250218.14400000003"/>
  </r>
  <r>
    <x v="1"/>
    <s v="mil m3"/>
    <x v="1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NORTE"/>
    <x v="0"/>
    <n v="194514.492"/>
    <n v="168003.568"/>
    <n v="179792.83799999996"/>
    <n v="182454.00899999999"/>
    <n v="212267.10700000005"/>
    <n v="181523.13200000004"/>
    <n v="191628.28799999997"/>
    <n v="191533.239"/>
    <n v="201096.77300000002"/>
    <n v="203172.39500000002"/>
    <n v="208947.18399999998"/>
    <n v="239028.10699999999"/>
    <n v="2353961.1319999998"/>
  </r>
  <r>
    <x v="0"/>
    <s v="mil m3"/>
    <x v="14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NORDESTE"/>
    <x v="4"/>
    <n v="31.670949999999998"/>
    <n v="5.15198"/>
    <n v="25.506949999999996"/>
    <n v="238.72098000000003"/>
    <n v="0"/>
    <n v="0"/>
    <n v="0"/>
    <n v="1.8140000000000001"/>
    <n v="0"/>
    <n v="6.5289999999999999"/>
    <n v="0.69400000000000006"/>
    <n v="0"/>
    <n v="310.08786000000003"/>
  </r>
  <r>
    <x v="0"/>
    <s v="mil m3"/>
    <x v="14"/>
    <s v="REGIÃO NORDESTE"/>
    <x v="5"/>
    <n v="652.23599999999999"/>
    <n v="747.12199999999996"/>
    <n v="770.51499999999999"/>
    <n v="789.02199999999993"/>
    <n v="859.23"/>
    <n v="824.89300000000003"/>
    <n v="868.62699999999995"/>
    <n v="633.86300000000006"/>
    <n v="815.84600000000012"/>
    <n v="830.54"/>
    <n v="829.673"/>
    <n v="828.93100000000004"/>
    <n v="9450.4980000000014"/>
  </r>
  <r>
    <x v="0"/>
    <s v="mil m3"/>
    <x v="14"/>
    <s v="REGIÃO NORDESTE"/>
    <x v="6"/>
    <n v="21097.384829999999"/>
    <n v="25222.743010000002"/>
    <n v="16579.889000000003"/>
    <n v="21406.381400000002"/>
    <n v="22050.190310000002"/>
    <n v="21399.706880000002"/>
    <n v="22170.655880000002"/>
    <n v="23910.29377"/>
    <n v="25030.355890000003"/>
    <n v="30307.698559999997"/>
    <n v="34837.472580000001"/>
    <n v="36550.119570000003"/>
    <n v="300562.89168"/>
  </r>
  <r>
    <x v="0"/>
    <s v="mil m3"/>
    <x v="14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3"/>
    <n v="362.89161999999999"/>
    <n v="446.26263"/>
    <n v="675.64563999999996"/>
    <n v="316.29561000000001"/>
    <n v="429.03163999999998"/>
    <n v="1233.1016099999999"/>
    <n v="1583.21163"/>
    <n v="1567.21758"/>
    <n v="1017.3616099999999"/>
    <n v="1413.9975899999999"/>
    <n v="1315.00459"/>
    <n v="1044.21659"/>
    <n v="11404.23834"/>
  </r>
  <r>
    <x v="1"/>
    <s v="mil m3"/>
    <x v="14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5"/>
    <n v="28013.65165"/>
    <n v="42544.908760000006"/>
    <n v="54029.424799999993"/>
    <n v="52480.224790000007"/>
    <n v="51722.525820000003"/>
    <n v="52909.701820000002"/>
    <n v="54198.952690000006"/>
    <n v="56313.145660000009"/>
    <n v="53711.416730000004"/>
    <n v="52795.955669999996"/>
    <n v="49383.090459999999"/>
    <n v="54899.6587"/>
    <n v="603002.65755"/>
  </r>
  <r>
    <x v="1"/>
    <s v="mil m3"/>
    <x v="14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SUDESTE"/>
    <x v="7"/>
    <n v="9805.3469999999998"/>
    <n v="7459.4730000000009"/>
    <n v="9959.1930000000011"/>
    <n v="13616.038999999999"/>
    <n v="10580.601999999999"/>
    <n v="16786.508000000002"/>
    <n v="17178.684000000001"/>
    <n v="9745.9089999999997"/>
    <n v="8033.4059999999999"/>
    <n v="8258.68"/>
    <n v="0"/>
    <n v="0"/>
    <n v="111423.84099999999"/>
  </r>
  <r>
    <x v="1"/>
    <s v="mil m3"/>
    <x v="14"/>
    <s v="REGIÃO SUDESTE"/>
    <x v="8"/>
    <n v="134328.56589000003"/>
    <n v="123451.855"/>
    <n v="130520.66399"/>
    <n v="125983.03793000002"/>
    <n v="141166.79381999999"/>
    <n v="139598.83687999999"/>
    <n v="110519.31281999999"/>
    <n v="137447.94289000001"/>
    <n v="146656.56982999999"/>
    <n v="159571.16782999999"/>
    <n v="134546.35986999999"/>
    <n v="198889.37982"/>
    <n v="1682680.4865699997"/>
  </r>
  <r>
    <x v="1"/>
    <s v="mil m3"/>
    <x v="14"/>
    <s v="REGIÃO SUDESTE"/>
    <x v="9"/>
    <n v="36856.000999999997"/>
    <n v="42313.950999999994"/>
    <n v="71980.337"/>
    <n v="59718.217000000004"/>
    <n v="53225.618000000002"/>
    <n v="50889.264999999999"/>
    <n v="52894.237999999998"/>
    <n v="54556.523000000008"/>
    <n v="40239.343999999997"/>
    <n v="62234.379000000008"/>
    <n v="72444.173999999999"/>
    <n v="69541.668000000005"/>
    <n v="666893.71500000008"/>
  </r>
  <r>
    <x v="1"/>
    <s v="mil m3"/>
    <x v="1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NORTE"/>
    <x v="0"/>
    <n v="229410.11600000001"/>
    <n v="204421.93700000001"/>
    <n v="218347.05899999998"/>
    <n v="212575.802"/>
    <n v="224694.27600000001"/>
    <n v="215106.22399999999"/>
    <n v="231497.36199999999"/>
    <n v="241015.06200000001"/>
    <n v="238414.32500000001"/>
    <n v="228863.82100000003"/>
    <n v="236879.29699999999"/>
    <n v="242577.70199999999"/>
    <n v="2723802.9829999995"/>
  </r>
  <r>
    <x v="0"/>
    <s v="mil m3"/>
    <x v="15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NORDESTE"/>
    <x v="4"/>
    <n v="0"/>
    <n v="1.208"/>
    <n v="39.42"/>
    <n v="1.159"/>
    <n v="0.72799999999999998"/>
    <n v="47.958000000000006"/>
    <n v="463.49099999999999"/>
    <n v="0"/>
    <n v="0"/>
    <n v="0"/>
    <n v="15.167000000000002"/>
    <n v="0.92599999999999993"/>
    <n v="570.05700000000002"/>
  </r>
  <r>
    <x v="0"/>
    <s v="mil m3"/>
    <x v="15"/>
    <s v="REGIÃO NORDESTE"/>
    <x v="5"/>
    <n v="824.76699999999994"/>
    <n v="744.96"/>
    <n v="827.65100000000007"/>
    <n v="744.46"/>
    <n v="759.55200000000002"/>
    <n v="767.928"/>
    <n v="651.98800000000006"/>
    <n v="661.16899999999998"/>
    <n v="476.76800000000003"/>
    <n v="607.54899999999998"/>
    <n v="600.31500000000005"/>
    <n v="673.14400000000001"/>
    <n v="8340.2510000000002"/>
  </r>
  <r>
    <x v="0"/>
    <s v="mil m3"/>
    <x v="15"/>
    <s v="REGIÃO NORDESTE"/>
    <x v="6"/>
    <n v="37444.365570000009"/>
    <n v="35758.242729999998"/>
    <n v="35503.46961"/>
    <n v="26596.044569999998"/>
    <n v="28879.25056"/>
    <n v="29802.433799999999"/>
    <n v="31449.024719999998"/>
    <n v="30456.980720000007"/>
    <n v="26268.326779999999"/>
    <n v="24767.73199"/>
    <n v="18583.39503"/>
    <n v="23389.90394"/>
    <n v="348899.17002000002"/>
  </r>
  <r>
    <x v="0"/>
    <s v="mil m3"/>
    <x v="15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3"/>
    <n v="1413.8545900000001"/>
    <n v="1523.1645900000001"/>
    <n v="1445.8005700000001"/>
    <n v="1294.6205499999999"/>
    <n v="890.15758000000005"/>
    <n v="971.43157999999994"/>
    <n v="1054.33358"/>
    <n v="932.30763000000013"/>
    <n v="885.62660000000005"/>
    <n v="823.21657000000005"/>
    <n v="42.745780000000003"/>
    <n v="29.932689999999997"/>
    <n v="11307.192309999999"/>
  </r>
  <r>
    <x v="1"/>
    <s v="mil m3"/>
    <x v="15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5"/>
    <n v="54826.474850000006"/>
    <n v="47843.972889999997"/>
    <n v="48526.550559999996"/>
    <n v="51927.617690000006"/>
    <n v="56817.836569999999"/>
    <n v="51385.522699999994"/>
    <n v="6498.1087800000005"/>
    <n v="21486.695700000004"/>
    <n v="27260.085640000005"/>
    <n v="34622.732630000006"/>
    <n v="43485.412839999997"/>
    <n v="29806.186760000001"/>
    <n v="474487.19760999997"/>
  </r>
  <r>
    <x v="1"/>
    <s v="mil m3"/>
    <x v="15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SUDESTE"/>
    <x v="7"/>
    <n v="0"/>
    <n v="0"/>
    <n v="0"/>
    <n v="0"/>
    <n v="0"/>
    <n v="0"/>
    <n v="0"/>
    <n v="0"/>
    <n v="19.425000000000001"/>
    <n v="243.18799999999999"/>
    <n v="0"/>
    <n v="0"/>
    <n v="262.613"/>
  </r>
  <r>
    <x v="1"/>
    <s v="mil m3"/>
    <x v="15"/>
    <s v="REGIÃO SUDESTE"/>
    <x v="8"/>
    <n v="246509.25292"/>
    <n v="212086.20186"/>
    <n v="262819.85080000001"/>
    <n v="263197.51386999997"/>
    <n v="253403.92186999999"/>
    <n v="235261.91985000001"/>
    <n v="294384.22984000004"/>
    <n v="302227.41190000001"/>
    <n v="310054.46886000002"/>
    <n v="343497.36589000002"/>
    <n v="423742.33087000001"/>
    <n v="428619.77285000007"/>
    <n v="3575804.2413800005"/>
  </r>
  <r>
    <x v="1"/>
    <s v="mil m3"/>
    <x v="15"/>
    <s v="REGIÃO SUDESTE"/>
    <x v="9"/>
    <n v="71959.894"/>
    <n v="78185.955000000002"/>
    <n v="110439.16099999999"/>
    <n v="160221.361"/>
    <n v="152894.56299999999"/>
    <n v="156277.109"/>
    <n v="172937.177"/>
    <n v="176319.992"/>
    <n v="142336.42000000001"/>
    <n v="153880.06400000001"/>
    <n v="174121.79800000001"/>
    <n v="173666.03100000002"/>
    <n v="1723239.5249999999"/>
  </r>
  <r>
    <x v="1"/>
    <s v="mil m3"/>
    <x v="15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NORTE"/>
    <x v="0"/>
    <n v="246200.22700000004"/>
    <n v="235761.52000000002"/>
    <n v="242002.50600000002"/>
    <n v="249817.489"/>
    <n v="258830.405"/>
    <n v="259127.44100000002"/>
    <n v="265919.30600000004"/>
    <n v="270213.35800000001"/>
    <n v="275059.53100000002"/>
    <n v="246538.88100000002"/>
    <n v="258858.10100000002"/>
    <n v="270127.13399999996"/>
    <n v="3078455.8990000007"/>
  </r>
  <r>
    <x v="0"/>
    <s v="mil m3"/>
    <x v="16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NORDESTE"/>
    <x v="4"/>
    <n v="4.1528700000000001"/>
    <n v="0"/>
    <n v="0"/>
    <n v="0"/>
    <n v="39.011970000000005"/>
    <n v="1.181"/>
    <n v="0"/>
    <n v="0.77499000000000007"/>
    <n v="0"/>
    <n v="0"/>
    <n v="0"/>
    <n v="2.2559999999999998"/>
    <n v="47.376830000000005"/>
  </r>
  <r>
    <x v="0"/>
    <s v="mil m3"/>
    <x v="16"/>
    <s v="REGIÃO NORDESTE"/>
    <x v="5"/>
    <n v="768.78100000000006"/>
    <n v="643.50099999999998"/>
    <n v="733.19"/>
    <n v="167.816"/>
    <n v="0"/>
    <n v="0"/>
    <n v="0"/>
    <n v="0"/>
    <n v="0"/>
    <n v="0"/>
    <n v="0"/>
    <n v="0"/>
    <n v="2313.288"/>
  </r>
  <r>
    <x v="0"/>
    <s v="mil m3"/>
    <x v="16"/>
    <s v="REGIÃO NORDESTE"/>
    <x v="6"/>
    <n v="22570.999"/>
    <n v="21107.319080000005"/>
    <n v="20945.70002"/>
    <n v="20479.940409999999"/>
    <n v="20973.64401"/>
    <n v="19972.91115"/>
    <n v="20285.169640000004"/>
    <n v="17741.032710000003"/>
    <n v="19519.930700000004"/>
    <n v="20006.389750000002"/>
    <n v="20969.799720000003"/>
    <n v="23305.684670000002"/>
    <n v="247878.52085999999"/>
  </r>
  <r>
    <x v="0"/>
    <s v="mil m3"/>
    <x v="16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3"/>
    <n v="80.492609999999999"/>
    <n v="48.361930000000001"/>
    <n v="0"/>
    <n v="0"/>
    <n v="0"/>
    <n v="0"/>
    <n v="0"/>
    <n v="0"/>
    <n v="0"/>
    <n v="0"/>
    <n v="0"/>
    <n v="0"/>
    <n v="128.85453999999999"/>
  </r>
  <r>
    <x v="1"/>
    <s v="mil m3"/>
    <x v="16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5"/>
    <n v="48743.159789999998"/>
    <n v="46566.144900000007"/>
    <n v="46819.007900000004"/>
    <n v="47880.796900000008"/>
    <n v="52444.519950000002"/>
    <n v="50087.916810000002"/>
    <n v="54366.413870000004"/>
    <n v="56270.349859999995"/>
    <n v="51682.304880000003"/>
    <n v="50409.623939999998"/>
    <n v="45625.461959999993"/>
    <n v="45099.580889999997"/>
    <n v="595995.28165000014"/>
  </r>
  <r>
    <x v="1"/>
    <s v="mil m3"/>
    <x v="16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SUDESTE"/>
    <x v="8"/>
    <n v="415447.07986"/>
    <n v="394510.47282999998"/>
    <n v="413440.81482000003"/>
    <n v="354955.86685000005"/>
    <n v="395547.97986000002"/>
    <n v="472847.32092000003"/>
    <n v="571855.11797999998"/>
    <n v="472057.47497999994"/>
    <n v="517784.50098000007"/>
    <n v="476653.38991999999"/>
    <n v="370375.26799000002"/>
    <n v="446215.63488999999"/>
    <n v="5301690.9218800003"/>
  </r>
  <r>
    <x v="1"/>
    <s v="mil m3"/>
    <x v="16"/>
    <s v="REGIÃO SUDESTE"/>
    <x v="9"/>
    <n v="209490"/>
    <n v="152683.20000000001"/>
    <n v="154925.09400000001"/>
    <n v="150545.86600000001"/>
    <n v="139424.36299999998"/>
    <n v="154211.14200000002"/>
    <n v="180115.42799999999"/>
    <n v="160931.36800000002"/>
    <n v="156410.85799999998"/>
    <n v="148288.40300000002"/>
    <n v="107252.16900000001"/>
    <n v="128706.44"/>
    <n v="1842984.331"/>
  </r>
  <r>
    <x v="1"/>
    <s v="mil m3"/>
    <x v="16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NORTE"/>
    <x v="0"/>
    <n v="269395.41000000003"/>
    <n v="229680.84899999999"/>
    <n v="243111.935"/>
    <n v="242264.71399999998"/>
    <n v="230472.78200000004"/>
    <n v="237418.31200000003"/>
    <n v="259940.25600000002"/>
    <n v="262042.345"/>
    <n v="248890.54100000003"/>
    <n v="188559.88800000001"/>
    <n v="155385.22200000001"/>
    <n v="177838.79600000003"/>
    <n v="2745001.0500000003"/>
  </r>
  <r>
    <x v="0"/>
    <s v="mil m3"/>
    <x v="17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NORDESTE"/>
    <x v="4"/>
    <n v="1.163"/>
    <n v="0"/>
    <n v="0.55400000000000005"/>
    <n v="0.72599999999999998"/>
    <n v="0.47799999999999998"/>
    <n v="0"/>
    <n v="0"/>
    <n v="0"/>
    <n v="0"/>
    <n v="0"/>
    <n v="14.573"/>
    <n v="105.02"/>
    <n v="122.514"/>
  </r>
  <r>
    <x v="0"/>
    <s v="mil m3"/>
    <x v="17"/>
    <s v="REGIÃO NORDESTE"/>
    <x v="5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NORDESTE"/>
    <x v="6"/>
    <n v="24354.812710000002"/>
    <n v="18421.309690000002"/>
    <n v="20339.324670000002"/>
    <n v="21135.705599999998"/>
    <n v="18675.285640000002"/>
    <n v="17091.352580000002"/>
    <n v="18601.535609999999"/>
    <n v="19323.214599999999"/>
    <n v="19116.28356"/>
    <n v="19885.544580000002"/>
    <n v="18825.711610000002"/>
    <n v="19537.766610000002"/>
    <n v="235307.84746000002"/>
  </r>
  <r>
    <x v="0"/>
    <s v="mil m3"/>
    <x v="17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5"/>
    <n v="46272.597950000003"/>
    <n v="40714.915919999999"/>
    <n v="41506.857949999998"/>
    <n v="41063.633999999998"/>
    <n v="46836.568910000002"/>
    <n v="23142.962969999997"/>
    <n v="49104.592949999998"/>
    <n v="46407.065889999998"/>
    <n v="44541.359980000001"/>
    <n v="44765.460920000005"/>
    <n v="45318.09691"/>
    <n v="49428.867989999999"/>
    <n v="519102.98234000005"/>
  </r>
  <r>
    <x v="1"/>
    <s v="mil m3"/>
    <x v="17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SUDESTE"/>
    <x v="8"/>
    <n v="403896.78284"/>
    <n v="336414.00597000006"/>
    <n v="419906.58589000005"/>
    <n v="322856.32886999997"/>
    <n v="357817.79694000009"/>
    <n v="364517.02299999999"/>
    <n v="416035.14299999998"/>
    <n v="362165.37200000003"/>
    <n v="455968.36391000001"/>
    <n v="454076.34575000004"/>
    <n v="456577.20187999995"/>
    <n v="401977.88688000001"/>
    <n v="4752208.8369299993"/>
  </r>
  <r>
    <x v="1"/>
    <s v="mil m3"/>
    <x v="17"/>
    <s v="REGIÃO SUDESTE"/>
    <x v="9"/>
    <n v="124057.32700000002"/>
    <n v="141645.95200000002"/>
    <n v="158375.53300000002"/>
    <n v="142995.49100000001"/>
    <n v="160031.45199999999"/>
    <n v="154775.63500000001"/>
    <n v="171100.99"/>
    <n v="174021.65899999999"/>
    <n v="142773.72699999998"/>
    <n v="148651.11900000001"/>
    <n v="127967.04299999999"/>
    <n v="178702.14600000001"/>
    <n v="1825098.074"/>
  </r>
  <r>
    <x v="1"/>
    <s v="mil m3"/>
    <x v="17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NORTE"/>
    <x v="0"/>
    <n v="180345.27499999999"/>
    <n v="219801.66399999999"/>
    <n v="237032.38"/>
    <n v="246055.70299999998"/>
    <n v="263798.11900000001"/>
    <n v="252318.74899999998"/>
    <n v="238861.71899999998"/>
    <n v="224114.24300000002"/>
    <n v="231197.77499999999"/>
    <n v="238326.93200000003"/>
    <n v="256620.967"/>
    <n v="259259.21600000001"/>
    <n v="2847732.7420000006"/>
  </r>
  <r>
    <x v="0"/>
    <s v="mil m3"/>
    <x v="18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NORDESTE"/>
    <x v="4"/>
    <n v="0.19800000000000001"/>
    <n v="0.17600000000000002"/>
    <n v="8.5000000000000006E-2"/>
    <n v="0.11"/>
    <n v="0"/>
    <n v="0"/>
    <n v="4.0000000000000001E-3"/>
    <n v="6.8000000000000005E-2"/>
    <n v="0"/>
    <n v="0.32800000000000007"/>
    <n v="0"/>
    <n v="3.2000000000000001E-2"/>
    <n v="1.0010000000000001"/>
  </r>
  <r>
    <x v="0"/>
    <s v="mil m3"/>
    <x v="18"/>
    <s v="REGIÃO NORDESTE"/>
    <x v="5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NORDESTE"/>
    <x v="6"/>
    <n v="19283.843589999997"/>
    <n v="17420.581620000001"/>
    <n v="19179.944620000002"/>
    <n v="17641.429619999999"/>
    <n v="17815.989580000001"/>
    <n v="18956.685599999997"/>
    <n v="19523.629570000001"/>
    <n v="18860.642500000002"/>
    <n v="18376.398580000001"/>
    <n v="18421.137590000002"/>
    <n v="17497.97654"/>
    <n v="18370.908590000003"/>
    <n v="221349.16800000003"/>
  </r>
  <r>
    <x v="0"/>
    <s v="mil m3"/>
    <x v="18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5"/>
    <n v="50132.493979999999"/>
    <n v="42064.411950000002"/>
    <n v="41472.310950000006"/>
    <n v="27705.403960000003"/>
    <n v="44983.188940000007"/>
    <n v="44981.884970000006"/>
    <n v="45242.01197"/>
    <n v="43747.904960000007"/>
    <n v="42613.064970000007"/>
    <n v="45755.025970000002"/>
    <n v="44098.405939999997"/>
    <n v="46531.612000000001"/>
    <n v="519327.7205600001"/>
  </r>
  <r>
    <x v="1"/>
    <s v="mil m3"/>
    <x v="18"/>
    <s v="REGIÃO NORDESTE"/>
    <x v="6"/>
    <n v="0"/>
    <n v="0"/>
    <n v="0"/>
    <n v="0"/>
    <n v="0"/>
    <n v="0"/>
    <n v="0"/>
    <n v="0"/>
    <n v="0"/>
    <n v="0"/>
    <n v="0"/>
    <m/>
    <n v="0"/>
  </r>
  <r>
    <x v="1"/>
    <s v="mil m3"/>
    <x v="18"/>
    <s v="REGIÃO SUDESTE"/>
    <x v="7"/>
    <n v="0"/>
    <n v="0"/>
    <n v="0"/>
    <n v="0"/>
    <n v="0"/>
    <n v="0"/>
    <n v="0"/>
    <n v="0"/>
    <n v="0"/>
    <n v="0"/>
    <n v="0"/>
    <m/>
    <n v="0"/>
  </r>
  <r>
    <x v="1"/>
    <s v="mil m3"/>
    <x v="18"/>
    <s v="REGIÃO SUDESTE"/>
    <x v="8"/>
    <n v="487036.40479000006"/>
    <n v="460474.08014999999"/>
    <n v="515256.75680999993"/>
    <n v="532697.03419999999"/>
    <n v="568226.07897000003"/>
    <n v="544577.4209899999"/>
    <n v="627207.56811000011"/>
    <n v="649855.44115000009"/>
    <n v="647480.54506999999"/>
    <n v="548181.12092999998"/>
    <n v="561483.42700000003"/>
    <n v="642222.5456800001"/>
    <n v="6784698.4238500018"/>
  </r>
  <r>
    <x v="1"/>
    <s v="mil m3"/>
    <x v="18"/>
    <s v="REGIÃO SUDESTE"/>
    <x v="9"/>
    <n v="194439.33100000001"/>
    <n v="181284.77890999999"/>
    <n v="223522.32881000001"/>
    <n v="155546.88693000001"/>
    <n v="227107.13929000002"/>
    <n v="171889.73207"/>
    <n v="189895.43416999999"/>
    <n v="241173.10658999998"/>
    <n v="246473.13554000002"/>
    <n v="237365.29342999999"/>
    <n v="176967.54807000002"/>
    <n v="193177.29084999996"/>
    <n v="2438842.0056599998"/>
  </r>
  <r>
    <x v="1"/>
    <s v="mil m3"/>
    <x v="18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NORTE"/>
    <x v="0"/>
    <n v="253277.99700000003"/>
    <n v="249511.10199999998"/>
    <n v="268902.49600000004"/>
    <n v="247504.73600000003"/>
    <n v="257914.568"/>
    <n v="254528.89600000001"/>
    <n v="242476.12100000001"/>
    <n v="241352.32100000003"/>
    <n v="223547.53300000002"/>
    <n v="226430.43799999997"/>
    <n v="203285.91"/>
    <n v="218841.535"/>
    <n v="2887573.6530000004"/>
  </r>
  <r>
    <x v="0"/>
    <s v="mil m3"/>
    <x v="19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NORDESTE"/>
    <x v="4"/>
    <n v="7.2999999999999995E-2"/>
    <n v="0.10099999999999999"/>
    <n v="7.0179999999999998"/>
    <n v="0.17199999999999999"/>
    <n v="4.9000000000000002E-2"/>
    <n v="6.6000000000000003E-2"/>
    <n v="0"/>
    <n v="0"/>
    <n v="0"/>
    <n v="2.6810000000000005"/>
    <n v="0.02"/>
    <n v="2.2000000000000002E-2"/>
    <n v="10.202"/>
  </r>
  <r>
    <x v="0"/>
    <s v="mil m3"/>
    <x v="19"/>
    <s v="REGIÃO NORDESTE"/>
    <x v="5"/>
    <n v="0"/>
    <n v="0"/>
    <n v="78.872"/>
    <n v="380.47"/>
    <n v="517.77699999999993"/>
    <n v="539.49300000000005"/>
    <n v="876.697"/>
    <n v="846.32600000000002"/>
    <n v="801.28100000000006"/>
    <n v="804.61699999999996"/>
    <n v="550.03300000000002"/>
    <n v="556.476"/>
    <n v="5952.0420000000004"/>
  </r>
  <r>
    <x v="0"/>
    <s v="mil m3"/>
    <x v="19"/>
    <s v="REGIÃO NORDESTE"/>
    <x v="6"/>
    <n v="19449.69961"/>
    <n v="17465.797590000002"/>
    <n v="19926.396590000004"/>
    <n v="18806.619560000003"/>
    <n v="16954.603560000003"/>
    <n v="15582.0146"/>
    <n v="17269.869599999998"/>
    <n v="17972.190610000001"/>
    <n v="15973.129720000001"/>
    <n v="16756.92671"/>
    <n v="16915.564580000002"/>
    <n v="15600.75432"/>
    <n v="208673.56705000001"/>
  </r>
  <r>
    <x v="0"/>
    <s v="mil m3"/>
    <x v="19"/>
    <s v="REGIÃO SUDESTE"/>
    <x v="7"/>
    <n v="0"/>
    <n v="0"/>
    <n v="0"/>
    <n v="0"/>
    <n v="0"/>
    <n v="0"/>
    <n v="0"/>
    <n v="0"/>
    <m/>
    <n v="0"/>
    <n v="0"/>
    <n v="0"/>
    <n v="0"/>
  </r>
  <r>
    <x v="0"/>
    <s v="mil m3"/>
    <x v="19"/>
    <s v="REGIÃO SUDESTE"/>
    <x v="8"/>
    <n v="0"/>
    <n v="0"/>
    <n v="0"/>
    <n v="0"/>
    <n v="0"/>
    <n v="0"/>
    <n v="0"/>
    <n v="0"/>
    <m/>
    <n v="0"/>
    <n v="0"/>
    <n v="0"/>
    <n v="0"/>
  </r>
  <r>
    <x v="0"/>
    <s v="mil m3"/>
    <x v="19"/>
    <s v="REGIÃO SUDESTE"/>
    <x v="9"/>
    <n v="0"/>
    <n v="0"/>
    <n v="0"/>
    <n v="0"/>
    <n v="0"/>
    <n v="0"/>
    <n v="0"/>
    <n v="0"/>
    <m/>
    <n v="0"/>
    <n v="0"/>
    <n v="0"/>
    <n v="0"/>
  </r>
  <r>
    <x v="0"/>
    <s v="mil m3"/>
    <x v="19"/>
    <s v="REGIÃO SUL"/>
    <x v="10"/>
    <n v="0"/>
    <n v="0"/>
    <n v="0"/>
    <n v="0"/>
    <n v="0"/>
    <n v="0"/>
    <n v="0"/>
    <n v="0"/>
    <m/>
    <n v="0"/>
    <n v="0"/>
    <n v="0"/>
    <n v="0"/>
  </r>
  <r>
    <x v="1"/>
    <s v="mil m3"/>
    <x v="19"/>
    <s v="REGIÃO NORTE"/>
    <x v="0"/>
    <n v="0"/>
    <n v="0"/>
    <n v="0"/>
    <n v="0"/>
    <n v="0"/>
    <n v="0"/>
    <n v="0"/>
    <n v="0"/>
    <m/>
    <n v="0"/>
    <n v="0"/>
    <n v="0"/>
    <n v="0"/>
  </r>
  <r>
    <x v="1"/>
    <s v="mil m3"/>
    <x v="19"/>
    <s v="REGIÃO NORDESTE"/>
    <x v="1"/>
    <n v="0"/>
    <n v="0"/>
    <n v="0"/>
    <n v="0"/>
    <n v="0"/>
    <n v="0"/>
    <n v="0"/>
    <n v="0"/>
    <m/>
    <n v="0"/>
    <n v="0"/>
    <n v="0"/>
    <n v="0"/>
  </r>
  <r>
    <x v="1"/>
    <s v="mil m3"/>
    <x v="19"/>
    <s v="REGIÃO NORDESTE"/>
    <x v="2"/>
    <n v="0"/>
    <n v="0"/>
    <n v="0"/>
    <n v="0"/>
    <n v="0"/>
    <n v="0"/>
    <n v="0"/>
    <n v="0"/>
    <m/>
    <n v="0"/>
    <n v="0"/>
    <n v="0"/>
    <n v="0"/>
  </r>
  <r>
    <x v="1"/>
    <s v="mil m3"/>
    <x v="19"/>
    <s v="REGIÃO NORDESTE"/>
    <x v="3"/>
    <n v="0"/>
    <n v="0"/>
    <n v="0"/>
    <n v="0"/>
    <n v="0"/>
    <n v="0"/>
    <n v="0"/>
    <n v="0"/>
    <m/>
    <n v="0"/>
    <n v="0"/>
    <n v="0"/>
    <n v="0"/>
  </r>
  <r>
    <x v="1"/>
    <s v="mil m3"/>
    <x v="19"/>
    <s v="REGIÃO NORDESTE"/>
    <x v="4"/>
    <n v="0"/>
    <n v="0"/>
    <n v="0"/>
    <n v="0"/>
    <n v="0"/>
    <n v="0"/>
    <n v="0"/>
    <n v="0"/>
    <m/>
    <n v="0"/>
    <n v="0"/>
    <n v="0"/>
    <n v="0"/>
  </r>
  <r>
    <x v="1"/>
    <s v="mil m3"/>
    <x v="19"/>
    <s v="REGIÃO NORDESTE"/>
    <x v="5"/>
    <n v="41122.193810000004"/>
    <n v="32216.980910000002"/>
    <n v="37932.192969999996"/>
    <n v="35191.24396"/>
    <n v="35945.942969999996"/>
    <n v="38916.166000000005"/>
    <n v="37542.073940000002"/>
    <n v="17785.269920000002"/>
    <n v="41844.957920000001"/>
    <n v="41808.505980000002"/>
    <n v="24776.778900000001"/>
    <n v="23587.521960000002"/>
    <n v="408669.82923999999"/>
  </r>
  <r>
    <x v="1"/>
    <s v="mil m3"/>
    <x v="19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SUDESTE"/>
    <x v="8"/>
    <n v="606130.93900999997"/>
    <n v="594024.81903999997"/>
    <n v="626716.81913000008"/>
    <n v="718489.97155000002"/>
    <n v="805257.15504999994"/>
    <n v="691621.76278000011"/>
    <n v="931205.06498999987"/>
    <n v="1099727.9123799999"/>
    <n v="849253.95046000008"/>
    <n v="972447.63753000018"/>
    <n v="1176697.7084900001"/>
    <n v="1242082.9284600001"/>
    <n v="10313656.66887"/>
  </r>
  <r>
    <x v="1"/>
    <s v="mil m3"/>
    <x v="19"/>
    <s v="REGIÃO SUDESTE"/>
    <x v="9"/>
    <n v="121940.09062000002"/>
    <n v="120681.15106999999"/>
    <n v="157580.35595000003"/>
    <n v="139292.29112999997"/>
    <n v="168113.80174"/>
    <n v="176128.49734999999"/>
    <n v="171528.60680000001"/>
    <n v="174528.717"/>
    <n v="192468.31817999997"/>
    <n v="202268.82737000004"/>
    <n v="149733.52836999999"/>
    <n v="177869.56348000001"/>
    <n v="1952133.7490600001"/>
  </r>
  <r>
    <x v="1"/>
    <s v="mil m3"/>
    <x v="19"/>
    <s v="REGIÃO SUL"/>
    <x v="10"/>
    <n v="0"/>
    <n v="0"/>
    <n v="0"/>
    <n v="0"/>
    <n v="0"/>
    <n v="0"/>
    <n v="0"/>
    <n v="0"/>
    <m/>
    <n v="0"/>
    <n v="0"/>
    <m/>
    <n v="0"/>
  </r>
  <r>
    <x v="0"/>
    <s v="mil m3"/>
    <x v="20"/>
    <s v="REGIÃO NORTE"/>
    <x v="0"/>
    <n v="217401.60199999998"/>
    <n v="177061.75"/>
    <n v="223562.929"/>
    <n v="196670.894"/>
    <n v="157149.40399999998"/>
    <n v="157556.701"/>
    <n v="189128.28600000002"/>
    <n v="196193.28700000001"/>
    <n v="156046.34300000002"/>
    <n v="181835.75399999999"/>
    <n v="168157.72399999999"/>
    <n v="165648.003"/>
    <n v="2186412.6769999997"/>
  </r>
  <r>
    <x v="0"/>
    <s v="mil m3"/>
    <x v="20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NORDESTE"/>
    <x v="4"/>
    <n v="0.34399999999999997"/>
    <n v="7.4999999999999997E-2"/>
    <n v="0"/>
    <n v="5.2549999999999999"/>
    <n v="0.11"/>
    <n v="0.38"/>
    <n v="0"/>
    <n v="0"/>
    <n v="0"/>
    <n v="0"/>
    <n v="0"/>
    <n v="4.0000000000000001E-3"/>
    <n v="6.1679999999999993"/>
  </r>
  <r>
    <x v="0"/>
    <s v="mil m3"/>
    <x v="20"/>
    <s v="REGIÃO NORDESTE"/>
    <x v="5"/>
    <n v="509.27500000000003"/>
    <n v="523.09699999999998"/>
    <n v="557.75900000000001"/>
    <n v="13.940999999999999"/>
    <n v="0"/>
    <n v="0"/>
    <n v="0"/>
    <n v="0"/>
    <n v="0"/>
    <n v="0"/>
    <n v="0"/>
    <n v="0"/>
    <n v="1604.0720000000001"/>
  </r>
  <r>
    <x v="0"/>
    <s v="mil m3"/>
    <x v="20"/>
    <s v="REGIÃO NORDESTE"/>
    <x v="6"/>
    <n v="14808.860279999999"/>
    <n v="13810.06136"/>
    <n v="13698.624299999999"/>
    <n v="14383.744360000002"/>
    <n v="13046.270330000001"/>
    <n v="13098.85851"/>
    <n v="13163.787330000001"/>
    <n v="12858.46233"/>
    <n v="12834.560389999999"/>
    <n v="13733.597449999999"/>
    <n v="16083.871300000001"/>
    <n v="16425.859239999998"/>
    <n v="167946.55718"/>
  </r>
  <r>
    <x v="0"/>
    <s v="mil m3"/>
    <x v="20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5"/>
    <n v="23323.187969999999"/>
    <n v="21239.308919999999"/>
    <n v="24476.184000000001"/>
    <n v="7518.5619700000007"/>
    <n v="0"/>
    <n v="0"/>
    <n v="0"/>
    <n v="0"/>
    <n v="0"/>
    <n v="0"/>
    <n v="0"/>
    <n v="0"/>
    <n v="76557.242859999984"/>
  </r>
  <r>
    <x v="1"/>
    <s v="mil m3"/>
    <x v="20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SUDESTE"/>
    <x v="8"/>
    <n v="1194258.1792900001"/>
    <n v="1062537.42053"/>
    <n v="1312538.1024100001"/>
    <n v="1308482.3349199998"/>
    <n v="1191716.29097"/>
    <n v="1297669.4119099998"/>
    <n v="1406642.8517499999"/>
    <n v="1438241.5396700001"/>
    <n v="1366941.0094599999"/>
    <n v="1379664.2788200001"/>
    <n v="1261532.0264600001"/>
    <n v="1279084.3360400002"/>
    <n v="15499307.782229997"/>
  </r>
  <r>
    <x v="1"/>
    <s v="mil m3"/>
    <x v="20"/>
    <s v="REGIÃO SUDESTE"/>
    <x v="9"/>
    <n v="164266.05960999997"/>
    <n v="167921.20390999998"/>
    <n v="162390.75461999999"/>
    <n v="163201.39457999996"/>
    <n v="162513.40273"/>
    <n v="172464.35820999998"/>
    <n v="165920.68826999998"/>
    <n v="199876.44955999998"/>
    <n v="114868.71335999999"/>
    <n v="226407.76897"/>
    <n v="207019.08295999997"/>
    <n v="175061.63960999998"/>
    <n v="2081911.5163899998"/>
  </r>
  <r>
    <x v="1"/>
    <s v="mil m3"/>
    <x v="20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NORTE"/>
    <x v="0"/>
    <n v="188268.53300000002"/>
    <n v="154102.26800000001"/>
    <n v="188598.77600000001"/>
    <n v="188579.95600000001"/>
    <n v="185254.30499999999"/>
    <n v="158215.17199999999"/>
    <n v="166113.93400000001"/>
    <n v="161745.69600000003"/>
    <n v="151949.42300000001"/>
    <n v="178892.28600000002"/>
    <n v="173804.43399999998"/>
    <n v="202935.06299999997"/>
    <n v="2098459.8459999999"/>
  </r>
  <r>
    <x v="0"/>
    <s v="mil m3"/>
    <x v="21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NORDESTE"/>
    <x v="4"/>
    <n v="0"/>
    <n v="1.3000000000000001E-2"/>
    <n v="0"/>
    <n v="0.19800000000000001"/>
    <n v="0.22500000000000001"/>
    <n v="3.7000000000000005E-2"/>
    <n v="0"/>
    <n v="0.222"/>
    <n v="0.17"/>
    <n v="0.33"/>
    <n v="0.19800000000000001"/>
    <n v="0.08"/>
    <n v="1.4730000000000001"/>
  </r>
  <r>
    <x v="0"/>
    <s v="mil m3"/>
    <x v="21"/>
    <s v="REGIÃO NORDESTE"/>
    <x v="5"/>
    <n v="0"/>
    <n v="0"/>
    <n v="0"/>
    <n v="0"/>
    <n v="0"/>
    <n v="0"/>
    <n v="0"/>
    <n v="0"/>
    <n v="0"/>
    <n v="0"/>
    <n v="0"/>
    <n v="75.993000000000009"/>
    <n v="75.993000000000009"/>
  </r>
  <r>
    <x v="0"/>
    <s v="mil m3"/>
    <x v="21"/>
    <s v="REGIÃO NORDESTE"/>
    <x v="6"/>
    <n v="14844.158180000002"/>
    <n v="13233.709270000001"/>
    <n v="15562.333140000002"/>
    <n v="15285.953170000001"/>
    <n v="15885.60015"/>
    <n v="15700.62767"/>
    <n v="14455.423219999999"/>
    <n v="14942.152400000001"/>
    <n v="15307.531710000001"/>
    <n v="14466.634700000001"/>
    <n v="12245.29673"/>
    <n v="11994.050660000001"/>
    <n v="173923.47100000002"/>
  </r>
  <r>
    <x v="0"/>
    <s v="mil m3"/>
    <x v="21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5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SUDESTE"/>
    <x v="8"/>
    <n v="1395164.4163500003"/>
    <n v="1330499.3569199999"/>
    <n v="1452038.6967999998"/>
    <n v="1449432.0833100001"/>
    <n v="1481416.3705599997"/>
    <n v="1455078.1728800004"/>
    <n v="1642865.98774"/>
    <n v="1583620.9453099996"/>
    <n v="1602797.4852399998"/>
    <n v="1385619.80801"/>
    <n v="1367586.9527"/>
    <n v="1491875.1260899999"/>
    <n v="17637995.401910003"/>
  </r>
  <r>
    <x v="1"/>
    <s v="mil m3"/>
    <x v="21"/>
    <s v="REGIÃO SUDESTE"/>
    <x v="9"/>
    <n v="193983.70618000001"/>
    <n v="156865.39456000002"/>
    <n v="182419.06426999997"/>
    <n v="177330.37769000002"/>
    <n v="176627.88024"/>
    <n v="181287.91771000001"/>
    <n v="208165.34092000002"/>
    <n v="238324.52955000006"/>
    <n v="240968.50202000004"/>
    <n v="198748.52360000004"/>
    <n v="168906.62493999998"/>
    <n v="174769.50068999999"/>
    <n v="2298397.3623700002"/>
  </r>
  <r>
    <x v="1"/>
    <s v="mil m3"/>
    <x v="2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NORTE"/>
    <x v="0"/>
    <n v="220924.288"/>
    <n v="169669.954"/>
    <n v="215753.36899999998"/>
    <n v="213007.96"/>
    <n v="230899.79100000003"/>
    <n v="199510.92"/>
    <n v="197727.269"/>
    <n v="201814.155"/>
    <n v="186890.11300000001"/>
    <n v="220245.47799999997"/>
    <n v="210325.073"/>
    <n v="195341.10799999998"/>
    <n v="2462109.4780000001"/>
  </r>
  <r>
    <x v="0"/>
    <s v="mil m3"/>
    <x v="22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NORDESTE"/>
    <x v="4"/>
    <n v="0.121"/>
    <n v="0.26007999999999998"/>
    <n v="1.039E-2"/>
    <n v="0.14521000000000001"/>
    <n v="0.14151"/>
    <n v="0.36338999999999999"/>
    <n v="0.33171"/>
    <n v="0.17249"/>
    <n v="0.13714000000000001"/>
    <n v="118.34748999999999"/>
    <n v="5.178E-2"/>
    <n v="1.3126300000000002"/>
    <n v="121.39481999999998"/>
  </r>
  <r>
    <x v="0"/>
    <s v="mil m3"/>
    <x v="22"/>
    <s v="REGIÃO NORDESTE"/>
    <x v="5"/>
    <n v="60.388999999999996"/>
    <n v="58.668999999999997"/>
    <n v="404.60599999999999"/>
    <n v="369.32499999999999"/>
    <n v="147.339"/>
    <n v="0.316"/>
    <n v="0.55500000000000005"/>
    <n v="0"/>
    <n v="0"/>
    <n v="0"/>
    <n v="77.440079999999995"/>
    <n v="222.93116000000003"/>
    <n v="1341.5702400000002"/>
  </r>
  <r>
    <x v="0"/>
    <s v="mil m3"/>
    <x v="22"/>
    <s v="REGIÃO NORDESTE"/>
    <x v="6"/>
    <n v="12246.392420000002"/>
    <n v="11250.778480000001"/>
    <n v="12113.67778"/>
    <n v="10110.789279999999"/>
    <n v="8865.2687200000018"/>
    <n v="8465.3984299999993"/>
    <n v="10754.78521"/>
    <n v="11389.241820000001"/>
    <n v="10538.7842"/>
    <n v="6894.9708099999998"/>
    <n v="3740.8296500000001"/>
    <n v="10502.794089999999"/>
    <n v="116873.71088999999"/>
  </r>
  <r>
    <x v="0"/>
    <s v="mil m3"/>
    <x v="22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5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SUDESTE"/>
    <x v="8"/>
    <n v="1702621.70517"/>
    <n v="1502499.8977999997"/>
    <n v="1609233.6589800001"/>
    <n v="1620259.8839599998"/>
    <n v="1672280.1359700002"/>
    <n v="1500151.8490199998"/>
    <n v="1672253.9920699999"/>
    <n v="1763664.5609800003"/>
    <n v="1700386.2276499998"/>
    <n v="1945004.4655400002"/>
    <n v="1850027.40157"/>
    <n v="1817053.5902000002"/>
    <n v="20355437.36891"/>
  </r>
  <r>
    <x v="1"/>
    <s v="mil m3"/>
    <x v="22"/>
    <s v="REGIÃO SUDESTE"/>
    <x v="9"/>
    <n v="186799.33444999999"/>
    <n v="163094.81976000001"/>
    <n v="196423.70595"/>
    <n v="184753.99893999999"/>
    <n v="180256.98976"/>
    <n v="165014.42621999999"/>
    <n v="180041.73174000002"/>
    <n v="180629.21664999999"/>
    <n v="170610.71302999998"/>
    <n v="194807.05112000005"/>
    <n v="101471.76347000001"/>
    <n v="130372.52758000001"/>
    <n v="2034276.2786699999"/>
  </r>
  <r>
    <x v="1"/>
    <s v="mil m3"/>
    <x v="2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NORTE"/>
    <x v="0"/>
    <n v="196724.973"/>
    <n v="199855.26"/>
    <n v="245016.16100000002"/>
    <n v="225384.595"/>
    <n v="204834.81200000001"/>
    <n v="214055.64899999998"/>
    <n v="195571.03100000002"/>
    <n v="172424.62300000002"/>
    <n v="163926.226"/>
    <n v="186341.462"/>
    <n v="187694.81700000001"/>
    <n v="206028.671"/>
    <n v="2397858.2799999998"/>
  </r>
  <r>
    <x v="0"/>
    <s v="mil m3"/>
    <x v="23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NORDESTE"/>
    <x v="3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NORDESTE"/>
    <x v="4"/>
    <n v="0.14400000000000002"/>
    <n v="0"/>
    <n v="1043.204"/>
    <n v="6752.4850000000006"/>
    <n v="0"/>
    <n v="223.68200000000002"/>
    <n v="1907.152"/>
    <n v="653.94200000000001"/>
    <n v="48.667000000000002"/>
    <n v="0"/>
    <n v="0"/>
    <n v="0"/>
    <n v="10629.276"/>
  </r>
  <r>
    <x v="0"/>
    <s v="mil m3"/>
    <x v="23"/>
    <s v="REGIÃO NORDESTE"/>
    <x v="5"/>
    <n v="471.55400000000003"/>
    <n v="504.74099999999999"/>
    <n v="607.57600000000002"/>
    <n v="572.05799999999999"/>
    <n v="601.36400000000003"/>
    <n v="467.65000000000003"/>
    <n v="403.27100000000002"/>
    <n v="563.95500000000004"/>
    <n v="576.96699999999998"/>
    <n v="599.89200000000005"/>
    <n v="583.72900000000004"/>
    <n v="621.15600000000006"/>
    <n v="6573.9130000000005"/>
  </r>
  <r>
    <x v="0"/>
    <s v="mil m3"/>
    <x v="23"/>
    <s v="REGIÃO NORDESTE"/>
    <x v="6"/>
    <n v="8583.9969999999994"/>
    <n v="5787.7440000000006"/>
    <n v="6335.2849999999999"/>
    <n v="7591.9340000000002"/>
    <n v="7339.2070000000003"/>
    <n v="9182.9130000000005"/>
    <n v="10126"/>
    <n v="10302"/>
    <n v="10123"/>
    <n v="11650.781999999999"/>
    <n v="8652.7210000000014"/>
    <n v="10845.39"/>
    <n v="106520.973"/>
  </r>
  <r>
    <x v="0"/>
    <s v="mil m3"/>
    <x v="23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5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SUDESTE"/>
    <x v="8"/>
    <n v="1944072.7729999998"/>
    <n v="1853609.7150000001"/>
    <n v="1840193.1919999998"/>
    <n v="1796364.0280000002"/>
    <n v="1950013.915"/>
    <n v="1948845.3659999999"/>
    <n v="2105159.5860000001"/>
    <n v="1999940.6830000002"/>
    <n v="2174763.9869999997"/>
    <n v="2244094.1570000001"/>
    <n v="2203834.9840000002"/>
    <n v="2234866.5920000002"/>
    <n v="24295758.978"/>
  </r>
  <r>
    <x v="1"/>
    <s v="mil m3"/>
    <x v="23"/>
    <s v="REGIÃO SUDESTE"/>
    <x v="9"/>
    <n v="126003.85799999998"/>
    <n v="145436.40400000001"/>
    <n v="165241.49599999998"/>
    <n v="156738.61800000002"/>
    <n v="161924.65"/>
    <n v="162995.96"/>
    <n v="173322.30099999998"/>
    <n v="164873.989"/>
    <n v="158513.40900000001"/>
    <n v="158557.75899999999"/>
    <n v="172851.58499999999"/>
    <n v="201750.23199999999"/>
    <n v="1948210.2610000002"/>
  </r>
  <r>
    <x v="1"/>
    <s v="mil m3"/>
    <x v="2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NORTE"/>
    <x v="0"/>
    <n v="197383.109"/>
    <n v="177632.02799999999"/>
    <n v="164957.89799999999"/>
    <n v="179256.12599999999"/>
    <n v="214049.18"/>
    <n v="206805.902"/>
    <n v="240561.546"/>
    <n v="211521.261"/>
    <n v="200773.73300000001"/>
    <n v="198867.685"/>
    <n v="197294.772"/>
    <n v="201259.742"/>
    <n v="2390362.9819999998"/>
  </r>
  <r>
    <x v="0"/>
    <s v="mil m3"/>
    <x v="24"/>
    <s v="REGIÃO NORDESTE"/>
    <x v="1"/>
    <n v="0"/>
    <n v="0"/>
    <n v="0"/>
    <n v="0"/>
    <n v="0"/>
    <n v="0"/>
    <n v="0"/>
    <n v="0"/>
    <n v="0"/>
    <n v="0"/>
    <n v="0"/>
    <m/>
    <n v="0"/>
  </r>
  <r>
    <x v="0"/>
    <s v="mil m3"/>
    <x v="24"/>
    <s v="REGIÃO NORDESTE"/>
    <x v="2"/>
    <n v="0"/>
    <n v="0"/>
    <n v="0"/>
    <n v="0"/>
    <n v="0"/>
    <n v="0"/>
    <n v="0"/>
    <n v="0"/>
    <n v="0"/>
    <n v="0"/>
    <n v="0"/>
    <m/>
    <n v="0"/>
  </r>
  <r>
    <x v="0"/>
    <s v="mil m3"/>
    <x v="24"/>
    <s v="REGIÃO NORDESTE"/>
    <x v="3"/>
    <n v="0"/>
    <n v="0"/>
    <n v="0"/>
    <n v="0"/>
    <n v="0"/>
    <n v="0"/>
    <n v="0"/>
    <n v="0"/>
    <n v="0"/>
    <n v="0"/>
    <n v="0"/>
    <m/>
    <n v="0"/>
  </r>
  <r>
    <x v="0"/>
    <s v="mil m3"/>
    <x v="24"/>
    <s v="REGIÃO NORDESTE"/>
    <x v="4"/>
    <n v="0"/>
    <n v="0"/>
    <n v="0"/>
    <n v="0"/>
    <n v="0"/>
    <n v="0"/>
    <n v="0"/>
    <n v="0"/>
    <n v="0"/>
    <n v="0"/>
    <n v="0"/>
    <m/>
    <n v="0"/>
  </r>
  <r>
    <x v="0"/>
    <s v="mil m3"/>
    <x v="24"/>
    <s v="REGIÃO NORDESTE"/>
    <x v="5"/>
    <n v="615.63100000000009"/>
    <n v="418.096"/>
    <n v="217.667"/>
    <n v="465.44200000000001"/>
    <n v="361.40300000000002"/>
    <n v="380.57799999999997"/>
    <n v="414.36700000000002"/>
    <n v="242.20099999999999"/>
    <n v="337.46499999999997"/>
    <n v="266.81299999999999"/>
    <n v="300.30700000000002"/>
    <n v="436.298"/>
    <n v="4456.268"/>
  </r>
  <r>
    <x v="0"/>
    <s v="mil m3"/>
    <x v="24"/>
    <s v="REGIÃO NORDESTE"/>
    <x v="6"/>
    <n v="11619.723"/>
    <n v="10885.444"/>
    <n v="10948.949000000001"/>
    <n v="10490.688"/>
    <n v="9443.0759999999991"/>
    <n v="9621.9"/>
    <n v="10780.103999999999"/>
    <n v="9763.2760000000017"/>
    <n v="8194.9179999999997"/>
    <n v="7799.98"/>
    <n v="9582.6779999999999"/>
    <n v="10161.299999999999"/>
    <n v="119292.03600000001"/>
  </r>
  <r>
    <x v="0"/>
    <s v="mil m3"/>
    <x v="24"/>
    <s v="REGIÃO SUDESTE"/>
    <x v="7"/>
    <n v="0"/>
    <n v="0"/>
    <n v="0"/>
    <n v="0"/>
    <n v="0"/>
    <n v="0"/>
    <n v="0"/>
    <n v="0"/>
    <n v="0"/>
    <n v="0"/>
    <n v="0"/>
    <m/>
    <n v="0"/>
  </r>
  <r>
    <x v="0"/>
    <s v="mil m3"/>
    <x v="24"/>
    <s v="REGIÃO SUDESTE"/>
    <x v="8"/>
    <n v="0"/>
    <n v="0"/>
    <n v="0"/>
    <n v="0"/>
    <n v="0"/>
    <n v="0"/>
    <n v="0"/>
    <n v="0"/>
    <n v="0"/>
    <n v="0"/>
    <n v="0"/>
    <m/>
    <n v="0"/>
  </r>
  <r>
    <x v="0"/>
    <s v="mil m3"/>
    <x v="24"/>
    <s v="REGIÃO SUDESTE"/>
    <x v="9"/>
    <n v="0"/>
    <n v="0"/>
    <n v="0"/>
    <n v="0"/>
    <n v="0"/>
    <n v="0"/>
    <n v="0"/>
    <n v="0"/>
    <n v="0"/>
    <n v="0"/>
    <n v="0"/>
    <m/>
    <n v="0"/>
  </r>
  <r>
    <x v="0"/>
    <s v="mil m3"/>
    <x v="24"/>
    <s v="REGIÃO SUL"/>
    <x v="10"/>
    <n v="0"/>
    <n v="0"/>
    <n v="0"/>
    <n v="0"/>
    <n v="0"/>
    <n v="0"/>
    <n v="0"/>
    <n v="0"/>
    <n v="0"/>
    <n v="0"/>
    <n v="0"/>
    <m/>
    <n v="0"/>
  </r>
  <r>
    <x v="1"/>
    <s v="mil m3"/>
    <x v="2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3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4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5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6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SUDESTE"/>
    <x v="7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SUDESTE"/>
    <x v="8"/>
    <n v="2182941.3119999999"/>
    <n v="1884441.7720000001"/>
    <n v="2247208.727"/>
    <n v="1852557.781"/>
    <n v="2107195.1770000001"/>
    <n v="2158205"/>
    <n v="2162783.7749999999"/>
    <n v="2315493.6349999998"/>
    <n v="2448536.3390000002"/>
    <n v="2238359.280999999"/>
    <n v="2235906.686999999"/>
    <n v="2387677.5699999998"/>
    <n v="26221307.056000002"/>
  </r>
  <r>
    <x v="1"/>
    <s v="mil m3"/>
    <x v="24"/>
    <s v="REGIÃO SUDESTE"/>
    <x v="9"/>
    <n v="127873.433"/>
    <n v="120562.30899999999"/>
    <n v="176767.79"/>
    <n v="155554.845"/>
    <n v="157661.666"/>
    <n v="152339.90299999999"/>
    <n v="144306.32999999999"/>
    <n v="146933.27799999999"/>
    <n v="147066.46900000001"/>
    <n v="153545.58900000001"/>
    <n v="110426.204"/>
    <n v="121853.423"/>
    <n v="1714891.2389999998"/>
  </r>
  <r>
    <x v="1"/>
    <s v="mil m3"/>
    <x v="2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5"/>
    <s v="REGIÃO NORTE"/>
    <x v="0"/>
    <n v="177077.76800000001"/>
    <n v="176891.269"/>
    <n v="197010.09899999999"/>
    <n v="198514.652"/>
    <n v="182408.86900000001"/>
    <n v="184380.989"/>
    <n v="201925.53099999999"/>
    <n v="180683.764"/>
    <n v="185348.37100000001"/>
    <n v="169392.94699999999"/>
    <m/>
    <m/>
    <n v="1853634.2589999998"/>
  </r>
  <r>
    <x v="0"/>
    <s v="mil m3"/>
    <x v="25"/>
    <s v="REGIÃO NORDESTE"/>
    <x v="1"/>
    <n v="0"/>
    <n v="0"/>
    <n v="0"/>
    <n v="0"/>
    <n v="0"/>
    <n v="0"/>
    <n v="0"/>
    <n v="0"/>
    <n v="0"/>
    <n v="0"/>
    <m/>
    <m/>
    <n v="0"/>
  </r>
  <r>
    <x v="0"/>
    <s v="mil m3"/>
    <x v="25"/>
    <s v="REGIÃO NORDESTE"/>
    <x v="2"/>
    <n v="0"/>
    <n v="0"/>
    <n v="0"/>
    <n v="0"/>
    <n v="0"/>
    <n v="0"/>
    <n v="0"/>
    <n v="0"/>
    <n v="0"/>
    <n v="0"/>
    <m/>
    <m/>
    <n v="0"/>
  </r>
  <r>
    <x v="0"/>
    <s v="mil m3"/>
    <x v="25"/>
    <s v="REGIÃO NORDESTE"/>
    <x v="3"/>
    <n v="0"/>
    <n v="0"/>
    <n v="0"/>
    <n v="0"/>
    <n v="0"/>
    <n v="0"/>
    <n v="0"/>
    <n v="0"/>
    <n v="0"/>
    <n v="0"/>
    <m/>
    <m/>
    <n v="0"/>
  </r>
  <r>
    <x v="0"/>
    <s v="mil m3"/>
    <x v="25"/>
    <s v="REGIÃO NORDESTE"/>
    <x v="4"/>
    <n v="0"/>
    <n v="0"/>
    <n v="0"/>
    <n v="0"/>
    <n v="0"/>
    <n v="0"/>
    <n v="0"/>
    <n v="0"/>
    <n v="0"/>
    <n v="0"/>
    <m/>
    <m/>
    <n v="0"/>
  </r>
  <r>
    <x v="0"/>
    <s v="mil m3"/>
    <x v="25"/>
    <s v="REGIÃO NORDESTE"/>
    <x v="5"/>
    <n v="399.75700000000001"/>
    <n v="378.66500000000002"/>
    <n v="452.60899999999998"/>
    <n v="437.54500000000002"/>
    <n v="479.28800000000001"/>
    <n v="423.89499999999998"/>
    <n v="420.90499999999997"/>
    <n v="426.334"/>
    <n v="347.94"/>
    <n v="372.18099999999998"/>
    <m/>
    <m/>
    <n v="4139.1189999999997"/>
  </r>
  <r>
    <x v="0"/>
    <s v="mil m3"/>
    <x v="25"/>
    <s v="REGIÃO NORDESTE"/>
    <x v="6"/>
    <n v="9794.6790000000001"/>
    <n v="9539.4760000000006"/>
    <n v="11494.643"/>
    <n v="10693.877"/>
    <n v="11116.254000000001"/>
    <n v="10060.203"/>
    <n v="10819.723"/>
    <n v="12306.05"/>
    <n v="11732.841"/>
    <n v="11155.509"/>
    <m/>
    <m/>
    <n v="108713.25500000002"/>
  </r>
  <r>
    <x v="0"/>
    <s v="mil m3"/>
    <x v="25"/>
    <s v="REGIÃO SUDESTE"/>
    <x v="7"/>
    <n v="0"/>
    <n v="0"/>
    <n v="0"/>
    <n v="0"/>
    <n v="0"/>
    <n v="0"/>
    <n v="0"/>
    <n v="0"/>
    <n v="0"/>
    <n v="0"/>
    <m/>
    <m/>
    <n v="0"/>
  </r>
  <r>
    <x v="0"/>
    <s v="mil m3"/>
    <x v="25"/>
    <s v="REGIÃO SUDESTE"/>
    <x v="8"/>
    <n v="0"/>
    <n v="0"/>
    <n v="0"/>
    <n v="0"/>
    <n v="0"/>
    <n v="0"/>
    <n v="0"/>
    <n v="0"/>
    <n v="0"/>
    <n v="0"/>
    <m/>
    <m/>
    <n v="0"/>
  </r>
  <r>
    <x v="0"/>
    <s v="mil m3"/>
    <x v="25"/>
    <s v="REGIÃO SUDESTE"/>
    <x v="9"/>
    <n v="0"/>
    <n v="0"/>
    <n v="0"/>
    <n v="0"/>
    <n v="0"/>
    <n v="0"/>
    <n v="0"/>
    <n v="0"/>
    <n v="0"/>
    <n v="0"/>
    <m/>
    <m/>
    <n v="0"/>
  </r>
  <r>
    <x v="0"/>
    <s v="mil m3"/>
    <x v="25"/>
    <s v="REGIÃO SUL"/>
    <x v="10"/>
    <n v="0"/>
    <n v="0"/>
    <n v="0"/>
    <n v="0"/>
    <n v="0"/>
    <n v="0"/>
    <n v="0"/>
    <n v="0"/>
    <n v="0"/>
    <n v="0"/>
    <m/>
    <m/>
    <n v="0"/>
  </r>
  <r>
    <x v="1"/>
    <s v="mil m3"/>
    <x v="25"/>
    <s v="REGIÃO NORTE"/>
    <x v="0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1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2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3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4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5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6"/>
    <n v="0"/>
    <n v="0"/>
    <n v="0"/>
    <n v="0"/>
    <n v="0"/>
    <n v="0"/>
    <n v="0"/>
    <n v="0"/>
    <n v="0"/>
    <n v="0"/>
    <m/>
    <m/>
    <n v="0"/>
  </r>
  <r>
    <x v="1"/>
    <s v="mil m3"/>
    <x v="25"/>
    <s v="REGIÃO SUDESTE"/>
    <x v="7"/>
    <n v="0"/>
    <n v="0"/>
    <n v="0"/>
    <n v="0"/>
    <n v="0"/>
    <n v="0"/>
    <n v="0"/>
    <n v="0"/>
    <n v="0"/>
    <n v="0"/>
    <m/>
    <m/>
    <n v="0"/>
  </r>
  <r>
    <x v="1"/>
    <s v="mil m3"/>
    <x v="25"/>
    <s v="REGIÃO SUDESTE"/>
    <x v="8"/>
    <n v="2393823.176"/>
    <n v="2158057.3200000012"/>
    <n v="2609473.3289999999"/>
    <n v="2373971.4679999999"/>
    <n v="2620230.4730000002"/>
    <n v="2571464.747"/>
    <n v="2829561.557"/>
    <n v="2669775.2579999999"/>
    <n v="2733885.0809999998"/>
    <n v="3029704.7340000002"/>
    <m/>
    <m/>
    <n v="25989947.143000003"/>
  </r>
  <r>
    <x v="1"/>
    <s v="mil m3"/>
    <x v="25"/>
    <s v="REGIÃO SUDESTE"/>
    <x v="9"/>
    <n v="140316.93299999999"/>
    <n v="126612.977"/>
    <n v="133584.67199999999"/>
    <n v="134094.057"/>
    <n v="146219.611"/>
    <n v="122266.855"/>
    <n v="148523.35"/>
    <n v="145427.61300000001"/>
    <n v="135811.856"/>
    <n v="147825.149"/>
    <m/>
    <m/>
    <n v="1380683.0729999999"/>
  </r>
  <r>
    <x v="1"/>
    <s v="mil m3"/>
    <x v="25"/>
    <s v="REGIÃO SUL"/>
    <x v="10"/>
    <n v="0"/>
    <n v="0"/>
    <n v="0"/>
    <n v="0"/>
    <n v="0"/>
    <n v="0"/>
    <n v="0"/>
    <n v="0"/>
    <n v="0"/>
    <n v="0"/>
    <m/>
    <m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2">
  <r>
    <x v="0"/>
    <s v="mil m3"/>
    <x v="0"/>
    <s v="REGIÃO NORTE"/>
    <x v="0"/>
    <n v="11763"/>
    <n v="9600"/>
    <n v="14147"/>
    <n v="11194.9997"/>
    <n v="13965"/>
    <n v="13833.0003"/>
    <n v="13442.000299999985"/>
    <n v="12244.44"/>
    <n v="10727"/>
    <n v="15453"/>
    <n v="12571"/>
    <n v="14969"/>
    <n v="153909.44029999999"/>
  </r>
  <r>
    <x v="0"/>
    <s v="mil m2"/>
    <x v="0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NORDESTE"/>
    <x v="2"/>
    <n v="-4114.0303000000004"/>
    <n v="-3526.9362999999998"/>
    <n v="-2907.9591999999998"/>
    <n v="-3003.2302"/>
    <n v="-3062.9477999999999"/>
    <n v="-2923.7916"/>
    <n v="-3537.1670999999997"/>
    <n v="-3134.2595000000001"/>
    <n v="-2671.1707999999999"/>
    <n v="-3115.2224000000001"/>
    <n v="-3044.8865000000001"/>
    <n v="-3172.3552"/>
    <n v="-38213.95689999999"/>
  </r>
  <r>
    <x v="0"/>
    <s v="mil m3"/>
    <x v="0"/>
    <s v="REGIÃO NORDESTE"/>
    <x v="3"/>
    <n v="3116.2379999999962"/>
    <n v="2062.8997999999979"/>
    <n v="4193.0759000000035"/>
    <n v="6484.6518000000015"/>
    <n v="8987.1738999999998"/>
    <n v="10085.934199999996"/>
    <n v="11891.529500000002"/>
    <n v="13528.6351"/>
    <n v="14259.636699999999"/>
    <n v="10858.931"/>
    <n v="7222.0015999999996"/>
    <n v="7134.9341999999997"/>
    <n v="99825.641700000007"/>
  </r>
  <r>
    <x v="0"/>
    <s v="mil m3"/>
    <x v="0"/>
    <s v="REGIÃO NORDESTE"/>
    <x v="4"/>
    <n v="35218.017799999987"/>
    <n v="31095.1679"/>
    <n v="34144.788999999997"/>
    <n v="31869.193900000002"/>
    <n v="32818.687100000003"/>
    <n v="31173.900700000002"/>
    <n v="31835.164999999997"/>
    <n v="35645.22"/>
    <n v="32947.223899999997"/>
    <n v="30351.3439"/>
    <n v="31568.156999999999"/>
    <n v="33128.616999999998"/>
    <n v="391795.48320000002"/>
  </r>
  <r>
    <x v="0"/>
    <s v="mil m3"/>
    <x v="0"/>
    <s v="REGIÃO NORDESTE"/>
    <x v="5"/>
    <n v="-6217.9564000000018"/>
    <n v="-5572.0796000000009"/>
    <n v="-6647.2507999999998"/>
    <n v="-5947.920500000002"/>
    <n v="-4946.4856999999984"/>
    <n v="-5844.2560000000012"/>
    <n v="-5712.4519000000018"/>
    <n v="-5372.4980999999998"/>
    <n v="-5097.7952999999998"/>
    <n v="-5231.3589000000002"/>
    <n v="-5363.6338999999998"/>
    <n v="-6255.6190999999999"/>
    <n v="-68209.306199999992"/>
  </r>
  <r>
    <x v="0"/>
    <s v="mil m3"/>
    <x v="0"/>
    <s v="REGIÃO NORDESTE"/>
    <x v="6"/>
    <n v="136124.03730000005"/>
    <n v="102393.56139999999"/>
    <n v="129749.2411"/>
    <n v="125226.8247"/>
    <n v="134769.57310000001"/>
    <n v="130189.62850000002"/>
    <n v="135156.476"/>
    <n v="138923.29209999999"/>
    <n v="131078.03820000001"/>
    <n v="123213.0693"/>
    <n v="127329.29240000001"/>
    <n v="132189.2139"/>
    <n v="1546342.2480000001"/>
  </r>
  <r>
    <x v="0"/>
    <s v="mil m3"/>
    <x v="0"/>
    <s v="REGIÃO SUDESTE"/>
    <x v="7"/>
    <n v="19333.762700000007"/>
    <n v="18972.910599999999"/>
    <n v="18760.328700000002"/>
    <n v="19025.356899999992"/>
    <n v="20544.7287"/>
    <n v="22147.931499999995"/>
    <n v="22705.735500000003"/>
    <n v="23042.272300000001"/>
    <n v="23298.7562"/>
    <n v="24335.518899999999"/>
    <n v="28491.3521"/>
    <n v="25914.987000000001"/>
    <n v="266573.64110000001"/>
  </r>
  <r>
    <x v="0"/>
    <s v="mil m3"/>
    <x v="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2"/>
    <n v="8263"/>
    <n v="7765"/>
    <n v="6706"/>
    <n v="6078"/>
    <n v="5756"/>
    <n v="5426"/>
    <n v="6364"/>
    <n v="2059"/>
    <n v="5494"/>
    <n v="6084.8"/>
    <n v="5578"/>
    <n v="6552"/>
    <n v="72125.8"/>
  </r>
  <r>
    <x v="1"/>
    <s v="mil m3"/>
    <x v="0"/>
    <s v="REGIÃO NORDESTE"/>
    <x v="3"/>
    <n v="34317.837000000021"/>
    <n v="34013.9755"/>
    <n v="37307.933199999999"/>
    <n v="36548.656200000005"/>
    <n v="38189.399900000004"/>
    <n v="36890.902100000007"/>
    <n v="35342.440700000006"/>
    <n v="40493.707300000002"/>
    <n v="33923.552300000003"/>
    <n v="38868.426299999999"/>
    <n v="42590.272499999999"/>
    <n v="42537.319799999997"/>
    <n v="451024.4228"/>
  </r>
  <r>
    <x v="1"/>
    <s v="mil m3"/>
    <x v="0"/>
    <s v="REGIÃO NORDESTE"/>
    <x v="4"/>
    <n v="14332"/>
    <n v="13316"/>
    <n v="15531"/>
    <n v="14008.4"/>
    <n v="13921"/>
    <n v="14307"/>
    <n v="14610"/>
    <n v="14911"/>
    <n v="14430"/>
    <n v="14849"/>
    <n v="7620.3"/>
    <n v="14849"/>
    <n v="166684.69999999998"/>
  </r>
  <r>
    <x v="1"/>
    <s v="mil m3"/>
    <x v="0"/>
    <s v="REGIÃO NORDESTE"/>
    <x v="5"/>
    <n v="51915.83390000002"/>
    <n v="41974.412799999998"/>
    <n v="43248.113799999999"/>
    <n v="47077.598399999995"/>
    <n v="50725.701699999998"/>
    <n v="47060.874699999993"/>
    <n v="51289.651099999995"/>
    <n v="57256.028200000001"/>
    <n v="52776.322999999997"/>
    <n v="42311.4283"/>
    <n v="40096.777800000003"/>
    <n v="44330.938900000001"/>
    <n v="570063.68259999994"/>
  </r>
  <r>
    <x v="1"/>
    <s v="mil m3"/>
    <x v="0"/>
    <s v="REGIÃO NORDESTE"/>
    <x v="6"/>
    <n v="-2.2737000000000003"/>
    <n v="-9.5182000000000002"/>
    <n v="-17.047000000000001"/>
    <n v="-16.0747"/>
    <n v="-34.728699999999996"/>
    <n v="-50.3369"/>
    <n v="-99.758700000000005"/>
    <n v="-6.8471000000000002"/>
    <n v="0"/>
    <n v="0"/>
    <n v="0"/>
    <n v="0"/>
    <n v="-236.58500000000001"/>
  </r>
  <r>
    <x v="1"/>
    <s v="mil m3"/>
    <x v="0"/>
    <s v="REGIÃO SUDESTE"/>
    <x v="7"/>
    <n v="23.237199999999973"/>
    <n v="26.598000000000013"/>
    <n v="2.666799999999995"/>
    <n v="-4.2660999999999945"/>
    <n v="-1.3935000000000173"/>
    <n v="39.891500000000008"/>
    <n v="-25.963899999999995"/>
    <n v="11.789"/>
    <n v="7.2553000000000001"/>
    <n v="0.30280000000000001"/>
    <n v="-25.256399999999999"/>
    <n v="-7.8487"/>
    <n v="47.011999999999993"/>
  </r>
  <r>
    <x v="1"/>
    <s v="mil m3"/>
    <x v="0"/>
    <s v="REGIÃO SUDESTE"/>
    <x v="8"/>
    <n v="223692.9999"/>
    <n v="199910.99949999998"/>
    <n v="244915.20020000002"/>
    <n v="222942.9993"/>
    <n v="227627.9"/>
    <n v="204601.43629999994"/>
    <n v="177726.84530000002"/>
    <n v="189140.00870000001"/>
    <n v="194957.73250000001"/>
    <n v="202983.43969999999"/>
    <n v="210743.11869999999"/>
    <n v="213827.55439999999"/>
    <n v="2513070.2344999993"/>
  </r>
  <r>
    <x v="1"/>
    <s v="mil m3"/>
    <x v="0"/>
    <s v="REGIÃO SUDESTE"/>
    <x v="9"/>
    <n v="33562"/>
    <n v="37385"/>
    <n v="24253"/>
    <n v="23551"/>
    <n v="29327"/>
    <n v="23470"/>
    <n v="25598"/>
    <n v="24343"/>
    <n v="22874"/>
    <n v="24296"/>
    <n v="26621"/>
    <n v="25524"/>
    <n v="320804"/>
  </r>
  <r>
    <x v="1"/>
    <s v="mil m3"/>
    <x v="0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NORTE"/>
    <x v="0"/>
    <n v="20613.775000000001"/>
    <n v="16383"/>
    <n v="20011"/>
    <n v="21218"/>
    <n v="22210.740999999995"/>
    <n v="21705.74099999998"/>
    <n v="20105.740000000002"/>
    <n v="21867.741000000002"/>
    <n v="23021.741000000002"/>
    <n v="25290.740999999995"/>
    <n v="22726"/>
    <n v="23540"/>
    <n v="258694.21999999997"/>
  </r>
  <r>
    <x v="0"/>
    <s v="mil m2"/>
    <x v="1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NORDESTE"/>
    <x v="2"/>
    <n v="-3085.0191"/>
    <n v="-197.6952"/>
    <n v="-218.99020000000002"/>
    <n v="-211.93289999999999"/>
    <n v="-218.94060000000002"/>
    <n v="-212.18120000000005"/>
    <n v="-3470.85"/>
    <n v="-2733.7145"/>
    <n v="-3215.1504"/>
    <n v="-3215.9132000000004"/>
    <n v="-2690.4839999999999"/>
    <n v="-2987.2790999999997"/>
    <n v="-22458.150400000002"/>
  </r>
  <r>
    <x v="0"/>
    <s v="mil m3"/>
    <x v="1"/>
    <s v="REGIÃO NORDESTE"/>
    <x v="3"/>
    <n v="9559.4305000000004"/>
    <n v="10862.904399999999"/>
    <n v="14108.902499999998"/>
    <n v="11595.666800000005"/>
    <n v="11048.336599999997"/>
    <n v="9889.4790999999968"/>
    <n v="9281.18"/>
    <n v="9788.1124"/>
    <n v="9792.8472999999994"/>
    <n v="8012.474299999998"/>
    <n v="9389.9527999999991"/>
    <n v="10498.3202"/>
    <n v="123827.60689999998"/>
  </r>
  <r>
    <x v="0"/>
    <s v="mil m3"/>
    <x v="1"/>
    <s v="REGIÃO NORDESTE"/>
    <x v="4"/>
    <n v="31632.922900000001"/>
    <n v="28293.030999999999"/>
    <n v="32860.402900000001"/>
    <n v="32065.804100000001"/>
    <n v="36554.168799999999"/>
    <n v="31908.169000000002"/>
    <n v="37206.83"/>
    <n v="32268.877"/>
    <n v="28814.870900000002"/>
    <n v="34353.801200000002"/>
    <n v="35695.453999999998"/>
    <n v="34511.662000000004"/>
    <n v="396165.99379999994"/>
  </r>
  <r>
    <x v="0"/>
    <s v="mil m3"/>
    <x v="1"/>
    <s v="REGIÃO NORDESTE"/>
    <x v="5"/>
    <n v="-7161.3527000000004"/>
    <n v="-5458.8126000000002"/>
    <n v="-6452.6633000000002"/>
    <n v="-5350.9962000000005"/>
    <n v="-6437.7393000000011"/>
    <n v="-6039.880799999999"/>
    <n v="-6770.34"/>
    <n v="-6398.5379999999996"/>
    <n v="-5641.5533999999998"/>
    <n v="-6116.4429999999984"/>
    <n v="-6498.1720999999989"/>
    <n v="-6409.8647000000001"/>
    <n v="-74736.356100000005"/>
  </r>
  <r>
    <x v="0"/>
    <s v="mil m3"/>
    <x v="1"/>
    <s v="REGIÃO NORDESTE"/>
    <x v="6"/>
    <n v="131307.79550000001"/>
    <n v="119035.3774"/>
    <n v="128387.334"/>
    <n v="129087.65660000002"/>
    <n v="143664.6061"/>
    <n v="132570.95850000001"/>
    <n v="135630.95000000001"/>
    <n v="115355.65360000001"/>
    <n v="120393.1672"/>
    <n v="141344.75016088589"/>
    <n v="135797.2494"/>
    <n v="147708.50267240222"/>
    <n v="1580284.001133288"/>
  </r>
  <r>
    <x v="0"/>
    <s v="mil m3"/>
    <x v="1"/>
    <s v="REGIÃO SUDESTE"/>
    <x v="7"/>
    <n v="26528.951099999998"/>
    <n v="25326.990699999998"/>
    <n v="27650.088400000001"/>
    <n v="28030.671600000001"/>
    <n v="27739.881800000003"/>
    <n v="28336.528699999999"/>
    <n v="30453.49"/>
    <n v="28054.446100000001"/>
    <n v="28623.8102"/>
    <n v="29824.709800000004"/>
    <n v="29583.568799999997"/>
    <n v="29258.435599999997"/>
    <n v="339411.57279999997"/>
  </r>
  <r>
    <x v="0"/>
    <s v="mil m3"/>
    <x v="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2"/>
    <n v="6255"/>
    <n v="4378"/>
    <n v="4672"/>
    <n v="4712"/>
    <n v="4850"/>
    <n v="5763"/>
    <n v="6478"/>
    <n v="6545.2"/>
    <n v="3325"/>
    <n v="4562"/>
    <n v="5718"/>
    <n v="5452"/>
    <n v="62710.2"/>
  </r>
  <r>
    <x v="1"/>
    <s v="mil m3"/>
    <x v="1"/>
    <s v="REGIÃO NORDESTE"/>
    <x v="3"/>
    <n v="36367.810299999997"/>
    <n v="33082.757799999999"/>
    <n v="35113.813099999999"/>
    <n v="36497.187400000003"/>
    <n v="39988.536999999997"/>
    <n v="39057.716200000003"/>
    <n v="46386.98"/>
    <n v="43987.0193"/>
    <n v="47682.187599999997"/>
    <n v="48472.501900000003"/>
    <n v="48041.391800000005"/>
    <n v="49723.533100000001"/>
    <n v="504401.43550000002"/>
  </r>
  <r>
    <x v="1"/>
    <s v="mil m3"/>
    <x v="1"/>
    <s v="REGIÃO NORDESTE"/>
    <x v="4"/>
    <n v="14849"/>
    <n v="13412"/>
    <n v="14384"/>
    <n v="13800"/>
    <n v="14043"/>
    <n v="13200"/>
    <n v="13671"/>
    <n v="13392"/>
    <n v="12900"/>
    <n v="13330"/>
    <n v="12900"/>
    <n v="13330"/>
    <n v="163211"/>
  </r>
  <r>
    <x v="1"/>
    <s v="mil m3"/>
    <x v="1"/>
    <s v="REGIÃO NORDESTE"/>
    <x v="5"/>
    <n v="40551.7641"/>
    <n v="43630.069300000003"/>
    <n v="46888.757800000007"/>
    <n v="41662.881300000001"/>
    <n v="47687.812600000005"/>
    <n v="39161.330799999996"/>
    <n v="45160.25"/>
    <n v="39198.639300000003"/>
    <n v="31006.839599999999"/>
    <n v="44383.84369999999"/>
    <n v="48729.471199999993"/>
    <n v="51192.546900000001"/>
    <n v="519254.20659999992"/>
  </r>
  <r>
    <x v="1"/>
    <s v="mil m3"/>
    <x v="1"/>
    <s v="REGIÃO NORDESTE"/>
    <x v="6"/>
    <n v="0"/>
    <n v="0"/>
    <n v="0"/>
    <n v="0"/>
    <n v="0"/>
    <n v="0"/>
    <n v="0"/>
    <n v="0"/>
    <n v="0"/>
    <n v="1629.7660000000001"/>
    <n v="2998.694"/>
    <n v="3848.8649999999998"/>
    <n v="8477.3250000000007"/>
  </r>
  <r>
    <x v="1"/>
    <s v="mil m3"/>
    <x v="1"/>
    <s v="REGIÃO SUDESTE"/>
    <x v="7"/>
    <n v="-20.593599999999999"/>
    <n v="-33.053899999999999"/>
    <n v="-29.103499999999997"/>
    <n v="2.2373999999999938"/>
    <n v="0.11490000000000578"/>
    <n v="1.2943000000000069"/>
    <n v="13.58"/>
    <n v="15.460699999999999"/>
    <n v="14.2982"/>
    <n v="10.311999999999998"/>
    <n v="13.6"/>
    <n v="41.4"/>
    <n v="29.546500000000016"/>
  </r>
  <r>
    <x v="1"/>
    <s v="mil m3"/>
    <x v="1"/>
    <s v="REGIÃO SUDESTE"/>
    <x v="8"/>
    <n v="205144.9123"/>
    <n v="150844.57800000001"/>
    <n v="200500.59979999997"/>
    <n v="184557.79899999997"/>
    <n v="170258.73150000002"/>
    <n v="190791.81519999995"/>
    <n v="222399.74"/>
    <n v="195918.12899999999"/>
    <n v="223520.76130000001"/>
    <n v="197456.67049999998"/>
    <n v="228367.9"/>
    <n v="246529.70019999999"/>
    <n v="2416291.3367999997"/>
  </r>
  <r>
    <x v="1"/>
    <s v="mil m3"/>
    <x v="1"/>
    <s v="REGIÃO SUDESTE"/>
    <x v="9"/>
    <n v="25655"/>
    <n v="25623"/>
    <n v="29651"/>
    <n v="23116"/>
    <n v="23387"/>
    <n v="25863"/>
    <n v="31184"/>
    <n v="36430"/>
    <n v="28382"/>
    <n v="37469"/>
    <n v="25552"/>
    <n v="27964"/>
    <n v="340276"/>
  </r>
  <r>
    <x v="1"/>
    <s v="mil m3"/>
    <x v="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NORTE"/>
    <x v="0"/>
    <n v="24654"/>
    <n v="18669"/>
    <n v="25407"/>
    <n v="20241"/>
    <n v="22974"/>
    <n v="17003"/>
    <n v="14998"/>
    <n v="23357"/>
    <n v="24429"/>
    <n v="25956"/>
    <n v="23876"/>
    <n v="24174"/>
    <n v="265738"/>
  </r>
  <r>
    <x v="0"/>
    <s v="mil m2"/>
    <x v="2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NORDESTE"/>
    <x v="2"/>
    <n v="-3111.317"/>
    <n v="-3390.9"/>
    <n v="-3578.76"/>
    <n v="-3428.42"/>
    <n v="-3260.9"/>
    <n v="-3165.18"/>
    <n v="-3354.06"/>
    <n v="-3187.16"/>
    <n v="-3305.58"/>
    <n v="-3179"/>
    <n v="-3358.24"/>
    <n v="-4129.17"/>
    <n v="-40448.686999999998"/>
  </r>
  <r>
    <x v="0"/>
    <s v="mil m3"/>
    <x v="2"/>
    <s v="REGIÃO NORDESTE"/>
    <x v="3"/>
    <n v="11165.288"/>
    <n v="11108.14"/>
    <n v="9651.32"/>
    <n v="8445.2800000000007"/>
    <n v="8094.02"/>
    <n v="6054.96"/>
    <n v="6097.66"/>
    <n v="7392.75"/>
    <n v="9657.64"/>
    <n v="9556.59"/>
    <n v="511.33999999999833"/>
    <n v="5054.49"/>
    <n v="92789.477999999988"/>
  </r>
  <r>
    <x v="0"/>
    <s v="mil m3"/>
    <x v="2"/>
    <s v="REGIÃO NORDESTE"/>
    <x v="4"/>
    <n v="34407.949999999997"/>
    <n v="33238.9"/>
    <n v="37884.74"/>
    <n v="35021.79"/>
    <n v="39834.94"/>
    <n v="36877.25"/>
    <n v="36018.97"/>
    <n v="37943.379999999997"/>
    <n v="35387.79"/>
    <n v="36703.519999999997"/>
    <n v="37143.58"/>
    <n v="35815.11"/>
    <n v="436277.92"/>
  </r>
  <r>
    <x v="0"/>
    <s v="mil m3"/>
    <x v="2"/>
    <s v="REGIÃO NORDESTE"/>
    <x v="5"/>
    <n v="-5156.9802"/>
    <n v="-4993.38"/>
    <n v="-5827.92"/>
    <n v="-6367.85"/>
    <n v="-8401.92"/>
    <n v="-7888.91"/>
    <n v="-8213.0300000000007"/>
    <n v="-7551.59"/>
    <n v="-7173.61"/>
    <n v="-6572.63"/>
    <n v="-6358.54"/>
    <n v="-6220.33"/>
    <n v="-80726.690199999997"/>
  </r>
  <r>
    <x v="0"/>
    <s v="mil m3"/>
    <x v="2"/>
    <s v="REGIÃO NORDESTE"/>
    <x v="6"/>
    <n v="130837.94509999998"/>
    <n v="132844.67000000001"/>
    <n v="142483.42300000001"/>
    <n v="150227.59"/>
    <n v="151170.82999999999"/>
    <n v="147979.20000000001"/>
    <n v="135607.12139999997"/>
    <n v="146192.79999999999"/>
    <n v="120642.44"/>
    <n v="112214.6922"/>
    <n v="130144.56820000001"/>
    <n v="137834.55570000003"/>
    <n v="1638179.8355999999"/>
  </r>
  <r>
    <x v="0"/>
    <s v="mil m3"/>
    <x v="2"/>
    <s v="REGIÃO SUDESTE"/>
    <x v="7"/>
    <n v="30699"/>
    <n v="28360.7"/>
    <n v="28096.400000000001"/>
    <n v="28301.8"/>
    <n v="29629.200000000001"/>
    <n v="32112.7"/>
    <n v="30674.3"/>
    <n v="30303.8"/>
    <n v="27678.400000000001"/>
    <n v="30025"/>
    <n v="30683.1"/>
    <n v="31448.400000000001"/>
    <n v="358012.8"/>
  </r>
  <r>
    <x v="0"/>
    <s v="mil m3"/>
    <x v="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2"/>
    <n v="5620"/>
    <n v="5130"/>
    <n v="5188"/>
    <n v="4708"/>
    <n v="7385"/>
    <n v="6561"/>
    <n v="8364"/>
    <n v="8425"/>
    <n v="7470"/>
    <n v="8028"/>
    <n v="9390"/>
    <n v="8765"/>
    <n v="85034"/>
  </r>
  <r>
    <x v="1"/>
    <s v="mil m3"/>
    <x v="2"/>
    <s v="REGIÃO NORDESTE"/>
    <x v="3"/>
    <n v="49304.328999999998"/>
    <n v="48671.16"/>
    <n v="58209.54"/>
    <n v="59528.24"/>
    <n v="60752.49"/>
    <n v="65064.160000000003"/>
    <n v="56274.2"/>
    <n v="58771.01"/>
    <n v="54634.86"/>
    <n v="55785.01"/>
    <n v="67606.27"/>
    <n v="72299.78"/>
    <n v="706901.049"/>
  </r>
  <r>
    <x v="1"/>
    <s v="mil m3"/>
    <x v="2"/>
    <s v="REGIÃO NORDESTE"/>
    <x v="4"/>
    <n v="13330"/>
    <n v="12040"/>
    <n v="13330"/>
    <n v="12612.2"/>
    <n v="12013"/>
    <n v="12750"/>
    <n v="13144"/>
    <n v="11466.5"/>
    <n v="11566"/>
    <n v="12710"/>
    <n v="12150"/>
    <n v="12051"/>
    <n v="149162.70000000001"/>
  </r>
  <r>
    <x v="1"/>
    <s v="mil m3"/>
    <x v="2"/>
    <s v="REGIÃO NORDESTE"/>
    <x v="5"/>
    <n v="49018.768200000006"/>
    <n v="44394.8"/>
    <n v="42007.74"/>
    <n v="39483.800000000003"/>
    <n v="46395.95"/>
    <n v="43648.21"/>
    <n v="43754.54"/>
    <n v="37767.5"/>
    <n v="36455.07"/>
    <n v="39171.99"/>
    <n v="40274.160000000003"/>
    <n v="25871.65"/>
    <n v="488244.17820000008"/>
  </r>
  <r>
    <x v="1"/>
    <s v="mil m3"/>
    <x v="2"/>
    <s v="REGIÃO NORDESTE"/>
    <x v="6"/>
    <n v="3951"/>
    <n v="3118"/>
    <n v="4657"/>
    <n v="4764"/>
    <n v="4403"/>
    <n v="4030.9"/>
    <n v="4297"/>
    <n v="4078.7"/>
    <n v="4141.7"/>
    <n v="5144.6000000000004"/>
    <n v="5065.7"/>
    <n v="4856"/>
    <n v="52507.599999999991"/>
  </r>
  <r>
    <x v="1"/>
    <s v="mil m3"/>
    <x v="2"/>
    <s v="REGIÃO SUDESTE"/>
    <x v="7"/>
    <n v="39.700000000000003"/>
    <n v="30.1"/>
    <n v="32.799999999999997"/>
    <n v="39.4"/>
    <n v="38.9"/>
    <n v="59"/>
    <n v="37.5"/>
    <n v="87.5"/>
    <n v="84.7"/>
    <n v="1113.5999999999999"/>
    <n v="3931.7"/>
    <n v="3941.6"/>
    <n v="9436.5"/>
  </r>
  <r>
    <x v="1"/>
    <s v="mil m3"/>
    <x v="2"/>
    <s v="REGIÃO SUDESTE"/>
    <x v="8"/>
    <n v="257502"/>
    <n v="227356.9"/>
    <n v="263698.09999999998"/>
    <n v="267672.8"/>
    <n v="321944.90000000002"/>
    <n v="320948.90000000002"/>
    <n v="323683.90000000002"/>
    <n v="343646"/>
    <n v="328852"/>
    <n v="341410.8"/>
    <n v="300759.09999999998"/>
    <n v="280579.90000000002"/>
    <n v="3578055.3"/>
  </r>
  <r>
    <x v="1"/>
    <s v="mil m3"/>
    <x v="2"/>
    <s v="REGIÃO SUDESTE"/>
    <x v="9"/>
    <n v="37569"/>
    <n v="34476"/>
    <n v="36679"/>
    <n v="33005"/>
    <n v="31005"/>
    <n v="24858"/>
    <n v="33576"/>
    <n v="32414"/>
    <n v="31053"/>
    <n v="30468"/>
    <n v="31419"/>
    <n v="33704"/>
    <n v="390226"/>
  </r>
  <r>
    <x v="1"/>
    <s v="mil m3"/>
    <x v="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NORTE"/>
    <x v="0"/>
    <n v="24274"/>
    <n v="23222"/>
    <n v="26167"/>
    <n v="24608"/>
    <n v="23338"/>
    <n v="25215"/>
    <n v="26811.01"/>
    <n v="26882"/>
    <n v="27532"/>
    <n v="28415"/>
    <n v="26568"/>
    <n v="28874"/>
    <n v="311906.01"/>
  </r>
  <r>
    <x v="0"/>
    <s v="mil m2"/>
    <x v="3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NORDESTE"/>
    <x v="2"/>
    <n v="-4042.59"/>
    <n v="-3743.05"/>
    <n v="-3629.47"/>
    <n v="-3458.8"/>
    <n v="-3616.94"/>
    <n v="-3873.75"/>
    <n v="-4076.64"/>
    <n v="-4239"/>
    <n v="-3487.81"/>
    <n v="-4000"/>
    <n v="-3803.74"/>
    <n v="-3648.28"/>
    <n v="-45620.069999999992"/>
  </r>
  <r>
    <x v="0"/>
    <s v="mil m3"/>
    <x v="3"/>
    <s v="REGIÃO NORDESTE"/>
    <x v="3"/>
    <n v="3820.62"/>
    <n v="-723.42999999999938"/>
    <n v="-4095"/>
    <n v="-2552.6"/>
    <n v="-2004.84"/>
    <n v="-1562.03"/>
    <n v="-1236.67"/>
    <n v="2801.86"/>
    <n v="2702.87"/>
    <n v="2681"/>
    <n v="5695.87"/>
    <n v="7632.93"/>
    <n v="13160.580000000002"/>
  </r>
  <r>
    <x v="0"/>
    <s v="mil m3"/>
    <x v="3"/>
    <s v="REGIÃO NORDESTE"/>
    <x v="4"/>
    <n v="37131.01"/>
    <n v="34806.75"/>
    <n v="40747.21"/>
    <n v="40603.919999999998"/>
    <n v="45637.65"/>
    <n v="46895.06"/>
    <n v="38264.550000000003"/>
    <n v="42796.2"/>
    <n v="41286.85"/>
    <n v="46075.54"/>
    <n v="47615.32"/>
    <n v="66836.17"/>
    <n v="528696.23"/>
  </r>
  <r>
    <x v="0"/>
    <s v="mil m3"/>
    <x v="3"/>
    <s v="REGIÃO NORDESTE"/>
    <x v="5"/>
    <n v="-6367.5"/>
    <n v="-5450.52"/>
    <n v="3639.45"/>
    <n v="3918.56"/>
    <n v="3852.95"/>
    <n v="-4592.18"/>
    <n v="-5113.1000000000004"/>
    <n v="-5863.85"/>
    <n v="-6686.29"/>
    <n v="-6924"/>
    <n v="-6274.49"/>
    <n v="-6766.45"/>
    <n v="-42627.42"/>
  </r>
  <r>
    <x v="0"/>
    <s v="mil m3"/>
    <x v="3"/>
    <s v="REGIÃO NORDESTE"/>
    <x v="6"/>
    <n v="138260.4"/>
    <n v="132797.49"/>
    <n v="143480.26"/>
    <n v="150499.17000000001"/>
    <n v="155917.4"/>
    <n v="138333.66"/>
    <n v="160921.29999999999"/>
    <n v="154252.67000000001"/>
    <n v="153842.45000000001"/>
    <n v="159328.67000000001"/>
    <n v="155280.26999999999"/>
    <n v="167136.01"/>
    <n v="1810049.75"/>
  </r>
  <r>
    <x v="0"/>
    <s v="mil m3"/>
    <x v="3"/>
    <s v="REGIÃO SUDESTE"/>
    <x v="7"/>
    <n v="33153.1"/>
    <n v="31482.7"/>
    <n v="35634.699999999997"/>
    <n v="35286.800000000003"/>
    <n v="34303.699999999997"/>
    <n v="32665.200000000001"/>
    <n v="35004.800000000003"/>
    <n v="33440"/>
    <n v="32397"/>
    <n v="35370"/>
    <n v="33163.29"/>
    <n v="31040.19"/>
    <n v="402941.48"/>
  </r>
  <r>
    <x v="0"/>
    <s v="mil m3"/>
    <x v="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2"/>
    <n v="9183"/>
    <n v="7507"/>
    <n v="7703"/>
    <n v="7987"/>
    <n v="8328"/>
    <n v="6842"/>
    <n v="4748"/>
    <n v="3133"/>
    <n v="2643"/>
    <n v="6111"/>
    <n v="4725"/>
    <n v="5147"/>
    <n v="74057"/>
  </r>
  <r>
    <x v="1"/>
    <s v="mil m3"/>
    <x v="3"/>
    <s v="REGIÃO NORDESTE"/>
    <x v="3"/>
    <n v="67459.070000000007"/>
    <n v="67158.58"/>
    <n v="70779.820000000007"/>
    <n v="68101.2"/>
    <n v="67002.17"/>
    <n v="65764.98"/>
    <n v="80971.05"/>
    <n v="80892.070000000007"/>
    <n v="76600"/>
    <n v="76613"/>
    <n v="68630.41"/>
    <n v="62272.11"/>
    <n v="852244.46"/>
  </r>
  <r>
    <x v="1"/>
    <s v="mil m3"/>
    <x v="3"/>
    <s v="REGIÃO NORDESTE"/>
    <x v="4"/>
    <n v="12090"/>
    <n v="10920"/>
    <n v="12090"/>
    <n v="11550"/>
    <n v="12085"/>
    <n v="11588"/>
    <n v="10919"/>
    <n v="11687"/>
    <n v="10705"/>
    <n v="8950"/>
    <n v="10678"/>
    <n v="11255"/>
    <n v="134517"/>
  </r>
  <r>
    <x v="1"/>
    <s v="mil m3"/>
    <x v="3"/>
    <s v="REGIÃO NORDESTE"/>
    <x v="5"/>
    <n v="32647.99"/>
    <n v="32446.68"/>
    <n v="40037.919999999998"/>
    <n v="30508.37"/>
    <n v="37133.81"/>
    <n v="34058.480000000003"/>
    <n v="42409.2"/>
    <n v="40549.550000000003"/>
    <n v="39433"/>
    <n v="37125.133000000002"/>
    <n v="35989.526999999995"/>
    <n v="44233.44400000001"/>
    <n v="446573.10400000005"/>
  </r>
  <r>
    <x v="1"/>
    <s v="mil m3"/>
    <x v="3"/>
    <s v="REGIÃO NORDESTE"/>
    <x v="6"/>
    <n v="4591.8999999999996"/>
    <n v="3893.4"/>
    <n v="4278.2"/>
    <n v="4151.5"/>
    <n v="4171.8"/>
    <n v="4784"/>
    <n v="4379"/>
    <n v="4315.7299999999996"/>
    <n v="4215"/>
    <n v="4031"/>
    <n v="3296.21"/>
    <n v="3751.02"/>
    <n v="49858.759999999995"/>
  </r>
  <r>
    <x v="1"/>
    <s v="mil m3"/>
    <x v="3"/>
    <s v="REGIÃO SUDESTE"/>
    <x v="7"/>
    <n v="4988.6000000000004"/>
    <n v="4307.1000000000004"/>
    <n v="88"/>
    <n v="84.699999999999818"/>
    <n v="87.599999999999909"/>
    <n v="84.7"/>
    <n v="67.400000000000091"/>
    <n v="87.529999999999745"/>
    <n v="85"/>
    <n v="88"/>
    <n v="84.739999999999782"/>
    <n v="87.579999999999927"/>
    <n v="10140.950000000001"/>
  </r>
  <r>
    <x v="1"/>
    <s v="mil m3"/>
    <x v="3"/>
    <s v="REGIÃO SUDESTE"/>
    <x v="8"/>
    <n v="329059.8"/>
    <n v="303238.90000000002"/>
    <n v="326739"/>
    <n v="322474.09999999998"/>
    <n v="324028.79999999999"/>
    <n v="314752.09999999998"/>
    <n v="333791.12"/>
    <n v="347321.4"/>
    <n v="323581.98"/>
    <n v="331317.46000000002"/>
    <n v="308625.03999999998"/>
    <n v="331205.15000000002"/>
    <n v="3896134.8499999996"/>
  </r>
  <r>
    <x v="1"/>
    <s v="mil m3"/>
    <x v="3"/>
    <s v="REGIÃO SUDESTE"/>
    <x v="9"/>
    <n v="37151"/>
    <n v="39991"/>
    <n v="34152"/>
    <n v="32048"/>
    <n v="30223"/>
    <n v="29111"/>
    <n v="29184"/>
    <n v="30648"/>
    <n v="32089"/>
    <n v="38978"/>
    <n v="33133"/>
    <n v="17995"/>
    <n v="384703"/>
  </r>
  <r>
    <x v="1"/>
    <s v="mil m3"/>
    <x v="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NORTE"/>
    <x v="0"/>
    <n v="29210"/>
    <n v="27957"/>
    <n v="29168"/>
    <n v="27353"/>
    <n v="29820"/>
    <n v="31116"/>
    <n v="22933"/>
    <n v="18639"/>
    <n v="30835"/>
    <n v="33131"/>
    <n v="30365"/>
    <n v="35686"/>
    <n v="346213"/>
  </r>
  <r>
    <x v="0"/>
    <s v="mil m2"/>
    <x v="4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NORDESTE"/>
    <x v="2"/>
    <n v="-3707"/>
    <n v="-3531.3973000000001"/>
    <n v="-3876.3395"/>
    <n v="-3619.9778000000001"/>
    <n v="-2178.1860999999999"/>
    <n v="-2487.9097999999999"/>
    <n v="-3514.6113999999998"/>
    <n v="-3016.636"/>
    <n v="-2999.9632000000001"/>
    <n v="-3100.0174000000002"/>
    <n v="-3000"/>
    <n v="-3099.9285"/>
    <n v="-38131.966999999997"/>
  </r>
  <r>
    <x v="0"/>
    <s v="mil m3"/>
    <x v="4"/>
    <s v="REGIÃO NORDESTE"/>
    <x v="3"/>
    <n v="5492.64"/>
    <n v="10610.1029"/>
    <n v="11343.915500000003"/>
    <n v="7822.0156999999999"/>
    <n v="10087.9584"/>
    <n v="7418.1906999999992"/>
    <n v="9363.052099999999"/>
    <n v="7233.1677"/>
    <n v="4215.5986000000012"/>
    <n v="7053.861899999999"/>
    <n v="6948"/>
    <n v="6035.2469000000019"/>
    <n v="93623.750400000004"/>
  </r>
  <r>
    <x v="0"/>
    <s v="mil m3"/>
    <x v="4"/>
    <s v="REGIÃO NORDESTE"/>
    <x v="4"/>
    <n v="68416.039999999994"/>
    <n v="61559.738900000004"/>
    <n v="70024.129100000006"/>
    <n v="65169.626100000009"/>
    <n v="68560.146899999992"/>
    <n v="79982.415099999998"/>
    <n v="67637.350000000006"/>
    <n v="64454.43"/>
    <n v="68967.327099999995"/>
    <n v="81528.208099999989"/>
    <n v="75041.64"/>
    <n v="64474.097899999993"/>
    <n v="835815.1492000001"/>
  </r>
  <r>
    <x v="0"/>
    <s v="mil m3"/>
    <x v="4"/>
    <s v="REGIÃO NORDESTE"/>
    <x v="5"/>
    <n v="-6327.2"/>
    <n v="-6229.6487000000016"/>
    <n v="-6797.1834999999992"/>
    <n v="-5094.9870000000001"/>
    <n v="-6017.0872999999992"/>
    <n v="-6561.2313000000013"/>
    <n v="-5717.3331000000007"/>
    <n v="-6764.6608999999989"/>
    <n v="-6096.6684000000005"/>
    <n v="-7316.9616999999998"/>
    <n v="-7159"/>
    <n v="-7212.1035000000011"/>
    <n v="-77294.065399999992"/>
  </r>
  <r>
    <x v="0"/>
    <s v="mil m3"/>
    <x v="4"/>
    <s v="REGIÃO NORDESTE"/>
    <x v="6"/>
    <n v="164385.29"/>
    <n v="148728.50940000001"/>
    <n v="164962.761"/>
    <n v="157298.2525"/>
    <n v="165669.95129999999"/>
    <n v="160666.61089999997"/>
    <n v="165757.68660000002"/>
    <n v="163845.47700000001"/>
    <n v="165375.77540000001"/>
    <n v="164122.38529999999"/>
    <n v="156488.95000000001"/>
    <n v="163368.6251"/>
    <n v="1940670.2744999998"/>
  </r>
  <r>
    <x v="0"/>
    <s v="mil m3"/>
    <x v="4"/>
    <s v="REGIÃO SUDESTE"/>
    <x v="7"/>
    <n v="32410.79"/>
    <n v="33860.4107"/>
    <n v="35901.712"/>
    <n v="35910.657099999997"/>
    <n v="38052.350200000001"/>
    <n v="36651.105600000003"/>
    <n v="35972.956299999998"/>
    <n v="36294.606100000005"/>
    <n v="36734.4375"/>
    <n v="38695.429900000003"/>
    <n v="37691"/>
    <n v="37312.703099999999"/>
    <n v="435488.15849999996"/>
  </r>
  <r>
    <x v="0"/>
    <s v="mil m3"/>
    <x v="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4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2"/>
    <n v="6320"/>
    <n v="8727"/>
    <n v="8874"/>
    <n v="8255"/>
    <n v="8888"/>
    <n v="8809"/>
    <n v="9883"/>
    <n v="9968"/>
    <n v="9544"/>
    <n v="8183"/>
    <n v="8387"/>
    <n v="9213"/>
    <n v="105051"/>
  </r>
  <r>
    <x v="1"/>
    <s v="mil m3"/>
    <x v="4"/>
    <s v="REGIÃO NORDESTE"/>
    <x v="3"/>
    <n v="71833.11"/>
    <n v="62881.280700000003"/>
    <n v="70915.805599999992"/>
    <n v="79836.130499999999"/>
    <n v="76559.233200000002"/>
    <n v="75837.073099999994"/>
    <n v="79656.482500000013"/>
    <n v="81055.402300000002"/>
    <n v="77701.871400000004"/>
    <n v="82792.220499999996"/>
    <n v="79332"/>
    <n v="86700.761699999988"/>
    <n v="925101.37150000001"/>
  </r>
  <r>
    <x v="1"/>
    <s v="mil m3"/>
    <x v="4"/>
    <s v="REGIÃO NORDESTE"/>
    <x v="4"/>
    <n v="11346"/>
    <n v="10554"/>
    <n v="11160"/>
    <n v="10060"/>
    <n v="381.5"/>
    <n v="7882"/>
    <n v="16330"/>
    <n v="15970"/>
    <n v="15203"/>
    <n v="15584"/>
    <n v="14895"/>
    <n v="15429"/>
    <n v="144794.5"/>
  </r>
  <r>
    <x v="1"/>
    <s v="mil m3"/>
    <x v="4"/>
    <s v="REGIÃO NORDESTE"/>
    <x v="5"/>
    <n v="32684.01"/>
    <n v="38498.753199999999"/>
    <n v="41472.287499999999"/>
    <n v="39220.195999999996"/>
    <n v="29757.49"/>
    <n v="31526.704900000004"/>
    <n v="31087.870999999999"/>
    <n v="37634.818899999998"/>
    <n v="38298.170399999995"/>
    <n v="33481.088699999993"/>
    <n v="36821.125999999997"/>
    <n v="30591.710300000006"/>
    <n v="421074.22690000001"/>
  </r>
  <r>
    <x v="1"/>
    <s v="mil m3"/>
    <x v="4"/>
    <s v="REGIÃO NORDESTE"/>
    <x v="6"/>
    <n v="4064.67"/>
    <n v="3670.3242"/>
    <n v="3886.5466000000001"/>
    <n v="3176"/>
    <n v="3008.2588000000001"/>
    <n v="2990.9045999999998"/>
    <n v="2985.4773"/>
    <n v="2886.5135"/>
    <n v="2826.9724999999999"/>
    <n v="2895.4092999999998"/>
    <n v="2700"/>
    <n v="2852.3101999999999"/>
    <n v="37943.386999999995"/>
  </r>
  <r>
    <x v="1"/>
    <s v="mil m3"/>
    <x v="4"/>
    <s v="REGIÃO SUDESTE"/>
    <x v="7"/>
    <n v="-280.37"/>
    <n v="-324.58769999999998"/>
    <n v="-256.58410000000003"/>
    <n v="-375.16400000000021"/>
    <n v="-165.58449999999993"/>
    <n v="-213.68149999999969"/>
    <n v="-211.25469999999996"/>
    <n v="-286.79539999999997"/>
    <n v="-261.02749999999997"/>
    <n v="-319.2847999999999"/>
    <n v="-363"/>
    <n v="-312.30870000000004"/>
    <n v="-3369.6428999999998"/>
  </r>
  <r>
    <x v="1"/>
    <s v="mil m3"/>
    <x v="4"/>
    <s v="REGIÃO SUDESTE"/>
    <x v="8"/>
    <n v="347946.76"/>
    <n v="311684.02870000002"/>
    <n v="362226.05909999995"/>
    <n v="349396.67210000003"/>
    <n v="327229.22170000005"/>
    <n v="316122.55580000009"/>
    <n v="350119.11709999997"/>
    <n v="365558.64409999998"/>
    <n v="356023.93079999997"/>
    <n v="370772.26699999999"/>
    <n v="320734.86300000001"/>
    <n v="346615.7"/>
    <n v="4124429.8194000004"/>
  </r>
  <r>
    <x v="1"/>
    <s v="mil m3"/>
    <x v="4"/>
    <s v="REGIÃO SUDESTE"/>
    <x v="9"/>
    <n v="34832"/>
    <n v="37424"/>
    <n v="36354"/>
    <n v="31225"/>
    <n v="36729"/>
    <n v="33083"/>
    <n v="30486"/>
    <n v="33107"/>
    <n v="32360"/>
    <n v="28472"/>
    <n v="8367"/>
    <n v="37172"/>
    <n v="379611"/>
  </r>
  <r>
    <x v="1"/>
    <s v="mil m3"/>
    <x v="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NORTE"/>
    <x v="0"/>
    <n v="35657"/>
    <n v="31457"/>
    <n v="31960"/>
    <n v="31356"/>
    <n v="31712"/>
    <n v="30989"/>
    <n v="-278331"/>
    <n v="33646"/>
    <n v="26368"/>
    <n v="20340"/>
    <n v="25814"/>
    <n v="27172"/>
    <n v="48140"/>
  </r>
  <r>
    <x v="0"/>
    <s v="mil m2"/>
    <x v="5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NORDESTE"/>
    <x v="2"/>
    <n v="-3100.4704999999999"/>
    <n v="-2800.2539999999999"/>
    <n v="-3099.8117999999999"/>
    <n v="-2999.5788000000002"/>
    <n v="-3100.3328000000001"/>
    <n v="-3000.2829999999999"/>
    <n v="7103"/>
    <n v="-3099"/>
    <n v="-3000"/>
    <n v="-3100"/>
    <n v="-3000"/>
    <n v="-3100"/>
    <n v="-26296.730899999999"/>
  </r>
  <r>
    <x v="0"/>
    <s v="mil m3"/>
    <x v="5"/>
    <s v="REGIÃO NORDESTE"/>
    <x v="3"/>
    <n v="3756.3497000000002"/>
    <n v="4278.6387999999988"/>
    <n v="6398.4804000000013"/>
    <n v="6491.8915000000015"/>
    <n v="6153.6585999999988"/>
    <n v="5076.7637000000013"/>
    <n v="60260"/>
    <n v="5297"/>
    <n v="4503"/>
    <n v="6110"/>
    <n v="4780"/>
    <n v="4359"/>
    <n v="117464.78270000001"/>
  </r>
  <r>
    <x v="0"/>
    <s v="mil m3"/>
    <x v="5"/>
    <s v="REGIÃO NORDESTE"/>
    <x v="4"/>
    <n v="75161.833999999988"/>
    <n v="71635.990999999995"/>
    <n v="84310.607000000004"/>
    <n v="72506.051900000006"/>
    <n v="72112.153900000005"/>
    <n v="66109.884000000005"/>
    <n v="-2532"/>
    <n v="66404"/>
    <n v="68956"/>
    <n v="72039"/>
    <n v="75550"/>
    <n v="73793.86"/>
    <n v="796047.38179999997"/>
  </r>
  <r>
    <x v="0"/>
    <s v="mil m3"/>
    <x v="5"/>
    <s v="REGIÃO NORDESTE"/>
    <x v="5"/>
    <n v="-8202.9886000000006"/>
    <n v="-7507.9676999999992"/>
    <n v="-6698.5198"/>
    <n v="-5401.0397000000003"/>
    <n v="-6139.4210000000003"/>
    <n v="-6306.005799999999"/>
    <n v="50378"/>
    <n v="-6576"/>
    <n v="-7169"/>
    <n v="-4791"/>
    <n v="-5046"/>
    <n v="-4332"/>
    <n v="-17791.942600000002"/>
  </r>
  <r>
    <x v="0"/>
    <s v="mil m3"/>
    <x v="5"/>
    <s v="REGIÃO NORDESTE"/>
    <x v="6"/>
    <n v="146705.43530000001"/>
    <n v="128014.39729999998"/>
    <n v="159911.55000000002"/>
    <n v="156110.24529999998"/>
    <n v="162633.36680000002"/>
    <n v="153401.96779999998"/>
    <n v="-6958"/>
    <n v="163934"/>
    <n v="118155"/>
    <n v="135613"/>
    <n v="161213"/>
    <n v="159375.5"/>
    <n v="1638109.4624999999"/>
  </r>
  <r>
    <x v="0"/>
    <s v="mil m3"/>
    <x v="5"/>
    <s v="REGIÃO SUDESTE"/>
    <x v="7"/>
    <n v="38480.940600000002"/>
    <n v="34255.025399999999"/>
    <n v="38397.6368"/>
    <n v="35393.438699999999"/>
    <n v="36730.9228"/>
    <n v="37659.390899999999"/>
    <n v="-3387"/>
    <n v="35633"/>
    <n v="34318"/>
    <n v="33784"/>
    <n v="33228"/>
    <n v="32221"/>
    <n v="386714.35519999999"/>
  </r>
  <r>
    <x v="0"/>
    <s v="mil m3"/>
    <x v="5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5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5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2"/>
    <n v="8806"/>
    <n v="7686"/>
    <n v="7754"/>
    <n v="7651"/>
    <n v="7177"/>
    <n v="6005"/>
    <n v="842.64666000000034"/>
    <n v="6998"/>
    <n v="6311"/>
    <n v="6037"/>
    <n v="8133"/>
    <n v="7566"/>
    <n v="80966.646659999999"/>
  </r>
  <r>
    <x v="1"/>
    <s v="mil m3"/>
    <x v="5"/>
    <s v="REGIÃO NORDESTE"/>
    <x v="3"/>
    <n v="84157.085299999992"/>
    <n v="76868.120899999994"/>
    <n v="83095.584699999992"/>
    <n v="65754.597200000004"/>
    <n v="80250.670300000013"/>
    <n v="77414.508400000006"/>
    <n v="16961.834639999997"/>
    <n v="79803"/>
    <n v="75804"/>
    <n v="77877"/>
    <n v="74928"/>
    <n v="75223"/>
    <n v="868137.40143999993"/>
  </r>
  <r>
    <x v="1"/>
    <s v="mil m3"/>
    <x v="5"/>
    <s v="REGIÃO NORDESTE"/>
    <x v="4"/>
    <n v="15094"/>
    <n v="13504"/>
    <n v="14968"/>
    <n v="13892"/>
    <n v="14741"/>
    <n v="13859"/>
    <n v="6664.4359999999997"/>
    <n v="14687"/>
    <n v="14080"/>
    <n v="14349"/>
    <n v="12538"/>
    <n v="12798"/>
    <n v="161174.43599999999"/>
  </r>
  <r>
    <x v="1"/>
    <s v="mil m3"/>
    <x v="5"/>
    <s v="REGIÃO NORDESTE"/>
    <x v="5"/>
    <n v="32675.516599999999"/>
    <n v="28366.951400000002"/>
    <n v="31661.442799999993"/>
    <n v="29023.759100000003"/>
    <n v="29812.906200000001"/>
    <n v="36640.054700000001"/>
    <n v="61441.519050000003"/>
    <n v="35109"/>
    <n v="35806"/>
    <n v="36052"/>
    <n v="30045"/>
    <n v="30753"/>
    <n v="417387.14985000005"/>
  </r>
  <r>
    <x v="1"/>
    <s v="mil m3"/>
    <x v="5"/>
    <s v="REGIÃO NORDESTE"/>
    <x v="6"/>
    <n v="2597.6651999999999"/>
    <n v="2396.308"/>
    <n v="2566.2314999999999"/>
    <n v="2387.0954999999999"/>
    <n v="2380.6570999999999"/>
    <n v="2221.4888999999998"/>
    <n v="199182.35133"/>
    <n v="1771"/>
    <n v="1396"/>
    <n v="1747"/>
    <n v="1714"/>
    <n v="1736"/>
    <n v="222095.79753000001"/>
  </r>
  <r>
    <x v="1"/>
    <s v="mil m3"/>
    <x v="5"/>
    <s v="REGIÃO SUDESTE"/>
    <x v="7"/>
    <n v="-237.44180000000006"/>
    <n v="-82.329999999999927"/>
    <n v="-131.44300000000021"/>
    <n v="-150.0322000000001"/>
    <n v="-124.13030000000003"/>
    <n v="-400.07160000000022"/>
    <n v="360711.64837000007"/>
    <n v="-816"/>
    <n v="-1018"/>
    <n v="-939"/>
    <n v="-178"/>
    <n v="47"/>
    <n v="356682.19947000005"/>
  </r>
  <r>
    <x v="1"/>
    <s v="mil m3"/>
    <x v="5"/>
    <s v="REGIÃO SUDESTE"/>
    <x v="8"/>
    <n v="335619.53579999995"/>
    <n v="302790.95459999994"/>
    <n v="353853.41699999996"/>
    <n v="303741.12160000013"/>
    <n v="337870.64819999994"/>
    <n v="346099.1139"/>
    <n v="542881.84797999996"/>
    <n v="392488"/>
    <n v="389544"/>
    <n v="396670"/>
    <n v="410313"/>
    <n v="422723.18900000001"/>
    <n v="4534594.8280800004"/>
  </r>
  <r>
    <x v="1"/>
    <s v="mil m3"/>
    <x v="5"/>
    <s v="REGIÃO SUDESTE"/>
    <x v="9"/>
    <n v="35343"/>
    <n v="31658"/>
    <n v="34927"/>
    <n v="32678"/>
    <n v="33681"/>
    <n v="31644"/>
    <n v="269104.09736999997"/>
    <n v="31749"/>
    <n v="30117"/>
    <n v="29818"/>
    <n v="26460"/>
    <n v="27412"/>
    <n v="614591.09736999997"/>
  </r>
  <r>
    <x v="1"/>
    <s v="mil m3"/>
    <x v="5"/>
    <s v="REGIÃO SUL"/>
    <x v="10"/>
    <n v="0"/>
    <n v="0"/>
    <n v="0"/>
    <n v="0"/>
    <n v="0"/>
    <n v="0"/>
    <n v="-5973"/>
    <n v="0"/>
    <n v="0"/>
    <n v="0"/>
    <n v="0"/>
    <n v="0"/>
    <n v="-5973"/>
  </r>
  <r>
    <x v="0"/>
    <s v="mil m3"/>
    <x v="6"/>
    <s v="REGIÃO NORTE"/>
    <x v="0"/>
    <n v="30986"/>
    <n v="24964.288999999997"/>
    <n v="30024.120899999998"/>
    <n v="32317.06"/>
    <n v="25624.582999999984"/>
    <n v="31473.436000000023"/>
    <n v="35006.748999999989"/>
    <n v="35367.956000000006"/>
    <n v="29901.338999999989"/>
    <n v="35786.177999999985"/>
    <n v="34622.784000000014"/>
    <n v="32519.535000000022"/>
    <n v="378594.02989999996"/>
  </r>
  <r>
    <x v="0"/>
    <s v="mil m2"/>
    <x v="6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NORDESTE"/>
    <x v="2"/>
    <n v="-3336"/>
    <n v="-2799.8692999999998"/>
    <n v="-3100.3519000000001"/>
    <n v="-2999.9196000000002"/>
    <n v="-4109.9494000000004"/>
    <n v="-2999.8822"/>
    <n v="-3099.8723"/>
    <n v="-3640.0841999999998"/>
    <n v="-3359.8631999999998"/>
    <n v="-3639.8723"/>
    <n v="-3209.9850999999999"/>
    <n v="-3490.0936000000002"/>
    <n v="-39785.7431"/>
  </r>
  <r>
    <x v="0"/>
    <s v="mil m3"/>
    <x v="6"/>
    <s v="REGIÃO NORDESTE"/>
    <x v="3"/>
    <n v="5480.3793999999998"/>
    <n v="3628.6214000000009"/>
    <n v="3355.2344000000007"/>
    <n v="5220.980700000001"/>
    <n v="5672.0870000000023"/>
    <n v="4231.8404999999984"/>
    <n v="4335.4603999999999"/>
    <n v="4362.1468000000013"/>
    <n v="5415.9079000000002"/>
    <n v="5012.7313999999988"/>
    <n v="4314.0584000000035"/>
    <n v="5931.8467999999957"/>
    <n v="56961.295100000003"/>
  </r>
  <r>
    <x v="0"/>
    <s v="mil m3"/>
    <x v="6"/>
    <s v="REGIÃO NORDESTE"/>
    <x v="4"/>
    <n v="72263.763599999991"/>
    <n v="66586.193999999989"/>
    <n v="67225.574000000008"/>
    <n v="73235.68299999999"/>
    <n v="72701.9372"/>
    <n v="68522.204900000012"/>
    <n v="71013.755999999994"/>
    <n v="63556.068000000007"/>
    <n v="68040.38"/>
    <n v="66425.161099999983"/>
    <n v="62600.707899999994"/>
    <n v="60480.397000000004"/>
    <n v="812651.82669999998"/>
  </r>
  <r>
    <x v="0"/>
    <s v="mil m3"/>
    <x v="6"/>
    <s v="REGIÃO NORDESTE"/>
    <x v="5"/>
    <n v="-4743.4638999999997"/>
    <n v="-4553.2851999999993"/>
    <n v="-4401.5646000000015"/>
    <n v="-4666.9087999999992"/>
    <n v="-5307.5763999999999"/>
    <n v="-5687.347600000001"/>
    <n v="-6819.1632999999993"/>
    <n v="-7214.055800000001"/>
    <n v="-6924.3101999999999"/>
    <n v="-9275.5388999999996"/>
    <n v="-8118.6629999999977"/>
    <n v="-7103.2293999999983"/>
    <n v="-74815.107099999994"/>
  </r>
  <r>
    <x v="0"/>
    <s v="mil m3"/>
    <x v="6"/>
    <s v="REGIÃO NORDESTE"/>
    <x v="6"/>
    <n v="136779.18360000002"/>
    <n v="144103.55119999999"/>
    <n v="157655.06728264253"/>
    <n v="148908.49400000001"/>
    <n v="155279.05740000002"/>
    <n v="148144.91750000001"/>
    <n v="151555.24829999998"/>
    <n v="151056.2101"/>
    <n v="139972.70630000002"/>
    <n v="129828.53850000001"/>
    <n v="135632.41179999997"/>
    <n v="131441.36900000001"/>
    <n v="1730356.7549826424"/>
  </r>
  <r>
    <x v="0"/>
    <s v="mil m3"/>
    <x v="6"/>
    <s v="REGIÃO SUDESTE"/>
    <x v="7"/>
    <n v="34254.794499999996"/>
    <n v="26247.059099999999"/>
    <n v="31800.0609"/>
    <n v="15983.158800000003"/>
    <n v="13204.254200000001"/>
    <n v="3531.4710000000005"/>
    <n v="549.99569999999949"/>
    <n v="-1179.5697000000014"/>
    <n v="-22174.028300000005"/>
    <n v="-23101.976599999998"/>
    <n v="-20834.802800000001"/>
    <n v="-20652.142500000002"/>
    <n v="37628.27429999999"/>
  </r>
  <r>
    <x v="0"/>
    <s v="mil m3"/>
    <x v="6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6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6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2"/>
    <n v="6903"/>
    <n v="5005"/>
    <n v="6509"/>
    <n v="8197"/>
    <n v="8308"/>
    <n v="6941"/>
    <n v="6541"/>
    <n v="6185"/>
    <n v="5664"/>
    <n v="5843"/>
    <n v="5507"/>
    <n v="5425"/>
    <n v="77028"/>
  </r>
  <r>
    <x v="1"/>
    <s v="mil m3"/>
    <x v="6"/>
    <s v="REGIÃO NORDESTE"/>
    <x v="3"/>
    <n v="73125.672999999995"/>
    <n v="66865.262699999992"/>
    <n v="72825.14439999999"/>
    <n v="67469.782899999991"/>
    <n v="76316.637400000007"/>
    <n v="76602.804400000008"/>
    <n v="79471.342199999999"/>
    <n v="75989.813099999999"/>
    <n v="68483.614699999991"/>
    <n v="68441.79770000001"/>
    <n v="63191.669399999999"/>
    <n v="61500.318899999998"/>
    <n v="850283.86080000002"/>
  </r>
  <r>
    <x v="1"/>
    <s v="mil m3"/>
    <x v="6"/>
    <s v="REGIÃO NORDESTE"/>
    <x v="4"/>
    <n v="12395"/>
    <n v="12091"/>
    <n v="4862"/>
    <n v="12979"/>
    <n v="13171"/>
    <n v="12073"/>
    <n v="13247"/>
    <n v="12921"/>
    <n v="12557"/>
    <n v="12916"/>
    <n v="12206"/>
    <n v="12641"/>
    <n v="144059"/>
  </r>
  <r>
    <x v="1"/>
    <s v="mil m3"/>
    <x v="6"/>
    <s v="REGIÃO NORDESTE"/>
    <x v="5"/>
    <n v="31921.207900000001"/>
    <n v="28238.977899999998"/>
    <n v="39649.569800000005"/>
    <n v="28694.497100000001"/>
    <n v="34263.7117"/>
    <n v="33540.500800000002"/>
    <n v="33324.042300000001"/>
    <n v="36854.910199999998"/>
    <n v="33131.530100000004"/>
    <n v="32649.318200000002"/>
    <n v="29546.9764"/>
    <n v="30853.5969"/>
    <n v="392668.83929999993"/>
  </r>
  <r>
    <x v="1"/>
    <s v="mil m3"/>
    <x v="6"/>
    <s v="REGIÃO NORDESTE"/>
    <x v="6"/>
    <n v="1678.6790000000001"/>
    <n v="1504.5574999999999"/>
    <n v="1636.1672000000001"/>
    <n v="1519.7128"/>
    <n v="1521.42"/>
    <n v="1387.2031999999999"/>
    <n v="1356.8007"/>
    <n v="1294.7883999999999"/>
    <n v="1137.6312"/>
    <n v="1069.8965000000001"/>
    <n v="908.33619999999996"/>
    <n v="1098.8190999999999"/>
    <n v="16114.0118"/>
  </r>
  <r>
    <x v="1"/>
    <s v="mil m3"/>
    <x v="6"/>
    <s v="REGIÃO SUDESTE"/>
    <x v="7"/>
    <n v="60.232900000000086"/>
    <n v="4871.1566999999995"/>
    <n v="7048.9487000000008"/>
    <n v="21673.510899999997"/>
    <n v="25503.481599999992"/>
    <n v="33771.667800000003"/>
    <n v="39193.3727"/>
    <n v="38533.808700000001"/>
    <n v="60626.510599999994"/>
    <n v="62493.1397"/>
    <n v="57896.650099999999"/>
    <n v="58594.445200000002"/>
    <n v="410266.92560000002"/>
  </r>
  <r>
    <x v="1"/>
    <s v="mil m3"/>
    <x v="6"/>
    <s v="REGIÃO SUDESTE"/>
    <x v="8"/>
    <n v="420332.92440000008"/>
    <n v="374073.41209999996"/>
    <n v="371783.26710000011"/>
    <n v="387464.07280000002"/>
    <n v="387112.17130000016"/>
    <n v="353739.95710000006"/>
    <n v="413295.28560000006"/>
    <n v="406080.5269"/>
    <n v="406822.61869999993"/>
    <n v="409909.929"/>
    <n v="398492.76009999996"/>
    <n v="407749.88900000002"/>
    <n v="4736856.814100001"/>
  </r>
  <r>
    <x v="1"/>
    <s v="mil m3"/>
    <x v="6"/>
    <s v="REGIÃO SUDESTE"/>
    <x v="9"/>
    <n v="27944"/>
    <n v="27673"/>
    <n v="29222"/>
    <n v="24882"/>
    <n v="25672"/>
    <n v="32596"/>
    <n v="32119"/>
    <n v="30390"/>
    <n v="30051.83"/>
    <n v="30978"/>
    <n v="29571"/>
    <n v="29425"/>
    <n v="350523.83"/>
  </r>
  <r>
    <x v="1"/>
    <s v="mil m3"/>
    <x v="6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7"/>
    <s v="REGIÃO NORTE"/>
    <x v="0"/>
    <n v="35045.900999999998"/>
    <n v="32936.641999999993"/>
    <n v="36007.255999999994"/>
    <n v="30271.39"/>
    <n v="31609.041000000012"/>
    <n v="33489.876999999986"/>
    <n v="34380.171000000002"/>
    <n v="35326.436999999991"/>
    <n v="33660.534999999996"/>
    <n v="33779.514999999999"/>
    <n v="35112.647999999979"/>
    <n v="34088.133000000002"/>
    <n v="405707.54599999997"/>
  </r>
  <r>
    <x v="0"/>
    <s v="mil m2"/>
    <x v="7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7"/>
    <s v="REGIÃO NORDESTE"/>
    <x v="2"/>
    <n v="-3490.1257000000001"/>
    <n v="-3582.5047"/>
    <n v="-2542.9980999999998"/>
    <n v="-3097.6475"/>
    <n v="-3056.5904999999998"/>
    <n v="-3176.6423"/>
    <n v="-3772.5048000000002"/>
    <n v="-3678.3029999999999"/>
    <n v="-3125.913"/>
    <n v="-3211.5320999999999"/>
    <n v="-3083.0439999999999"/>
    <n v="-3002.9956999999999"/>
    <n v="-38820.801399999997"/>
  </r>
  <r>
    <x v="0"/>
    <s v="mil m3"/>
    <x v="7"/>
    <s v="REGIÃO NORDESTE"/>
    <x v="3"/>
    <n v="5819.6656999999996"/>
    <n v="6591.4753000000001"/>
    <n v="9000.4959999999974"/>
    <n v="6117.9297000000024"/>
    <n v="7592.7105000000001"/>
    <n v="9663.8082000000013"/>
    <n v="13086.349199999997"/>
    <n v="14026.160699999999"/>
    <n v="13462.297800000002"/>
    <n v="11418.556"/>
    <n v="9695.6707999999981"/>
    <n v="11112.811"/>
    <n v="117587.93089999998"/>
  </r>
  <r>
    <x v="0"/>
    <s v="mil m3"/>
    <x v="7"/>
    <s v="REGIÃO NORDESTE"/>
    <x v="4"/>
    <n v="59889.635000000002"/>
    <n v="51113.921900000001"/>
    <n v="58203.7333"/>
    <n v="57471.303599999999"/>
    <n v="51854.933599999997"/>
    <n v="55778.248600000006"/>
    <n v="56976.094099999995"/>
    <n v="61317.094400000009"/>
    <n v="59073.9133"/>
    <n v="58796.451999999997"/>
    <n v="49774.626099999994"/>
    <n v="55839.007100000003"/>
    <n v="676088.96299999999"/>
  </r>
  <r>
    <x v="0"/>
    <s v="mil m3"/>
    <x v="7"/>
    <s v="REGIÃO NORDESTE"/>
    <x v="5"/>
    <n v="-6576.1255999999994"/>
    <n v="-8014.1567000000005"/>
    <n v="-8500.2583999999988"/>
    <n v="-5282.0798999999988"/>
    <n v="-9788.7894000000015"/>
    <n v="-9121.6257999999998"/>
    <n v="-7386.0065999999997"/>
    <n v="-9352.76"/>
    <n v="-8721.5627000000004"/>
    <n v="-8229.7382999999973"/>
    <n v="-5956.3883000000005"/>
    <n v="-6606.4933999999985"/>
    <n v="-93535.985099999991"/>
  </r>
  <r>
    <x v="0"/>
    <s v="mil m3"/>
    <x v="7"/>
    <s v="REGIÃO NORDESTE"/>
    <x v="6"/>
    <n v="121298.60940000002"/>
    <n v="105347.56229999999"/>
    <n v="114573.23379999999"/>
    <n v="92657.503499999992"/>
    <n v="87969.68740000001"/>
    <n v="93087.591000000015"/>
    <n v="95392.343500000003"/>
    <n v="101283.2546"/>
    <n v="96645.677599999981"/>
    <n v="84793.776899999997"/>
    <n v="80597.698499999999"/>
    <n v="86264.622900000017"/>
    <n v="1159911.5613999998"/>
  </r>
  <r>
    <x v="0"/>
    <s v="mil m3"/>
    <x v="7"/>
    <s v="REGIÃO SUDESTE"/>
    <x v="7"/>
    <n v="-19797.952399999998"/>
    <n v="-11033.3907"/>
    <n v="-8641.152900000001"/>
    <n v="-19533.002400000001"/>
    <n v="14.975300000000061"/>
    <n v="-9124.1563999999998"/>
    <n v="-15602.181800000002"/>
    <n v="-8782.678100000001"/>
    <n v="-7547.0864000000001"/>
    <n v="-8224.2703999999994"/>
    <n v="-5397.592200000001"/>
    <n v="-5040.6733000000004"/>
    <n v="-118709.1617"/>
  </r>
  <r>
    <x v="0"/>
    <s v="mil m3"/>
    <x v="7"/>
    <s v="REGIÃO SUDESTE"/>
    <x v="8"/>
    <n v="0"/>
    <n v="0"/>
    <n v="0"/>
    <n v="0"/>
    <n v="0"/>
    <n v="0"/>
    <n v="0"/>
    <n v="0"/>
    <n v="0"/>
    <m/>
    <m/>
    <m/>
    <n v="0"/>
  </r>
  <r>
    <x v="0"/>
    <s v="mil m3"/>
    <x v="7"/>
    <s v="REGIÃO SUDESTE"/>
    <x v="9"/>
    <n v="0"/>
    <n v="0"/>
    <n v="0"/>
    <n v="0"/>
    <n v="0"/>
    <n v="0"/>
    <n v="0"/>
    <n v="0"/>
    <n v="0"/>
    <m/>
    <m/>
    <m/>
    <n v="0"/>
  </r>
  <r>
    <x v="0"/>
    <s v="mil m3"/>
    <x v="7"/>
    <s v="REGIÃO SUL"/>
    <x v="10"/>
    <n v="0"/>
    <n v="0"/>
    <n v="0"/>
    <n v="0"/>
    <n v="0"/>
    <n v="0"/>
    <n v="0"/>
    <n v="0"/>
    <n v="0"/>
    <m/>
    <m/>
    <m/>
    <n v="0"/>
  </r>
  <r>
    <x v="1"/>
    <s v="mil m3"/>
    <x v="7"/>
    <s v="REGIÃO NORTE"/>
    <x v="0"/>
    <n v="0"/>
    <n v="0"/>
    <n v="0"/>
    <n v="0"/>
    <n v="0"/>
    <n v="0"/>
    <n v="0"/>
    <n v="0"/>
    <n v="0"/>
    <m/>
    <m/>
    <m/>
    <n v="0"/>
  </r>
  <r>
    <x v="1"/>
    <s v="mil m2"/>
    <x v="7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7"/>
    <s v="REGIÃO NORDESTE"/>
    <x v="2"/>
    <n v="5316"/>
    <n v="4906"/>
    <n v="4902"/>
    <n v="5524"/>
    <n v="5186"/>
    <n v="4252"/>
    <n v="4534"/>
    <n v="4232"/>
    <n v="4200"/>
    <n v="4486"/>
    <n v="3961"/>
    <n v="4651"/>
    <n v="56150"/>
  </r>
  <r>
    <x v="1"/>
    <s v="mil m3"/>
    <x v="7"/>
    <s v="REGIÃO NORDESTE"/>
    <x v="3"/>
    <n v="64875.587799999994"/>
    <n v="60158.187399999995"/>
    <n v="64275.215100000001"/>
    <n v="63116.992800000007"/>
    <n v="63419.975299999998"/>
    <n v="61953.431800000006"/>
    <n v="63195.410400000001"/>
    <n v="60513.150399999999"/>
    <n v="57557.934700000005"/>
    <n v="58462.487399999998"/>
    <n v="53530.2408"/>
    <n v="51370.170399999995"/>
    <n v="722428.78429999994"/>
  </r>
  <r>
    <x v="1"/>
    <s v="mil m3"/>
    <x v="7"/>
    <s v="REGIÃO NORDESTE"/>
    <x v="4"/>
    <n v="12861"/>
    <n v="11620"/>
    <n v="12361"/>
    <n v="12091"/>
    <n v="12342.3179"/>
    <n v="11380"/>
    <n v="10950"/>
    <n v="11510"/>
    <n v="11624"/>
    <n v="11527"/>
    <n v="11251"/>
    <n v="11469"/>
    <n v="140986.31789999999"/>
  </r>
  <r>
    <x v="1"/>
    <s v="mil m3"/>
    <x v="7"/>
    <s v="REGIÃO NORDESTE"/>
    <x v="5"/>
    <n v="28830.906599999998"/>
    <n v="24037.454099999999"/>
    <n v="20216.729000000003"/>
    <n v="13489.7382"/>
    <n v="6523.1466000000009"/>
    <n v="15198.823699999999"/>
    <n v="20996.770499999999"/>
    <n v="20026.401099999999"/>
    <n v="23876.978800000001"/>
    <n v="25604.246399999996"/>
    <n v="24648.504999999997"/>
    <n v="23339.465199999999"/>
    <n v="246789.16520000002"/>
  </r>
  <r>
    <x v="1"/>
    <s v="mil m3"/>
    <x v="7"/>
    <s v="REGIÃO NORDESTE"/>
    <x v="6"/>
    <n v="30502.106099999997"/>
    <n v="30759.857400000001"/>
    <n v="58768.2863"/>
    <n v="92477.854999999996"/>
    <n v="90104.497000000003"/>
    <n v="95327.371999999988"/>
    <n v="107753.25799999999"/>
    <n v="112251.053"/>
    <n v="113628.2855"/>
    <n v="135021.26790000001"/>
    <n v="139451.95449999999"/>
    <n v="157011.6912"/>
    <n v="1163057.4838999999"/>
  </r>
  <r>
    <x v="1"/>
    <s v="mil m3"/>
    <x v="7"/>
    <s v="REGIÃO SUDESTE"/>
    <x v="7"/>
    <n v="56764.978599999995"/>
    <n v="44973.799800000001"/>
    <n v="46231.03"/>
    <n v="56292.573499999999"/>
    <n v="37792.023299999993"/>
    <n v="48634.472900000001"/>
    <n v="54155.831199999993"/>
    <n v="47322.116000000002"/>
    <n v="43101.666499999999"/>
    <n v="46046.798499999997"/>
    <n v="46676.734700000001"/>
    <n v="62255.598500000007"/>
    <n v="590247.62349999987"/>
  </r>
  <r>
    <x v="1"/>
    <s v="mil m3"/>
    <x v="7"/>
    <s v="REGIÃO SUDESTE"/>
    <x v="8"/>
    <n v="371646.95500000002"/>
    <n v="353402.63900000002"/>
    <n v="393843.33890000015"/>
    <n v="390654.35570000007"/>
    <n v="346503.12289999996"/>
    <n v="345646.88979999977"/>
    <n v="346384.65799999994"/>
    <n v="375596.72279999993"/>
    <n v="375519.26539999992"/>
    <n v="394490.01780000003"/>
    <n v="389388.3329000001"/>
    <n v="404040.10080000001"/>
    <n v="4487116.3989999993"/>
  </r>
  <r>
    <x v="1"/>
    <s v="mil m3"/>
    <x v="7"/>
    <s v="REGIÃO SUDESTE"/>
    <x v="9"/>
    <n v="29428"/>
    <n v="25848"/>
    <n v="25259"/>
    <n v="22617"/>
    <n v="27259"/>
    <n v="26397"/>
    <n v="28322"/>
    <n v="27972"/>
    <n v="21722"/>
    <n v="28323"/>
    <n v="26402"/>
    <n v="26531"/>
    <n v="316080"/>
  </r>
  <r>
    <x v="1"/>
    <s v="mil m3"/>
    <x v="7"/>
    <s v="REGIÃO SUL"/>
    <x v="10"/>
    <n v="0"/>
    <n v="0"/>
    <n v="0"/>
    <n v="0"/>
    <n v="0"/>
    <n v="0"/>
    <n v="0"/>
    <n v="-0.36300000000028376"/>
    <n v="-0.47000000000002728"/>
    <n v="0.40100000000029468"/>
    <n v="-0.13999999999987267"/>
    <n v="0.34799999999995634"/>
    <n v="-0.2239999999999327"/>
  </r>
  <r>
    <x v="0"/>
    <s v="mil m3"/>
    <x v="8"/>
    <s v="REGIÃO NORTE"/>
    <x v="0"/>
    <n v="35821.044999999998"/>
    <n v="32285.567999999988"/>
    <n v="35008.76400000001"/>
    <n v="33268.125"/>
    <n v="31764.194999999992"/>
    <n v="32850.743000000002"/>
    <n v="34071.967000000004"/>
    <n v="35160.014000000039"/>
    <n v="33566.846019999968"/>
    <n v="35125.807019999993"/>
    <n v="35337.250019999978"/>
    <n v="35599.679010000036"/>
    <n v="409860.00307000004"/>
  </r>
  <r>
    <x v="0"/>
    <s v="mil m2"/>
    <x v="8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NORDESTE"/>
    <x v="2"/>
    <n v="-2482.5401999999999"/>
    <n v="-2690.1424999999999"/>
    <n v="-2968.5087100000001"/>
    <n v="-2845.6990000000001"/>
    <n v="-3227.1410000000001"/>
    <n v="-2802.8380000000002"/>
    <n v="-3226.1210000000001"/>
    <n v="-3223.8380000000002"/>
    <n v="-3003.306"/>
    <n v="-3168.625"/>
    <n v="-2911.8690000000001"/>
    <n v="-2512.2260000000006"/>
    <n v="-35062.85441"/>
  </r>
  <r>
    <x v="0"/>
    <s v="mil m3"/>
    <x v="8"/>
    <s v="REGIÃO NORDESTE"/>
    <x v="3"/>
    <n v="15858.597099999999"/>
    <n v="15021.014500000003"/>
    <n v="12644.946890000003"/>
    <n v="22002.317000000003"/>
    <n v="15106.049000000001"/>
    <n v="12402.168"/>
    <n v="12409.587"/>
    <n v="9495.5709999999999"/>
    <n v="7649.4500799999996"/>
    <n v="7976.1721099999977"/>
    <n v="7928.2156300000015"/>
    <n v="9074.5550800000019"/>
    <n v="147568.64339000001"/>
  </r>
  <r>
    <x v="0"/>
    <s v="mil m3"/>
    <x v="8"/>
    <s v="REGIÃO NORDESTE"/>
    <x v="4"/>
    <n v="63228.411800000009"/>
    <n v="56038.096700000002"/>
    <n v="55909.032019999999"/>
    <n v="42851.515199999994"/>
    <n v="43921.868000000009"/>
    <n v="43292.519"/>
    <n v="46046.557000000001"/>
    <n v="45338.366499999989"/>
    <n v="41612.887929999997"/>
    <n v="37598.101020000002"/>
    <n v="40853.863019999997"/>
    <n v="35288.759040000004"/>
    <n v="551979.97723000008"/>
  </r>
  <r>
    <x v="0"/>
    <s v="mil m3"/>
    <x v="8"/>
    <s v="REGIÃO NORDESTE"/>
    <x v="5"/>
    <n v="-7577.5507000000016"/>
    <n v="-7088.2101999999995"/>
    <n v="-6870.0429980000008"/>
    <n v="-6915.3989170000004"/>
    <n v="-6191.3205869999993"/>
    <n v="-6825.0091839999995"/>
    <n v="-7402.0988419999994"/>
    <n v="-7427.1428390000001"/>
    <n v="-6301.8954000000012"/>
    <n v="-4104.5749599999999"/>
    <n v="-7742.113229999999"/>
    <n v="-7980.8946699999997"/>
    <n v="-82426.252527000004"/>
  </r>
  <r>
    <x v="0"/>
    <s v="mil m3"/>
    <x v="8"/>
    <s v="REGIÃO NORDESTE"/>
    <x v="6"/>
    <n v="83731.113500000007"/>
    <n v="72293.405899999998"/>
    <n v="75394.157339999991"/>
    <n v="75307.405999999988"/>
    <n v="70396.53300000001"/>
    <n v="68782.154999999984"/>
    <n v="69107.650086087218"/>
    <n v="68550.367999999973"/>
    <n v="65536.386909999987"/>
    <n v="72924.186920000022"/>
    <n v="62906.134050000008"/>
    <n v="62744.641979999993"/>
    <n v="847674.1386860871"/>
  </r>
  <r>
    <x v="0"/>
    <s v="mil m3"/>
    <x v="8"/>
    <s v="REGIÃO SUDESTE"/>
    <x v="7"/>
    <n v="-2007.1842000000011"/>
    <n v="1278.7525000000001"/>
    <n v="5060.2651299999998"/>
    <n v="5352.3621910000002"/>
    <n v="4978.8826649999983"/>
    <n v="10279.656342"/>
    <n v="11146.336099999999"/>
    <n v="8736.7882559999998"/>
    <n v="13883.267979999999"/>
    <n v="16931.013919999998"/>
    <n v="11123.505740000002"/>
    <n v="9034.8431700000037"/>
    <n v="95798.489794000008"/>
  </r>
  <r>
    <x v="0"/>
    <s v="mil m3"/>
    <x v="8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8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8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2"/>
    <n v="2610"/>
    <n v="3611"/>
    <n v="3641"/>
    <n v="3778"/>
    <n v="3987"/>
    <n v="3868"/>
    <n v="4198"/>
    <n v="3996"/>
    <n v="3712"/>
    <n v="3666"/>
    <n v="3349"/>
    <n v="4170"/>
    <n v="44586"/>
  </r>
  <r>
    <x v="1"/>
    <s v="mil m3"/>
    <x v="8"/>
    <s v="REGIÃO NORDESTE"/>
    <x v="3"/>
    <n v="49317.050599999995"/>
    <n v="43303.544600000001"/>
    <n v="45969.03989"/>
    <n v="41786.683000289995"/>
    <n v="39560.546000500006"/>
    <n v="40985.067000460003"/>
    <n v="43558.681000429999"/>
    <n v="42475.618000329996"/>
    <n v="40817.934950000003"/>
    <n v="41326.402889999998"/>
    <n v="38577.744959999996"/>
    <n v="38783.780829999996"/>
    <n v="506462.09372201003"/>
  </r>
  <r>
    <x v="1"/>
    <s v="mil m3"/>
    <x v="8"/>
    <s v="REGIÃO NORDESTE"/>
    <x v="4"/>
    <n v="11367"/>
    <n v="10451"/>
    <n v="11540"/>
    <n v="10740"/>
    <n v="11368"/>
    <n v="10965"/>
    <n v="11270"/>
    <n v="11162"/>
    <n v="10847"/>
    <n v="6333"/>
    <n v="11066"/>
    <n v="11112"/>
    <n v="128221"/>
  </r>
  <r>
    <x v="1"/>
    <s v="mil m3"/>
    <x v="8"/>
    <s v="REGIÃO NORDESTE"/>
    <x v="5"/>
    <n v="26763.282199999994"/>
    <n v="24632.623300000003"/>
    <n v="22439.670618"/>
    <n v="20747.047917"/>
    <n v="20352.055586999999"/>
    <n v="20126.740184000006"/>
    <n v="25004.738842000002"/>
    <n v="25336.378838999994"/>
    <n v="25535.084500000001"/>
    <n v="30276.505049999996"/>
    <n v="31686.555319999992"/>
    <n v="30628.817770000005"/>
    <n v="303529.50012699998"/>
  </r>
  <r>
    <x v="1"/>
    <s v="mil m3"/>
    <x v="8"/>
    <s v="REGIÃO NORDESTE"/>
    <x v="6"/>
    <n v="170348.7991"/>
    <n v="162907.11800000002"/>
    <n v="179290.02106999999"/>
    <n v="171316.23400202999"/>
    <n v="176083.67300193998"/>
    <n v="153993.08800125"/>
    <n v="179555.79300139999"/>
    <n v="192866.32100145996"/>
    <n v="179451.97268000001"/>
    <n v="202171.20105000003"/>
    <n v="172324.44259999998"/>
    <n v="136149.85550999999"/>
    <n v="2076458.5190180799"/>
  </r>
  <r>
    <x v="1"/>
    <s v="mil m3"/>
    <x v="8"/>
    <s v="REGIÃO SUDESTE"/>
    <x v="7"/>
    <n v="64233.278200000001"/>
    <n v="171298.23120000001"/>
    <n v="215855.03"/>
    <n v="209232.331809"/>
    <n v="186790.47333500005"/>
    <n v="227666.89265799997"/>
    <n v="215976.3339"/>
    <n v="222376.63474399998"/>
    <n v="213190.41421999998"/>
    <n v="225876.06328"/>
    <n v="153992.71944000002"/>
    <n v="208976.48601000002"/>
    <n v="2315464.8887959998"/>
  </r>
  <r>
    <x v="1"/>
    <s v="mil m3"/>
    <x v="8"/>
    <s v="REGIÃO SUDESTE"/>
    <x v="8"/>
    <n v="435670.81809999997"/>
    <n v="390269.9988"/>
    <n v="423741.99699999997"/>
    <n v="417093.22100000002"/>
    <n v="422809.00000000006"/>
    <n v="414251.82799999998"/>
    <n v="427897.4"/>
    <n v="434468.54700000014"/>
    <n v="420312.30621000001"/>
    <n v="444865.17092999996"/>
    <n v="417582.40214000002"/>
    <n v="423003.12680999999"/>
    <n v="5071965.81599"/>
  </r>
  <r>
    <x v="1"/>
    <s v="mil m3"/>
    <x v="8"/>
    <s v="REGIÃO SUDESTE"/>
    <x v="9"/>
    <n v="25807"/>
    <n v="23872"/>
    <n v="24861"/>
    <n v="20150.274000000001"/>
    <n v="24036.777999999998"/>
    <n v="22755.58"/>
    <n v="22679.065999999999"/>
    <n v="19997.468000000001"/>
    <n v="16533.874"/>
    <n v="2772.674"/>
    <n v="15150.638999999999"/>
    <n v="18785.506000000001"/>
    <n v="237401.85899999997"/>
  </r>
  <r>
    <x v="1"/>
    <s v="mil m3"/>
    <x v="8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NORTE"/>
    <x v="0"/>
    <n v="35314.327019999982"/>
    <n v="33235.773019999964"/>
    <n v="33711.630020000026"/>
    <n v="33059.834020000024"/>
    <n v="36451.33501999997"/>
    <n v="34127.914019999982"/>
    <n v="34938.968019999986"/>
    <n v="34578.932020000029"/>
    <n v="32541.861020000048"/>
    <n v="46002.279020000045"/>
    <n v="39113.217020000018"/>
    <n v="35745.800009999926"/>
    <n v="428821.87023"/>
  </r>
  <r>
    <x v="0"/>
    <s v="mil m2"/>
    <x v="9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NORDESTE"/>
    <x v="2"/>
    <n v="-2702.0169999999998"/>
    <n v="-1713.0970000000002"/>
    <n v="-2494.5390000000002"/>
    <n v="-2885.7150000000001"/>
    <n v="-3125.422"/>
    <n v="-3158.1120000000001"/>
    <n v="-2695.8870000000002"/>
    <n v="-2698.5340000000001"/>
    <n v="-2586.5450000000001"/>
    <n v="-3011.6640000000002"/>
    <n v="-2643.28"/>
    <n v="-2363.92"/>
    <n v="-32078.732000000004"/>
  </r>
  <r>
    <x v="0"/>
    <s v="mil m3"/>
    <x v="9"/>
    <s v="REGIÃO NORDESTE"/>
    <x v="3"/>
    <n v="10595.918079999992"/>
    <n v="6105.2976699999926"/>
    <n v="7535.5340700000033"/>
    <n v="6296.7190900000023"/>
    <n v="8055.2154599999958"/>
    <n v="7523.6002700000035"/>
    <n v="10016.484299999984"/>
    <n v="7909.8545840000043"/>
    <n v="8155.5050800000008"/>
    <n v="9934.2390900000028"/>
    <n v="11037.886079999993"/>
    <n v="11505.273280000001"/>
    <n v="104671.52705399998"/>
  </r>
  <r>
    <x v="0"/>
    <s v="mil m3"/>
    <x v="9"/>
    <s v="REGIÃO NORDESTE"/>
    <x v="4"/>
    <n v="33361.954040000004"/>
    <n v="31384.498030000002"/>
    <n v="38814.189040000005"/>
    <n v="36622.998039999999"/>
    <n v="26630.00704"/>
    <n v="32691.411039999999"/>
    <n v="34851.00404"/>
    <n v="39433.990039999997"/>
    <n v="40562.174049999994"/>
    <n v="41738.143040000003"/>
    <n v="37610.298040000001"/>
    <n v="40876.370040000002"/>
    <n v="434577.03648000001"/>
  </r>
  <r>
    <x v="0"/>
    <s v="mil m3"/>
    <x v="9"/>
    <s v="REGIÃO NORDESTE"/>
    <x v="5"/>
    <n v="-6087.7506199999998"/>
    <n v="-5850.634610000001"/>
    <n v="-5700.9588200000035"/>
    <n v="-6038.5470299999979"/>
    <n v="-6470.910280000001"/>
    <n v="-5295.9065500000024"/>
    <n v="-4043.4973499999987"/>
    <n v="-4171.2518100000016"/>
    <n v="-4932.6690400000025"/>
    <n v="-3022.6653300000007"/>
    <n v="-3768.5851800000019"/>
    <n v="-4346.0101700000014"/>
    <n v="-59729.386790000011"/>
  </r>
  <r>
    <x v="0"/>
    <s v="mil m3"/>
    <x v="9"/>
    <s v="REGIÃO NORDESTE"/>
    <x v="6"/>
    <n v="60324.95088654197"/>
    <n v="55611.154209999986"/>
    <n v="60721.098969999992"/>
    <n v="57167.338510000031"/>
    <n v="57720.50266614346"/>
    <n v="59899.443410000029"/>
    <n v="58987.546409999995"/>
    <n v="58111.623740000003"/>
    <n v="50743.677440000021"/>
    <n v="56308.844210000003"/>
    <n v="55770.61903999999"/>
    <n v="56266.341659999998"/>
    <n v="687633.14115268551"/>
  </r>
  <r>
    <x v="0"/>
    <s v="mil m3"/>
    <x v="9"/>
    <s v="REGIÃO SUDESTE"/>
    <x v="7"/>
    <n v="2132.5230899999992"/>
    <n v="3381.4506699999984"/>
    <n v="4720.4903300000014"/>
    <n v="4384.912430000004"/>
    <n v="1550.1274300000016"/>
    <n v="634.10456999999997"/>
    <n v="3217.6973500000036"/>
    <n v="3736.2010500000033"/>
    <n v="3657.6948900000011"/>
    <n v="3842.9889400000015"/>
    <n v="2430.6991399999984"/>
    <n v="2910.1031699999999"/>
    <n v="36598.993060000015"/>
  </r>
  <r>
    <x v="0"/>
    <s v="mil m3"/>
    <x v="9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9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9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2"/>
    <n v="3694"/>
    <n v="3752"/>
    <n v="3842"/>
    <n v="3597.2"/>
    <n v="2954.0000000000005"/>
    <n v="1313.0000000000002"/>
    <n v="1804.1000000000004"/>
    <n v="1777.3000000000004"/>
    <n v="3210.9"/>
    <n v="3370"/>
    <n v="3532.0000000000005"/>
    <n v="4087.0999999999995"/>
    <n v="36933.600000000006"/>
  </r>
  <r>
    <x v="1"/>
    <s v="mil m3"/>
    <x v="9"/>
    <s v="REGIÃO NORDESTE"/>
    <x v="3"/>
    <n v="39512.9228"/>
    <n v="33681.066270000003"/>
    <n v="37217.016899999995"/>
    <n v="36794.604229999997"/>
    <n v="41640.479890000002"/>
    <n v="38347.728110000004"/>
    <n v="39220.628769999996"/>
    <n v="34871.226910000005"/>
    <n v="33724.498999999996"/>
    <n v="33359.909809999997"/>
    <n v="29905.993940000004"/>
    <n v="29760.182829999998"/>
    <n v="428036.25946000003"/>
  </r>
  <r>
    <x v="1"/>
    <s v="mil m3"/>
    <x v="9"/>
    <s v="REGIÃO NORDESTE"/>
    <x v="4"/>
    <n v="11089"/>
    <n v="10030"/>
    <n v="10865"/>
    <n v="9897"/>
    <n v="10570"/>
    <n v="9770"/>
    <n v="10282"/>
    <n v="10222"/>
    <n v="10436"/>
    <n v="10702"/>
    <n v="10187"/>
    <n v="10337"/>
    <n v="124387"/>
  </r>
  <r>
    <x v="1"/>
    <s v="mil m3"/>
    <x v="9"/>
    <s v="REGIÃO NORDESTE"/>
    <x v="5"/>
    <n v="29652.160700000015"/>
    <n v="27572.723499999996"/>
    <n v="31207.203630000007"/>
    <n v="31055.714089999994"/>
    <n v="29871.813029999983"/>
    <n v="29660.358660000009"/>
    <n v="31628.755240000006"/>
    <n v="24874.623389999997"/>
    <n v="27898.748140000011"/>
    <n v="26213.218409999994"/>
    <n v="24695.409249999997"/>
    <n v="24806.644249999983"/>
    <n v="339137.37228999997"/>
  </r>
  <r>
    <x v="1"/>
    <s v="mil m3"/>
    <x v="9"/>
    <s v="REGIÃO NORDESTE"/>
    <x v="6"/>
    <n v="114389.90682999999"/>
    <n v="138871.25680999999"/>
    <n v="133708.71871999998"/>
    <n v="141601.15411"/>
    <n v="148592.42293999996"/>
    <n v="160519.01681999996"/>
    <n v="180652.41086"/>
    <n v="135458.35625000001"/>
    <n v="187053.98452"/>
    <n v="169695.02273999999"/>
    <n v="161848.09020999999"/>
    <n v="205556.33830000003"/>
    <n v="1877946.6791099997"/>
  </r>
  <r>
    <x v="1"/>
    <s v="mil m3"/>
    <x v="9"/>
    <s v="REGIÃO SUDESTE"/>
    <x v="7"/>
    <n v="51498.075079999995"/>
    <n v="28683.947520000002"/>
    <n v="73518.674870000003"/>
    <n v="37799.706769999997"/>
    <n v="122474.65276000001"/>
    <n v="61917.458469999998"/>
    <n v="5232.8817999999992"/>
    <n v="-172.17783999999665"/>
    <n v="377"/>
    <n v="49766"/>
    <n v="48521.423719999992"/>
    <n v="54817.73268999999"/>
    <n v="534435.37583999999"/>
  </r>
  <r>
    <x v="1"/>
    <s v="mil m3"/>
    <x v="9"/>
    <s v="REGIÃO SUDESTE"/>
    <x v="8"/>
    <n v="428712.92420000001"/>
    <n v="392834.82417000039"/>
    <n v="435490.22573000012"/>
    <n v="401415.09778000007"/>
    <n v="429323.69965000014"/>
    <n v="328505.56956000015"/>
    <n v="393715.10131499986"/>
    <n v="468270.77667000017"/>
    <n v="469353.89300000004"/>
    <n v="464725"/>
    <n v="448756.07178"/>
    <n v="467603.75848999992"/>
    <n v="5128706.9423450008"/>
  </r>
  <r>
    <x v="1"/>
    <s v="mil m3"/>
    <x v="9"/>
    <s v="REGIÃO SUDESTE"/>
    <x v="9"/>
    <n v="16330.817999999999"/>
    <n v="14687.544"/>
    <n v="16072.840999999999"/>
    <n v="15333.256000000001"/>
    <n v="16497.514999999996"/>
    <n v="16621.935999999998"/>
    <n v="16741.701000000001"/>
    <n v="12751.33"/>
    <n v="19008.224999999999"/>
    <n v="26363.304"/>
    <n v="19863.984"/>
    <n v="21594.84"/>
    <n v="211867.29399999999"/>
  </r>
  <r>
    <x v="1"/>
    <s v="mil m3"/>
    <x v="9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NORTE"/>
    <x v="0"/>
    <n v="38274.589019999985"/>
    <n v="35983.79101999999"/>
    <n v="41244.703019999986"/>
    <n v="40660.882020000034"/>
    <n v="42009.497019999995"/>
    <n v="39032.726020000016"/>
    <n v="41846.671019999951"/>
    <n v="39050.264020000017"/>
    <n v="40753.773020000008"/>
    <n v="37221.816020000006"/>
    <n v="55550.440020000002"/>
    <n v="58857.915230000042"/>
    <n v="510487.06745000003"/>
  </r>
  <r>
    <x v="0"/>
    <s v="mil m2"/>
    <x v="10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NORDESTE"/>
    <x v="2"/>
    <n v="-2186.4549999999999"/>
    <n v="-1976.556"/>
    <n v="-2515.3910000000001"/>
    <n v="-2493.7510000000002"/>
    <n v="-2655.4349999999999"/>
    <n v="-2359.65"/>
    <n v="-2566.6410000000001"/>
    <n v="-2566.5660000000003"/>
    <n v="-2400"/>
    <n v="-2223.8789999999999"/>
    <n v="-2221.5790000000002"/>
    <n v="-2117.5202499999996"/>
    <n v="-28283.42325"/>
  </r>
  <r>
    <x v="0"/>
    <s v="mil m3"/>
    <x v="10"/>
    <s v="REGIÃO NORDESTE"/>
    <x v="3"/>
    <n v="8969.2520700000023"/>
    <n v="7189.2042399999982"/>
    <n v="8679.6970899999997"/>
    <n v="8484.8464899999944"/>
    <n v="9571.862329999989"/>
    <n v="8163.7243199999994"/>
    <n v="9848.8469700000078"/>
    <n v="9659.2550799999899"/>
    <n v="10224.141249999995"/>
    <n v="8885.7945699999964"/>
    <n v="8862.192989999985"/>
    <n v="10371.758329999991"/>
    <n v="108910.57572999997"/>
  </r>
  <r>
    <x v="0"/>
    <s v="mil m3"/>
    <x v="10"/>
    <s v="REGIÃO NORDESTE"/>
    <x v="4"/>
    <n v="41239.265040000006"/>
    <n v="38293.095029999997"/>
    <n v="42333.351020000009"/>
    <n v="40819.850019999991"/>
    <n v="41956.440039999987"/>
    <n v="39285.026020000012"/>
    <n v="32594.608030000014"/>
    <n v="39475.962050000002"/>
    <n v="41075.938040000008"/>
    <n v="34350.996039999991"/>
    <n v="33162.555029999996"/>
    <n v="28830.050520000004"/>
    <n v="453417.13688000001"/>
  </r>
  <r>
    <x v="0"/>
    <s v="mil m3"/>
    <x v="10"/>
    <s v="REGIÃO NORDESTE"/>
    <x v="5"/>
    <n v="-4182.0081500000015"/>
    <n v="-4765.4691299999986"/>
    <n v="-5061.4402799999998"/>
    <n v="-4992.7137200000034"/>
    <n v="-5621.189620000001"/>
    <n v="-3782.7637199999981"/>
    <n v="-4331.71828"/>
    <n v="-5114.633359999998"/>
    <n v="-3915.9693700000003"/>
    <n v="-4025.9356800000014"/>
    <n v="-3519.7460200000005"/>
    <n v="-4030.4354200000007"/>
    <n v="-53344.022750000004"/>
  </r>
  <r>
    <x v="0"/>
    <s v="mil m3"/>
    <x v="10"/>
    <s v="REGIÃO NORDESTE"/>
    <x v="6"/>
    <n v="54428.913389999987"/>
    <n v="53774.310009999965"/>
    <n v="52759.068230000004"/>
    <n v="52491.229560000029"/>
    <n v="57070.492350000022"/>
    <n v="56619.843829999998"/>
    <n v="56116.071870000043"/>
    <n v="65909.914079999988"/>
    <n v="63076.653830000054"/>
    <n v="61027.563550000064"/>
    <n v="61448.495239999931"/>
    <n v="58439.095920000051"/>
    <n v="693161.6518600001"/>
  </r>
  <r>
    <x v="0"/>
    <s v="mil m3"/>
    <x v="10"/>
    <s v="REGIÃO SUDESTE"/>
    <x v="7"/>
    <n v="3015.6639000000068"/>
    <n v="2558.8144299999999"/>
    <n v="2311.1083400000016"/>
    <n v="2688.4478500000018"/>
    <n v="877.91339999999809"/>
    <n v="468.20340999999826"/>
    <n v="1253.8951500000003"/>
    <n v="-268.4718499999999"/>
    <n v="59.270160000000033"/>
    <n v="1224.6411699999983"/>
    <n v="2251.0461899999973"/>
    <n v="4989.8570599999985"/>
    <n v="21430.389210000001"/>
  </r>
  <r>
    <x v="0"/>
    <s v="mil m3"/>
    <x v="1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2"/>
    <n v="2849.6000000000004"/>
    <n v="707.6"/>
    <n v="2741.2000000000003"/>
    <n v="3471.2"/>
    <n v="3584.9"/>
    <n v="3568.3"/>
    <n v="3473.6"/>
    <n v="3588.2"/>
    <n v="3623.1000000000004"/>
    <n v="3597.4"/>
    <n v="2141.1999999999998"/>
    <n v="1491.61906"/>
    <n v="34837.919059999993"/>
  </r>
  <r>
    <x v="1"/>
    <s v="mil m3"/>
    <x v="10"/>
    <s v="REGIÃO NORDESTE"/>
    <x v="3"/>
    <n v="30198.424910000005"/>
    <n v="31553.83913"/>
    <n v="36083.559749999993"/>
    <n v="33408.493969999996"/>
    <n v="34134.254659999999"/>
    <n v="32818.450829999994"/>
    <n v="32959.629800000002"/>
    <n v="31031.305990000001"/>
    <n v="29448.033820000001"/>
    <n v="30012.425320000002"/>
    <n v="14334.623089999999"/>
    <n v="23734.681249999998"/>
    <n v="359717.72252000001"/>
  </r>
  <r>
    <x v="1"/>
    <s v="mil m3"/>
    <x v="10"/>
    <s v="REGIÃO NORDESTE"/>
    <x v="4"/>
    <n v="7004"/>
    <n v="8138.2469999999994"/>
    <n v="7570"/>
    <n v="9832"/>
    <n v="10097"/>
    <n v="9033"/>
    <n v="10065"/>
    <n v="9853"/>
    <n v="9579"/>
    <n v="9108"/>
    <n v="8340.83"/>
    <n v="9502.6080000000002"/>
    <n v="108122.685"/>
  </r>
  <r>
    <x v="1"/>
    <s v="mil m3"/>
    <x v="10"/>
    <s v="REGIÃO NORDESTE"/>
    <x v="5"/>
    <n v="27909.625239999994"/>
    <n v="25293.32522000001"/>
    <n v="28862.962370000008"/>
    <n v="25730.698240000012"/>
    <n v="27164.819720000007"/>
    <n v="30778.242830000017"/>
    <n v="31816.080400000003"/>
    <n v="33259.974480000004"/>
    <n v="32371.992470000012"/>
    <n v="27968.209780000008"/>
    <n v="30290.911159999996"/>
    <n v="27041.565579999988"/>
    <n v="348488.40749000013"/>
  </r>
  <r>
    <x v="1"/>
    <s v="mil m3"/>
    <x v="10"/>
    <s v="REGIÃO NORDESTE"/>
    <x v="6"/>
    <n v="178252.00200999997"/>
    <n v="165368.68066000001"/>
    <n v="184599.13585999998"/>
    <n v="160205.11953"/>
    <n v="163210.68125999998"/>
    <n v="183538.35980999997"/>
    <n v="192824.70459000001"/>
    <n v="202079.74539"/>
    <n v="213973.19087999998"/>
    <n v="221107.67903999999"/>
    <n v="208253.01589999997"/>
    <n v="184320.75857000001"/>
    <n v="2257733.0734999999"/>
  </r>
  <r>
    <x v="1"/>
    <s v="mil m3"/>
    <x v="10"/>
    <s v="REGIÃO SUDESTE"/>
    <x v="7"/>
    <n v="56194.696590000007"/>
    <n v="71477.620970000018"/>
    <n v="58894.845840000009"/>
    <n v="96643.997050000035"/>
    <n v="112751.32629999999"/>
    <n v="136375.85987000001"/>
    <n v="115557.57584000006"/>
    <n v="102502.39070999999"/>
    <n v="177944.99159999998"/>
    <n v="258865.40662999995"/>
    <n v="295386.00562999997"/>
    <n v="312879.83037000004"/>
    <n v="1795474.5474"/>
  </r>
  <r>
    <x v="1"/>
    <s v="mil m3"/>
    <x v="10"/>
    <s v="REGIÃO SUDESTE"/>
    <x v="8"/>
    <n v="452514.62432999996"/>
    <n v="415232.62979999994"/>
    <n v="448216.79757000011"/>
    <n v="457747.66103000031"/>
    <n v="492378.97429999977"/>
    <n v="484427.70550999977"/>
    <n v="518289.53121000004"/>
    <n v="515919.39951000002"/>
    <n v="459284.18916999997"/>
    <n v="478969.63019000011"/>
    <n v="475994.56711999991"/>
    <n v="492610.5202400001"/>
    <n v="5691586.2299800003"/>
  </r>
  <r>
    <x v="1"/>
    <s v="mil m3"/>
    <x v="10"/>
    <s v="REGIÃO SUDESTE"/>
    <x v="9"/>
    <n v="22814.008000000002"/>
    <n v="21449.507000000005"/>
    <n v="25924.008000000005"/>
    <n v="20505.093000000004"/>
    <n v="18288.767"/>
    <n v="17973.345000000001"/>
    <n v="26858.384999999998"/>
    <n v="25720.913"/>
    <n v="26399.002999999997"/>
    <n v="49333.188000000002"/>
    <n v="192.86200000000053"/>
    <n v="46352.564000000013"/>
    <n v="301811.64300000004"/>
  </r>
  <r>
    <x v="1"/>
    <s v="mil m3"/>
    <x v="10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NORTE"/>
    <x v="0"/>
    <n v="56222.322909999981"/>
    <n v="68039.96226"/>
    <n v="81490.565419999984"/>
    <n v="86824.948710000026"/>
    <n v="99749.84947999999"/>
    <n v="107243.97841000008"/>
    <n v="116578.34746"/>
    <n v="127445.76415"/>
    <n v="125955.62470999995"/>
    <n v="118239.10384999994"/>
    <n v="113856.73198000003"/>
    <n v="120452.50678999996"/>
    <n v="1222099.7061300001"/>
  </r>
  <r>
    <x v="0"/>
    <s v="mil m2"/>
    <x v="11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NORDESTE"/>
    <x v="2"/>
    <n v="-2215.9766700000005"/>
    <n v="-2159.3770800000002"/>
    <n v="-2347.2275300000001"/>
    <n v="-2297.0866100000003"/>
    <n v="-2499.8604999999998"/>
    <n v="-2332.0182200000004"/>
    <n v="-2744.1923200000001"/>
    <n v="-2874.1239399999999"/>
    <n v="-2665.2301400000001"/>
    <n v="-2557.6419999999998"/>
    <n v="-2392.6913399999999"/>
    <n v="-2473.5141199999998"/>
    <n v="-29558.940470000001"/>
  </r>
  <r>
    <x v="0"/>
    <s v="mil m3"/>
    <x v="11"/>
    <s v="REGIÃO NORDESTE"/>
    <x v="3"/>
    <n v="10721.352099999998"/>
    <n v="9894.8185500000036"/>
    <n v="11250.097889999997"/>
    <n v="9474.459310000002"/>
    <n v="8519.4626799999951"/>
    <n v="6792.5042200000053"/>
    <n v="6566.4359200000026"/>
    <n v="8061.6166200000034"/>
    <n v="8406.2836199999983"/>
    <n v="8489.1045799999956"/>
    <n v="7153.9117100000067"/>
    <n v="7996.4531500000021"/>
    <n v="103326.50035"/>
  </r>
  <r>
    <x v="0"/>
    <s v="mil m3"/>
    <x v="11"/>
    <s v="REGIÃO NORDESTE"/>
    <x v="4"/>
    <n v="34249.366560000002"/>
    <n v="26133.563810000003"/>
    <n v="28629.25936"/>
    <n v="30534.40021"/>
    <n v="34455.270830000009"/>
    <n v="31336.264060000001"/>
    <n v="30661.653200000001"/>
    <n v="34366.870640000001"/>
    <n v="29254.037840000005"/>
    <n v="32343.79207000001"/>
    <n v="30801.489969999988"/>
    <n v="38259.299180000009"/>
    <n v="381025.26773000008"/>
  </r>
  <r>
    <x v="0"/>
    <s v="mil m3"/>
    <x v="11"/>
    <s v="REGIÃO NORDESTE"/>
    <x v="5"/>
    <n v="-3684.4566300000015"/>
    <n v="-2252.9231499999983"/>
    <n v="-2645.6495400000022"/>
    <n v="-3036.2044500000011"/>
    <n v="-3181.71758"/>
    <n v="-3658.4684300000008"/>
    <n v="-4685.6609900000012"/>
    <n v="-4133.5036799999953"/>
    <n v="-3639.3136599999998"/>
    <n v="-3062.3502399999998"/>
    <n v="-2331.5016200000009"/>
    <n v="-2349.5611799999983"/>
    <n v="-38661.311149999994"/>
  </r>
  <r>
    <x v="0"/>
    <s v="mil m3"/>
    <x v="11"/>
    <s v="REGIÃO NORDESTE"/>
    <x v="6"/>
    <n v="56185.340429999997"/>
    <n v="52757.034190000049"/>
    <n v="62893.554690000004"/>
    <n v="55449.307430000001"/>
    <n v="69627.799400000018"/>
    <n v="61817.146110000009"/>
    <n v="58872.19251000003"/>
    <n v="62891.719969999984"/>
    <n v="57497.431489999995"/>
    <n v="55270.196960000023"/>
    <n v="55627.220580000008"/>
    <n v="59070.11411000001"/>
    <n v="707959.05787000002"/>
  </r>
  <r>
    <x v="0"/>
    <s v="mil m3"/>
    <x v="11"/>
    <s v="REGIÃO SUDESTE"/>
    <x v="7"/>
    <n v="5160.8195499999993"/>
    <n v="4356.3177500000002"/>
    <n v="5172.8198900000025"/>
    <n v="5114.3115800000005"/>
    <n v="5519.2927700000009"/>
    <n v="2700.2429100000008"/>
    <n v="1.1399000000013757"/>
    <n v="522.02934999999991"/>
    <n v="825.83820000000048"/>
    <n v="2731.5056599999998"/>
    <n v="2170.2055600000031"/>
    <n v="2914.2206199999973"/>
    <n v="37188.743740000013"/>
  </r>
  <r>
    <x v="0"/>
    <s v="mil m3"/>
    <x v="1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1"/>
    <s v="REGIÃO NORDESTE"/>
    <x v="2"/>
    <n v="1217.27073"/>
    <n v="1754.6081900000001"/>
    <n v="1853.27277"/>
    <n v="1652.7353600000001"/>
    <n v="2043.6496000000004"/>
    <n v="1494.1149500000001"/>
    <n v="1981.4010900000001"/>
    <n v="2622.5775600000002"/>
    <n v="2507.7633000000001"/>
    <n v="2432.4808499999999"/>
    <n v="2426.8562699999998"/>
    <n v="2551.0192199999997"/>
    <n v="24537.749889999999"/>
  </r>
  <r>
    <x v="1"/>
    <s v="mil m3"/>
    <x v="11"/>
    <s v="REGIÃO NORDESTE"/>
    <x v="3"/>
    <n v="27864.945639999998"/>
    <n v="25055.123130000007"/>
    <n v="27188.352340000005"/>
    <n v="30206.533859999996"/>
    <n v="29806.805520000005"/>
    <n v="29650.065509999997"/>
    <n v="31334.658719999999"/>
    <n v="28700.209139999995"/>
    <n v="25736.60641"/>
    <n v="25187.100279999999"/>
    <n v="14423.02247"/>
    <n v="12090.604080000001"/>
    <n v="307244.02710000006"/>
  </r>
  <r>
    <x v="1"/>
    <s v="mil m3"/>
    <x v="11"/>
    <s v="REGIÃO NORDESTE"/>
    <x v="4"/>
    <n v="8960.9009999999998"/>
    <n v="8265.8540000000012"/>
    <n v="8311.0540000000001"/>
    <n v="8119.5019999999995"/>
    <n v="9021.4549999999999"/>
    <n v="8617.7659999999996"/>
    <n v="7794.6009999999997"/>
    <n v="8641.9930000000004"/>
    <n v="8369.6119999999992"/>
    <n v="8060.7740000000003"/>
    <n v="7921.1050000000005"/>
    <n v="8364.3050000000003"/>
    <n v="100448.92199999999"/>
  </r>
  <r>
    <x v="1"/>
    <s v="mil m3"/>
    <x v="11"/>
    <s v="REGIÃO NORDESTE"/>
    <x v="5"/>
    <n v="25160.578440000016"/>
    <n v="21381.792259999995"/>
    <n v="23988.699009999993"/>
    <n v="24377.55242"/>
    <n v="26603.850200000001"/>
    <n v="20425.975399999974"/>
    <n v="23477.207450000009"/>
    <n v="19267.635249999999"/>
    <n v="18121.756280000012"/>
    <n v="18618.757759999982"/>
    <n v="18761.178629999995"/>
    <n v="19071.989790000007"/>
    <n v="259256.97288999998"/>
  </r>
  <r>
    <x v="1"/>
    <s v="mil m3"/>
    <x v="11"/>
    <s v="REGIÃO NORDESTE"/>
    <x v="6"/>
    <n v="154760.07217"/>
    <n v="134074.73082"/>
    <n v="81448.040510000006"/>
    <n v="71810.05389000001"/>
    <n v="119406.14282999998"/>
    <n v="124600.94706999999"/>
    <n v="142366.92797000002"/>
    <n v="122906.85168000002"/>
    <n v="117879.63082000001"/>
    <n v="118898.86355000001"/>
    <n v="148487.56271"/>
    <n v="160558.40534"/>
    <n v="1497198.2293600005"/>
  </r>
  <r>
    <x v="1"/>
    <s v="mil m3"/>
    <x v="11"/>
    <s v="REGIÃO SUDESTE"/>
    <x v="7"/>
    <n v="272495.22893000004"/>
    <n v="194277.84024999995"/>
    <n v="296339.86386000004"/>
    <n v="275768.24043999997"/>
    <n v="312291.81983999995"/>
    <n v="311293.69305000006"/>
    <n v="318629.56695000007"/>
    <n v="325720.18378000002"/>
    <n v="286359.94545999996"/>
    <n v="287449.46749000001"/>
    <n v="237227.89102000007"/>
    <n v="300457.38168000005"/>
    <n v="3418311.1227500006"/>
  </r>
  <r>
    <x v="1"/>
    <s v="mil m3"/>
    <x v="11"/>
    <s v="REGIÃO SUDESTE"/>
    <x v="8"/>
    <n v="482289.97153999994"/>
    <n v="411358.41440000018"/>
    <n v="469731.68350999954"/>
    <n v="467438.74116999964"/>
    <n v="446980.91788999969"/>
    <n v="437088.80282999994"/>
    <n v="442259.75149999984"/>
    <n v="444282.52075000003"/>
    <n v="430036.60944999999"/>
    <n v="449373.00530000002"/>
    <n v="454477.50197999983"/>
    <n v="512799.78950000036"/>
    <n v="5448117.7098199986"/>
  </r>
  <r>
    <x v="1"/>
    <s v="mil m3"/>
    <x v="11"/>
    <s v="REGIÃO SUDESTE"/>
    <x v="9"/>
    <n v="54192.330330000012"/>
    <n v="44247.517450000014"/>
    <n v="39299.253090000006"/>
    <n v="59812.360050000003"/>
    <n v="88749.101290000006"/>
    <n v="85261.105409999989"/>
    <n v="85670.658740000013"/>
    <n v="99328.698619999996"/>
    <n v="107890.41764999999"/>
    <n v="146029.47255999999"/>
    <n v="164375.00551999995"/>
    <n v="163066.57167999999"/>
    <n v="1137922.49239"/>
  </r>
  <r>
    <x v="1"/>
    <s v="mil m3"/>
    <x v="1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NORTE"/>
    <x v="0"/>
    <n v="114925.49861000008"/>
    <n v="109737.92074999996"/>
    <n v="127840.53615000001"/>
    <n v="126055.02392000001"/>
    <n v="123183.64984999999"/>
    <n v="128541.66924999995"/>
    <n v="126719.12811999996"/>
    <n v="131034.47647000007"/>
    <n v="141208.70420999994"/>
    <n v="145732.62873999996"/>
    <n v="143120.04562000005"/>
    <n v="151287.43023000006"/>
    <n v="1569386.7119200001"/>
  </r>
  <r>
    <x v="0"/>
    <s v="mil m2"/>
    <x v="12"/>
    <s v="REGIÃO NORDESTE"/>
    <x v="1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NORDESTE"/>
    <x v="2"/>
    <n v="-2479.08725"/>
    <n v="-2233.46967"/>
    <n v="-2418.6719100000005"/>
    <n v="-2488.7452700000003"/>
    <n v="-2446.1537800000001"/>
    <n v="-2243.0196700000001"/>
    <n v="-2369.5014299999998"/>
    <n v="-2161.4775500000005"/>
    <n v="-2117.1885800000005"/>
    <n v="-2476.16032"/>
    <n v="-2605.3746799999999"/>
    <n v="-2541.7547600000003"/>
    <n v="-28580.604869999999"/>
  </r>
  <r>
    <x v="0"/>
    <s v="mil m3"/>
    <x v="12"/>
    <s v="REGIÃO NORDESTE"/>
    <x v="3"/>
    <n v="6343.5633499999958"/>
    <n v="8142.7239100000079"/>
    <n v="9849.4771699999928"/>
    <n v="9028.1595100000013"/>
    <n v="9515.3751400000074"/>
    <n v="7682.4292699999969"/>
    <n v="7127.7315999999992"/>
    <n v="7173.6420300000063"/>
    <n v="8555.7414699999972"/>
    <n v="9414.3876099999943"/>
    <n v="10875.517120000004"/>
    <n v="11762.257440000019"/>
    <n v="105471.00562"/>
  </r>
  <r>
    <x v="0"/>
    <s v="mil m3"/>
    <x v="12"/>
    <s v="REGIÃO NORDESTE"/>
    <x v="4"/>
    <n v="34543.462739999995"/>
    <n v="32242.625770000002"/>
    <n v="31620.053550000001"/>
    <n v="40597.050360000001"/>
    <n v="40125.425630000012"/>
    <n v="37544.356860000007"/>
    <n v="39675.989399999991"/>
    <n v="37389.140550000004"/>
    <n v="39434.759290000002"/>
    <n v="39226.414800000006"/>
    <n v="43868.820229999998"/>
    <n v="46010.097409999995"/>
    <n v="462278.19659000007"/>
  </r>
  <r>
    <x v="0"/>
    <s v="mil m3"/>
    <x v="12"/>
    <s v="REGIÃO NORDESTE"/>
    <x v="5"/>
    <n v="-1791.9201600000019"/>
    <n v="-605.57423999999799"/>
    <n v="-1082.9918900000016"/>
    <n v="-1588.6633500000007"/>
    <n v="-1737.5069100000007"/>
    <n v="-1126.0620199999971"/>
    <n v="-1211.9809200000004"/>
    <n v="-1347.8486900000053"/>
    <n v="-4233.6948799999991"/>
    <n v="-1739.0329100000001"/>
    <n v="-1354.5232299999989"/>
    <n v="-1070.3788500000019"/>
    <n v="-18890.178050000006"/>
  </r>
  <r>
    <x v="0"/>
    <s v="mil m3"/>
    <x v="12"/>
    <s v="REGIÃO NORDESTE"/>
    <x v="6"/>
    <n v="50272.673370000026"/>
    <n v="48825.159189999991"/>
    <n v="50476.572450000021"/>
    <n v="50055.606579999978"/>
    <n v="52351.977580000006"/>
    <n v="54476.523430000023"/>
    <n v="52710.333659999997"/>
    <n v="55128.685010000023"/>
    <n v="59059.671670000018"/>
    <n v="66340.852180000002"/>
    <n v="63997.285719999993"/>
    <n v="63937.271219999944"/>
    <n v="667632.61206000007"/>
  </r>
  <r>
    <x v="0"/>
    <s v="mil m3"/>
    <x v="12"/>
    <s v="REGIÃO SUDESTE"/>
    <x v="7"/>
    <n v="1328.2651300000048"/>
    <n v="1097.4561200000007"/>
    <n v="2955.6477600000035"/>
    <n v="2133.4925900000017"/>
    <n v="1794.7125899999996"/>
    <n v="1431.7569100000017"/>
    <n v="3171.831319999997"/>
    <n v="4583.7645699999994"/>
    <n v="6440.2880700000023"/>
    <n v="5450.3760100000018"/>
    <n v="5535.1130000000012"/>
    <n v="5495.5756199999996"/>
    <n v="41418.27969000001"/>
  </r>
  <r>
    <x v="0"/>
    <s v="mil m3"/>
    <x v="1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2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2"/>
    <n v="2722.2171399999993"/>
    <n v="2746.1203600000003"/>
    <n v="2302.3657200000002"/>
    <n v="1864.3434"/>
    <n v="1479.1014"/>
    <n v="1514.6451399999999"/>
    <n v="1329.9521100000002"/>
    <n v="1545.8713"/>
    <n v="1669.2221399999999"/>
    <n v="2025.4215300000003"/>
    <n v="2085.88472"/>
    <n v="2532.1311499999993"/>
    <n v="23817.276109999999"/>
  </r>
  <r>
    <x v="1"/>
    <s v="mil m3"/>
    <x v="12"/>
    <s v="REGIÃO NORDESTE"/>
    <x v="3"/>
    <n v="23811.880870000001"/>
    <n v="19394.469119999998"/>
    <n v="21616.517619999999"/>
    <n v="20444.864820000003"/>
    <n v="21542.349670000003"/>
    <n v="20693.507479999997"/>
    <n v="19839.939869999998"/>
    <n v="20385.820380000005"/>
    <n v="19120.823770000003"/>
    <n v="20082.674950000004"/>
    <n v="18448.796930000004"/>
    <n v="22715.063819999999"/>
    <n v="248096.70930000008"/>
  </r>
  <r>
    <x v="1"/>
    <s v="mil m3"/>
    <x v="12"/>
    <s v="REGIÃO NORDESTE"/>
    <x v="4"/>
    <n v="8118.5700000000006"/>
    <n v="7333.6850000000004"/>
    <n v="1735.8920000000001"/>
    <n v="0"/>
    <n v="0"/>
    <n v="0"/>
    <n v="1807.2639999999999"/>
    <n v="7607.9830000000002"/>
    <n v="7432.648000000001"/>
    <n v="2831.9890000000005"/>
    <n v="8029.5590000000002"/>
    <n v="8272.4619999999995"/>
    <n v="53170.052000000003"/>
  </r>
  <r>
    <x v="1"/>
    <s v="mil m3"/>
    <x v="12"/>
    <s v="REGIÃO NORDESTE"/>
    <x v="5"/>
    <n v="18270.227930000005"/>
    <n v="16757.218970000005"/>
    <n v="18967.56136"/>
    <n v="15077.230659999999"/>
    <n v="19020.522729999986"/>
    <n v="19570.417670000006"/>
    <n v="18527.505850000005"/>
    <n v="21924.599129999995"/>
    <n v="16456.767770000002"/>
    <n v="19669.815700000003"/>
    <n v="19959.633919999989"/>
    <n v="26000.94427"/>
    <n v="230202.44596000001"/>
  </r>
  <r>
    <x v="1"/>
    <s v="mil m3"/>
    <x v="12"/>
    <s v="REGIÃO NORDESTE"/>
    <x v="6"/>
    <n v="161105.16032000002"/>
    <n v="151442.43858999998"/>
    <n v="161807.09484999999"/>
    <n v="190602.96368999998"/>
    <n v="204805.2438"/>
    <n v="200379.27087000001"/>
    <n v="202901.63345000002"/>
    <n v="208460.8548"/>
    <n v="200769.39838999999"/>
    <n v="176089.18331000002"/>
    <n v="189783.45129"/>
    <n v="194610.48365000001"/>
    <n v="2242757.1770099998"/>
  </r>
  <r>
    <x v="1"/>
    <s v="mil m3"/>
    <x v="12"/>
    <s v="REGIÃO SUDESTE"/>
    <x v="7"/>
    <n v="262036.12492999996"/>
    <n v="255790.98312999998"/>
    <n v="253943.16312999994"/>
    <n v="220144.24193000002"/>
    <n v="241298.74790999995"/>
    <n v="254414.51103999998"/>
    <n v="246483.14204000001"/>
    <n v="234638.53098000001"/>
    <n v="243005.24793000004"/>
    <n v="246770.91740000003"/>
    <n v="251585.0626"/>
    <n v="287848.68005999998"/>
    <n v="2997959.3530800003"/>
  </r>
  <r>
    <x v="1"/>
    <s v="mil m3"/>
    <x v="12"/>
    <s v="REGIÃO SUDESTE"/>
    <x v="8"/>
    <n v="544736.56293000001"/>
    <n v="500655.03856999998"/>
    <n v="519623.30466000026"/>
    <n v="496725.87152999977"/>
    <n v="518904.67114000022"/>
    <n v="537961.53474999999"/>
    <n v="549036.08761000005"/>
    <n v="557233.96774999995"/>
    <n v="541891.03723000013"/>
    <n v="570927.31939000031"/>
    <n v="568516.79086000018"/>
    <n v="565891.29628000024"/>
    <n v="6472103.4827000005"/>
  </r>
  <r>
    <x v="1"/>
    <s v="mil m3"/>
    <x v="12"/>
    <s v="REGIÃO SUDESTE"/>
    <x v="9"/>
    <n v="159611.71757999997"/>
    <n v="94874.600659999982"/>
    <n v="91502.276570000002"/>
    <n v="101042.07466000001"/>
    <n v="132232.89254999999"/>
    <n v="165080.30912000005"/>
    <n v="185829.13811"/>
    <n v="188110.31426999997"/>
    <n v="148363.22235000003"/>
    <n v="213052.44336"/>
    <n v="202383.13951000001"/>
    <n v="227451.29736"/>
    <n v="1909533.4260999996"/>
  </r>
  <r>
    <x v="1"/>
    <s v="mil m3"/>
    <x v="1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NORTE"/>
    <x v="0"/>
    <n v="137778.69475000005"/>
    <n v="125486.82393000001"/>
    <n v="147403.67546999996"/>
    <n v="147985.65844000006"/>
    <n v="156835.26742000002"/>
    <n v="154639.32822999996"/>
    <n v="159018.34851000001"/>
    <n v="149283.56364999997"/>
    <n v="145258.83017000003"/>
    <n v="159870.31991000005"/>
    <n v="166710.29603999996"/>
    <n v="177169.59400000001"/>
    <n v="1827440.4005200001"/>
  </r>
  <r>
    <x v="0"/>
    <s v="mil m2"/>
    <x v="13"/>
    <s v="REGIÃO NORDESTE"/>
    <x v="1"/>
    <n v="12881.472000000002"/>
    <n v="48448.020000000004"/>
    <n v="71247.858000000007"/>
    <n v="118569.15"/>
    <n v="119791.81199999999"/>
    <n v="134683.53"/>
    <n v="133607.51998000001"/>
    <n v="139591.91500000001"/>
    <n v="134201.4"/>
    <n v="148181.85999999999"/>
    <n v="167469.08999999997"/>
    <n v="174481.73518000005"/>
    <n v="1403155.3621599998"/>
  </r>
  <r>
    <x v="0"/>
    <s v="mil m3"/>
    <x v="13"/>
    <s v="REGIÃO NORDESTE"/>
    <x v="2"/>
    <n v="-2648.66824"/>
    <n v="-2518.6759700000002"/>
    <n v="-2785.0714000000003"/>
    <n v="-2632.9010200000002"/>
    <n v="-2517.6034099999997"/>
    <n v="-2538.1582500000004"/>
    <n v="-2458.9251899999999"/>
    <n v="-2529.9836399999999"/>
    <n v="-2518.0840900000003"/>
    <n v="-2348.0239700000002"/>
    <n v="-2334.9976500000002"/>
    <n v="-2552.9470000000001"/>
    <n v="-30384.039829999998"/>
  </r>
  <r>
    <x v="0"/>
    <s v="mil m3"/>
    <x v="13"/>
    <s v="REGIÃO NORDESTE"/>
    <x v="3"/>
    <n v="11715.280870000002"/>
    <n v="9293.1502700000001"/>
    <n v="11399.505789999999"/>
    <n v="11308.947039999997"/>
    <n v="11798.931229999997"/>
    <n v="10994.913060000001"/>
    <n v="12423.708579999995"/>
    <n v="12670.142709999991"/>
    <n v="12147.329420000013"/>
    <n v="14473.609260000003"/>
    <n v="13465.810250000008"/>
    <n v="12295.343250000002"/>
    <n v="143986.67172999997"/>
  </r>
  <r>
    <x v="0"/>
    <s v="mil m3"/>
    <x v="13"/>
    <s v="REGIÃO NORDESTE"/>
    <x v="4"/>
    <n v="41022.468890000004"/>
    <n v="40389.905690000014"/>
    <n v="42496.152140000006"/>
    <n v="40230.524300000005"/>
    <n v="41253.929279999997"/>
    <n v="40281.102280000006"/>
    <n v="37466.866049999997"/>
    <n v="37808.51554"/>
    <n v="40328.01771"/>
    <n v="40831.656799999997"/>
    <n v="40473.21226"/>
    <n v="42388.853000000003"/>
    <n v="484971.20393999998"/>
  </r>
  <r>
    <x v="0"/>
    <s v="mil m3"/>
    <x v="13"/>
    <s v="REGIÃO NORDESTE"/>
    <x v="5"/>
    <n v="-503.85992999999792"/>
    <n v="-655.42661999999984"/>
    <n v="-1193.8041299999991"/>
    <n v="-1529.5726599999989"/>
    <n v="-3378.719430000001"/>
    <n v="-3255.794969999999"/>
    <n v="-3218.7247299999981"/>
    <n v="-4310.258829999997"/>
    <n v="-4299.5913800000008"/>
    <n v="-4406.6092800000006"/>
    <n v="-4120.3781800000024"/>
    <n v="-3018.3254199999992"/>
    <n v="-33891.065559999995"/>
  </r>
  <r>
    <x v="0"/>
    <s v="mil m3"/>
    <x v="13"/>
    <s v="REGIÃO NORDESTE"/>
    <x v="6"/>
    <n v="56687.257209999967"/>
    <n v="55689.891069999983"/>
    <n v="62077.067679999971"/>
    <n v="63220.875580000044"/>
    <n v="61638.930959999969"/>
    <n v="53130.148790000028"/>
    <n v="48498.300910000005"/>
    <n v="51257.13547999999"/>
    <n v="56377.436330000033"/>
    <n v="56342.31369000001"/>
    <n v="54842.874070000013"/>
    <n v="56519.892979999982"/>
    <n v="676282.12475000008"/>
  </r>
  <r>
    <x v="0"/>
    <s v="mil m3"/>
    <x v="13"/>
    <s v="REGIÃO SUDESTE"/>
    <x v="7"/>
    <n v="4652.5032099999999"/>
    <n v="3380.7331999999988"/>
    <n v="4977.8845600000031"/>
    <n v="5316.8598099999999"/>
    <n v="1972.062070000002"/>
    <n v="737.59010999999839"/>
    <n v="66.122099999998454"/>
    <n v="1546.3576599999999"/>
    <n v="902.8604699999994"/>
    <n v="278.60101000000043"/>
    <n v="623.6083799999991"/>
    <n v="-757.49545000000001"/>
    <n v="23697.687130000002"/>
  </r>
  <r>
    <x v="0"/>
    <s v="mil m3"/>
    <x v="1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3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3"/>
    <s v="REGIÃO NORDESTE"/>
    <x v="2"/>
    <n v="2428.6987000000004"/>
    <n v="2179.7153199999998"/>
    <n v="2549.4135099999999"/>
    <n v="2721.8695600000001"/>
    <n v="2891.2992799999997"/>
    <n v="2704.2216800000006"/>
    <n v="2750.4616600000004"/>
    <n v="2808.8167999999996"/>
    <n v="2615.68577"/>
    <n v="2578.4517499999997"/>
    <n v="2321.2082700000005"/>
    <n v="2173.0049199999999"/>
    <n v="30722.84722"/>
  </r>
  <r>
    <x v="1"/>
    <s v="mil m3"/>
    <x v="13"/>
    <s v="REGIÃO NORDESTE"/>
    <x v="3"/>
    <n v="22356.093319999996"/>
    <n v="19512.542809999999"/>
    <n v="21044.668750000001"/>
    <n v="13249.995039999998"/>
    <n v="14642.619190000005"/>
    <n v="19811.244769999998"/>
    <n v="19634.182629999996"/>
    <n v="19449.269769999999"/>
    <n v="18279.078819999999"/>
    <n v="16579.054429999997"/>
    <n v="17378.311289999998"/>
    <n v="18382.0059"/>
    <n v="220319.06671999994"/>
  </r>
  <r>
    <x v="1"/>
    <s v="mil m3"/>
    <x v="13"/>
    <s v="REGIÃO NORDESTE"/>
    <x v="4"/>
    <n v="8050.1840000000002"/>
    <n v="6901.2090000000007"/>
    <n v="7883.5190000000002"/>
    <n v="7538.9359999999997"/>
    <n v="6904.7160000000003"/>
    <n v="6866.7060000000001"/>
    <n v="6664.4359999999997"/>
    <n v="7810.2780000000002"/>
    <n v="7201.2759999999998"/>
    <n v="7130.3419999999996"/>
    <n v="6820.95"/>
    <n v="7062.3859999999995"/>
    <n v="86834.937999999995"/>
  </r>
  <r>
    <x v="1"/>
    <s v="mil m3"/>
    <x v="13"/>
    <s v="REGIÃO NORDESTE"/>
    <x v="5"/>
    <n v="25188.437750000001"/>
    <n v="19769.410079999987"/>
    <n v="19920.138599999991"/>
    <n v="18216.740470000008"/>
    <n v="19416.065399999996"/>
    <n v="18174.606330000006"/>
    <n v="18197.137879999998"/>
    <n v="19650.928200000009"/>
    <n v="21189.186650000003"/>
    <n v="21036.869299999998"/>
    <n v="22928.123700000011"/>
    <n v="24629.222299999979"/>
    <n v="248316.86665999994"/>
  </r>
  <r>
    <x v="1"/>
    <s v="mil m3"/>
    <x v="13"/>
    <s v="REGIÃO NORDESTE"/>
    <x v="6"/>
    <n v="203468.06653000001"/>
    <n v="184619.51929999999"/>
    <n v="203432.81607999999"/>
    <n v="57959.841290000004"/>
    <n v="198801.41939"/>
    <n v="196550.48692"/>
    <n v="198913.32328000001"/>
    <n v="182267.61575"/>
    <n v="191596.62884000002"/>
    <n v="185871.31867000001"/>
    <n v="185471.31472000002"/>
    <n v="190710.58901000003"/>
    <n v="2179662.9397800001"/>
  </r>
  <r>
    <x v="1"/>
    <s v="mil m3"/>
    <x v="13"/>
    <s v="REGIÃO SUDESTE"/>
    <x v="7"/>
    <n v="320355.10596999998"/>
    <n v="274200.92369000003"/>
    <n v="330680.22986000002"/>
    <n v="308118.50653000001"/>
    <n v="308250.17422000004"/>
    <n v="287572.91543000005"/>
    <n v="310532.91143000009"/>
    <n v="292645.26975999994"/>
    <n v="297119.82880999998"/>
    <n v="300386.03384999995"/>
    <n v="280078.35276000004"/>
    <n v="305690.30361"/>
    <n v="3615630.5559200002"/>
  </r>
  <r>
    <x v="1"/>
    <s v="mil m3"/>
    <x v="13"/>
    <s v="REGIÃO SUDESTE"/>
    <x v="8"/>
    <n v="547198.16268999968"/>
    <n v="477278.52744999988"/>
    <n v="527991.66718000011"/>
    <n v="528943.35886000027"/>
    <n v="516372.24566999992"/>
    <n v="507611.1177800002"/>
    <n v="495009.82065000001"/>
    <n v="486297.42205999978"/>
    <n v="477498.09809999994"/>
    <n v="453130.74614000018"/>
    <n v="424640.24891999998"/>
    <n v="413736.55618999986"/>
    <n v="5855707.971690001"/>
  </r>
  <r>
    <x v="1"/>
    <s v="mil m3"/>
    <x v="13"/>
    <s v="REGIÃO SUDESTE"/>
    <x v="9"/>
    <n v="220227.09716999999"/>
    <n v="196962.24657000002"/>
    <n v="230318.29869"/>
    <n v="213795.31042000002"/>
    <n v="142162.08046000003"/>
    <n v="227774.84142000001"/>
    <n v="230300.37837999995"/>
    <n v="221979.65929000001"/>
    <n v="189685.01519999999"/>
    <n v="39845.349549999999"/>
    <n v="168887.82401000001"/>
    <n v="214837.78301000001"/>
    <n v="2296775.88417"/>
  </r>
  <r>
    <x v="1"/>
    <s v="mil m3"/>
    <x v="1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NORTE"/>
    <x v="0"/>
    <n v="169942.62817999991"/>
    <n v="159354.92419999995"/>
    <n v="175279.23163000002"/>
    <n v="164117.36436000007"/>
    <n v="159645.33697999999"/>
    <n v="178190.85059999989"/>
    <n v="183626.28672999996"/>
    <n v="188565.90476999994"/>
    <n v="179873.44205000001"/>
    <n v="188239.41557000004"/>
    <n v="173640.37708000006"/>
    <n v="156213.11439"/>
    <n v="2076688.8765399999"/>
  </r>
  <r>
    <x v="0"/>
    <s v="mil m2"/>
    <x v="14"/>
    <s v="REGIÃO NORDESTE"/>
    <x v="1"/>
    <n v="182827.77000000002"/>
    <n v="167871.84400000001"/>
    <n v="188670.39507999999"/>
    <n v="181180.53490000003"/>
    <n v="162945.12540999998"/>
    <n v="162853.41870000001"/>
    <n v="172410.26500000001"/>
    <n v="170572.49751000002"/>
    <n v="99446.089930000016"/>
    <n v="161344.2254"/>
    <n v="166230.56521000003"/>
    <n v="146889.74965000001"/>
    <n v="1963242.4807900004"/>
  </r>
  <r>
    <x v="0"/>
    <s v="mil m3"/>
    <x v="14"/>
    <s v="REGIÃO NORDESTE"/>
    <x v="2"/>
    <n v="-2386.7584999999999"/>
    <n v="-2070.0066399999996"/>
    <n v="-2579.1034300000001"/>
    <n v="-2355.0078599999997"/>
    <n v="-2274.0681800000002"/>
    <n v="-2071.32321"/>
    <n v="-2297.2025500000004"/>
    <n v="-2380.5131500000002"/>
    <n v="-2277.1078699999998"/>
    <n v="-3057.2297500000004"/>
    <n v="-3270.0572000000002"/>
    <n v="-3574.9997100000005"/>
    <n v="-30593.378049999999"/>
  </r>
  <r>
    <x v="0"/>
    <s v="mil m3"/>
    <x v="14"/>
    <s v="REGIÃO NORDESTE"/>
    <x v="3"/>
    <n v="12634.355869999985"/>
    <n v="11900.300689999998"/>
    <n v="12529.525090000003"/>
    <n v="9767.7008800000076"/>
    <n v="8986.5055600000087"/>
    <n v="10546.801129999994"/>
    <n v="10316.20515"/>
    <n v="9286.6260199999924"/>
    <n v="9348.9163799999969"/>
    <n v="9690.6535100000001"/>
    <n v="9003.6330100000014"/>
    <n v="9931.4444800000019"/>
    <n v="123942.66776999999"/>
  </r>
  <r>
    <x v="0"/>
    <s v="mil m3"/>
    <x v="14"/>
    <s v="REGIÃO NORDESTE"/>
    <x v="4"/>
    <n v="43768.668849999995"/>
    <n v="37706.395020000004"/>
    <n v="42598.666069999992"/>
    <n v="40637.50877"/>
    <n v="41348.149380000003"/>
    <n v="38332.716069999995"/>
    <n v="37632.69328"/>
    <n v="38780.810529999995"/>
    <n v="35339.563000000009"/>
    <n v="34765.665009999997"/>
    <n v="31652.618350000001"/>
    <n v="30492.645970000001"/>
    <n v="453056.10030000005"/>
  </r>
  <r>
    <x v="0"/>
    <s v="mil m3"/>
    <x v="14"/>
    <s v="REGIÃO NORDESTE"/>
    <x v="5"/>
    <n v="-3172.8767799999987"/>
    <n v="-1234.795140000002"/>
    <n v="-791.33712000000071"/>
    <n v="-474.84835999999973"/>
    <n v="-1419.2823200000012"/>
    <n v="-1539.4327899999994"/>
    <n v="-1189.7856499999991"/>
    <n v="-1635.3511100000012"/>
    <n v="-1607.1888199999999"/>
    <n v="-1633.5105099999985"/>
    <n v="-1455.9583999999991"/>
    <n v="-1404.9575900000013"/>
    <n v="-17559.32459"/>
  </r>
  <r>
    <x v="0"/>
    <s v="mil m3"/>
    <x v="14"/>
    <s v="REGIÃO NORDESTE"/>
    <x v="6"/>
    <n v="51634.993090000025"/>
    <n v="40526.786709999942"/>
    <n v="52591.178320000014"/>
    <n v="45181.190219999989"/>
    <n v="46772.207369999989"/>
    <n v="38624.862089999981"/>
    <n v="43966.491930000004"/>
    <n v="41823.207930000004"/>
    <n v="43078.637039999987"/>
    <n v="41650.493189999979"/>
    <n v="37223.273629999981"/>
    <n v="39191.035750000025"/>
    <n v="522264.35726999992"/>
  </r>
  <r>
    <x v="0"/>
    <s v="mil m3"/>
    <x v="14"/>
    <s v="REGIÃO SUDESTE"/>
    <x v="7"/>
    <n v="-3689.0167599999995"/>
    <n v="689.85097000000019"/>
    <n v="398.24808999999993"/>
    <n v="410.38582000000054"/>
    <n v="123.75306999999862"/>
    <n v="1057.7430600000016"/>
    <n v="56.377229999996189"/>
    <n v="1174.384349999998"/>
    <n v="1663.6207500000003"/>
    <n v="1649.6026499999998"/>
    <n v="860.80180999999936"/>
    <n v="2879.8399899999986"/>
    <n v="7275.5910299999941"/>
  </r>
  <r>
    <x v="0"/>
    <s v="mil m3"/>
    <x v="1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4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2"/>
    <n v="2173.3713900000002"/>
    <n v="2035.99488"/>
    <n v="2312.3714200000004"/>
    <n v="2210.6727299999998"/>
    <n v="2621.8344999999999"/>
    <n v="2587.4305099999997"/>
    <n v="2654.4022199999999"/>
    <n v="2596.2924499999999"/>
    <n v="1555.8419000000004"/>
    <n v="1261.8497599999998"/>
    <n v="1961.2448600000002"/>
    <n v="2484.1687799999995"/>
    <n v="26455.475399999999"/>
  </r>
  <r>
    <x v="1"/>
    <s v="mil m3"/>
    <x v="14"/>
    <s v="REGIÃO NORDESTE"/>
    <x v="3"/>
    <n v="18089.882130000005"/>
    <n v="15990.953"/>
    <n v="17018.09648"/>
    <n v="16807.140080000001"/>
    <n v="16490.709419999996"/>
    <n v="14829.502079999998"/>
    <n v="14117.889859999999"/>
    <n v="14166.474769999997"/>
    <n v="12449.309609999998"/>
    <n v="12841.682260000001"/>
    <n v="13722.227559999999"/>
    <n v="15753.425359999999"/>
    <n v="182277.29261"/>
  </r>
  <r>
    <x v="1"/>
    <s v="mil m3"/>
    <x v="14"/>
    <s v="REGIÃO NORDESTE"/>
    <x v="4"/>
    <n v="6978.7169999999996"/>
    <n v="6151.0889999999999"/>
    <n v="7010.1790000000001"/>
    <n v="6507.8934999999992"/>
    <n v="5268.0167600000004"/>
    <n v="6049.9022499999992"/>
    <n v="6547.7684200000003"/>
    <n v="6485.5759200000002"/>
    <n v="6139.2441100000005"/>
    <n v="6382.4540000000006"/>
    <n v="5363.625"/>
    <n v="5180.4120000000003"/>
    <n v="74064.876959999994"/>
  </r>
  <r>
    <x v="1"/>
    <s v="mil m3"/>
    <x v="14"/>
    <s v="REGIÃO NORDESTE"/>
    <x v="5"/>
    <n v="26187.865279999998"/>
    <n v="25299.331019999998"/>
    <n v="24883.292800000003"/>
    <n v="24974.177069999991"/>
    <n v="24721.503989999997"/>
    <n v="21907.181819999998"/>
    <n v="23350.852529999993"/>
    <n v="21360.315550000003"/>
    <n v="21409.568049999987"/>
    <n v="21962.576089999999"/>
    <n v="21479.110150000011"/>
    <n v="23105.412060000002"/>
    <n v="280641.18640999997"/>
  </r>
  <r>
    <x v="1"/>
    <s v="mil m3"/>
    <x v="14"/>
    <s v="REGIÃO NORDESTE"/>
    <x v="6"/>
    <n v="187481.34685"/>
    <n v="170766.51974999995"/>
    <n v="182645.56387000001"/>
    <n v="177276.54486999998"/>
    <n v="180646.57785999999"/>
    <n v="180747.37472000005"/>
    <n v="181790.02346"/>
    <n v="182918.62138000003"/>
    <n v="177308.54457000003"/>
    <n v="179802.83534000002"/>
    <n v="178122.43236999999"/>
    <n v="180485.72904000001"/>
    <n v="2159992.1140799997"/>
  </r>
  <r>
    <x v="1"/>
    <s v="mil m3"/>
    <x v="14"/>
    <s v="REGIÃO SUDESTE"/>
    <x v="7"/>
    <n v="292678.20554000005"/>
    <n v="258701.86438000001"/>
    <n v="290791.8982"/>
    <n v="234691.26862000002"/>
    <n v="270760.51250999997"/>
    <n v="262786.39799999999"/>
    <n v="299698.33351000003"/>
    <n v="326723.80351000006"/>
    <n v="329539.59772000002"/>
    <n v="394790.60543"/>
    <n v="388016.4095500001"/>
    <n v="352611.12432999996"/>
    <n v="3701790.0213000001"/>
  </r>
  <r>
    <x v="1"/>
    <s v="mil m3"/>
    <x v="14"/>
    <s v="REGIÃO SUDESTE"/>
    <x v="8"/>
    <n v="366982.53479999979"/>
    <n v="384747.91688000027"/>
    <n v="404665.25878999988"/>
    <n v="393698.81245000003"/>
    <n v="441576.0716899999"/>
    <n v="453295.43083999981"/>
    <n v="530332.90941999992"/>
    <n v="540664.16329000017"/>
    <n v="534642.32023000054"/>
    <n v="519795.73389000015"/>
    <n v="467522.53620000003"/>
    <n v="523641.16929999983"/>
    <n v="5561564.8577800002"/>
  </r>
  <r>
    <x v="1"/>
    <s v="mil m3"/>
    <x v="14"/>
    <s v="REGIÃO SUDESTE"/>
    <x v="9"/>
    <n v="228729.05583999999"/>
    <n v="216353.45650000003"/>
    <n v="245545.37726000001"/>
    <n v="262509.36274999997"/>
    <n v="272631.75365000003"/>
    <n v="296629.61969000002"/>
    <n v="275633.47151000006"/>
    <n v="298133.77616000001"/>
    <n v="273149.53350000002"/>
    <n v="302654.46591000003"/>
    <n v="269261.20394999994"/>
    <n v="326978.87873"/>
    <n v="3268209.9554500002"/>
  </r>
  <r>
    <x v="1"/>
    <s v="mil m3"/>
    <x v="1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NORTE"/>
    <x v="0"/>
    <n v="177762.11123000001"/>
    <n v="166448.78452000002"/>
    <n v="178551.75457000008"/>
    <n v="175090.26190999994"/>
    <n v="178935.87374000007"/>
    <n v="178583.85996999999"/>
    <n v="183994.07886999997"/>
    <n v="183419.21521000005"/>
    <n v="170373.3674600001"/>
    <n v="170535.29620999991"/>
    <n v="157626.66122000004"/>
    <n v="171858.9442100001"/>
    <n v="2093180.2091200002"/>
  </r>
  <r>
    <x v="0"/>
    <s v="mil m2"/>
    <x v="15"/>
    <s v="REGIÃO NORDESTE"/>
    <x v="1"/>
    <n v="148675.4614"/>
    <n v="133654.9375"/>
    <n v="149659.7611"/>
    <n v="109215.05799999999"/>
    <n v="82778.416500000007"/>
    <n v="135451.87640000001"/>
    <n v="115379.54460000001"/>
    <n v="129247.52810000001"/>
    <n v="118188.10076999999"/>
    <n v="145625.23389999999"/>
    <n v="141554.64739999999"/>
    <n v="144605.65900999997"/>
    <n v="1554036.2246800002"/>
  </r>
  <r>
    <x v="0"/>
    <s v="mil m3"/>
    <x v="15"/>
    <s v="REGIÃO NORDESTE"/>
    <x v="2"/>
    <n v="-3372.4696600000002"/>
    <n v="-3115.6245500000005"/>
    <n v="-3016.3173700000002"/>
    <n v="-3169.0619700000002"/>
    <n v="-3533.3358200000002"/>
    <n v="-3002.5851500000003"/>
    <n v="-2719.9542499999998"/>
    <n v="-2839.2334800000003"/>
    <n v="-2563.19814"/>
    <n v="-2561.73747"/>
    <n v="-2588.1626200000001"/>
    <n v="-3255.8121700000002"/>
    <n v="-35737.49265"/>
  </r>
  <r>
    <x v="0"/>
    <s v="mil m3"/>
    <x v="15"/>
    <s v="REGIÃO NORDESTE"/>
    <x v="3"/>
    <n v="9844.5686399999904"/>
    <n v="8849.4549399999978"/>
    <n v="8370.1672699999999"/>
    <n v="8587.4573899999923"/>
    <n v="7573.8450599999851"/>
    <n v="7823.4887100000069"/>
    <n v="7599.4251799999911"/>
    <n v="7090.134680000001"/>
    <n v="7592.4803300000021"/>
    <n v="8126.7955000000084"/>
    <n v="11991.497309999995"/>
    <n v="9551.7886400000025"/>
    <n v="103001.10364999996"/>
  </r>
  <r>
    <x v="0"/>
    <s v="mil m3"/>
    <x v="15"/>
    <s v="REGIÃO NORDESTE"/>
    <x v="4"/>
    <n v="31311.924150000003"/>
    <n v="28497.175600000006"/>
    <n v="29923.486580000001"/>
    <n v="26439.607809999998"/>
    <n v="28354.572410000001"/>
    <n v="23755.749500000009"/>
    <n v="34908.155309999995"/>
    <n v="35016.879300000001"/>
    <n v="33433.13854"/>
    <n v="33065.984150000004"/>
    <n v="14322.030599999998"/>
    <n v="31401.872799999997"/>
    <n v="350430.57675000007"/>
  </r>
  <r>
    <x v="0"/>
    <s v="mil m3"/>
    <x v="15"/>
    <s v="REGIÃO NORDESTE"/>
    <x v="5"/>
    <n v="-2282.3773400000009"/>
    <n v="-1924.082260000001"/>
    <n v="-2657.3598700000025"/>
    <n v="-2092.9675700000003"/>
    <n v="-2372.6281400000007"/>
    <n v="-2850.9971799999967"/>
    <n v="-2385.1844300000012"/>
    <n v="-3341.8470300000008"/>
    <n v="-2813.1758300000006"/>
    <n v="-2124.6308199999989"/>
    <n v="-3392.9631400000007"/>
    <n v="-2976.5156899999988"/>
    <n v="-31214.729300000003"/>
  </r>
  <r>
    <x v="0"/>
    <s v="mil m3"/>
    <x v="15"/>
    <s v="REGIÃO NORDESTE"/>
    <x v="6"/>
    <n v="38181.463619999959"/>
    <n v="35077.975220000022"/>
    <n v="46002.186159999997"/>
    <n v="48162.701129999994"/>
    <n v="47447.858869999982"/>
    <n v="45058.654400000021"/>
    <n v="44868.486809999995"/>
    <n v="45177.659539999964"/>
    <n v="48631.030440000017"/>
    <n v="53544.942569999999"/>
    <n v="43312.715159999992"/>
    <n v="49659.624149999981"/>
    <n v="545125.2980699999"/>
  </r>
  <r>
    <x v="0"/>
    <s v="mil m3"/>
    <x v="15"/>
    <s v="REGIÃO SUDESTE"/>
    <x v="7"/>
    <n v="2052.1850200000017"/>
    <n v="1914.7543299999957"/>
    <n v="1322.2524099999976"/>
    <n v="1470.0713499999997"/>
    <n v="1158.3935900000008"/>
    <n v="935.78172000000404"/>
    <n v="1436.5254600000035"/>
    <n v="1045.5504699999979"/>
    <n v="1129.5841299999993"/>
    <n v="2585.2523499999984"/>
    <n v="1803.8739199999964"/>
    <n v="775.09189000000163"/>
    <n v="17629.316639999997"/>
  </r>
  <r>
    <x v="0"/>
    <s v="mil m3"/>
    <x v="15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5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5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2"/>
    <n v="2509.1535100000001"/>
    <n v="1611.0109300000004"/>
    <n v="-4.8399999996036058E-3"/>
    <n v="330.00322000000028"/>
    <n v="2296.4150399999999"/>
    <n v="2025.22309"/>
    <n v="2013.1997799999997"/>
    <n v="2198.9639900000002"/>
    <n v="2043.0853099999999"/>
    <n v="1581.91491"/>
    <n v="1436.3091800000002"/>
    <n v="2163.9802100000002"/>
    <n v="20209.254330000003"/>
  </r>
  <r>
    <x v="1"/>
    <s v="mil m3"/>
    <x v="15"/>
    <s v="REGIÃO NORDESTE"/>
    <x v="3"/>
    <n v="15168.048400000001"/>
    <n v="12915.413420000001"/>
    <n v="12937.413500000001"/>
    <n v="14404.296100000001"/>
    <n v="14871.90251"/>
    <n v="14903.008729999998"/>
    <n v="14853.433810000002"/>
    <n v="14181.91646"/>
    <n v="12638.92412"/>
    <n v="12442.319809999997"/>
    <n v="4271.11114"/>
    <n v="7273.6752800000004"/>
    <n v="150861.46328"/>
  </r>
  <r>
    <x v="1"/>
    <s v="mil m3"/>
    <x v="15"/>
    <s v="REGIÃO NORDESTE"/>
    <x v="4"/>
    <n v="5443.7340000000004"/>
    <n v="5430.2650000000003"/>
    <n v="6333.3959999999997"/>
    <n v="5761.2950000000001"/>
    <n v="6249.902"/>
    <n v="6284.4580000000005"/>
    <n v="6496.4800000000005"/>
    <n v="6475.0709999999999"/>
    <n v="5855.5130000000008"/>
    <n v="3995.4"/>
    <n v="5427.5559999999996"/>
    <n v="5259.7015000000001"/>
    <n v="69012.771500000003"/>
  </r>
  <r>
    <x v="1"/>
    <s v="mil m3"/>
    <x v="15"/>
    <s v="REGIÃO NORDESTE"/>
    <x v="5"/>
    <n v="23365.368109999992"/>
    <n v="21178.273240000006"/>
    <n v="24295.175189999991"/>
    <n v="21957.992790000004"/>
    <n v="19682.051260000007"/>
    <n v="16984.56212000001"/>
    <n v="17719.451719999997"/>
    <n v="17429.60498"/>
    <n v="17170.13852"/>
    <n v="17818.716929999995"/>
    <n v="21040.657790000005"/>
    <n v="20977.042689999998"/>
    <n v="239619.03534000003"/>
  </r>
  <r>
    <x v="1"/>
    <s v="mil m3"/>
    <x v="15"/>
    <s v="REGIÃO NORDESTE"/>
    <x v="6"/>
    <n v="178902.46571000002"/>
    <n v="161963.49245000005"/>
    <n v="175433.11571000001"/>
    <n v="174492.47940000004"/>
    <n v="168387.60202000002"/>
    <n v="173015.18424"/>
    <n v="146247.01834000001"/>
    <n v="133337.38500000001"/>
    <n v="177542.83585"/>
    <n v="183220.15665000002"/>
    <n v="174447.16685000001"/>
    <n v="179265.71606000001"/>
    <n v="2026254.6182800001"/>
  </r>
  <r>
    <x v="1"/>
    <s v="mil m3"/>
    <x v="15"/>
    <s v="REGIÃO SUDESTE"/>
    <x v="7"/>
    <n v="354125.31837999995"/>
    <n v="292629.26006000006"/>
    <n v="271069.47401999991"/>
    <n v="225124.64488000004"/>
    <n v="275689.25506"/>
    <n v="259270.58228000006"/>
    <n v="301744.38381000003"/>
    <n v="294565.52496999997"/>
    <n v="267525.16946999996"/>
    <n v="268882.73050000001"/>
    <n v="259247.73802999998"/>
    <n v="265959.96944000007"/>
    <n v="3335834.0509000001"/>
  </r>
  <r>
    <x v="1"/>
    <s v="mil m3"/>
    <x v="15"/>
    <s v="REGIÃO SUDESTE"/>
    <x v="8"/>
    <n v="541869.02828999993"/>
    <n v="506761.35168000002"/>
    <n v="584584.35409000004"/>
    <n v="561847.62362999993"/>
    <n v="593843.7634099999"/>
    <n v="549438.80421000032"/>
    <n v="561305.04163999995"/>
    <n v="590548.64349000005"/>
    <n v="463065.69058000017"/>
    <n v="509453.85360999993"/>
    <n v="508302.29480000009"/>
    <n v="547707.55553999974"/>
    <n v="6518728.0049700001"/>
  </r>
  <r>
    <x v="1"/>
    <s v="mil m3"/>
    <x v="15"/>
    <s v="REGIÃO SUDESTE"/>
    <x v="9"/>
    <n v="322247.49733000004"/>
    <n v="285491.30739999993"/>
    <n v="312141.57013999997"/>
    <n v="268437.33815999998"/>
    <n v="274266.00718999997"/>
    <n v="311632.75658000004"/>
    <n v="289607.28736999998"/>
    <n v="311651.92287000001"/>
    <n v="336180.30680999998"/>
    <n v="322981.23589999997"/>
    <n v="131953.67831000002"/>
    <n v="286970.61720000004"/>
    <n v="3453561.52526"/>
  </r>
  <r>
    <x v="1"/>
    <s v="mil m3"/>
    <x v="15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NORTE"/>
    <x v="0"/>
    <n v="173689.87818"/>
    <n v="160921.34677999993"/>
    <n v="166747.74821000002"/>
    <n v="161106.99854000003"/>
    <n v="164788.32102999996"/>
    <n v="127949.59826000003"/>
    <n v="132112.08604999998"/>
    <n v="140040.24006000004"/>
    <n v="120955.08390999991"/>
    <n v="130971.64599000002"/>
    <n v="129666.04983000006"/>
    <n v="137706.33972000002"/>
    <n v="1746655.33656"/>
  </r>
  <r>
    <x v="0"/>
    <s v="mil m2"/>
    <x v="16"/>
    <s v="REGIÃO NORDESTE"/>
    <x v="1"/>
    <n v="134490.29474999997"/>
    <n v="96989.188500000004"/>
    <n v="89906.448350000006"/>
    <n v="114427.69610999999"/>
    <n v="129319.31045"/>
    <n v="143595.53682000001"/>
    <n v="215775.3702"/>
    <n v="207684.41321999999"/>
    <n v="152005.96600000001"/>
    <n v="232755.37690999999"/>
    <n v="225643.49661"/>
    <n v="172085.61656000002"/>
    <n v="1914678.7144800003"/>
  </r>
  <r>
    <x v="0"/>
    <s v="mil m3"/>
    <x v="16"/>
    <s v="REGIÃO NORDESTE"/>
    <x v="2"/>
    <n v="-3292.4128099999998"/>
    <n v="-3175.4366800000007"/>
    <n v="-2993.1509500000002"/>
    <n v="-2271.1172899999997"/>
    <n v="-2126.8465100000003"/>
    <n v="-1830.2226000000001"/>
    <n v="-1627.6257700000003"/>
    <n v="-1822.5506800000001"/>
    <n v="-1631.1922199999999"/>
    <n v="-1605.74316"/>
    <n v="-1694.1676399999999"/>
    <n v="-1662.5300200000004"/>
    <n v="-25732.996330000005"/>
  </r>
  <r>
    <x v="0"/>
    <s v="mil m3"/>
    <x v="16"/>
    <s v="REGIÃO NORDESTE"/>
    <x v="3"/>
    <n v="9857.0651500000022"/>
    <n v="8855.4365100000014"/>
    <n v="9444.3157399999964"/>
    <n v="10373.959570000006"/>
    <n v="9837.3412199999984"/>
    <n v="8986.2908400000051"/>
    <n v="8183.7195000000029"/>
    <n v="5106.9884700000057"/>
    <n v="5404.3648600000015"/>
    <n v="8139.5144199999977"/>
    <n v="6405.9291700000049"/>
    <n v="6037.3778900000034"/>
    <n v="96632.303340000028"/>
  </r>
  <r>
    <x v="0"/>
    <s v="mil m3"/>
    <x v="16"/>
    <s v="REGIÃO NORDESTE"/>
    <x v="4"/>
    <n v="32986.233549999997"/>
    <n v="29336.230689999997"/>
    <n v="30394.567079999997"/>
    <n v="30197.980080000005"/>
    <n v="32230.837159999995"/>
    <n v="29633.496640000001"/>
    <n v="28771.344890000008"/>
    <n v="27017.743559999999"/>
    <n v="27252.898820000006"/>
    <n v="27596.670660000003"/>
    <n v="26603.992480000001"/>
    <n v="26582.55226"/>
    <n v="348604.54787000007"/>
  </r>
  <r>
    <x v="0"/>
    <s v="mil m3"/>
    <x v="16"/>
    <s v="REGIÃO NORDESTE"/>
    <x v="5"/>
    <n v="-3041.591190000001"/>
    <n v="-3142.5902100000003"/>
    <n v="-2728.2798000000003"/>
    <n v="-3200.7793000000001"/>
    <n v="-3003.9625299999989"/>
    <n v="-4700.709319999999"/>
    <n v="-3548.5269000000008"/>
    <n v="-3267.5459700000001"/>
    <n v="-1930.6140199999984"/>
    <n v="-1275.0166800000002"/>
    <n v="-810.24042999999961"/>
    <n v="-1711.5718500000003"/>
    <n v="-32361.428199999995"/>
  </r>
  <r>
    <x v="0"/>
    <s v="mil m3"/>
    <x v="16"/>
    <s v="REGIÃO NORDESTE"/>
    <x v="6"/>
    <n v="52901.557620000021"/>
    <n v="52694.915639999985"/>
    <n v="53890.083719999951"/>
    <n v="50132.861860000026"/>
    <n v="50512.104250000019"/>
    <n v="48399.717470000011"/>
    <n v="49232.02272999999"/>
    <n v="47567.418789999989"/>
    <n v="49540.157630000016"/>
    <n v="50228.132710000005"/>
    <n v="46991.512219999982"/>
    <n v="40093.222610000004"/>
    <n v="592183.70725000009"/>
  </r>
  <r>
    <x v="0"/>
    <s v="mil m3"/>
    <x v="16"/>
    <s v="REGIÃO SUDESTE"/>
    <x v="7"/>
    <n v="295.71068999999966"/>
    <n v="-43.561840000003144"/>
    <n v="1096.0267699999986"/>
    <n v="704.03721999999982"/>
    <n v="1318.0891399999994"/>
    <n v="546.89268999999888"/>
    <n v="945.98159999999802"/>
    <n v="2787.1229599999979"/>
    <n v="328.0048200000009"/>
    <n v="-1749.8003699999981"/>
    <n v="-2210.46756"/>
    <n v="217.60336000000279"/>
    <n v="4235.6394799999944"/>
  </r>
  <r>
    <x v="0"/>
    <s v="mil m3"/>
    <x v="16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6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6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2"/>
    <n v="2273.7393500000003"/>
    <n v="2234.8947400000002"/>
    <n v="2970.5782600000007"/>
    <n v="3431.2966100000003"/>
    <n v="3088.8698000000009"/>
    <n v="2969.6582600000002"/>
    <n v="2972.8708600000004"/>
    <n v="3075.4678899999999"/>
    <n v="2825.22316"/>
    <n v="2846.3022599999999"/>
    <n v="2690.2796099999996"/>
    <n v="2692.3733999999999"/>
    <n v="34071.554199999999"/>
  </r>
  <r>
    <x v="1"/>
    <s v="mil m3"/>
    <x v="16"/>
    <s v="REGIÃO NORDESTE"/>
    <x v="3"/>
    <n v="7773.4456100000016"/>
    <n v="7962.5320100000008"/>
    <n v="7943.9560300000012"/>
    <n v="5782.9915099999998"/>
    <n v="5273.6962500000009"/>
    <n v="4740.4031300000006"/>
    <n v="15801.113930000001"/>
    <n v="15492.815619999998"/>
    <n v="15711.79837"/>
    <n v="14888.062480000002"/>
    <n v="14197.890589999999"/>
    <n v="14098.545240000001"/>
    <n v="129667.25077000001"/>
  </r>
  <r>
    <x v="1"/>
    <s v="mil m3"/>
    <x v="16"/>
    <s v="REGIÃO NORDESTE"/>
    <x v="4"/>
    <n v="5505.0995800000001"/>
    <n v="5530.9595400000007"/>
    <n v="6027.9156499999999"/>
    <n v="4907.8060800000003"/>
    <n v="5790.4345900000008"/>
    <n v="5570.2252099999996"/>
    <n v="4396.5658600000006"/>
    <n v="5291.9132"/>
    <n v="4669.4120899999998"/>
    <n v="5171.4923699999999"/>
    <n v="5016.3365700000004"/>
    <n v="4593.3061700000007"/>
    <n v="62471.46691000001"/>
  </r>
  <r>
    <x v="1"/>
    <s v="mil m3"/>
    <x v="16"/>
    <s v="REGIÃO NORDESTE"/>
    <x v="5"/>
    <n v="20133.162670000002"/>
    <n v="18693.153049999997"/>
    <n v="19987.804740000003"/>
    <n v="18936.9938"/>
    <n v="18542.731089999997"/>
    <n v="17310.741059999986"/>
    <n v="17831.986900000014"/>
    <n v="17521.778180000016"/>
    <n v="17136.211350000005"/>
    <n v="17770.979190000002"/>
    <n v="13840.354320000009"/>
    <n v="10793.793110000008"/>
    <n v="208499.68946000005"/>
  </r>
  <r>
    <x v="1"/>
    <s v="mil m3"/>
    <x v="16"/>
    <s v="REGIÃO NORDESTE"/>
    <x v="6"/>
    <n v="182378.70223999998"/>
    <n v="172395.65654000003"/>
    <n v="182804.73402000003"/>
    <n v="175468.32210000002"/>
    <n v="140560.15255000003"/>
    <n v="126290.76648000001"/>
    <n v="127171.80369"/>
    <n v="151295.65349999999"/>
    <n v="121762.44252000001"/>
    <n v="125181.43321999999"/>
    <n v="130898.14982999999"/>
    <n v="127537.65504"/>
    <n v="1763745.4717300001"/>
  </r>
  <r>
    <x v="1"/>
    <s v="mil m3"/>
    <x v="16"/>
    <s v="REGIÃO SUDESTE"/>
    <x v="7"/>
    <n v="201541.37809000001"/>
    <n v="204177.84690999999"/>
    <n v="228426.28371000008"/>
    <n v="261404.78173000005"/>
    <n v="272691.20228000003"/>
    <n v="279645.2525200001"/>
    <n v="268685.89358000003"/>
    <n v="292824.59799000004"/>
    <n v="270788.50035000005"/>
    <n v="241778.18383999998"/>
    <n v="276987.60555000004"/>
    <n v="314311.35905999999"/>
    <n v="3113262.8856100007"/>
  </r>
  <r>
    <x v="1"/>
    <s v="mil m3"/>
    <x v="16"/>
    <s v="REGIÃO SUDESTE"/>
    <x v="8"/>
    <n v="500761.77253000042"/>
    <n v="495364.50142000034"/>
    <n v="429977.54186"/>
    <n v="429753.32409000007"/>
    <n v="578056.95745999995"/>
    <n v="581607.28378000052"/>
    <n v="524500.07443000074"/>
    <n v="640003.85475999885"/>
    <n v="635381.6320899995"/>
    <n v="667555.47749999969"/>
    <n v="787679.22508999961"/>
    <n v="769808.23730999965"/>
    <n v="7040449.8823199999"/>
  </r>
  <r>
    <x v="1"/>
    <s v="mil m3"/>
    <x v="16"/>
    <s v="REGIÃO SUDESTE"/>
    <x v="9"/>
    <n v="265031.57286000001"/>
    <n v="241397.93505999996"/>
    <n v="183872.52512999999"/>
    <n v="290729.73746000003"/>
    <n v="310002.05822999991"/>
    <n v="277675.42201999988"/>
    <n v="302377.59890999994"/>
    <n v="281175.53141000005"/>
    <n v="366668.03657"/>
    <n v="374994.86370999995"/>
    <n v="354984.79232000001"/>
    <n v="372533.08741999994"/>
    <n v="3621443.1610999992"/>
  </r>
  <r>
    <x v="1"/>
    <s v="mil m3"/>
    <x v="16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NORTE"/>
    <x v="0"/>
    <n v="136494.27147999988"/>
    <n v="126803.89011000007"/>
    <n v="124851.79673999999"/>
    <n v="128420.19254999989"/>
    <n v="133143.41634999996"/>
    <n v="135803.8686999999"/>
    <n v="152566.03026"/>
    <n v="140333.04575999998"/>
    <n v="144088.86779999998"/>
    <n v="178670.03208999996"/>
    <n v="183369.1436500001"/>
    <n v="166158.84729999999"/>
    <n v="1750703.4027899997"/>
  </r>
  <r>
    <x v="0"/>
    <s v="mil m2"/>
    <x v="17"/>
    <s v="REGIÃO NORDESTE"/>
    <x v="1"/>
    <n v="105084.26533000001"/>
    <n v="41739.556100000002"/>
    <n v="241.90431999999998"/>
    <n v="996.5161700000001"/>
    <n v="15846.81122"/>
    <n v="123894.88763"/>
    <n v="239786.86746999997"/>
    <n v="215495.97293000005"/>
    <n v="170626.51798999999"/>
    <n v="233130.73694999999"/>
    <n v="225193.35610999999"/>
    <n v="235042.51255000001"/>
    <n v="1607079.9047700001"/>
  </r>
  <r>
    <x v="0"/>
    <s v="mil m3"/>
    <x v="17"/>
    <s v="REGIÃO NORDESTE"/>
    <x v="2"/>
    <n v="-1687.2592399999999"/>
    <n v="-1702.8396"/>
    <n v="-1595.02215"/>
    <n v="-1674.1872499999999"/>
    <n v="-1560.6778900000002"/>
    <n v="-1442.78619"/>
    <n v="-1482.2335299999997"/>
    <n v="-1651.23164"/>
    <n v="-1854.0125600000001"/>
    <n v="-2190.9670000000001"/>
    <n v="-2184.2120600000003"/>
    <n v="-2249.1317099999997"/>
    <n v="-21274.560819999999"/>
  </r>
  <r>
    <x v="0"/>
    <s v="mil m3"/>
    <x v="17"/>
    <s v="REGIÃO NORDESTE"/>
    <x v="3"/>
    <n v="7041.6336000000047"/>
    <n v="5420.2269300000007"/>
    <n v="10006.123090000012"/>
    <n v="9632.0284300000021"/>
    <n v="5395.000689999998"/>
    <n v="12041.263409999992"/>
    <n v="11018.014890000004"/>
    <n v="10700.503630000007"/>
    <n v="10064.654569999999"/>
    <n v="12581.838869999998"/>
    <n v="13433.595500000001"/>
    <n v="9363.6408600000032"/>
    <n v="116698.52447000002"/>
  </r>
  <r>
    <x v="0"/>
    <s v="mil m3"/>
    <x v="17"/>
    <s v="REGIÃO NORDESTE"/>
    <x v="4"/>
    <n v="25053.170980000003"/>
    <n v="23460.138449999999"/>
    <n v="30458.9791"/>
    <n v="28180.054840000001"/>
    <n v="27230.505640000003"/>
    <n v="27989.294630000004"/>
    <n v="25288.17424"/>
    <n v="31666.548709999999"/>
    <n v="31223.033129999996"/>
    <n v="30410.573599999996"/>
    <n v="27511.804520000002"/>
    <n v="18580.377140000001"/>
    <n v="327052.65497999999"/>
  </r>
  <r>
    <x v="0"/>
    <s v="mil m3"/>
    <x v="17"/>
    <s v="REGIÃO NORDESTE"/>
    <x v="5"/>
    <n v="-2299.7902900000013"/>
    <n v="-2694.3082100000001"/>
    <n v="-2973.7714699999997"/>
    <n v="-2440.79243"/>
    <n v="-1506.8708599999991"/>
    <n v="-2289.5003899999992"/>
    <n v="-3109.4336499999995"/>
    <n v="-2152.6240200000002"/>
    <n v="-2126.0266199999996"/>
    <n v="-2513.2005999999988"/>
    <n v="-2307.5368800000001"/>
    <n v="-2224.1271200000001"/>
    <n v="-28637.982540000001"/>
  </r>
  <r>
    <x v="0"/>
    <s v="mil m3"/>
    <x v="17"/>
    <s v="REGIÃO NORDESTE"/>
    <x v="6"/>
    <n v="43517.329509999996"/>
    <n v="42067.661859999986"/>
    <n v="44612.496919999998"/>
    <n v="42648.757559999969"/>
    <n v="41469.136639999953"/>
    <n v="40428.636200000001"/>
    <n v="40854.165560000009"/>
    <n v="42096.638899999991"/>
    <n v="38114.12260000001"/>
    <n v="39769.628160000015"/>
    <n v="37707.48854000002"/>
    <n v="41980.205949999996"/>
    <n v="495266.26839999994"/>
  </r>
  <r>
    <x v="0"/>
    <s v="mil m3"/>
    <x v="17"/>
    <s v="REGIÃO SUDESTE"/>
    <x v="7"/>
    <n v="561.71927000000142"/>
    <n v="81.967290000000503"/>
    <n v="-10.893840000001546"/>
    <n v="175.28988999999819"/>
    <n v="162.25168999999914"/>
    <n v="758.14914000000044"/>
    <n v="464.35222000000113"/>
    <n v="-1064.318510000001"/>
    <n v="-727.39095000000043"/>
    <n v="-305.81931000000122"/>
    <n v="-543.91120000000046"/>
    <n v="-370.47688999999991"/>
    <n v="-819.08120000000372"/>
  </r>
  <r>
    <x v="0"/>
    <s v="mil m3"/>
    <x v="17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7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7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2"/>
    <n v="2678.7993799999999"/>
    <n v="2412.2359899999997"/>
    <n v="2381.7619300000001"/>
    <n v="2255.6591500000004"/>
    <n v="2567.0658399999993"/>
    <n v="2739.5269599999997"/>
    <n v="2378.0729499999998"/>
    <n v="2004.7319600000003"/>
    <n v="1974.21003"/>
    <n v="2137.31486"/>
    <n v="2175.7997"/>
    <n v="2447.1925200000005"/>
    <n v="28152.371269999996"/>
  </r>
  <r>
    <x v="1"/>
    <s v="mil m3"/>
    <x v="17"/>
    <s v="REGIÃO NORDESTE"/>
    <x v="3"/>
    <n v="14603.53393"/>
    <n v="15665.262490000003"/>
    <n v="16849.564250000003"/>
    <n v="14773.156130000003"/>
    <n v="6178.7498199999991"/>
    <n v="15719.195529999999"/>
    <n v="13253.24223"/>
    <n v="14617.252049999997"/>
    <n v="12335.779760000001"/>
    <n v="11303.67769"/>
    <n v="11209.490389999999"/>
    <n v="11332.400159999997"/>
    <n v="157841.30442999999"/>
  </r>
  <r>
    <x v="1"/>
    <s v="mil m3"/>
    <x v="17"/>
    <s v="REGIÃO NORDESTE"/>
    <x v="4"/>
    <n v="4856.8061700000007"/>
    <n v="2539.73432"/>
    <n v="4795.1543799999999"/>
    <n v="4605.9968600000002"/>
    <n v="5213.7473399999999"/>
    <n v="5482.1080599999996"/>
    <n v="4764.7719500000003"/>
    <n v="5244.8195499999993"/>
    <n v="4761.8733700000003"/>
    <n v="3369.83529"/>
    <n v="5318.08223"/>
    <n v="6151.8762999999999"/>
    <n v="57104.805820000009"/>
  </r>
  <r>
    <x v="1"/>
    <s v="mil m3"/>
    <x v="17"/>
    <s v="REGIÃO NORDESTE"/>
    <x v="5"/>
    <n v="8771.4796199999946"/>
    <n v="8797.2791799999977"/>
    <n v="13310.048999999995"/>
    <n v="13448.109269999999"/>
    <n v="14783.002740000004"/>
    <n v="13156.082820000003"/>
    <n v="11941.52629"/>
    <n v="15117.183710000001"/>
    <n v="14497.694850000007"/>
    <n v="16847.335440000006"/>
    <n v="17416.96310999999"/>
    <n v="17305.354619999995"/>
    <n v="165392.06065"/>
  </r>
  <r>
    <x v="1"/>
    <s v="mil m3"/>
    <x v="17"/>
    <s v="REGIÃO NORDESTE"/>
    <x v="6"/>
    <n v="130082.69805000001"/>
    <n v="114419.24950000002"/>
    <n v="124389.82148999999"/>
    <n v="134864.73828000002"/>
    <n v="139346.03210000004"/>
    <n v="123320.74208000001"/>
    <n v="162765.30221999998"/>
    <n v="162340.90811000002"/>
    <n v="148448.60174000001"/>
    <n v="159196.43047000002"/>
    <n v="164168.91693000001"/>
    <n v="178800.78393999999"/>
    <n v="1742144.2249100003"/>
  </r>
  <r>
    <x v="1"/>
    <s v="mil m3"/>
    <x v="17"/>
    <s v="REGIÃO SUDESTE"/>
    <x v="7"/>
    <n v="290982.50225999992"/>
    <n v="268913.10983999999"/>
    <n v="289014.42617000005"/>
    <n v="283256.65279000002"/>
    <n v="307136.89675000007"/>
    <n v="294341.07104000001"/>
    <n v="215868.00283000001"/>
    <n v="290054.54301000002"/>
    <n v="254547.62348999991"/>
    <n v="245584.46619000001"/>
    <n v="236581.11736000003"/>
    <n v="252022.01241999993"/>
    <n v="3228302.4241500003"/>
  </r>
  <r>
    <x v="1"/>
    <s v="mil m3"/>
    <x v="17"/>
    <s v="REGIÃO SUDESTE"/>
    <x v="8"/>
    <n v="837527.48948999983"/>
    <n v="748947.10104999994"/>
    <n v="716118.96648000041"/>
    <n v="773555.27920000046"/>
    <n v="822725.4227700003"/>
    <n v="834480.00928000035"/>
    <n v="819859.19542999915"/>
    <n v="756782.08939999947"/>
    <n v="768161.42723999987"/>
    <n v="855502.45793999988"/>
    <n v="801845.13244999992"/>
    <n v="835318.00587000023"/>
    <n v="9570822.5765999984"/>
  </r>
  <r>
    <x v="1"/>
    <s v="mil m3"/>
    <x v="17"/>
    <s v="REGIÃO SUDESTE"/>
    <x v="9"/>
    <n v="384841.02743000002"/>
    <n v="329852.68209999998"/>
    <n v="366041.56503999996"/>
    <n v="373721.78525999992"/>
    <n v="393183.12556000007"/>
    <n v="373432.30956000002"/>
    <n v="400822.54619000002"/>
    <n v="395707.28356999997"/>
    <n v="404574.04012000014"/>
    <n v="381547.84045000002"/>
    <n v="369900.74911000003"/>
    <n v="388195.60496000008"/>
    <n v="4561820.5593499998"/>
  </r>
  <r>
    <x v="1"/>
    <s v="mil m3"/>
    <x v="17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NORTE"/>
    <x v="0"/>
    <n v="159360.12887999995"/>
    <n v="153233.57198000007"/>
    <n v="169460.99455999999"/>
    <n v="160384.20544999998"/>
    <n v="181634.50490999996"/>
    <n v="167293.76114000002"/>
    <n v="186313.49023"/>
    <n v="214194.05506000007"/>
    <n v="198193.45928000001"/>
    <n v="195273.39787000007"/>
    <n v="172119.53117"/>
    <n v="172715.07045999996"/>
    <n v="2130176.17099"/>
  </r>
  <r>
    <x v="0"/>
    <s v="mil m2"/>
    <x v="18"/>
    <s v="REGIÃO NORDESTE"/>
    <x v="1"/>
    <n v="189112.70387000003"/>
    <n v="4694.0716600000005"/>
    <n v="-51.327450000000006"/>
    <n v="16243.632970000001"/>
    <n v="1989.0745899999995"/>
    <n v="178949.53634000002"/>
    <n v="242780.95774000001"/>
    <n v="240563.20095999999"/>
    <n v="236230.50255999999"/>
    <n v="214612.15226999999"/>
    <n v="75963.962679999997"/>
    <n v="1235.9603399999996"/>
    <n v="1402324.4285299999"/>
  </r>
  <r>
    <x v="0"/>
    <s v="mil m3"/>
    <x v="18"/>
    <s v="REGIÃO NORDESTE"/>
    <x v="2"/>
    <n v="-2208.3188000000005"/>
    <n v="-1794.9225099999999"/>
    <n v="-1769.5520700000002"/>
    <n v="-1499.3532700000001"/>
    <n v="-2040.0080300000002"/>
    <n v="-1962.18597"/>
    <n v="-2081.19121"/>
    <n v="-1894.6604699999998"/>
    <n v="-2020.7756099999999"/>
    <n v="-1847.12725"/>
    <n v="-1827.6830100000002"/>
    <n v="-1926.9323500000003"/>
    <n v="-22872.710550000003"/>
  </r>
  <r>
    <x v="0"/>
    <s v="mil m3"/>
    <x v="18"/>
    <s v="REGIÃO NORDESTE"/>
    <x v="3"/>
    <n v="7206.5587799999957"/>
    <n v="5318.0074999999979"/>
    <n v="6782.6342799999966"/>
    <n v="7605.4277300000031"/>
    <n v="7284.5313699999897"/>
    <n v="7095.5011599999916"/>
    <n v="8127.5540299999975"/>
    <n v="7956.0508700000009"/>
    <n v="7599.7241400000021"/>
    <n v="7097.9157200000027"/>
    <n v="6958.1007999999911"/>
    <n v="8563.7398699999958"/>
    <n v="87595.746249999953"/>
  </r>
  <r>
    <x v="0"/>
    <s v="mil m3"/>
    <x v="18"/>
    <s v="REGIÃO NORDESTE"/>
    <x v="4"/>
    <n v="27654.932980000005"/>
    <n v="27318.614559999998"/>
    <n v="29562.856760000002"/>
    <n v="28501.414279999997"/>
    <n v="28252.571610000006"/>
    <n v="26387.866480000004"/>
    <n v="27407.733799999998"/>
    <n v="28126.379979999998"/>
    <n v="26272.906309999995"/>
    <n v="29538.443740000006"/>
    <n v="29724.05759"/>
    <n v="30116.422710000003"/>
    <n v="338864.20079999999"/>
  </r>
  <r>
    <x v="0"/>
    <s v="mil m3"/>
    <x v="18"/>
    <s v="REGIÃO NORDESTE"/>
    <x v="5"/>
    <n v="-1978.5808000000002"/>
    <n v="-2569.2690100000004"/>
    <n v="-3245.24505"/>
    <n v="-3349.2055700000005"/>
    <n v="-3756.4375600000003"/>
    <n v="-3585.1535999999987"/>
    <n v="-3681.2451099999998"/>
    <n v="-3755.1202500000018"/>
    <n v="-3482.60601"/>
    <n v="-3659.0432900000005"/>
    <n v="-3417.0851699999998"/>
    <n v="-3502.9212400000006"/>
    <n v="-39981.912660000002"/>
  </r>
  <r>
    <x v="0"/>
    <s v="mil m3"/>
    <x v="18"/>
    <s v="REGIÃO NORDESTE"/>
    <x v="6"/>
    <n v="41209.780539999985"/>
    <n v="38843.728669999997"/>
    <n v="41771.706800000029"/>
    <n v="40270.742369999993"/>
    <n v="39723.800809999986"/>
    <n v="35894.505959999995"/>
    <n v="37052.587499999987"/>
    <n v="37584.249310000028"/>
    <n v="35601.482289999985"/>
    <n v="37948.763320000013"/>
    <n v="38321.965660000002"/>
    <n v="40520.404420000013"/>
    <n v="464743.71765000001"/>
  </r>
  <r>
    <x v="0"/>
    <s v="mil m3"/>
    <x v="18"/>
    <s v="REGIÃO SUDESTE"/>
    <x v="7"/>
    <n v="-1956.2908699999998"/>
    <n v="-1491.3400000000011"/>
    <n v="-94.942910000000211"/>
    <n v="-909.65559999999914"/>
    <n v="-1277.3424499999987"/>
    <n v="-356.6480100000008"/>
    <n v="-719.95384999999987"/>
    <n v="-859.32083999999986"/>
    <n v="-1167.3726600000014"/>
    <n v="-1110.9382299999995"/>
    <n v="-1410.7695300000007"/>
    <n v="-1464.2541399999984"/>
    <n v="-12818.829090000001"/>
  </r>
  <r>
    <x v="0"/>
    <s v="mil m3"/>
    <x v="18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8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8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2"/>
    <n v="1985.9626900000001"/>
    <n v="2227.6589899999999"/>
    <n v="2419.7483900000002"/>
    <n v="2541.9905099999996"/>
    <n v="2883.3633199999999"/>
    <n v="2810.8606400000008"/>
    <n v="2854.4393600000003"/>
    <n v="3341.4053000000004"/>
    <n v="3317.3502899999999"/>
    <n v="3361.7801999999997"/>
    <n v="2983.0153700000001"/>
    <n v="2493.2646099999997"/>
    <n v="33220.839670000001"/>
  </r>
  <r>
    <x v="1"/>
    <s v="mil m3"/>
    <x v="18"/>
    <s v="REGIÃO NORDESTE"/>
    <x v="3"/>
    <n v="9857.4065899999987"/>
    <n v="10436.320829999999"/>
    <n v="11441.15322"/>
    <n v="11607.296510000002"/>
    <n v="10624.147930000001"/>
    <n v="10073.04479"/>
    <n v="9497.603790000001"/>
    <n v="9523.5142200000009"/>
    <n v="8914.3351200000016"/>
    <n v="9323.187609999999"/>
    <n v="9293.5273500000021"/>
    <n v="9093.2375300000003"/>
    <n v="119684.77548999999"/>
  </r>
  <r>
    <x v="1"/>
    <s v="mil m3"/>
    <x v="18"/>
    <s v="REGIÃO NORDESTE"/>
    <x v="4"/>
    <n v="5564.0469900000007"/>
    <n v="5277.8991400000004"/>
    <n v="2947.7167599999998"/>
    <n v="2348.5982199999999"/>
    <n v="6632.9470300000003"/>
    <n v="5357.1906499999996"/>
    <n v="6612.4917299999997"/>
    <n v="5181.6864699999996"/>
    <n v="5115.4886099999994"/>
    <n v="5656.67328"/>
    <n v="5413.4089000000004"/>
    <n v="5367.16824"/>
    <n v="61475.316020000006"/>
  </r>
  <r>
    <x v="1"/>
    <s v="mil m3"/>
    <x v="18"/>
    <s v="REGIÃO NORDESTE"/>
    <x v="5"/>
    <n v="16181.607130000011"/>
    <n v="12723.109900000005"/>
    <n v="13928.691449999998"/>
    <n v="13166.108379999996"/>
    <n v="11932.161179999996"/>
    <n v="12134.532699999992"/>
    <n v="12691.321329999992"/>
    <n v="13223.591629999999"/>
    <n v="13561.12274999999"/>
    <n v="14148.76464999999"/>
    <n v="12868.748639999998"/>
    <n v="13761.605049999996"/>
    <n v="160321.36478999996"/>
  </r>
  <r>
    <x v="1"/>
    <s v="mil m3"/>
    <x v="18"/>
    <s v="REGIÃO NORDESTE"/>
    <x v="6"/>
    <n v="135068.55779999998"/>
    <n v="131184.92945999998"/>
    <n v="143954.19617000001"/>
    <n v="129056.37877000001"/>
    <n v="157085.58730999997"/>
    <n v="147946.85238"/>
    <n v="158299.67806999999"/>
    <n v="156469.01173999999"/>
    <n v="156539.54433999996"/>
    <n v="156784.61819000001"/>
    <n v="153261.36997000003"/>
    <n v="124522.29659000001"/>
    <n v="1750173.02079"/>
  </r>
  <r>
    <x v="1"/>
    <s v="mil m3"/>
    <x v="18"/>
    <s v="REGIÃO SUDESTE"/>
    <x v="7"/>
    <n v="242923.25676999995"/>
    <n v="207657.17045999999"/>
    <n v="200822.51526000001"/>
    <n v="213788.06518999999"/>
    <n v="250481.95846999998"/>
    <n v="221823.51558000001"/>
    <n v="239582.51150000002"/>
    <n v="246104.99118999997"/>
    <n v="203848.31774999999"/>
    <n v="238001.18228999997"/>
    <n v="225832.80020000006"/>
    <n v="224497.46628000005"/>
    <n v="2715363.7509399997"/>
  </r>
  <r>
    <x v="1"/>
    <s v="mil m3"/>
    <x v="18"/>
    <s v="REGIÃO SUDESTE"/>
    <x v="8"/>
    <n v="819678.78448999987"/>
    <n v="747668.72457999981"/>
    <n v="824094.3239800001"/>
    <n v="838042.03872999991"/>
    <n v="822841.70224999962"/>
    <n v="769462.05362000014"/>
    <n v="748733.19946000003"/>
    <n v="546406.35189999989"/>
    <n v="588003.21958999976"/>
    <n v="787781.45532000007"/>
    <n v="715815.53703000012"/>
    <n v="790231.94179999968"/>
    <n v="8998759.3327499982"/>
  </r>
  <r>
    <x v="1"/>
    <s v="mil m3"/>
    <x v="18"/>
    <s v="REGIÃO SUDESTE"/>
    <x v="9"/>
    <n v="366049.58249"/>
    <n v="337345.27171000006"/>
    <n v="314097.08715000004"/>
    <n v="315956.00247000001"/>
    <n v="280423.94262000005"/>
    <n v="308277.34563000005"/>
    <n v="262806.86892000004"/>
    <n v="98990.335059999983"/>
    <n v="199322.6508"/>
    <n v="311252.76581000013"/>
    <n v="331286.39214000001"/>
    <n v="360347.43478000001"/>
    <n v="3486155.6795800002"/>
  </r>
  <r>
    <x v="1"/>
    <s v="mil m3"/>
    <x v="18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NORTE"/>
    <x v="0"/>
    <n v="188204.30567"/>
    <n v="170901.92193000004"/>
    <n v="194696.86562"/>
    <n v="190885.09759999992"/>
    <n v="196704.04838999998"/>
    <n v="192083.00652000008"/>
    <n v="211538.89219000004"/>
    <n v="215060.55434000009"/>
    <n v="203888.37949999998"/>
    <n v="217342.51735000001"/>
    <n v="222423.09243000005"/>
    <n v="221379.84449000005"/>
    <n v="2425108.5260300003"/>
  </r>
  <r>
    <x v="0"/>
    <s v="mil m2"/>
    <x v="19"/>
    <s v="REGIÃO NORDESTE"/>
    <x v="1"/>
    <n v="43225.422740000002"/>
    <n v="3227.4709800000005"/>
    <n v="78.136190000000013"/>
    <n v="1701.8229900000001"/>
    <n v="969.19870000000014"/>
    <n v="59187.483150000007"/>
    <n v="169772.97453000001"/>
    <n v="192844.17575999998"/>
    <n v="216902.41931"/>
    <n v="232675.10762000002"/>
    <n v="236848.8861"/>
    <n v="223081.44328000001"/>
    <n v="1380514.5413500001"/>
  </r>
  <r>
    <x v="0"/>
    <s v="mil m3"/>
    <x v="19"/>
    <s v="REGIÃO NORDESTE"/>
    <x v="2"/>
    <n v="-1784.4579099999999"/>
    <n v="-1459.7922599999997"/>
    <n v="-1728.35031"/>
    <n v="-1879.84806"/>
    <n v="-1903.5254900000002"/>
    <n v="-1611.0851299999999"/>
    <n v="-1444.1778200000001"/>
    <n v="-1377.44768"/>
    <n v="-1767.7197800000001"/>
    <n v="-1846.8516500000001"/>
    <n v="-1627.9394199999999"/>
    <n v="-1780.4265399999999"/>
    <n v="-20211.622049999998"/>
  </r>
  <r>
    <x v="0"/>
    <s v="mil m3"/>
    <x v="19"/>
    <s v="REGIÃO NORDESTE"/>
    <x v="3"/>
    <n v="8574.6510500000022"/>
    <n v="9155.6891899999973"/>
    <n v="7953.8694300000006"/>
    <n v="6609.2774100000042"/>
    <n v="8050.3313399999997"/>
    <n v="9466.3638000000064"/>
    <n v="10167.089579999996"/>
    <n v="8556.6149399999977"/>
    <n v="8700.8922600000005"/>
    <n v="8136.8670599999978"/>
    <n v="7518.8444600000003"/>
    <n v="8226.4877699999997"/>
    <n v="101116.97829000003"/>
  </r>
  <r>
    <x v="0"/>
    <s v="mil m3"/>
    <x v="19"/>
    <s v="REGIÃO NORDESTE"/>
    <x v="4"/>
    <n v="31503.583350000004"/>
    <n v="27110.627249999998"/>
    <n v="29308.563990000002"/>
    <n v="26669.250410000001"/>
    <n v="26625.516280000003"/>
    <n v="24021.227490000005"/>
    <n v="24609.89414"/>
    <n v="22660.558979999998"/>
    <n v="20044.854739999999"/>
    <n v="19302.394980000001"/>
    <n v="19550.405650000004"/>
    <n v="23317.123530000004"/>
    <n v="294724.00079000002"/>
  </r>
  <r>
    <x v="0"/>
    <s v="mil m3"/>
    <x v="19"/>
    <s v="REGIÃO NORDESTE"/>
    <x v="5"/>
    <n v="-3318.9188799999988"/>
    <n v="-3182.341249999999"/>
    <n v="-3612.4515000000001"/>
    <n v="-3351.7234799999992"/>
    <n v="-3558.1972700000006"/>
    <n v="-3508.05602"/>
    <n v="-3491.7150700000007"/>
    <n v="95.568460000000641"/>
    <n v="-1546.7423000000003"/>
    <n v="-3514.5315899999996"/>
    <n v="-3658.3873799999992"/>
    <n v="-3623.838040000001"/>
    <n v="-36271.334319999994"/>
  </r>
  <r>
    <x v="0"/>
    <s v="mil m3"/>
    <x v="19"/>
    <s v="REGIÃO NORDESTE"/>
    <x v="6"/>
    <n v="41364.709739999947"/>
    <n v="39086.225459999965"/>
    <n v="42677.462060000013"/>
    <n v="36885.321519999998"/>
    <n v="38754.960649999994"/>
    <n v="35737.120510000008"/>
    <n v="37530.055949999994"/>
    <n v="38695.371800000015"/>
    <n v="41461.322859999993"/>
    <n v="41713.980249999993"/>
    <n v="38516.043130000005"/>
    <n v="41787.777250000014"/>
    <n v="474210.35118"/>
  </r>
  <r>
    <x v="0"/>
    <s v="mil m3"/>
    <x v="19"/>
    <s v="REGIÃO SUDESTE"/>
    <x v="7"/>
    <n v="-1885.5450999999998"/>
    <n v="-1290.6824300000003"/>
    <n v="-1625.3596499999999"/>
    <n v="-1451.3824500000001"/>
    <n v="-1826.6155200000003"/>
    <n v="-1645.5925100000022"/>
    <n v="-1376.2222899999988"/>
    <n v="-1523.5293600000005"/>
    <n v="-1409.27106"/>
    <n v="-502.88206999999966"/>
    <n v="-787.28362000000016"/>
    <n v="-1574.2393599999996"/>
    <n v="-16898.60542"/>
  </r>
  <r>
    <x v="0"/>
    <s v="mil m3"/>
    <x v="19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19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19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19"/>
    <s v="REGIÃO NORDESTE"/>
    <x v="2"/>
    <n v="1771.3536999999999"/>
    <n v="1553.1380900000001"/>
    <n v="2004.84665"/>
    <n v="1923.2903899999999"/>
    <n v="2016.2383100000002"/>
    <n v="2032.0199800000003"/>
    <n v="2552.0228400000001"/>
    <n v="2614.0651400000002"/>
    <n v="2292.19623"/>
    <n v="2319.3133199999997"/>
    <n v="2300.3893900000003"/>
    <n v="2504.3634899999997"/>
    <n v="25883.237530000002"/>
  </r>
  <r>
    <x v="1"/>
    <s v="mil m3"/>
    <x v="19"/>
    <s v="REGIÃO NORDESTE"/>
    <x v="3"/>
    <n v="9405.6425500000005"/>
    <n v="8396.5471900000011"/>
    <n v="9876.1787299999996"/>
    <n v="7942.866680000001"/>
    <n v="10410.10001"/>
    <n v="11058.059510000001"/>
    <n v="10572.39345"/>
    <n v="9818.8365799999974"/>
    <n v="6368.8386199999995"/>
    <n v="9777.2545500000015"/>
    <n v="9044.0672400000021"/>
    <n v="9020.4356499999994"/>
    <n v="111691.22076"/>
  </r>
  <r>
    <x v="1"/>
    <s v="mil m3"/>
    <x v="19"/>
    <s v="REGIÃO NORDESTE"/>
    <x v="4"/>
    <n v="5557.1531100000002"/>
    <n v="2842.8598200000001"/>
    <n v="3754.5619200000001"/>
    <n v="573.05326000000002"/>
    <n v="0"/>
    <n v="0"/>
    <n v="0"/>
    <n v="0"/>
    <n v="0"/>
    <n v="0"/>
    <n v="0"/>
    <n v="0"/>
    <n v="12727.628110000001"/>
  </r>
  <r>
    <x v="1"/>
    <s v="mil m3"/>
    <x v="19"/>
    <s v="REGIÃO NORDESTE"/>
    <x v="5"/>
    <n v="12686.607110000004"/>
    <n v="8477.1048300000039"/>
    <n v="10200.125009999998"/>
    <n v="12199.540229999995"/>
    <n v="12623.554320000001"/>
    <n v="11098.749119999993"/>
    <n v="10743.314350000001"/>
    <n v="11284.801899999995"/>
    <n v="10012.062740000001"/>
    <n v="9019.8927600000097"/>
    <n v="7773.3570600000003"/>
    <n v="9973.2017800000031"/>
    <n v="126092.31121"/>
  </r>
  <r>
    <x v="1"/>
    <s v="mil m3"/>
    <x v="19"/>
    <s v="REGIÃO NORDESTE"/>
    <x v="6"/>
    <n v="77274.93250000001"/>
    <n v="123800.40456000001"/>
    <n v="86033.934809999992"/>
    <n v="89079.126910000006"/>
    <n v="116501.2398"/>
    <n v="45097.388240000007"/>
    <n v="71050.477730000013"/>
    <n v="138649.99577000001"/>
    <n v="135182.8658"/>
    <n v="138485.45843999999"/>
    <n v="133238.20747000002"/>
    <n v="137060.19855"/>
    <n v="1291454.2305800002"/>
  </r>
  <r>
    <x v="1"/>
    <s v="mil m3"/>
    <x v="19"/>
    <s v="REGIÃO SUDESTE"/>
    <x v="7"/>
    <n v="215886.66860999991"/>
    <n v="142416.74838"/>
    <n v="188129.30171000003"/>
    <n v="165910.71870000003"/>
    <n v="166104.28630999997"/>
    <n v="169765.65533000001"/>
    <n v="150572.61799000006"/>
    <n v="158683.30610000005"/>
    <n v="167820.39992000008"/>
    <n v="152925.09409"/>
    <n v="173939.41616000002"/>
    <n v="159897.15947000004"/>
    <n v="2012051.37277"/>
  </r>
  <r>
    <x v="1"/>
    <s v="mil m3"/>
    <x v="19"/>
    <s v="REGIÃO SUDESTE"/>
    <x v="8"/>
    <n v="859365.33804000018"/>
    <n v="696868.0886700002"/>
    <n v="802896.2128599995"/>
    <n v="750688.26475999993"/>
    <n v="838108.10788999964"/>
    <n v="730354.14816999948"/>
    <n v="848864.90692999936"/>
    <n v="862465.42987000057"/>
    <n v="855467.33157999953"/>
    <n v="887594.69851999963"/>
    <n v="818171.99206000054"/>
    <n v="853726.70924999984"/>
    <n v="9804571.2285999972"/>
  </r>
  <r>
    <x v="1"/>
    <s v="mil m3"/>
    <x v="19"/>
    <s v="REGIÃO SUDESTE"/>
    <x v="9"/>
    <n v="371563.75391000003"/>
    <n v="338073.74593000003"/>
    <n v="380846.15848000004"/>
    <n v="358275.70437000005"/>
    <n v="379269.26307999995"/>
    <n v="342779.82588000002"/>
    <n v="354294.73256999999"/>
    <n v="360460.30512999999"/>
    <n v="336160.5202400001"/>
    <n v="334811.39301999996"/>
    <n v="313360.25493000011"/>
    <n v="330159.59525000001"/>
    <n v="4200055.2527900003"/>
  </r>
  <r>
    <x v="1"/>
    <s v="mil m3"/>
    <x v="19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NORTE"/>
    <x v="0"/>
    <n v="231067.83160000006"/>
    <n v="198635.59750999996"/>
    <n v="187522.52887000004"/>
    <n v="210068.58090999999"/>
    <n v="217853.52236000003"/>
    <n v="216567.12119000001"/>
    <n v="202930.24772000004"/>
    <n v="212574.62565999996"/>
    <n v="201229.83509999991"/>
    <n v="222836.26139"/>
    <n v="214435.34575999997"/>
    <n v="224543.8453300001"/>
    <n v="2540265.3434000001"/>
  </r>
  <r>
    <x v="0"/>
    <s v="mil m2"/>
    <x v="20"/>
    <s v="REGIÃO NORDESTE"/>
    <x v="1"/>
    <n v="244924.82952999999"/>
    <n v="146355.56764000002"/>
    <n v="19376.40785"/>
    <n v="971.28299999999979"/>
    <n v="2284.45813"/>
    <n v="66241.718470000007"/>
    <n v="67555.024640000003"/>
    <n v="67389.013329999987"/>
    <n v="64284.136999999995"/>
    <n v="213437.70686999997"/>
    <n v="221747.94967000003"/>
    <n v="227695.52773999999"/>
    <n v="1342263.62387"/>
  </r>
  <r>
    <x v="0"/>
    <s v="mil m3"/>
    <x v="20"/>
    <s v="REGIÃO NORDESTE"/>
    <x v="2"/>
    <n v="-1865.8348900000001"/>
    <n v="-1485.55592"/>
    <n v="-1563.4364300000002"/>
    <n v="-1520.8213599999999"/>
    <n v="-1821.8161500000001"/>
    <n v="-1575.1249499999999"/>
    <n v="-1734.19974"/>
    <n v="-1729.4988700000001"/>
    <n v="-1396.9014100000002"/>
    <n v="-1350.4488600000002"/>
    <n v="-1341.1940100000002"/>
    <n v="-1201.4170000000001"/>
    <n v="-18586.249590000003"/>
  </r>
  <r>
    <x v="0"/>
    <s v="mil m3"/>
    <x v="20"/>
    <s v="REGIÃO NORDESTE"/>
    <x v="3"/>
    <n v="9247.8089199999995"/>
    <n v="5971.0328000000036"/>
    <n v="6017.8410599999997"/>
    <n v="6406.5041900000006"/>
    <n v="7153.042309999998"/>
    <n v="6124.4140100000013"/>
    <n v="7103.8105899999955"/>
    <n v="7399.4344399999918"/>
    <n v="8096.2642999999953"/>
    <n v="8146.2518600000003"/>
    <n v="7056.6563899999983"/>
    <n v="7203.6967499999946"/>
    <n v="85926.757619999975"/>
  </r>
  <r>
    <x v="0"/>
    <s v="mil m3"/>
    <x v="20"/>
    <s v="REGIÃO NORDESTE"/>
    <x v="4"/>
    <n v="24690.3305"/>
    <n v="23619.927160000003"/>
    <n v="25875.912390000001"/>
    <n v="25555.998659999997"/>
    <n v="25229.483340000002"/>
    <n v="21846.950289999997"/>
    <n v="23084.312520000003"/>
    <n v="21781.25648"/>
    <n v="19752.935870000001"/>
    <n v="18758.346750000001"/>
    <n v="14500.77781"/>
    <n v="16869.119910000001"/>
    <n v="261565.35168000005"/>
  </r>
  <r>
    <x v="0"/>
    <s v="mil m3"/>
    <x v="20"/>
    <s v="REGIÃO NORDESTE"/>
    <x v="5"/>
    <n v="-3729.4507600000002"/>
    <n v="55.184560000000602"/>
    <n v="-7.8590499999984331"/>
    <n v="-801.05023000000028"/>
    <n v="-1740.1366300000004"/>
    <n v="-0.12786999999957516"/>
    <n v="-933.77531000000022"/>
    <n v="-1030.6288999999997"/>
    <n v="-67.474150000000009"/>
    <n v="-0.1212599999998929"/>
    <n v="-0.10917000000040389"/>
    <n v="-0.10408999999981461"/>
    <n v="-8255.6528599999983"/>
  </r>
  <r>
    <x v="0"/>
    <s v="mil m3"/>
    <x v="20"/>
    <s v="REGIÃO NORDESTE"/>
    <x v="6"/>
    <n v="41524.475539999985"/>
    <n v="37593.688130000024"/>
    <n v="33717.287370000027"/>
    <n v="29626.267009999996"/>
    <n v="36454.901959999966"/>
    <n v="32752.067490000034"/>
    <n v="42498.725600000012"/>
    <n v="43776.20739000001"/>
    <n v="43032.220090000017"/>
    <n v="45346.38675000002"/>
    <n v="29143.134650000007"/>
    <n v="34783.084609999998"/>
    <n v="450248.44659000012"/>
  </r>
  <r>
    <x v="0"/>
    <s v="mil m3"/>
    <x v="20"/>
    <s v="REGIÃO SUDESTE"/>
    <x v="7"/>
    <n v="-1227.9881800000016"/>
    <n v="-709.87638999999945"/>
    <n v="86.460600000001932"/>
    <n v="-299.74346999999943"/>
    <n v="-400.37090999999964"/>
    <n v="387.7309300000004"/>
    <n v="153.60666999999978"/>
    <n v="18499.824120000005"/>
    <n v="-205.79735999999957"/>
    <n v="-252.88966999999911"/>
    <n v="-227.25034999999957"/>
    <n v="-148.14142999999967"/>
    <n v="15655.564560000006"/>
  </r>
  <r>
    <x v="0"/>
    <s v="mil m3"/>
    <x v="20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0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0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2"/>
    <n v="1382.30474"/>
    <n v="2153.54486"/>
    <n v="1914.7897699999999"/>
    <n v="0"/>
    <n v="0"/>
    <n v="0"/>
    <n v="0"/>
    <n v="0"/>
    <n v="0"/>
    <n v="0"/>
    <n v="0"/>
    <n v="0"/>
    <n v="5450.6393699999999"/>
  </r>
  <r>
    <x v="1"/>
    <s v="mil m3"/>
    <x v="20"/>
    <s v="REGIÃO NORDESTE"/>
    <x v="3"/>
    <n v="8943.57395"/>
    <n v="8151.0755199999985"/>
    <n v="8450.7170399999995"/>
    <n v="4626.4473200000002"/>
    <n v="6430.757959999999"/>
    <n v="6739.8625599999987"/>
    <n v="7022.2112799999995"/>
    <n v="6950.5286699999997"/>
    <n v="5513.5949900000014"/>
    <n v="5421.2499000000007"/>
    <n v="6105.5352299999995"/>
    <n v="6081.2929699999986"/>
    <n v="80436.847389999981"/>
  </r>
  <r>
    <x v="1"/>
    <s v="mil m3"/>
    <x v="20"/>
    <s v="REGIÃO NORDESTE"/>
    <x v="4"/>
    <n v="0"/>
    <n v="0"/>
    <n v="0"/>
    <n v="0"/>
    <n v="1243.9689500000002"/>
    <n v="6405.0861699999996"/>
    <n v="6225.4567099999995"/>
    <n v="5689.6431499999999"/>
    <n v="5669.4775600000003"/>
    <n v="5821.2145"/>
    <n v="5275.9752500000004"/>
    <n v="4555.1598599999998"/>
    <n v="40885.982150000003"/>
  </r>
  <r>
    <x v="1"/>
    <s v="mil m3"/>
    <x v="20"/>
    <s v="REGIÃO NORDESTE"/>
    <x v="5"/>
    <n v="12495.864570000002"/>
    <n v="14136.746119999998"/>
    <n v="13345.200779999992"/>
    <n v="-1.1000000108651875E-4"/>
    <n v="0"/>
    <n v="0"/>
    <n v="98.898600000000016"/>
    <n v="123.81097000000004"/>
    <n v="98.683310000000006"/>
    <n v="119.26519999999998"/>
    <n v="114.45629999999997"/>
    <n v="80.778989999999993"/>
    <n v="40613.70472999999"/>
  </r>
  <r>
    <x v="1"/>
    <s v="mil m3"/>
    <x v="20"/>
    <s v="REGIÃO NORDESTE"/>
    <x v="6"/>
    <n v="107091.21995"/>
    <n v="69787.924570000003"/>
    <n v="-3.0638199999999856"/>
    <n v="-2.4688799999999986"/>
    <n v="19734.555680000001"/>
    <n v="79199.913650000002"/>
    <n v="69706.486820000006"/>
    <n v="75252.445559999993"/>
    <n v="102055.39232000001"/>
    <n v="105420.40539000001"/>
    <n v="108388.85626000002"/>
    <n v="112086.32735000002"/>
    <n v="848717.99485000002"/>
  </r>
  <r>
    <x v="1"/>
    <s v="mil m3"/>
    <x v="20"/>
    <s v="REGIÃO SUDESTE"/>
    <x v="7"/>
    <n v="176136.91681000002"/>
    <n v="150957.88998000004"/>
    <n v="155498.79483"/>
    <n v="80753.3609"/>
    <n v="113626.01800000001"/>
    <n v="139365.19580000002"/>
    <n v="139327.24819000001"/>
    <n v="138870.69511"/>
    <n v="129412.05740999996"/>
    <n v="150197.90282999998"/>
    <n v="151563.69097000005"/>
    <n v="115266.30004000002"/>
    <n v="1640976.0708700002"/>
  </r>
  <r>
    <x v="1"/>
    <s v="mil m3"/>
    <x v="20"/>
    <s v="REGIÃO SUDESTE"/>
    <x v="8"/>
    <n v="870109.76214000001"/>
    <n v="781051.00977000035"/>
    <n v="684903.34462000011"/>
    <n v="828395.61925000011"/>
    <n v="725338.07519000012"/>
    <n v="793657.1887500002"/>
    <n v="802738.80482000089"/>
    <n v="814292.95968999993"/>
    <n v="759657.57015999989"/>
    <n v="713584.19612000044"/>
    <n v="608962.13377999933"/>
    <n v="731360.6973899994"/>
    <n v="9114051.361680001"/>
  </r>
  <r>
    <x v="1"/>
    <s v="mil m3"/>
    <x v="20"/>
    <s v="REGIÃO SUDESTE"/>
    <x v="9"/>
    <n v="367417.50326999999"/>
    <n v="328801.63867000007"/>
    <n v="335466.77200999996"/>
    <n v="317419.00825000001"/>
    <n v="340493.53282999992"/>
    <n v="306185.95697000012"/>
    <n v="320304.65997000004"/>
    <n v="311844.07841999998"/>
    <n v="234468.53384000002"/>
    <n v="195652.62402000002"/>
    <n v="257088.77489"/>
    <n v="294952.38127999997"/>
    <n v="3610095.4644200001"/>
  </r>
  <r>
    <x v="1"/>
    <s v="mil m3"/>
    <x v="20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NORTE"/>
    <x v="0"/>
    <n v="220193.81922000003"/>
    <n v="194898.70625000008"/>
    <n v="219034.98819999993"/>
    <n v="201152.03964"/>
    <n v="213368.25554999997"/>
    <n v="222058.45380000008"/>
    <n v="235390.95877999993"/>
    <n v="233681.36528999993"/>
    <n v="219531.12011000005"/>
    <n v="227585.78127000001"/>
    <n v="230389.66854999991"/>
    <n v="208390.76420000003"/>
    <n v="2625675.92086"/>
  </r>
  <r>
    <x v="0"/>
    <s v="mil m2"/>
    <x v="21"/>
    <s v="REGIÃO NORDESTE"/>
    <x v="1"/>
    <n v="254701.37893000001"/>
    <n v="147451.04861"/>
    <n v="124.22754999999991"/>
    <n v="34860.159229999997"/>
    <n v="180845.77259000001"/>
    <n v="217354.69248999999"/>
    <n v="229456.62531999999"/>
    <n v="246680.00186000002"/>
    <n v="240783.92416999998"/>
    <n v="245257.35984999998"/>
    <n v="224409.63331999996"/>
    <n v="105490.29239"/>
    <n v="2127415.11631"/>
  </r>
  <r>
    <x v="0"/>
    <s v="mil m3"/>
    <x v="21"/>
    <s v="REGIÃO NORDESTE"/>
    <x v="2"/>
    <n v="-1273.6557600000001"/>
    <n v="-1253.9662400000002"/>
    <n v="-1391.0837000000001"/>
    <n v="-1333.49234"/>
    <n v="-1246.5126600000001"/>
    <n v="-1103.8258499999999"/>
    <n v="-1413.6251500000001"/>
    <n v="-1545.3913600000001"/>
    <n v="-1547.4256899999998"/>
    <n v="-1412.45036"/>
    <n v="-1566.7816699999998"/>
    <n v="-1343.50495"/>
    <n v="-16431.71573"/>
  </r>
  <r>
    <x v="0"/>
    <s v="mil m3"/>
    <x v="21"/>
    <s v="REGIÃO NORDESTE"/>
    <x v="3"/>
    <n v="8187.881029999995"/>
    <n v="7193.6282400000018"/>
    <n v="8613.6769499999973"/>
    <n v="8768.1401299999961"/>
    <n v="8936.638420000003"/>
    <n v="9646.7753500000017"/>
    <n v="9735.2929000000004"/>
    <n v="8893.7465000000047"/>
    <n v="8034.0403499999984"/>
    <n v="5619.4103500000047"/>
    <n v="11108.320829999997"/>
    <n v="12495.498909999988"/>
    <n v="107233.04995999997"/>
  </r>
  <r>
    <x v="0"/>
    <s v="mil m3"/>
    <x v="21"/>
    <s v="REGIÃO NORDESTE"/>
    <x v="4"/>
    <n v="15290.86442"/>
    <n v="12690.848820000001"/>
    <n v="14119.881140000001"/>
    <n v="12425.367179999999"/>
    <n v="12290.719410000003"/>
    <n v="9398.4887099999996"/>
    <n v="11506.045630000001"/>
    <n v="14177.711649999999"/>
    <n v="13643.313280000002"/>
    <n v="12017.031739999999"/>
    <n v="7880.985810000001"/>
    <n v="10068.651789999998"/>
    <n v="145509.90958000001"/>
  </r>
  <r>
    <x v="0"/>
    <s v="mil m3"/>
    <x v="21"/>
    <s v="REGIÃO NORDESTE"/>
    <x v="5"/>
    <n v="-0.10191999999983636"/>
    <n v="-9.6690000000307919E-2"/>
    <n v="-0.10485999999957585"/>
    <n v="-9.5219999999926586E-2"/>
    <n v="-9.5520000000306027E-2"/>
    <n v="-9.0379999999640859E-2"/>
    <n v="-9.0959999999995489E-2"/>
    <n v="-9.149000000002161E-2"/>
    <n v="-8.7260000000128457E-2"/>
    <n v="-8.9300000000548607E-2"/>
    <n v="-9.0219999999703759E-2"/>
    <n v="-9.1789999999946303E-2"/>
    <n v="-1.1256099999999378"/>
  </r>
  <r>
    <x v="0"/>
    <s v="mil m3"/>
    <x v="21"/>
    <s v="REGIÃO NORDESTE"/>
    <x v="6"/>
    <n v="44850.726250000014"/>
    <n v="44442.640369999986"/>
    <n v="46532.518299999982"/>
    <n v="40004.302150000003"/>
    <n v="47619.643120000015"/>
    <n v="45780.39722999998"/>
    <n v="51104.378020000004"/>
    <n v="48724.408449999988"/>
    <n v="45387.799409999992"/>
    <n v="51650.208040000005"/>
    <n v="48361.272840000005"/>
    <n v="52181.620399999985"/>
    <n v="566639.91457999998"/>
  </r>
  <r>
    <x v="0"/>
    <s v="mil m3"/>
    <x v="21"/>
    <s v="REGIÃO SUDESTE"/>
    <x v="7"/>
    <n v="124.9030700000003"/>
    <n v="105.05879000000004"/>
    <n v="-394.97815999999989"/>
    <n v="-858.69009999999889"/>
    <n v="-1344.7654400000024"/>
    <n v="-1565.16338"/>
    <n v="-388.65215000000035"/>
    <n v="-994.85097999999994"/>
    <n v="-722.01384000000076"/>
    <n v="-601.98144000000025"/>
    <n v="-226.92505999999958"/>
    <n v="-214.67383000000018"/>
    <n v="-7082.7325200000032"/>
  </r>
  <r>
    <x v="0"/>
    <s v="mil m3"/>
    <x v="21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1"/>
    <s v="REGIÃO SUL"/>
    <x v="10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1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3"/>
    <n v="6087.9665500000001"/>
    <n v="4925.6522800000002"/>
    <n v="4995.9416799999999"/>
    <n v="4824.7858200000001"/>
    <n v="4612.5221200000005"/>
    <n v="5013.3339099999994"/>
    <n v="5082.9008900000008"/>
    <n v="4840.8918700000004"/>
    <n v="4153.0509600000005"/>
    <n v="3638.7826700000001"/>
    <n v="4859.1229599999997"/>
    <n v="4750.5898800000004"/>
    <n v="57785.541590000001"/>
  </r>
  <r>
    <x v="1"/>
    <s v="mil m3"/>
    <x v="21"/>
    <s v="REGIÃO NORDESTE"/>
    <x v="4"/>
    <n v="4424.2542899999999"/>
    <n v="4405.2557999999999"/>
    <n v="4635.0259900000001"/>
    <n v="4198.5279100000007"/>
    <n v="4168.5057299999999"/>
    <n v="3579.05105"/>
    <n v="4478.7959700000001"/>
    <n v="3705.87176"/>
    <n v="3671.11951"/>
    <n v="4432.9332400000003"/>
    <n v="3329.4834700000001"/>
    <n v="4798.43876"/>
    <n v="49827.263479999994"/>
  </r>
  <r>
    <x v="1"/>
    <s v="mil m3"/>
    <x v="21"/>
    <s v="REGIÃO NORDESTE"/>
    <x v="5"/>
    <n v="83.20199999999997"/>
    <n v="87.675999999999974"/>
    <n v="129.59899999999999"/>
    <n v="132.44996000000003"/>
    <n v="169.27342999999999"/>
    <n v="146.92575000000002"/>
    <n v="174.59984"/>
    <n v="33.440460000000002"/>
    <n v="0"/>
    <n v="0"/>
    <n v="2.935249999999999"/>
    <n v="4.1639400000000037"/>
    <n v="964.26562999999999"/>
  </r>
  <r>
    <x v="1"/>
    <s v="mil m3"/>
    <x v="21"/>
    <s v="REGIÃO NORDESTE"/>
    <x v="6"/>
    <n v="103614.46868000001"/>
    <n v="78350.620739999998"/>
    <n v="110196.38545000003"/>
    <n v="92322.68723000001"/>
    <n v="110958.43984000001"/>
    <n v="106526.15966"/>
    <n v="95657.638299999991"/>
    <n v="93854.186879999994"/>
    <n v="80091.28476000001"/>
    <n v="98221.495709999988"/>
    <n v="100270.18463999999"/>
    <n v="75714.550199999998"/>
    <n v="1145778.1020899997"/>
  </r>
  <r>
    <x v="1"/>
    <s v="mil m3"/>
    <x v="21"/>
    <s v="REGIÃO SUDESTE"/>
    <x v="7"/>
    <n v="131805.48910000001"/>
    <n v="117280.01840999998"/>
    <n v="126925.03638000002"/>
    <n v="124267.97211999999"/>
    <n v="118508.81890000001"/>
    <n v="79011.338770000002"/>
    <n v="114807.74809000001"/>
    <n v="124336.62213999998"/>
    <n v="99850.749949999998"/>
    <n v="92370.112049999982"/>
    <n v="97535.871779999987"/>
    <n v="96469.368370000011"/>
    <n v="1323169.1460599999"/>
  </r>
  <r>
    <x v="1"/>
    <s v="mil m3"/>
    <x v="21"/>
    <s v="REGIÃO SUDESTE"/>
    <x v="8"/>
    <n v="781288.78809999989"/>
    <n v="632363.36191000021"/>
    <n v="704360.43093000038"/>
    <n v="764671.18645000039"/>
    <n v="747061.28218000033"/>
    <n v="741273.47986999922"/>
    <n v="668660.06060999958"/>
    <n v="661500.02627000038"/>
    <n v="632548.50800000015"/>
    <n v="744447.62220000057"/>
    <n v="838060.70432000002"/>
    <n v="839823.3784200002"/>
    <n v="8756058.829260001"/>
  </r>
  <r>
    <x v="1"/>
    <s v="mil m3"/>
    <x v="21"/>
    <s v="REGIÃO SUDESTE"/>
    <x v="9"/>
    <n v="323159.27146999998"/>
    <n v="278407.14236999996"/>
    <n v="297667.45162000007"/>
    <n v="300146.74122999999"/>
    <n v="325884.99169000005"/>
    <n v="308572.98125999991"/>
    <n v="293577.16755999997"/>
    <n v="255095.34975999992"/>
    <n v="97267.720129999972"/>
    <n v="263135.93599999999"/>
    <n v="270100.26029000001"/>
    <n v="262250.20405000006"/>
    <n v="3275265.2174300002"/>
  </r>
  <r>
    <x v="1"/>
    <s v="mil m3"/>
    <x v="21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NORTE"/>
    <x v="0"/>
    <n v="197499.22079000011"/>
    <n v="181513.28457999995"/>
    <n v="198886.55468000009"/>
    <n v="204259.39158000005"/>
    <n v="176720.04397999996"/>
    <n v="193982.61200999995"/>
    <n v="205166.16317000001"/>
    <n v="201841.02438000013"/>
    <n v="190173.73664000008"/>
    <n v="206439.20165000003"/>
    <n v="193674.98494999998"/>
    <n v="216682.62091000011"/>
    <n v="2366838.8393200003"/>
  </r>
  <r>
    <x v="0"/>
    <s v="mil m2"/>
    <x v="22"/>
    <s v="REGIÃO NORDESTE"/>
    <x v="1"/>
    <n v="69.055230000000037"/>
    <n v="107.40011999999994"/>
    <n v="406.26099000000022"/>
    <n v="1280.1990199999996"/>
    <n v="1468.1856000000002"/>
    <n v="195064.21589999998"/>
    <n v="102895.95498999998"/>
    <n v="141089.84554000001"/>
    <n v="146183.94237999999"/>
    <n v="111251.26816000001"/>
    <n v="98294.976470000009"/>
    <n v="117988.23161000002"/>
    <n v="916099.53600999992"/>
  </r>
  <r>
    <x v="0"/>
    <s v="mil m3"/>
    <x v="22"/>
    <s v="REGIÃO NORDESTE"/>
    <x v="2"/>
    <n v="-1192.4256799999998"/>
    <n v="-1346.87463"/>
    <n v="-1297.9558499999998"/>
    <n v="-1150.14301"/>
    <n v="-1101.71298"/>
    <n v="-1021.92302"/>
    <n v="-1038.9050500000001"/>
    <n v="-1002.0082200000001"/>
    <n v="-1089.0282399999999"/>
    <n v="-1222.87589"/>
    <n v="-1138.84112"/>
    <n v="-1138.84112"/>
    <n v="-13741.534810000001"/>
  </r>
  <r>
    <x v="0"/>
    <s v="mil m3"/>
    <x v="22"/>
    <s v="REGIÃO NORDESTE"/>
    <x v="3"/>
    <n v="14356.878979999985"/>
    <n v="14896.235869999995"/>
    <n v="16730.573020000003"/>
    <n v="16490.380480000014"/>
    <n v="18236.781210000008"/>
    <n v="17025.543770000004"/>
    <n v="15841.093429999999"/>
    <n v="16172.79041999999"/>
    <n v="17515.166809999988"/>
    <n v="18568.816979999996"/>
    <n v="18990.94788"/>
    <n v="20886.344030000011"/>
    <n v="205711.55287999997"/>
  </r>
  <r>
    <x v="0"/>
    <s v="mil m3"/>
    <x v="22"/>
    <s v="REGIÃO NORDESTE"/>
    <x v="4"/>
    <n v="8196.7562400000024"/>
    <n v="8603.8568800000012"/>
    <n v="14142.033570000005"/>
    <n v="20942.0452"/>
    <n v="22473.386889999998"/>
    <n v="23338.887320000005"/>
    <n v="23512.421970000003"/>
    <n v="13711.502590000004"/>
    <n v="22215.666240000006"/>
    <n v="23407.895260000001"/>
    <n v="20794.521769999999"/>
    <n v="20976.952450000001"/>
    <n v="222315.92638000002"/>
  </r>
  <r>
    <x v="0"/>
    <s v="mil m3"/>
    <x v="22"/>
    <s v="REGIÃO NORDESTE"/>
    <x v="5"/>
    <n v="-9.655000000009295E-2"/>
    <n v="-8.3550000000116142E-2"/>
    <n v="-9.4380000000001019E-2"/>
    <n v="5.0000000385352905E-5"/>
    <n v="2.0999999975401806E-4"/>
    <n v="-1.1990408665951691E-14"/>
    <n v="-1.6875389974302379E-14"/>
    <n v="1.0658141036401503E-14"/>
    <n v="-1.2434497875801753E-14"/>
    <n v="-1.0000000001753051E-4"/>
    <n v="0"/>
    <n v="322.34596999999974"/>
    <n v="322.07164999999964"/>
  </r>
  <r>
    <x v="0"/>
    <s v="mil m3"/>
    <x v="22"/>
    <s v="REGIÃO NORDESTE"/>
    <x v="6"/>
    <n v="51515.095549999976"/>
    <n v="45577.611850000008"/>
    <n v="50982.351450000024"/>
    <n v="51180.391740000035"/>
    <n v="52551.624890000014"/>
    <n v="56360.767339999991"/>
    <n v="56176.188950000003"/>
    <n v="61302.086099999986"/>
    <n v="60298.178729999978"/>
    <n v="61953.481290000011"/>
    <n v="62049.651890000001"/>
    <n v="63805.625140000018"/>
    <n v="673753.05491999991"/>
  </r>
  <r>
    <x v="0"/>
    <s v="mil m3"/>
    <x v="22"/>
    <s v="REGIÃO SUDESTE"/>
    <x v="7"/>
    <n v="-685.89131999999972"/>
    <n v="-1389.93066"/>
    <n v="-931.95849999999962"/>
    <n v="-996.91812999999979"/>
    <n v="-1471.2625800000001"/>
    <n v="-1794.4620100000002"/>
    <n v="-2128.6225300000006"/>
    <n v="-2333.8221100000005"/>
    <n v="-1974.5706499999987"/>
    <n v="-1965.0420399999998"/>
    <n v="-2533.5811300000005"/>
    <n v="-2648.7548200000006"/>
    <n v="-20854.816480000001"/>
  </r>
  <r>
    <x v="0"/>
    <s v="mil m3"/>
    <x v="22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2"/>
    <s v="REGIÃO SUL"/>
    <x v="10"/>
    <n v="0"/>
    <n v="0"/>
    <n v="0"/>
    <n v="0"/>
    <n v="0"/>
    <n v="0"/>
    <n v="367.51"/>
    <n v="736.61"/>
    <n v="517.68000000000006"/>
    <n v="819.1"/>
    <n v="850.5"/>
    <n v="834"/>
    <n v="4125.3999999999996"/>
  </r>
  <r>
    <x v="1"/>
    <s v="mil m3"/>
    <x v="22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2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3"/>
    <n v="5284.64689"/>
    <n v="4528.5290299999997"/>
    <n v="4583.7467800000004"/>
    <n v="4186.3660100000006"/>
    <n v="4462.0560000000005"/>
    <n v="4564.4260000000004"/>
    <n v="4775.7580200000002"/>
    <n v="4382.8550000000005"/>
    <n v="4141.4559900000004"/>
    <n v="4020.0160100000003"/>
    <n v="3940.3070000000002"/>
    <n v="4322.9780000000001"/>
    <n v="53193.140730000006"/>
  </r>
  <r>
    <x v="1"/>
    <s v="mil m3"/>
    <x v="22"/>
    <s v="REGIÃO NORDESTE"/>
    <x v="4"/>
    <n v="4443.1913000000004"/>
    <n v="2163.4771299999998"/>
    <n v="2923.41705"/>
    <n v="3655.34274"/>
    <n v="3825.6360399999999"/>
    <n v="3892.1577299999999"/>
    <n v="3719.6362300000001"/>
    <n v="2826.04322"/>
    <n v="4046.7442200000005"/>
    <n v="4193.4478799999997"/>
    <n v="4409.3632100000004"/>
    <n v="4760.2752300000002"/>
    <n v="44858.731980000004"/>
  </r>
  <r>
    <x v="1"/>
    <s v="mil m3"/>
    <x v="22"/>
    <s v="REGIÃO NORDESTE"/>
    <x v="5"/>
    <n v="31.998950000000001"/>
    <n v="52.897789999999993"/>
    <n v="52.303029999999993"/>
    <n v="53.920910000000006"/>
    <n v="65.362279999999998"/>
    <n v="54.551779999999994"/>
    <n v="49.292819999999999"/>
    <n v="70.497949999999989"/>
    <n v="55.715730000000001"/>
    <n v="60.525590000000001"/>
    <n v="56.116559999999993"/>
    <n v="51.734929999999999"/>
    <n v="654.91831999999988"/>
  </r>
  <r>
    <x v="1"/>
    <s v="mil m3"/>
    <x v="22"/>
    <s v="REGIÃO NORDESTE"/>
    <x v="6"/>
    <n v="97263.730490000002"/>
    <n v="82097.462800000008"/>
    <n v="87211.763390000007"/>
    <n v="87489.205679999999"/>
    <n v="90958.232149999982"/>
    <n v="72564.418999999994"/>
    <n v="87316.531999999992"/>
    <n v="76984.728000000003"/>
    <n v="49443.354460000002"/>
    <n v="58310.674460000002"/>
    <n v="50066.98866000001"/>
    <n v="60086.165429999994"/>
    <n v="899793.25652000005"/>
  </r>
  <r>
    <x v="1"/>
    <s v="mil m3"/>
    <x v="22"/>
    <s v="REGIÃO SUDESTE"/>
    <x v="7"/>
    <n v="88435.750620000021"/>
    <n v="62477.191089999993"/>
    <n v="54519.460740000017"/>
    <n v="61913.494969999971"/>
    <n v="80301.271960000013"/>
    <n v="77254.842919999996"/>
    <n v="28670.751970000005"/>
    <n v="61042.89895000001"/>
    <n v="70954.759379999974"/>
    <n v="77979.317380000008"/>
    <n v="64983.150849999991"/>
    <n v="63514.38816000001"/>
    <n v="792047.2789899999"/>
  </r>
  <r>
    <x v="1"/>
    <s v="mil m3"/>
    <x v="22"/>
    <s v="REGIÃO SUDESTE"/>
    <x v="8"/>
    <n v="790548.10179000045"/>
    <n v="726583.69733000011"/>
    <n v="838967.74417000031"/>
    <n v="789638.12561000022"/>
    <n v="667593.25190000003"/>
    <n v="649181.05022000009"/>
    <n v="789815.18010000035"/>
    <n v="758283.81887999992"/>
    <n v="834610.98746000067"/>
    <n v="851713.65425999952"/>
    <n v="765859.29200999998"/>
    <n v="794907.83694999979"/>
    <n v="9257702.7406800017"/>
  </r>
  <r>
    <x v="1"/>
    <s v="mil m3"/>
    <x v="22"/>
    <s v="REGIÃO SUDESTE"/>
    <x v="9"/>
    <n v="304011.95085000008"/>
    <n v="258730.3775"/>
    <n v="319799.40708999999"/>
    <n v="311747.23501000006"/>
    <n v="301643.13508000004"/>
    <n v="296971.61492999992"/>
    <n v="276049.92168999999"/>
    <n v="295864.84589000006"/>
    <n v="281878.10381000006"/>
    <n v="269870.20071999996"/>
    <n v="217149.34394000005"/>
    <n v="259575.21768"/>
    <n v="3393291.3541900003"/>
  </r>
  <r>
    <x v="1"/>
    <s v="mil m3"/>
    <x v="22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NORTE"/>
    <x v="0"/>
    <n v="201272.93300000002"/>
    <n v="197813.72600000002"/>
    <n v="205753.997"/>
    <n v="206578.315"/>
    <n v="227567.58899999998"/>
    <n v="220094.35800000001"/>
    <n v="215265.709"/>
    <n v="213840.44"/>
    <n v="219516.23399999994"/>
    <n v="226617.266"/>
    <n v="235348.041"/>
    <n v="233262.49900000001"/>
    <n v="2602931.1069999998"/>
  </r>
  <r>
    <x v="0"/>
    <s v="mil m2"/>
    <x v="23"/>
    <s v="REGIÃO NORDESTE"/>
    <x v="1"/>
    <n v="83052.036999999997"/>
    <n v="6.734"/>
    <n v="261.32099999999997"/>
    <n v="68700.643000000011"/>
    <n v="618.99599999999998"/>
    <n v="167778.394"/>
    <n v="90481.080999999991"/>
    <n v="74696.984999999986"/>
    <n v="58547.22"/>
    <n v="62950.163999999997"/>
    <n v="128616.98299999999"/>
    <n v="99020.205000000002"/>
    <n v="834730.76299999992"/>
  </r>
  <r>
    <x v="0"/>
    <s v="mil m3"/>
    <x v="23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NORDESTE"/>
    <x v="3"/>
    <n v="22303.060999999998"/>
    <n v="18682.732000000007"/>
    <n v="22912.132000000001"/>
    <n v="16270.584000000003"/>
    <n v="13350.653"/>
    <n v="18055.451000000005"/>
    <n v="25468.098000000002"/>
    <n v="27263.867999999999"/>
    <n v="24973.211000000003"/>
    <n v="24190.71999999999"/>
    <n v="10504.65"/>
    <n v="17132.881000000001"/>
    <n v="241108.041"/>
  </r>
  <r>
    <x v="0"/>
    <s v="mil m3"/>
    <x v="23"/>
    <s v="REGIÃO NORDESTE"/>
    <x v="4"/>
    <n v="19621.415000000001"/>
    <n v="22702.474000000006"/>
    <n v="30219.667000000001"/>
    <n v="28051.097000000002"/>
    <n v="37746.289000000004"/>
    <n v="35980.26"/>
    <n v="35844.137999999999"/>
    <n v="35966.868999999999"/>
    <n v="33308.137000000002"/>
    <n v="34834.447999999997"/>
    <n v="28559.763999999999"/>
    <n v="25741.678"/>
    <n v="368576.23600000009"/>
  </r>
  <r>
    <x v="0"/>
    <s v="mil m3"/>
    <x v="23"/>
    <s v="REGIÃO NORDESTE"/>
    <x v="5"/>
    <n v="0"/>
    <n v="0"/>
    <n v="0"/>
    <n v="0"/>
    <n v="0"/>
    <n v="0"/>
    <n v="0"/>
    <n v="0"/>
    <n v="0"/>
    <n v="0"/>
    <n v="0"/>
    <m/>
    <n v="0"/>
  </r>
  <r>
    <x v="0"/>
    <s v="mil m3"/>
    <x v="23"/>
    <s v="REGIÃO NORDESTE"/>
    <x v="6"/>
    <n v="60414.030000000013"/>
    <n v="54932.815000000002"/>
    <n v="59988.975999999995"/>
    <n v="59786.392000000014"/>
    <n v="64524.959000000003"/>
    <n v="63721.709000000017"/>
    <n v="62939.994000000006"/>
    <n v="60949.42"/>
    <n v="60766.373"/>
    <n v="68596.454999999973"/>
    <n v="73288.726000000024"/>
    <n v="77222.172999999995"/>
    <n v="767132.022"/>
  </r>
  <r>
    <x v="0"/>
    <s v="mil m3"/>
    <x v="23"/>
    <s v="REGIÃO SUDESTE"/>
    <x v="7"/>
    <n v="25.514000000000003"/>
    <n v="83.75200000000001"/>
    <n v="64.686999999999998"/>
    <n v="109.38799999999999"/>
    <n v="70.441999999999993"/>
    <n v="0"/>
    <n v="0"/>
    <n v="0"/>
    <n v="0"/>
    <n v="0"/>
    <n v="0"/>
    <n v="0"/>
    <n v="353.78300000000002"/>
  </r>
  <r>
    <x v="0"/>
    <s v="mil m3"/>
    <x v="23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3"/>
    <s v="REGIÃO SUL"/>
    <x v="10"/>
    <n v="858.75"/>
    <n v="718.67"/>
    <n v="794.63"/>
    <n v="823.83"/>
    <n v="858.41"/>
    <n v="836.12"/>
    <n v="865.58"/>
    <n v="839.04"/>
    <n v="718.56000000000006"/>
    <n v="619.64"/>
    <n v="673.58"/>
    <n v="829.09"/>
    <n v="9435.9000000000015"/>
  </r>
  <r>
    <x v="1"/>
    <s v="mil m3"/>
    <x v="23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3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3"/>
    <n v="2751.4640000000004"/>
    <n v="2518.1740000000004"/>
    <n v="2715.8040000000001"/>
    <n v="2779.8150000000001"/>
    <n v="4187.9840000000004"/>
    <n v="3890.8780000000006"/>
    <n v="3113.4679999999998"/>
    <n v="2983.4270000000001"/>
    <n v="3434.0490000000004"/>
    <n v="3998.817"/>
    <n v="364.73700000000002"/>
    <n v="2858.587"/>
    <n v="35597.204000000005"/>
  </r>
  <r>
    <x v="1"/>
    <s v="mil m3"/>
    <x v="23"/>
    <s v="REGIÃO NORDESTE"/>
    <x v="4"/>
    <n v="4792.4670000000006"/>
    <n v="4056.2240000000002"/>
    <n v="4267.7490000000007"/>
    <n v="3632.328"/>
    <n v="4670.4970000000003"/>
    <n v="4832.9709999999995"/>
    <n v="4735.6850000000004"/>
    <n v="3913.76"/>
    <n v="4078.2059999999997"/>
    <n v="4405.2250000000004"/>
    <n v="3286.3150000000001"/>
    <n v="3283.8180000000002"/>
    <n v="49955.245000000003"/>
  </r>
  <r>
    <x v="1"/>
    <s v="mil m3"/>
    <x v="23"/>
    <s v="REGIÃO NORDESTE"/>
    <x v="5"/>
    <n v="45.127000000000002"/>
    <n v="60.387"/>
    <n v="70.721000000000004"/>
    <n v="63.068999999999996"/>
    <n v="70.066999999999993"/>
    <n v="56.516999999999996"/>
    <n v="46.333000000000006"/>
    <n v="39.381"/>
    <n v="41.683"/>
    <n v="61.774999999999999"/>
    <n v="50.323"/>
    <n v="27.155000000000001"/>
    <n v="632.5379999999999"/>
  </r>
  <r>
    <x v="1"/>
    <s v="mil m3"/>
    <x v="23"/>
    <s v="REGIÃO NORDESTE"/>
    <x v="6"/>
    <n v="38801.751000000004"/>
    <n v="48770.827000000005"/>
    <n v="60869.442000000003"/>
    <n v="58394.425999999999"/>
    <n v="68105.887000000002"/>
    <n v="52834.684000000008"/>
    <n v="52087.810999999994"/>
    <n v="50256.633000000002"/>
    <n v="13488.003999999999"/>
    <n v="57205.78"/>
    <n v="51289.226000000002"/>
    <n v="55894.83"/>
    <n v="607999.30099999998"/>
  </r>
  <r>
    <x v="1"/>
    <s v="mil m3"/>
    <x v="23"/>
    <s v="REGIÃO SUDESTE"/>
    <x v="7"/>
    <n v="78086.144"/>
    <n v="74443.8"/>
    <n v="75583.762999999992"/>
    <n v="77891.867999999988"/>
    <n v="95525.413000000015"/>
    <n v="78806.832000000009"/>
    <n v="92949.429000000004"/>
    <n v="110373.045"/>
    <n v="97637.798999999999"/>
    <n v="93044.698000000004"/>
    <n v="77415.752000000008"/>
    <n v="91241.339999999982"/>
    <n v="1042999.8829999999"/>
  </r>
  <r>
    <x v="1"/>
    <s v="mil m3"/>
    <x v="23"/>
    <s v="REGIÃO SUDESTE"/>
    <x v="8"/>
    <n v="820846.55500000005"/>
    <n v="731613.08900000004"/>
    <n v="777735.43499999994"/>
    <n v="760506.31399999978"/>
    <n v="817641.34600000014"/>
    <n v="767048.72800000012"/>
    <n v="858948.29"/>
    <n v="801882.46399999992"/>
    <n v="894401.67399999988"/>
    <n v="712494.72100000025"/>
    <n v="913231.29099999997"/>
    <n v="838433.04599999997"/>
    <n v="9694782.9529999997"/>
  </r>
  <r>
    <x v="1"/>
    <s v="mil m3"/>
    <x v="23"/>
    <s v="REGIÃO SUDESTE"/>
    <x v="9"/>
    <n v="247618.93399999998"/>
    <n v="226707.954"/>
    <n v="247999.48099999997"/>
    <n v="226400.71199999997"/>
    <n v="252894.43899999998"/>
    <n v="248187.78099999999"/>
    <n v="243920.62200000003"/>
    <n v="261437.76100000003"/>
    <n v="244585.20800000001"/>
    <n v="240744.13699999999"/>
    <n v="174620.92700000011"/>
    <n v="160043.057"/>
    <n v="2775161.0129999998"/>
  </r>
  <r>
    <x v="1"/>
    <s v="mil m3"/>
    <x v="23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NORTE"/>
    <x v="0"/>
    <n v="228725.86"/>
    <n v="206680.2"/>
    <n v="234178.59299999999"/>
    <n v="226243.12"/>
    <n v="231361.93100000001"/>
    <n v="193658.31400000001"/>
    <n v="202634.43900000001"/>
    <n v="224703.764"/>
    <n v="220007.81"/>
    <n v="222007.28599999999"/>
    <n v="229564.92199999999"/>
    <n v="217643.44"/>
    <n v="2637409.6789999995"/>
  </r>
  <r>
    <x v="0"/>
    <s v="mil m2"/>
    <x v="24"/>
    <s v="REGIÃO NORDESTE"/>
    <x v="1"/>
    <n v="158604.86300000001"/>
    <n v="36910.550999999999"/>
    <n v="915.88699999999994"/>
    <n v="4104.2330000000002"/>
    <n v="6947.5940000000001"/>
    <n v="41758.663999999997"/>
    <n v="160636.68299999999"/>
    <n v="194062.91699999999"/>
    <n v="230779.01199999999"/>
    <n v="237753.47200000001"/>
    <n v="147002.08300000001"/>
    <n v="175010.14499999999"/>
    <n v="1394486.1040000001"/>
  </r>
  <r>
    <x v="0"/>
    <s v="mil m3"/>
    <x v="24"/>
    <s v="REGIÃO NORDESTE"/>
    <x v="2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NORDESTE"/>
    <x v="3"/>
    <n v="27824.18"/>
    <n v="26442.650000000009"/>
    <n v="28039.466"/>
    <n v="27790.024000000001"/>
    <n v="29800.9"/>
    <n v="25674.78100000001"/>
    <n v="27158.986000000001"/>
    <n v="23420.424999999999"/>
    <n v="26421.043000000009"/>
    <n v="27350.952000000001"/>
    <n v="25570.096999999991"/>
    <n v="26143.485000000001"/>
    <n v="321636.989"/>
  </r>
  <r>
    <x v="0"/>
    <s v="mil m3"/>
    <x v="24"/>
    <s v="REGIÃO NORDESTE"/>
    <x v="4"/>
    <n v="34909.033999999992"/>
    <n v="32450.956999999999"/>
    <n v="33968.561000000002"/>
    <n v="31419.985000000001"/>
    <n v="33392.082999999999"/>
    <n v="17647.54"/>
    <n v="5266.1770000000006"/>
    <n v="30637.668000000001"/>
    <n v="36920.391000000003"/>
    <n v="50416.673999999999"/>
    <n v="49708.039999999994"/>
    <n v="51054.127"/>
    <n v="407791.23699999996"/>
  </r>
  <r>
    <x v="0"/>
    <s v="mil m3"/>
    <x v="24"/>
    <s v="REGIÃO NORDESTE"/>
    <x v="5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NORDESTE"/>
    <x v="6"/>
    <n v="69894.974000000002"/>
    <n v="62912.977999999988"/>
    <n v="69076.460999999981"/>
    <n v="64109.114000000001"/>
    <n v="62794.223000000013"/>
    <n v="65240.904999999999"/>
    <n v="73840.911000000007"/>
    <n v="69535.178"/>
    <n v="75970.544000000009"/>
    <n v="78412.362999999983"/>
    <n v="66722.304999999993"/>
    <n v="67477.576000000015"/>
    <n v="825987.53200000001"/>
  </r>
  <r>
    <x v="0"/>
    <s v="mil m3"/>
    <x v="24"/>
    <s v="REGIÃO SUDESTE"/>
    <x v="7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SUDESTE"/>
    <x v="8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SUDESTE"/>
    <x v="9"/>
    <n v="0"/>
    <n v="0"/>
    <n v="0"/>
    <n v="0"/>
    <n v="0"/>
    <n v="0"/>
    <n v="0"/>
    <n v="0"/>
    <n v="0"/>
    <n v="0"/>
    <n v="0"/>
    <n v="0"/>
    <n v="0"/>
  </r>
  <r>
    <x v="0"/>
    <s v="mil m3"/>
    <x v="24"/>
    <s v="REGIÃO SUL"/>
    <x v="10"/>
    <n v="692.15"/>
    <n v="671.92"/>
    <n v="710"/>
    <n v="685.36"/>
    <n v="728.93"/>
    <n v="3831"/>
    <n v="4051.18"/>
    <n v="4248.21"/>
    <n v="4448.71"/>
    <n v="3932.13"/>
    <n v="3979.25"/>
    <n v="3952.95"/>
    <n v="31931.79"/>
  </r>
  <r>
    <x v="1"/>
    <s v="mil m3"/>
    <x v="24"/>
    <s v="REGIÃO NORTE"/>
    <x v="0"/>
    <n v="0"/>
    <n v="0"/>
    <n v="0"/>
    <n v="0"/>
    <n v="0"/>
    <n v="0"/>
    <n v="0"/>
    <n v="0"/>
    <n v="0"/>
    <n v="0"/>
    <n v="0"/>
    <n v="0"/>
    <n v="0"/>
  </r>
  <r>
    <x v="1"/>
    <s v="mil m2"/>
    <x v="24"/>
    <s v="REGIÃO NORDESTE"/>
    <x v="1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2"/>
    <n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3"/>
    <n v="3848.7359999999999"/>
    <n v="4042.5569999999998"/>
    <n v="3560.701"/>
    <n v="2438.2860000000001"/>
    <n v="2930.808"/>
    <n v="3375.2669999999998"/>
    <n v="3678.7730000000001"/>
    <n v="3239.221"/>
    <n v="4385.09"/>
    <n v="4249.5450000000001"/>
    <n v="2199.4780000000001"/>
    <n v="3295.6849999999999"/>
    <n v="41244.147000000004"/>
  </r>
  <r>
    <x v="1"/>
    <s v="mil m3"/>
    <x v="24"/>
    <s v="REGIÃO NORDESTE"/>
    <x v="4"/>
    <n v="4073.8809999999999"/>
    <n v="4264.7690000000002"/>
    <n v="4753.875"/>
    <n v="3943.7809999999999"/>
    <n v="4705.1710000000003"/>
    <n v="2341.087"/>
    <n v="0"/>
    <n v="4409.5889999999999"/>
    <n v="4478.4979999999996"/>
    <n v="4204.0140000000001"/>
    <n v="4232.6130000000003"/>
    <n v="4484.7879999999996"/>
    <n v="45892.065999999999"/>
  </r>
  <r>
    <x v="1"/>
    <s v="mil m3"/>
    <x v="24"/>
    <s v="REGIÃO NORDESTE"/>
    <x v="5"/>
    <n v="29.448"/>
    <n v="38.406999999999996"/>
    <n v="28.808"/>
    <n v="31.974"/>
    <n v="42.319000000000003"/>
    <n v="46.091000000000001"/>
    <n v="54.695"/>
    <n v="51.531999999999996"/>
    <n v="48.271000000000001"/>
    <n v="38.677999999999997"/>
    <n v="49.680999999999997"/>
    <n v="44.527000000000001"/>
    <n v="504.43099999999993"/>
  </r>
  <r>
    <x v="1"/>
    <s v="mil m3"/>
    <x v="24"/>
    <s v="REGIÃO NORDESTE"/>
    <x v="6"/>
    <n v="45587.35"/>
    <n v="54547.642"/>
    <n v="32018.897000000001"/>
    <n v="0"/>
    <n v="0"/>
    <n v="0"/>
    <n v="0"/>
    <n v="0"/>
    <n v="0"/>
    <n v="0"/>
    <n v="0"/>
    <n v="0"/>
    <n v="132153.889"/>
  </r>
  <r>
    <x v="1"/>
    <s v="mil m3"/>
    <x v="24"/>
    <s v="REGIÃO SUDESTE"/>
    <x v="7"/>
    <n v="95085.785000000003"/>
    <n v="89884.775999999998"/>
    <n v="87889.689000000013"/>
    <n v="88223.502000000022"/>
    <n v="73882.343999999983"/>
    <n v="69930.563999999998"/>
    <n v="71435.156000000003"/>
    <n v="70758.120999999999"/>
    <n v="69098.916000000012"/>
    <n v="63353.411999999997"/>
    <n v="6973.1369999999997"/>
    <n v="46462.714"/>
    <n v="832978.11600000004"/>
  </r>
  <r>
    <x v="1"/>
    <s v="mil m3"/>
    <x v="24"/>
    <s v="REGIÃO SUDESTE"/>
    <x v="8"/>
    <n v="742480.99399999972"/>
    <n v="800441.29400000011"/>
    <n v="635654.35499999998"/>
    <n v="702015.51000000036"/>
    <n v="788587.29000000015"/>
    <n v="809284.89500000025"/>
    <n v="826309.82200000016"/>
    <n v="893236.12799999991"/>
    <n v="888044.10399999982"/>
    <n v="893243.79200000002"/>
    <n v="857461.92200000002"/>
    <n v="870006.29200000013"/>
    <n v="9706766.3979999982"/>
  </r>
  <r>
    <x v="1"/>
    <s v="mil m3"/>
    <x v="24"/>
    <s v="REGIÃO SUDESTE"/>
    <x v="9"/>
    <n v="211326.565"/>
    <n v="188717.57800000001"/>
    <n v="87138.997999999992"/>
    <n v="197468.867"/>
    <n v="214137.05600000001"/>
    <n v="193322.67"/>
    <n v="194703.79800000001"/>
    <n v="190218.823"/>
    <n v="173274.054"/>
    <n v="184156.698"/>
    <n v="150630.75200000001"/>
    <n v="146386.46900000001"/>
    <n v="2131482.3280000002"/>
  </r>
  <r>
    <x v="1"/>
    <s v="mil m3"/>
    <x v="24"/>
    <s v="REGIÃO SUL"/>
    <x v="10"/>
    <n v="0"/>
    <n v="0"/>
    <n v="0"/>
    <n v="0"/>
    <n v="0"/>
    <n v="0"/>
    <n v="0"/>
    <n v="0"/>
    <n v="0"/>
    <n v="0"/>
    <n v="0"/>
    <n v="0"/>
    <n v="0"/>
  </r>
  <r>
    <x v="0"/>
    <s v="mil m3"/>
    <x v="25"/>
    <s v="REGIÃO NORTE"/>
    <x v="0"/>
    <n v="229919.23"/>
    <n v="207741.20600000009"/>
    <n v="224675.98"/>
    <n v="224969.973"/>
    <n v="220247.81200000001"/>
    <n v="230748.62899999999"/>
    <n v="233913.19899999999"/>
    <n v="250063.95499999999"/>
    <n v="244027.397"/>
    <n v="245155.77799999999"/>
    <m/>
    <m/>
    <n v="2311463.159"/>
  </r>
  <r>
    <x v="0"/>
    <s v="mil m2"/>
    <x v="25"/>
    <s v="REGIÃO NORDESTE"/>
    <x v="1"/>
    <n v="115885.914"/>
    <n v="16650.787"/>
    <n v="8887.4009999999998"/>
    <n v="41472.855999999992"/>
    <n v="70978.505999999994"/>
    <n v="196018.88200000001"/>
    <n v="189080.05300000001"/>
    <n v="235288.07699999999"/>
    <n v="201750.432"/>
    <n v="210794.62899999999"/>
    <m/>
    <m/>
    <n v="1286807.537"/>
  </r>
  <r>
    <x v="0"/>
    <s v="mil m3"/>
    <x v="25"/>
    <s v="REGIÃO NORDESTE"/>
    <x v="2"/>
    <n v="0"/>
    <n v="0"/>
    <n v="0"/>
    <n v="0"/>
    <n v="0"/>
    <n v="0"/>
    <n v="0"/>
    <n v="0"/>
    <n v="0"/>
    <n v="0"/>
    <m/>
    <m/>
    <n v="0"/>
  </r>
  <r>
    <x v="0"/>
    <s v="mil m3"/>
    <x v="25"/>
    <s v="REGIÃO NORDESTE"/>
    <x v="3"/>
    <n v="26197.148000000001"/>
    <n v="24436.79800000001"/>
    <n v="26743.415000000001"/>
    <n v="27265.45"/>
    <n v="28246.287"/>
    <n v="28047.08"/>
    <n v="28221.274000000001"/>
    <n v="28476.317999999999"/>
    <n v="28122.016"/>
    <n v="24315.614000000009"/>
    <m/>
    <m/>
    <n v="270071.40000000002"/>
  </r>
  <r>
    <x v="0"/>
    <s v="mil m3"/>
    <x v="25"/>
    <s v="REGIÃO NORDESTE"/>
    <x v="4"/>
    <n v="49582.323999999993"/>
    <n v="41255.034"/>
    <n v="43592.792000000009"/>
    <n v="41694.588000000003"/>
    <n v="43268.639999999999"/>
    <n v="39597.402999999998"/>
    <n v="38072.093000000001"/>
    <n v="36560.279000000002"/>
    <n v="34690.269"/>
    <n v="34736.027999999998"/>
    <m/>
    <m/>
    <n v="403049.45"/>
  </r>
  <r>
    <x v="0"/>
    <s v="mil m3"/>
    <x v="25"/>
    <s v="REGIÃO NORDESTE"/>
    <x v="5"/>
    <n v="0"/>
    <n v="0"/>
    <n v="0"/>
    <n v="0"/>
    <n v="0"/>
    <n v="0"/>
    <n v="0"/>
    <n v="0"/>
    <n v="0"/>
    <n v="0"/>
    <m/>
    <m/>
    <n v="0"/>
  </r>
  <r>
    <x v="0"/>
    <s v="mil m3"/>
    <x v="25"/>
    <s v="REGIÃO NORDESTE"/>
    <x v="6"/>
    <n v="66904.063000000009"/>
    <n v="65214.332999999991"/>
    <n v="74547.14800000003"/>
    <n v="72134.31799999997"/>
    <n v="73267.683000000019"/>
    <n v="73755.653999999995"/>
    <n v="77516.359999999986"/>
    <n v="75944.073000000004"/>
    <n v="72456.981000000014"/>
    <n v="76967.792999999991"/>
    <m/>
    <m/>
    <n v="728708.40599999996"/>
  </r>
  <r>
    <x v="0"/>
    <s v="mil m3"/>
    <x v="25"/>
    <s v="REGIÃO SUDESTE"/>
    <x v="7"/>
    <n v="0"/>
    <n v="0"/>
    <n v="0"/>
    <n v="0"/>
    <n v="0"/>
    <n v="0"/>
    <n v="0"/>
    <n v="0"/>
    <n v="0"/>
    <n v="0"/>
    <m/>
    <m/>
    <n v="0"/>
  </r>
  <r>
    <x v="0"/>
    <s v="mil m3"/>
    <x v="25"/>
    <s v="REGIÃO SUDESTE"/>
    <x v="8"/>
    <n v="0"/>
    <n v="0"/>
    <n v="0"/>
    <n v="0"/>
    <n v="0"/>
    <n v="0"/>
    <n v="0"/>
    <n v="0"/>
    <n v="0"/>
    <n v="0"/>
    <m/>
    <m/>
    <n v="0"/>
  </r>
  <r>
    <x v="0"/>
    <s v="mil m3"/>
    <x v="25"/>
    <s v="REGIÃO SUDESTE"/>
    <x v="9"/>
    <n v="0"/>
    <n v="0"/>
    <n v="0"/>
    <n v="0"/>
    <n v="0"/>
    <n v="0"/>
    <n v="0"/>
    <n v="0"/>
    <n v="0"/>
    <n v="0"/>
    <m/>
    <m/>
    <n v="0"/>
  </r>
  <r>
    <x v="0"/>
    <s v="mil m3"/>
    <x v="25"/>
    <s v="REGIÃO SUL"/>
    <x v="10"/>
    <n v="1702.855"/>
    <n v="1158.135"/>
    <n v="1171.3720000000001"/>
    <n v="1136.827"/>
    <n v="422.63499999999999"/>
    <n v="828.48700000000008"/>
    <n v="1278.6849999999999"/>
    <n v="1387.9290000000001"/>
    <n v="1776.0129999999999"/>
    <n v="1317.934"/>
    <m/>
    <m/>
    <n v="12180.872000000001"/>
  </r>
  <r>
    <x v="1"/>
    <s v="mil m3"/>
    <x v="25"/>
    <s v="REGIÃO NORTE"/>
    <x v="0"/>
    <n v="0"/>
    <n v="0"/>
    <n v="0"/>
    <n v="0"/>
    <n v="0"/>
    <n v="0"/>
    <n v="0"/>
    <n v="0"/>
    <n v="0"/>
    <n v="0"/>
    <m/>
    <m/>
    <n v="0"/>
  </r>
  <r>
    <x v="1"/>
    <s v="mil m2"/>
    <x v="25"/>
    <s v="REGIÃO NORDESTE"/>
    <x v="1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2"/>
    <n v="0"/>
    <n v="0"/>
    <n v="0"/>
    <n v="0"/>
    <n v="0"/>
    <n v="0"/>
    <n v="0"/>
    <n v="0"/>
    <n v="0"/>
    <n v="0"/>
    <m/>
    <m/>
    <n v="0"/>
  </r>
  <r>
    <x v="1"/>
    <s v="mil m3"/>
    <x v="25"/>
    <s v="REGIÃO NORDESTE"/>
    <x v="3"/>
    <n v="3539.817"/>
    <n v="3780.768"/>
    <n v="3909.85"/>
    <n v="3476.69"/>
    <n v="4397.3519999999999"/>
    <n v="4054.8229999999999"/>
    <n v="4041.5859999999998"/>
    <n v="3716.9119999999998"/>
    <n v="3721.692"/>
    <n v="3765.866"/>
    <m/>
    <m/>
    <n v="38405.356"/>
  </r>
  <r>
    <x v="1"/>
    <s v="mil m3"/>
    <x v="25"/>
    <s v="REGIÃO NORDESTE"/>
    <x v="4"/>
    <n v="4070.895"/>
    <n v="3512.277"/>
    <n v="2843.3989999999999"/>
    <n v="4390.5519999999997"/>
    <n v="4144.6000000000004"/>
    <n v="3847.9279999999999"/>
    <n v="4175.8159999999998"/>
    <n v="4314.9189999999999"/>
    <n v="4166.201"/>
    <n v="4297.0029999999997"/>
    <m/>
    <m/>
    <n v="39763.589999999997"/>
  </r>
  <r>
    <x v="1"/>
    <s v="mil m3"/>
    <x v="25"/>
    <s v="REGIÃO NORDESTE"/>
    <x v="5"/>
    <n v="36.343000000000004"/>
    <n v="9.468"/>
    <n v="3"/>
    <n v="22.952000000000002"/>
    <n v="26.539000000000001"/>
    <n v="10.07"/>
    <n v="0"/>
    <n v="11.47"/>
    <n v="17.562999999999999"/>
    <n v="13.49"/>
    <m/>
    <m/>
    <n v="150.89500000000001"/>
  </r>
  <r>
    <x v="1"/>
    <s v="mil m3"/>
    <x v="25"/>
    <s v="REGIÃO NORDESTE"/>
    <x v="6"/>
    <n v="0"/>
    <n v="0"/>
    <n v="0"/>
    <n v="0"/>
    <n v="11899.552"/>
    <n v="22192.384999999998"/>
    <n v="40939.652000000002"/>
    <n v="53991.32"/>
    <n v="55307.760999999999"/>
    <n v="46508.514000000003"/>
    <m/>
    <m/>
    <n v="230839.18400000001"/>
  </r>
  <r>
    <x v="1"/>
    <s v="mil m3"/>
    <x v="25"/>
    <s v="REGIÃO SUDESTE"/>
    <x v="7"/>
    <n v="60361.415999999997"/>
    <n v="58301.446000000004"/>
    <n v="65666.422999999995"/>
    <n v="75189.930999999997"/>
    <n v="95880.248000000007"/>
    <n v="111817.20699999999"/>
    <n v="123815.766"/>
    <n v="141790.04199999999"/>
    <n v="142416.75399999999"/>
    <n v="142501.64799999999"/>
    <m/>
    <m/>
    <n v="1017740.8809999998"/>
  </r>
  <r>
    <x v="1"/>
    <s v="mil m3"/>
    <x v="25"/>
    <s v="REGIÃO SUDESTE"/>
    <x v="8"/>
    <n v="900645.34000000008"/>
    <n v="807477.34399999981"/>
    <n v="862325.29399999988"/>
    <n v="1039211.566"/>
    <n v="1044666.186"/>
    <n v="1027623.836"/>
    <n v="1115637.1510000001"/>
    <n v="1156253.175"/>
    <n v="1066759.479000001"/>
    <n v="1028480.374"/>
    <m/>
    <m/>
    <n v="10049079.745000001"/>
  </r>
  <r>
    <x v="1"/>
    <s v="mil m3"/>
    <x v="25"/>
    <s v="REGIÃO SUDESTE"/>
    <x v="9"/>
    <n v="166182.24400000001"/>
    <n v="157533.38"/>
    <n v="170107.24900000001"/>
    <n v="156675.666"/>
    <n v="150095.22099999999"/>
    <n v="140523.984"/>
    <n v="151629.97200000001"/>
    <n v="164397.837"/>
    <n v="153451.94399999999"/>
    <n v="146531.815"/>
    <m/>
    <m/>
    <n v="1557129.3119999999"/>
  </r>
  <r>
    <x v="1"/>
    <s v="mil m3"/>
    <x v="25"/>
    <s v="REGIÃO SUL"/>
    <x v="10"/>
    <n v="0"/>
    <n v="0"/>
    <n v="0"/>
    <n v="0"/>
    <n v="0"/>
    <n v="0"/>
    <n v="0"/>
    <n v="0"/>
    <n v="0"/>
    <n v="0"/>
    <m/>
    <m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2">
  <r>
    <x v="0"/>
    <s v="mil m3"/>
    <x v="0"/>
    <s v="REGIÃO NORTE"/>
    <x v="0"/>
    <n v="121013"/>
    <n v="133999"/>
    <n v="164197"/>
    <n v="177098"/>
    <n v="174001"/>
    <n v="185446"/>
    <n v="189476"/>
    <n v="165119"/>
    <n v="156984"/>
    <n v="180387"/>
    <n v="179004"/>
    <n v="173476"/>
  </r>
  <r>
    <x v="0"/>
    <s v="mil m3"/>
    <x v="0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0"/>
    <s v="REGIÃO NORDESTE"/>
    <x v="2"/>
    <n v="60.106299999999997"/>
    <n v="57.266799999999996"/>
    <n v="56.557700000000004"/>
    <n v="61.979900000000001"/>
    <n v="74.369199999999992"/>
    <n v="69.118400000000008"/>
    <n v="71.149900000000002"/>
    <n v="65.457599999999999"/>
    <n v="59.039200000000001"/>
    <n v="61.294699999999999"/>
    <n v="56.1875"/>
    <n v="62.361800000000002"/>
  </r>
  <r>
    <x v="0"/>
    <s v="mil m3"/>
    <x v="0"/>
    <s v="REGIÃO NORDESTE"/>
    <x v="3"/>
    <n v="28407.025000000001"/>
    <n v="25016.400600000001"/>
    <n v="28591.208599999991"/>
    <n v="29995.964099999994"/>
    <n v="33562.749499999998"/>
    <n v="33737.386999999995"/>
    <n v="36712.195200000002"/>
    <n v="37499.312100000003"/>
    <n v="37085.476600000002"/>
    <n v="35270.073100000001"/>
    <n v="31760.057799999999"/>
    <n v="32673.963400000001"/>
  </r>
  <r>
    <x v="0"/>
    <s v="mil m3"/>
    <x v="0"/>
    <s v="REGIÃO NORDESTE"/>
    <x v="4"/>
    <n v="50991.007999999994"/>
    <n v="45716.667899999993"/>
    <n v="49880.589"/>
    <n v="47210.394000000008"/>
    <n v="48126.887000000002"/>
    <n v="43803.300700000007"/>
    <n v="47634.764999999999"/>
    <n v="50569.42"/>
    <n v="47173.724000000002"/>
    <n v="44492.243999999999"/>
    <n v="47146.98"/>
    <n v="48847.847000000002"/>
  </r>
  <r>
    <x v="0"/>
    <s v="mil m3"/>
    <x v="0"/>
    <s v="REGIÃO NORDESTE"/>
    <x v="5"/>
    <n v="4448.1723999999958"/>
    <n v="4656.7500999999993"/>
    <n v="5228.3978000000006"/>
    <n v="5012.0033000000003"/>
    <n v="5224.2451999999994"/>
    <n v="5362.2948000000006"/>
    <n v="5102.289499999999"/>
    <n v="4657.2264999999998"/>
    <n v="4693.3733000000002"/>
    <n v="4848.6392999999998"/>
    <n v="4662.6288000000004"/>
    <n v="4692.4049000000005"/>
  </r>
  <r>
    <x v="0"/>
    <s v="mil m3"/>
    <x v="0"/>
    <s v="REGIÃO NORDESTE"/>
    <x v="6"/>
    <n v="158202.68749999994"/>
    <n v="134216.58659999998"/>
    <n v="158005.90280000004"/>
    <n v="148459.42310000004"/>
    <n v="159650.23819999991"/>
    <n v="152672.42439999996"/>
    <n v="158471.61119999996"/>
    <n v="165470.33119999999"/>
    <n v="161153.63130000001"/>
    <n v="163152.56340000001"/>
    <n v="165129.58429999999"/>
    <n v="171316.70439999999"/>
  </r>
  <r>
    <x v="0"/>
    <s v="mil m3"/>
    <x v="0"/>
    <s v="REGIÃO SUDESTE"/>
    <x v="7"/>
    <n v="25244.6414"/>
    <n v="22708.908499999994"/>
    <n v="21799.695500000005"/>
    <n v="21840.8907"/>
    <n v="23955.535200000002"/>
    <n v="25389.623100000004"/>
    <n v="26273.971800000003"/>
    <n v="27449.961299999999"/>
    <n v="28271.711500000001"/>
    <n v="29871.016100000001"/>
    <n v="32626.295699999999"/>
    <n v="29798.838400000001"/>
  </r>
  <r>
    <x v="0"/>
    <s v="mil m3"/>
    <x v="0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0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0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0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0"/>
    <s v="REGIÃO NORDESTE"/>
    <x v="2"/>
    <n v="10722"/>
    <n v="10178"/>
    <n v="10309"/>
    <n v="8248"/>
    <n v="8047"/>
    <n v="7575"/>
    <n v="8701"/>
    <n v="3694.4"/>
    <n v="7638.7"/>
    <n v="8148.2"/>
    <n v="7327.8"/>
    <n v="8745.7000000000007"/>
  </r>
  <r>
    <x v="1"/>
    <s v="mil m3"/>
    <x v="0"/>
    <s v="REGIÃO NORDESTE"/>
    <x v="3"/>
    <n v="67046.55740000002"/>
    <n v="66640.804499999998"/>
    <n v="71280.263200000001"/>
    <n v="72217.158200000005"/>
    <n v="75030.722899999993"/>
    <n v="73282.751199999999"/>
    <n v="74975.481800000009"/>
    <n v="75850.513300000006"/>
    <n v="70891.202300000004"/>
    <n v="76946.5674"/>
    <n v="74331.381500000003"/>
    <n v="76444.359899999996"/>
  </r>
  <r>
    <x v="1"/>
    <s v="mil m3"/>
    <x v="0"/>
    <s v="REGIÃO NORDESTE"/>
    <x v="4"/>
    <n v="14332"/>
    <n v="13316"/>
    <n v="15531"/>
    <n v="14034"/>
    <n v="13921"/>
    <n v="14307"/>
    <n v="14610"/>
    <n v="14911"/>
    <n v="14430"/>
    <n v="14849"/>
    <n v="7654"/>
    <n v="14849"/>
  </r>
  <r>
    <x v="1"/>
    <s v="mil m3"/>
    <x v="0"/>
    <s v="REGIÃO NORDESTE"/>
    <x v="5"/>
    <n v="73438.746000000014"/>
    <n v="65669.468999999997"/>
    <n v="64070.379000000001"/>
    <n v="64916.968999999997"/>
    <n v="68218.231"/>
    <n v="68471.623000000007"/>
    <n v="73016.555999999997"/>
    <n v="75782.957999999999"/>
    <n v="73156.375"/>
    <n v="67276.323999999993"/>
    <n v="55113.15"/>
    <n v="65847.854999999996"/>
  </r>
  <r>
    <x v="1"/>
    <s v="mil m3"/>
    <x v="0"/>
    <s v="REGIÃO NORDESTE"/>
    <x v="6"/>
    <n v="0.11"/>
    <n v="0.496"/>
    <n v="0.70730000000000004"/>
    <n v="0.86799999999999999"/>
    <n v="2.0707"/>
    <n v="3.5345"/>
    <n v="7.0640999999999998"/>
    <n v="0.26600000000000001"/>
    <n v="0"/>
    <n v="0"/>
    <n v="0"/>
    <n v="0"/>
  </r>
  <r>
    <x v="1"/>
    <s v="mil m3"/>
    <x v="0"/>
    <s v="REGIÃO SUDESTE"/>
    <x v="7"/>
    <n v="203"/>
    <n v="189"/>
    <n v="176"/>
    <n v="183"/>
    <n v="147"/>
    <n v="270"/>
    <n v="173"/>
    <n v="100"/>
    <n v="103"/>
    <n v="125"/>
    <n v="124"/>
    <n v="157"/>
  </r>
  <r>
    <x v="1"/>
    <s v="mil m3"/>
    <x v="0"/>
    <s v="REGIÃO SUDESTE"/>
    <x v="8"/>
    <n v="476477"/>
    <n v="415388"/>
    <n v="468691"/>
    <n v="441198"/>
    <n v="463172"/>
    <n v="467814"/>
    <n v="469708"/>
    <n v="454411"/>
    <n v="492041"/>
    <n v="495982"/>
    <n v="514462"/>
    <n v="561687"/>
  </r>
  <r>
    <x v="1"/>
    <s v="mil m3"/>
    <x v="0"/>
    <s v="REGIÃO SUDESTE"/>
    <x v="9"/>
    <n v="33841"/>
    <n v="37646"/>
    <n v="24532"/>
    <n v="23821"/>
    <n v="29606"/>
    <n v="23740"/>
    <n v="25877"/>
    <n v="24622"/>
    <n v="23144"/>
    <n v="24575"/>
    <n v="26891"/>
    <n v="25803"/>
  </r>
  <r>
    <x v="1"/>
    <s v="mil m3"/>
    <x v="0"/>
    <s v="REGIÃO SUL"/>
    <x v="10"/>
    <n v="4508"/>
    <n v="5258"/>
    <n v="5092"/>
    <n v="5565"/>
    <n v="5546"/>
    <n v="4934"/>
    <n v="4325"/>
    <n v="2275"/>
    <n v="2687"/>
    <n v="2562"/>
    <n v="2332"/>
    <n v="2122"/>
  </r>
  <r>
    <x v="0"/>
    <s v="mil m3"/>
    <x v="1"/>
    <s v="REGIÃO NORTE"/>
    <x v="0"/>
    <n v="182148"/>
    <n v="173209"/>
    <n v="196631"/>
    <n v="188200"/>
    <n v="204793"/>
    <n v="203396"/>
    <n v="189642"/>
    <n v="197601"/>
    <n v="215273"/>
    <n v="228028"/>
    <n v="221063"/>
    <n v="227346"/>
  </r>
  <r>
    <x v="0"/>
    <s v="mil m3"/>
    <x v="1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1"/>
    <s v="REGIÃO NORDESTE"/>
    <x v="2"/>
    <n v="58"/>
    <n v="57"/>
    <n v="67"/>
    <n v="54"/>
    <n v="58"/>
    <n v="56"/>
    <n v="63"/>
    <n v="69"/>
    <n v="57"/>
    <n v="68"/>
    <n v="69"/>
    <n v="57"/>
  </r>
  <r>
    <x v="0"/>
    <s v="mil m3"/>
    <x v="1"/>
    <s v="REGIÃO NORDESTE"/>
    <x v="3"/>
    <n v="34269"/>
    <n v="32719"/>
    <n v="39452"/>
    <n v="36744"/>
    <n v="33940"/>
    <n v="32464"/>
    <n v="32215"/>
    <n v="32628"/>
    <n v="31609"/>
    <n v="29431"/>
    <n v="29331"/>
    <n v="29719"/>
  </r>
  <r>
    <x v="0"/>
    <s v="mil m3"/>
    <x v="1"/>
    <s v="REGIÃO NORDESTE"/>
    <x v="4"/>
    <n v="50095"/>
    <n v="45204"/>
    <n v="51524"/>
    <n v="49602"/>
    <n v="54643"/>
    <n v="48492"/>
    <n v="53981"/>
    <n v="49834"/>
    <n v="44915"/>
    <n v="50353.81"/>
    <n v="50367.71"/>
    <n v="50699.44"/>
  </r>
  <r>
    <x v="0"/>
    <s v="mil m3"/>
    <x v="1"/>
    <s v="REGIÃO NORDESTE"/>
    <x v="5"/>
    <n v="4663"/>
    <n v="4165"/>
    <n v="4805"/>
    <n v="4869"/>
    <n v="5172"/>
    <n v="5136"/>
    <n v="5038"/>
    <n v="5178"/>
    <n v="5128"/>
    <n v="5142"/>
    <n v="4932"/>
    <n v="5102"/>
  </r>
  <r>
    <x v="0"/>
    <s v="mil m3"/>
    <x v="1"/>
    <s v="REGIÃO NORDESTE"/>
    <x v="6"/>
    <n v="167801"/>
    <n v="150265"/>
    <n v="168545"/>
    <n v="160658"/>
    <n v="176896"/>
    <n v="164009"/>
    <n v="169139"/>
    <n v="150647"/>
    <n v="154525"/>
    <n v="166368.18"/>
    <n v="159011.62"/>
    <n v="170208.13"/>
  </r>
  <r>
    <x v="0"/>
    <s v="mil m3"/>
    <x v="1"/>
    <s v="REGIÃO SUDESTE"/>
    <x v="7"/>
    <n v="30319"/>
    <n v="28897"/>
    <n v="31834"/>
    <n v="31646"/>
    <n v="31167"/>
    <n v="31593"/>
    <n v="34669"/>
    <n v="31915"/>
    <n v="33577"/>
    <n v="34847"/>
    <n v="33329"/>
    <n v="34056.199999999997"/>
  </r>
  <r>
    <x v="0"/>
    <s v="mil m3"/>
    <x v="1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1"/>
    <s v="REGIÃO NORDESTE"/>
    <x v="2"/>
    <n v="8237.2000000000007"/>
    <n v="6379.4"/>
    <n v="7098.3"/>
    <n v="6922.3"/>
    <n v="7252"/>
    <n v="8151.5"/>
    <n v="8818.9"/>
    <n v="8707.1"/>
    <n v="7924"/>
    <n v="7417.5"/>
    <n v="7590.5"/>
    <n v="7735"/>
  </r>
  <r>
    <x v="1"/>
    <s v="mil m3"/>
    <x v="1"/>
    <s v="REGIÃO NORDESTE"/>
    <x v="3"/>
    <n v="74466"/>
    <n v="61046"/>
    <n v="65549"/>
    <n v="65543"/>
    <n v="71262"/>
    <n v="67885"/>
    <n v="65850"/>
    <n v="68104"/>
    <n v="63210"/>
    <n v="63263"/>
    <n v="67990"/>
    <n v="68969"/>
  </r>
  <r>
    <x v="1"/>
    <s v="mil m3"/>
    <x v="1"/>
    <s v="REGIÃO NORDESTE"/>
    <x v="4"/>
    <n v="14849"/>
    <n v="13412"/>
    <n v="14384"/>
    <n v="13800"/>
    <n v="14043"/>
    <n v="13200"/>
    <n v="13671"/>
    <n v="13392"/>
    <n v="12900"/>
    <n v="13330"/>
    <n v="12900"/>
    <n v="13330"/>
  </r>
  <r>
    <x v="1"/>
    <s v="mil m3"/>
    <x v="1"/>
    <s v="REGIÃO NORDESTE"/>
    <x v="5"/>
    <n v="67984"/>
    <n v="60492"/>
    <n v="66268"/>
    <n v="58806"/>
    <n v="64313"/>
    <n v="60946"/>
    <n v="64107"/>
    <n v="64172"/>
    <n v="52672"/>
    <n v="63245"/>
    <n v="64290"/>
    <n v="65237"/>
  </r>
  <r>
    <x v="1"/>
    <s v="mil m3"/>
    <x v="1"/>
    <s v="REGIÃO NORDESTE"/>
    <x v="6"/>
    <n v="0"/>
    <n v="0"/>
    <n v="0"/>
    <n v="0"/>
    <n v="0"/>
    <n v="0"/>
    <n v="0"/>
    <n v="0"/>
    <n v="0"/>
    <n v="1630"/>
    <n v="2999"/>
    <n v="3849"/>
  </r>
  <r>
    <x v="1"/>
    <s v="mil m3"/>
    <x v="1"/>
    <s v="REGIÃO SUDESTE"/>
    <x v="7"/>
    <n v="127"/>
    <n v="84"/>
    <n v="90"/>
    <n v="90"/>
    <n v="93"/>
    <n v="90"/>
    <n v="93"/>
    <n v="93"/>
    <n v="90"/>
    <n v="93"/>
    <n v="63"/>
    <n v="93"/>
  </r>
  <r>
    <x v="1"/>
    <s v="mil m3"/>
    <x v="1"/>
    <s v="REGIÃO SUDESTE"/>
    <x v="8"/>
    <n v="506673"/>
    <n v="486177"/>
    <n v="501931"/>
    <n v="472130"/>
    <n v="460927"/>
    <n v="468841"/>
    <n v="507359"/>
    <n v="506696"/>
    <n v="493823"/>
    <n v="447316"/>
    <n v="519078"/>
    <n v="597376"/>
  </r>
  <r>
    <x v="1"/>
    <s v="mil m3"/>
    <x v="1"/>
    <s v="REGIÃO SUDESTE"/>
    <x v="9"/>
    <n v="25934"/>
    <n v="25859"/>
    <n v="29946"/>
    <n v="23446"/>
    <n v="23728"/>
    <n v="26193"/>
    <n v="31525"/>
    <n v="36771"/>
    <n v="28712"/>
    <n v="37810"/>
    <n v="25783"/>
    <n v="28272"/>
  </r>
  <r>
    <x v="1"/>
    <s v="mil m3"/>
    <x v="1"/>
    <s v="REGIÃO SUL"/>
    <x v="10"/>
    <n v="2148"/>
    <n v="1602"/>
    <n v="2506"/>
    <n v="3510"/>
    <n v="5751"/>
    <n v="3795"/>
    <n v="4466"/>
    <n v="3616"/>
    <n v="3185"/>
    <n v="2950"/>
    <n v="2498"/>
    <n v="2227"/>
  </r>
  <r>
    <x v="0"/>
    <s v="mil m3"/>
    <x v="2"/>
    <s v="REGIÃO NORTE"/>
    <x v="0"/>
    <n v="238614"/>
    <n v="213235"/>
    <n v="234413"/>
    <n v="227885"/>
    <n v="237460"/>
    <n v="222724"/>
    <n v="226291"/>
    <n v="231656"/>
    <n v="224327"/>
    <n v="231488"/>
    <n v="223907"/>
    <n v="231183"/>
  </r>
  <r>
    <x v="0"/>
    <s v="mil m3"/>
    <x v="2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2"/>
    <s v="REGIÃO NORDESTE"/>
    <x v="2"/>
    <n v="61"/>
    <n v="51"/>
    <n v="65"/>
    <n v="52"/>
    <n v="57"/>
    <n v="56"/>
    <n v="54"/>
    <n v="52"/>
    <n v="51"/>
    <n v="62"/>
    <n v="57"/>
    <n v="55"/>
  </r>
  <r>
    <x v="0"/>
    <s v="mil m3"/>
    <x v="2"/>
    <s v="REGIÃO NORDESTE"/>
    <x v="3"/>
    <n v="31007"/>
    <n v="28459"/>
    <n v="30248"/>
    <n v="28580"/>
    <n v="30205"/>
    <n v="28027"/>
    <n v="28688"/>
    <n v="29081"/>
    <n v="31778"/>
    <n v="33125"/>
    <n v="26798"/>
    <n v="30827"/>
  </r>
  <r>
    <x v="0"/>
    <s v="mil m3"/>
    <x v="2"/>
    <s v="REGIÃO NORDESTE"/>
    <x v="4"/>
    <n v="51508.45"/>
    <n v="50637.46"/>
    <n v="56108.75"/>
    <n v="49191.040000000001"/>
    <n v="56780.41"/>
    <n v="55667.24"/>
    <n v="53970.38"/>
    <n v="54258.32"/>
    <n v="51958.79"/>
    <n v="49438.6"/>
    <n v="49649.38"/>
    <n v="53383.11"/>
  </r>
  <r>
    <x v="0"/>
    <s v="mil m3"/>
    <x v="2"/>
    <s v="REGIÃO NORDESTE"/>
    <x v="5"/>
    <n v="5057"/>
    <n v="4382"/>
    <n v="4821"/>
    <n v="4856"/>
    <n v="4936"/>
    <n v="4638"/>
    <n v="5083"/>
    <n v="5053"/>
    <n v="4970"/>
    <n v="5314"/>
    <n v="5126"/>
    <n v="5320"/>
  </r>
  <r>
    <x v="0"/>
    <s v="mil m3"/>
    <x v="2"/>
    <s v="REGIÃO NORDESTE"/>
    <x v="6"/>
    <n v="163189.76000000001"/>
    <n v="157748.66"/>
    <n v="174044.55"/>
    <n v="173367.8"/>
    <n v="179530.9"/>
    <n v="179042.96"/>
    <n v="171203.18"/>
    <n v="174723.63"/>
    <n v="149844.94"/>
    <n v="137885.16"/>
    <n v="148946.88"/>
    <n v="154648.79"/>
  </r>
  <r>
    <x v="0"/>
    <s v="mil m3"/>
    <x v="2"/>
    <s v="REGIÃO SUDESTE"/>
    <x v="7"/>
    <n v="35695"/>
    <n v="32676"/>
    <n v="33072"/>
    <n v="33137"/>
    <n v="34751"/>
    <n v="36590"/>
    <n v="35011"/>
    <n v="35459"/>
    <n v="31937"/>
    <n v="33796"/>
    <n v="34254"/>
    <n v="35297"/>
  </r>
  <r>
    <x v="0"/>
    <s v="mil m3"/>
    <x v="2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2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2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2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2"/>
    <s v="REGIÃO NORDESTE"/>
    <x v="2"/>
    <n v="7898"/>
    <n v="7225"/>
    <n v="7365"/>
    <n v="6368"/>
    <n v="9306"/>
    <n v="8327"/>
    <n v="10243"/>
    <n v="10941"/>
    <n v="9583"/>
    <n v="10044"/>
    <n v="11163"/>
    <n v="11105"/>
  </r>
  <r>
    <x v="1"/>
    <s v="mil m3"/>
    <x v="2"/>
    <s v="REGIÃO NORDESTE"/>
    <x v="3"/>
    <n v="69670"/>
    <n v="74082"/>
    <n v="90309"/>
    <n v="88196"/>
    <n v="88313"/>
    <n v="89795"/>
    <n v="79200"/>
    <n v="85750"/>
    <n v="77435"/>
    <n v="79042"/>
    <n v="94211"/>
    <n v="87467"/>
  </r>
  <r>
    <x v="1"/>
    <s v="mil m3"/>
    <x v="2"/>
    <s v="REGIÃO NORDESTE"/>
    <x v="4"/>
    <n v="13330"/>
    <n v="12040"/>
    <n v="13330"/>
    <n v="12631"/>
    <n v="12013"/>
    <n v="12750"/>
    <n v="13144"/>
    <n v="11489"/>
    <n v="11566"/>
    <n v="12710"/>
    <n v="12150"/>
    <n v="12051"/>
  </r>
  <r>
    <x v="1"/>
    <s v="mil m3"/>
    <x v="2"/>
    <s v="REGIÃO NORDESTE"/>
    <x v="5"/>
    <n v="68077"/>
    <n v="59764"/>
    <n v="65480"/>
    <n v="62535"/>
    <n v="63551"/>
    <n v="61818"/>
    <n v="63786"/>
    <n v="60278"/>
    <n v="57879"/>
    <n v="57865"/>
    <n v="61898"/>
    <n v="58960"/>
  </r>
  <r>
    <x v="1"/>
    <s v="mil m3"/>
    <x v="2"/>
    <s v="REGIÃO NORDESTE"/>
    <x v="6"/>
    <n v="3951"/>
    <n v="3118"/>
    <n v="4657"/>
    <n v="4764"/>
    <n v="4403"/>
    <n v="4039"/>
    <n v="4328"/>
    <n v="4103"/>
    <n v="4164"/>
    <n v="5168"/>
    <n v="5089"/>
    <n v="4859"/>
  </r>
  <r>
    <x v="1"/>
    <s v="mil m3"/>
    <x v="2"/>
    <s v="REGIÃO SUDESTE"/>
    <x v="7"/>
    <n v="93"/>
    <n v="84"/>
    <n v="93"/>
    <n v="90"/>
    <n v="93"/>
    <n v="110"/>
    <n v="72"/>
    <n v="93"/>
    <n v="90"/>
    <n v="1119"/>
    <n v="3937"/>
    <n v="3947"/>
  </r>
  <r>
    <x v="1"/>
    <s v="mil m3"/>
    <x v="2"/>
    <s v="REGIÃO SUDESTE"/>
    <x v="8"/>
    <n v="607072"/>
    <n v="559353"/>
    <n v="627438"/>
    <n v="606635"/>
    <n v="610094"/>
    <n v="573863"/>
    <n v="570380"/>
    <n v="585518"/>
    <n v="564940"/>
    <n v="568164"/>
    <n v="499239"/>
    <n v="513648"/>
  </r>
  <r>
    <x v="1"/>
    <s v="mil m3"/>
    <x v="2"/>
    <s v="REGIÃO SUDESTE"/>
    <x v="9"/>
    <n v="37910"/>
    <n v="34784"/>
    <n v="37020"/>
    <n v="33335"/>
    <n v="31346"/>
    <n v="25133"/>
    <n v="33917"/>
    <n v="32755"/>
    <n v="31383"/>
    <n v="30809"/>
    <n v="31749"/>
    <n v="34045"/>
  </r>
  <r>
    <x v="1"/>
    <s v="mil m3"/>
    <x v="2"/>
    <s v="REGIÃO SUL"/>
    <x v="10"/>
    <n v="2033"/>
    <n v="699"/>
    <n v="207"/>
    <n v="991"/>
    <n v="3861"/>
    <n v="1553"/>
    <n v="43"/>
    <n v="0"/>
    <n v="0"/>
    <n v="0"/>
    <n v="0"/>
    <n v="0"/>
  </r>
  <r>
    <x v="0"/>
    <s v="mil m3"/>
    <x v="3"/>
    <s v="REGIÃO NORTE"/>
    <x v="0"/>
    <n v="231962"/>
    <n v="212979"/>
    <n v="236478"/>
    <n v="229738"/>
    <n v="217632"/>
    <n v="229851"/>
    <n v="238135"/>
    <n v="265431"/>
    <n v="280083"/>
    <n v="278268"/>
    <n v="281180"/>
    <n v="290821"/>
  </r>
  <r>
    <x v="0"/>
    <s v="mil m3"/>
    <x v="3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3"/>
    <s v="REGIÃO NORDESTE"/>
    <x v="2"/>
    <n v="57"/>
    <n v="55"/>
    <n v="64"/>
    <n v="65"/>
    <n v="63"/>
    <n v="76"/>
    <n v="71"/>
    <n v="70"/>
    <n v="69"/>
    <n v="63"/>
    <n v="62"/>
    <n v="66"/>
  </r>
  <r>
    <x v="0"/>
    <s v="mil m3"/>
    <x v="3"/>
    <s v="REGIÃO NORDESTE"/>
    <x v="3"/>
    <n v="29154"/>
    <n v="24536"/>
    <n v="24262"/>
    <n v="25889"/>
    <n v="25216"/>
    <n v="24297"/>
    <n v="23345"/>
    <n v="25976"/>
    <n v="24632"/>
    <n v="24763"/>
    <n v="23675"/>
    <n v="25853"/>
  </r>
  <r>
    <x v="0"/>
    <s v="mil m3"/>
    <x v="3"/>
    <s v="REGIÃO NORDESTE"/>
    <x v="4"/>
    <n v="54550"/>
    <n v="50149.75"/>
    <n v="57938.879999999997"/>
    <n v="56519.82"/>
    <n v="65448.51"/>
    <n v="69469.960000000006"/>
    <n v="67322.52"/>
    <n v="65871.199999999997"/>
    <n v="66482.25"/>
    <n v="75441.39"/>
    <n v="71847.22"/>
    <n v="82262.89"/>
  </r>
  <r>
    <x v="0"/>
    <s v="mil m3"/>
    <x v="3"/>
    <s v="REGIÃO NORDESTE"/>
    <x v="5"/>
    <n v="5298"/>
    <n v="5081"/>
    <n v="5651"/>
    <n v="5879"/>
    <n v="6037"/>
    <n v="5570"/>
    <n v="5823"/>
    <n v="5182"/>
    <n v="5114"/>
    <n v="5362"/>
    <n v="5486"/>
    <n v="5766"/>
  </r>
  <r>
    <x v="0"/>
    <s v="mil m3"/>
    <x v="3"/>
    <s v="REGIÃO NORDESTE"/>
    <x v="6"/>
    <n v="165242.51"/>
    <n v="158950.23000000001"/>
    <n v="173174.89"/>
    <n v="176504.29"/>
    <n v="182533.08"/>
    <n v="166250.09"/>
    <n v="185860.81"/>
    <n v="178368.67"/>
    <n v="178400.24"/>
    <n v="183462.83"/>
    <n v="176361.1"/>
    <n v="190614"/>
  </r>
  <r>
    <x v="0"/>
    <s v="mil m3"/>
    <x v="3"/>
    <s v="REGIÃO SUDESTE"/>
    <x v="7"/>
    <n v="37430"/>
    <n v="35824"/>
    <n v="39783"/>
    <n v="38887"/>
    <n v="38191"/>
    <n v="36689"/>
    <n v="38944"/>
    <n v="36788"/>
    <n v="35878"/>
    <n v="38930"/>
    <n v="36439"/>
    <n v="34650"/>
  </r>
  <r>
    <x v="0"/>
    <s v="mil m3"/>
    <x v="3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3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3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3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3"/>
    <s v="REGIÃO NORDESTE"/>
    <x v="2"/>
    <n v="11313"/>
    <n v="9384"/>
    <n v="9716"/>
    <n v="10032"/>
    <n v="10265"/>
    <n v="8646"/>
    <n v="6595"/>
    <n v="6246"/>
    <n v="5622"/>
    <n v="8250"/>
    <n v="6434"/>
    <n v="6845"/>
  </r>
  <r>
    <x v="1"/>
    <s v="mil m3"/>
    <x v="3"/>
    <s v="REGIÃO NORDESTE"/>
    <x v="3"/>
    <n v="85402"/>
    <n v="72260"/>
    <n v="75919"/>
    <n v="72564"/>
    <n v="71163"/>
    <n v="71374"/>
    <n v="86094"/>
    <n v="94270"/>
    <n v="90411"/>
    <n v="92122"/>
    <n v="80429"/>
    <n v="75298"/>
  </r>
  <r>
    <x v="1"/>
    <s v="mil m3"/>
    <x v="3"/>
    <s v="REGIÃO NORDESTE"/>
    <x v="4"/>
    <n v="12090"/>
    <n v="10920"/>
    <n v="12090"/>
    <n v="11550"/>
    <n v="12085"/>
    <n v="11588"/>
    <n v="11024"/>
    <n v="11687"/>
    <n v="10705"/>
    <n v="8950"/>
    <n v="10678"/>
    <n v="11255"/>
  </r>
  <r>
    <x v="1"/>
    <s v="mil m3"/>
    <x v="3"/>
    <s v="REGIÃO NORDESTE"/>
    <x v="5"/>
    <n v="59851"/>
    <n v="48495"/>
    <n v="58398"/>
    <n v="41695"/>
    <n v="55532"/>
    <n v="54926"/>
    <n v="58120"/>
    <n v="58176"/>
    <n v="57276"/>
    <n v="60115.133000000002"/>
    <n v="57520.646999999997"/>
    <n v="56159.444000000003"/>
  </r>
  <r>
    <x v="1"/>
    <s v="mil m3"/>
    <x v="3"/>
    <s v="REGIÃO NORDESTE"/>
    <x v="6"/>
    <n v="4615"/>
    <n v="3914"/>
    <n v="4301"/>
    <n v="4175"/>
    <n v="4202"/>
    <n v="4814"/>
    <n v="4403"/>
    <n v="4339"/>
    <n v="4238"/>
    <n v="4054"/>
    <n v="3321"/>
    <n v="3774"/>
  </r>
  <r>
    <x v="1"/>
    <s v="mil m3"/>
    <x v="3"/>
    <s v="REGIÃO SUDESTE"/>
    <x v="7"/>
    <n v="4994"/>
    <n v="4312"/>
    <n v="4990"/>
    <n v="4598"/>
    <n v="5199"/>
    <n v="2352"/>
    <n v="5143"/>
    <n v="6042"/>
    <n v="6260"/>
    <n v="5684"/>
    <n v="5689"/>
    <n v="5684"/>
  </r>
  <r>
    <x v="1"/>
    <s v="mil m3"/>
    <x v="3"/>
    <s v="REGIÃO SUDESTE"/>
    <x v="8"/>
    <n v="577986"/>
    <n v="528708"/>
    <n v="578386"/>
    <n v="572950"/>
    <n v="565673"/>
    <n v="511305"/>
    <n v="561446"/>
    <n v="571844.4"/>
    <n v="544894.98"/>
    <n v="569939.46"/>
    <n v="531678"/>
    <n v="545341.71"/>
  </r>
  <r>
    <x v="1"/>
    <s v="mil m3"/>
    <x v="3"/>
    <s v="REGIÃO SUDESTE"/>
    <x v="9"/>
    <n v="37151"/>
    <n v="40299"/>
    <n v="34493"/>
    <n v="32378"/>
    <n v="30564"/>
    <n v="29441"/>
    <n v="29525"/>
    <n v="30989"/>
    <n v="32419"/>
    <n v="39319"/>
    <n v="33430"/>
    <n v="18223"/>
  </r>
  <r>
    <x v="1"/>
    <s v="mil m3"/>
    <x v="3"/>
    <s v="REGIÃO SUL"/>
    <x v="10"/>
    <n v="0"/>
    <n v="1396"/>
    <n v="0"/>
    <n v="0"/>
    <n v="2360"/>
    <n v="5079"/>
    <n v="5074"/>
    <n v="10529"/>
    <n v="10905"/>
    <n v="8512"/>
    <n v="6790"/>
    <n v="5752"/>
  </r>
  <r>
    <x v="0"/>
    <s v="mil m3"/>
    <x v="4"/>
    <s v="REGIÃO NORTE"/>
    <x v="0"/>
    <n v="298461"/>
    <n v="285109"/>
    <n v="305482"/>
    <n v="293019"/>
    <n v="299582"/>
    <n v="297074"/>
    <n v="307422"/>
    <n v="309980"/>
    <n v="302151"/>
    <n v="310592"/>
    <n v="300150"/>
    <n v="311738"/>
  </r>
  <r>
    <x v="0"/>
    <s v="mil m3"/>
    <x v="4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4"/>
    <s v="REGIÃO NORDESTE"/>
    <x v="2"/>
    <n v="67"/>
    <n v="64"/>
    <n v="64"/>
    <n v="65"/>
    <n v="32"/>
    <n v="33"/>
    <n v="58"/>
    <n v="54"/>
    <n v="53"/>
    <n v="59"/>
    <n v="52"/>
    <n v="43"/>
  </r>
  <r>
    <x v="0"/>
    <s v="mil m3"/>
    <x v="4"/>
    <s v="REGIÃO NORDESTE"/>
    <x v="3"/>
    <n v="25776"/>
    <n v="29484"/>
    <n v="31079"/>
    <n v="29189"/>
    <n v="27989"/>
    <n v="26607"/>
    <n v="26557"/>
    <n v="27588"/>
    <n v="25943"/>
    <n v="28023"/>
    <n v="26931"/>
    <n v="28294"/>
  </r>
  <r>
    <x v="0"/>
    <s v="mil m3"/>
    <x v="4"/>
    <s v="REGIÃO NORDESTE"/>
    <x v="4"/>
    <n v="79251"/>
    <n v="78682.350000000006"/>
    <n v="83873"/>
    <n v="82044"/>
    <n v="88446.97"/>
    <n v="93404"/>
    <n v="93428"/>
    <n v="88741.98"/>
    <n v="88674.9"/>
    <n v="91690.59"/>
    <n v="87619.64"/>
    <n v="86376.95"/>
  </r>
  <r>
    <x v="0"/>
    <s v="mil m3"/>
    <x v="4"/>
    <s v="REGIÃO NORDESTE"/>
    <x v="5"/>
    <n v="6287"/>
    <n v="5995"/>
    <n v="6473"/>
    <n v="6360"/>
    <n v="6608"/>
    <n v="6409"/>
    <n v="6603"/>
    <n v="6849"/>
    <n v="6273"/>
    <n v="6112"/>
    <n v="6124"/>
    <n v="6165"/>
  </r>
  <r>
    <x v="0"/>
    <s v="mil m3"/>
    <x v="4"/>
    <s v="REGIÃO NORDESTE"/>
    <x v="6"/>
    <n v="190103"/>
    <n v="178009.57"/>
    <n v="195069"/>
    <n v="186855"/>
    <n v="196811.74"/>
    <n v="184252"/>
    <n v="192794"/>
    <n v="190438.29"/>
    <n v="178423.29"/>
    <n v="178943.68"/>
    <n v="170362.95"/>
    <n v="176349.6"/>
  </r>
  <r>
    <x v="0"/>
    <s v="mil m3"/>
    <x v="4"/>
    <s v="REGIÃO SUDESTE"/>
    <x v="7"/>
    <n v="35961"/>
    <n v="36840"/>
    <n v="39123"/>
    <n v="38601"/>
    <n v="40919"/>
    <n v="39764"/>
    <n v="39030"/>
    <n v="39514"/>
    <n v="39981"/>
    <n v="42066"/>
    <n v="41036"/>
    <n v="40898"/>
  </r>
  <r>
    <x v="0"/>
    <s v="mil m3"/>
    <x v="4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4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4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4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4"/>
    <s v="REGIÃO NORDESTE"/>
    <x v="2"/>
    <n v="8222"/>
    <n v="10569"/>
    <n v="10629"/>
    <n v="9490"/>
    <n v="10103"/>
    <n v="10147"/>
    <n v="11589"/>
    <n v="11564"/>
    <n v="11120"/>
    <n v="10235"/>
    <n v="10410"/>
    <n v="11369"/>
  </r>
  <r>
    <x v="1"/>
    <s v="mil m3"/>
    <x v="4"/>
    <s v="REGIÃO NORDESTE"/>
    <x v="3"/>
    <n v="81686"/>
    <n v="73055"/>
    <n v="80298"/>
    <n v="87652"/>
    <n v="87720"/>
    <n v="84988"/>
    <n v="87186"/>
    <n v="88672"/>
    <n v="87000"/>
    <n v="90828"/>
    <n v="87566"/>
    <n v="95468"/>
  </r>
  <r>
    <x v="1"/>
    <s v="mil m3"/>
    <x v="4"/>
    <s v="REGIÃO NORDESTE"/>
    <x v="4"/>
    <n v="11346"/>
    <n v="10554"/>
    <n v="11160"/>
    <n v="10060"/>
    <n v="518"/>
    <n v="7882"/>
    <n v="16330"/>
    <n v="15970"/>
    <n v="15203"/>
    <n v="15584"/>
    <n v="14895"/>
    <n v="15429"/>
  </r>
  <r>
    <x v="1"/>
    <s v="mil m3"/>
    <x v="4"/>
    <s v="REGIÃO NORDESTE"/>
    <x v="5"/>
    <n v="51020"/>
    <n v="49592.4"/>
    <n v="52406"/>
    <n v="51876"/>
    <n v="52909.449000000001"/>
    <n v="48522"/>
    <n v="45683"/>
    <n v="51488"/>
    <n v="49083"/>
    <n v="49587.177000000003"/>
    <n v="51038.125999999997"/>
    <n v="47962.606"/>
  </r>
  <r>
    <x v="1"/>
    <s v="mil m3"/>
    <x v="4"/>
    <s v="REGIÃO NORDESTE"/>
    <x v="6"/>
    <n v="4088"/>
    <n v="3692"/>
    <n v="3910"/>
    <n v="3196"/>
    <n v="3028"/>
    <n v="3013"/>
    <n v="3006"/>
    <n v="2907"/>
    <n v="2847"/>
    <n v="2916"/>
    <n v="2720"/>
    <n v="2873"/>
  </r>
  <r>
    <x v="1"/>
    <s v="mil m3"/>
    <x v="4"/>
    <s v="REGIÃO SUDESTE"/>
    <x v="7"/>
    <n v="93"/>
    <n v="87"/>
    <n v="85"/>
    <n v="2041"/>
    <n v="5740"/>
    <n v="5339"/>
    <n v="4797"/>
    <n v="3819"/>
    <n v="3656"/>
    <n v="2153"/>
    <n v="4024"/>
    <n v="4261"/>
  </r>
  <r>
    <x v="1"/>
    <s v="mil m3"/>
    <x v="4"/>
    <s v="REGIÃO SUDESTE"/>
    <x v="8"/>
    <n v="548992"/>
    <n v="513879.9"/>
    <n v="570399"/>
    <n v="554165"/>
    <n v="530005"/>
    <n v="544177"/>
    <n v="591982"/>
    <n v="580541.73100000003"/>
    <n v="568723.56299999997"/>
    <n v="601989.79599999997"/>
    <n v="551458.86300000001"/>
    <n v="622763.88199999998"/>
  </r>
  <r>
    <x v="1"/>
    <s v="mil m3"/>
    <x v="4"/>
    <s v="REGIÃO SUDESTE"/>
    <x v="9"/>
    <n v="35120"/>
    <n v="37941"/>
    <n v="36893"/>
    <n v="31537"/>
    <n v="37076"/>
    <n v="33325"/>
    <n v="30732"/>
    <n v="33345"/>
    <n v="32600"/>
    <n v="28740"/>
    <n v="8450"/>
    <n v="37640"/>
  </r>
  <r>
    <x v="1"/>
    <s v="mil m3"/>
    <x v="4"/>
    <s v="REGIÃO SUL"/>
    <x v="10"/>
    <n v="4869"/>
    <n v="5623"/>
    <n v="6738"/>
    <n v="4762"/>
    <n v="5289"/>
    <n v="5845"/>
    <n v="6260"/>
    <n v="6061"/>
    <n v="5863"/>
    <n v="4534"/>
    <n v="4081"/>
    <n v="5298"/>
  </r>
  <r>
    <x v="0"/>
    <s v="mil m3"/>
    <x v="5"/>
    <s v="REGIÃO NORTE"/>
    <x v="0"/>
    <n v="309803"/>
    <n v="278100"/>
    <n v="300780"/>
    <n v="300514"/>
    <n v="311625"/>
    <n v="293784"/>
    <n v="311167"/>
    <n v="311476"/>
    <n v="296746"/>
    <n v="310541"/>
    <n v="294236"/>
    <n v="248433"/>
  </r>
  <r>
    <x v="0"/>
    <s v="mil m3"/>
    <x v="5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5"/>
    <s v="REGIÃO NORDESTE"/>
    <x v="2"/>
    <n v="43"/>
    <n v="27"/>
    <n v="43"/>
    <n v="43"/>
    <n v="45"/>
    <n v="34"/>
    <n v="40"/>
    <n v="43"/>
    <n v="39"/>
    <n v="40"/>
    <n v="40"/>
    <n v="39"/>
  </r>
  <r>
    <x v="0"/>
    <s v="mil m3"/>
    <x v="5"/>
    <s v="REGIÃO NORDESTE"/>
    <x v="3"/>
    <n v="25632"/>
    <n v="23095"/>
    <n v="26207"/>
    <n v="26320"/>
    <n v="26399"/>
    <n v="24260"/>
    <n v="25088"/>
    <n v="24769"/>
    <n v="23926"/>
    <n v="24917"/>
    <n v="22615"/>
    <n v="22803"/>
  </r>
  <r>
    <x v="0"/>
    <s v="mil m3"/>
    <x v="5"/>
    <s v="REGIÃO NORDESTE"/>
    <x v="4"/>
    <n v="86553.12"/>
    <n v="80224.55"/>
    <n v="90074.93"/>
    <n v="85387.94"/>
    <n v="88259.96"/>
    <n v="83611"/>
    <n v="78578"/>
    <n v="81549"/>
    <n v="78877"/>
    <n v="80827"/>
    <n v="83534"/>
    <n v="82044.86"/>
  </r>
  <r>
    <x v="0"/>
    <s v="mil m3"/>
    <x v="5"/>
    <s v="REGIÃO NORDESTE"/>
    <x v="5"/>
    <n v="6576"/>
    <n v="6053"/>
    <n v="6901"/>
    <n v="6946"/>
    <n v="6886"/>
    <n v="6154"/>
    <n v="6356"/>
    <n v="6417"/>
    <n v="6514"/>
    <n v="6723"/>
    <n v="6484"/>
    <n v="7010"/>
  </r>
  <r>
    <x v="0"/>
    <s v="mil m3"/>
    <x v="5"/>
    <s v="REGIÃO NORDESTE"/>
    <x v="6"/>
    <n v="162979.64000000001"/>
    <n v="144826.31"/>
    <n v="174180.37"/>
    <n v="168467.33"/>
    <n v="174580.13"/>
    <n v="164344"/>
    <n v="169546"/>
    <n v="175231"/>
    <n v="131708"/>
    <n v="150234"/>
    <n v="171865"/>
    <n v="171116.5"/>
  </r>
  <r>
    <x v="0"/>
    <s v="mil m3"/>
    <x v="5"/>
    <s v="REGIÃO SUDESTE"/>
    <x v="7"/>
    <n v="42254"/>
    <n v="37864"/>
    <n v="42063"/>
    <n v="38649"/>
    <n v="39914"/>
    <n v="41098"/>
    <n v="40121"/>
    <n v="39125"/>
    <n v="38345"/>
    <n v="38914"/>
    <n v="38397"/>
    <n v="37235"/>
  </r>
  <r>
    <x v="0"/>
    <s v="mil m3"/>
    <x v="5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5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5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5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5"/>
    <s v="REGIÃO NORDESTE"/>
    <x v="2"/>
    <n v="10953"/>
    <n v="9527"/>
    <n v="9844"/>
    <n v="9569"/>
    <n v="8934"/>
    <n v="7852"/>
    <n v="9167"/>
    <n v="9061"/>
    <n v="8085"/>
    <n v="7906"/>
    <n v="10115"/>
    <n v="9622"/>
  </r>
  <r>
    <x v="1"/>
    <s v="mil m3"/>
    <x v="5"/>
    <s v="REGIÃO NORDESTE"/>
    <x v="3"/>
    <n v="93775"/>
    <n v="84388"/>
    <n v="91079"/>
    <n v="73384"/>
    <n v="88269"/>
    <n v="85525"/>
    <n v="84330"/>
    <n v="86719"/>
    <n v="82976"/>
    <n v="85592"/>
    <n v="82298"/>
    <n v="82164"/>
  </r>
  <r>
    <x v="1"/>
    <s v="mil m3"/>
    <x v="5"/>
    <s v="REGIÃO NORDESTE"/>
    <x v="4"/>
    <n v="15094"/>
    <n v="13504"/>
    <n v="14968"/>
    <n v="13892"/>
    <n v="14741"/>
    <n v="13859"/>
    <n v="14623"/>
    <n v="14687"/>
    <n v="14080"/>
    <n v="14349"/>
    <n v="12538"/>
    <n v="12798"/>
  </r>
  <r>
    <x v="1"/>
    <s v="mil m3"/>
    <x v="5"/>
    <s v="REGIÃO NORDESTE"/>
    <x v="5"/>
    <n v="46249.023000000001"/>
    <n v="39255.97"/>
    <n v="42077.767999999996"/>
    <n v="39249.19"/>
    <n v="39870.235000000001"/>
    <n v="46203"/>
    <n v="50861"/>
    <n v="49928"/>
    <n v="49209"/>
    <n v="51135"/>
    <n v="43348"/>
    <n v="41337"/>
  </r>
  <r>
    <x v="1"/>
    <s v="mil m3"/>
    <x v="5"/>
    <s v="REGIÃO NORDESTE"/>
    <x v="6"/>
    <n v="2618"/>
    <n v="2415"/>
    <n v="2587"/>
    <n v="2406"/>
    <n v="2400"/>
    <n v="2240"/>
    <n v="2093"/>
    <n v="1789"/>
    <n v="1412"/>
    <n v="1765"/>
    <n v="1731"/>
    <n v="1753"/>
  </r>
  <r>
    <x v="1"/>
    <s v="mil m3"/>
    <x v="5"/>
    <s v="REGIÃO SUDESTE"/>
    <x v="7"/>
    <n v="4233"/>
    <n v="3684"/>
    <n v="4361"/>
    <n v="4431"/>
    <n v="2082"/>
    <n v="3960"/>
    <n v="2452"/>
    <n v="4272"/>
    <n v="4142"/>
    <n v="3663"/>
    <n v="3845"/>
    <n v="3959"/>
  </r>
  <r>
    <x v="1"/>
    <s v="mil m3"/>
    <x v="5"/>
    <s v="REGIÃO SUDESTE"/>
    <x v="8"/>
    <n v="621506.09699999995"/>
    <n v="548610.11699999997"/>
    <n v="625710.34100000001"/>
    <n v="664495.99100000004"/>
    <n v="713983.44200000004"/>
    <n v="689534"/>
    <n v="694518"/>
    <n v="662076"/>
    <n v="646614"/>
    <n v="683263"/>
    <n v="692774"/>
    <n v="724098.18900000001"/>
  </r>
  <r>
    <x v="1"/>
    <s v="mil m3"/>
    <x v="5"/>
    <s v="REGIÃO SUDESTE"/>
    <x v="9"/>
    <n v="35808"/>
    <n v="32143"/>
    <n v="35481"/>
    <n v="33205"/>
    <n v="34218"/>
    <n v="32198"/>
    <n v="28291"/>
    <n v="32302"/>
    <n v="30651"/>
    <n v="30377"/>
    <n v="27043"/>
    <n v="27996"/>
  </r>
  <r>
    <x v="1"/>
    <s v="mil m3"/>
    <x v="5"/>
    <s v="REGIÃO SUL"/>
    <x v="10"/>
    <n v="6208"/>
    <n v="6328"/>
    <n v="5251"/>
    <n v="4828"/>
    <n v="6710"/>
    <n v="6705"/>
    <n v="5973"/>
    <n v="5590"/>
    <n v="4520"/>
    <n v="5913"/>
    <n v="5788"/>
    <n v="3897"/>
  </r>
  <r>
    <x v="0"/>
    <s v="mil m3"/>
    <x v="6"/>
    <s v="REGIÃO NORTE"/>
    <x v="0"/>
    <n v="276912"/>
    <n v="231515"/>
    <n v="277119"/>
    <n v="297430"/>
    <n v="292757.36"/>
    <n v="296933"/>
    <n v="303246"/>
    <n v="296921"/>
    <n v="250237"/>
    <n v="290734"/>
    <n v="283508"/>
    <n v="279050"/>
  </r>
  <r>
    <x v="0"/>
    <s v="mil m3"/>
    <x v="6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6"/>
    <s v="REGIÃO NORDESTE"/>
    <x v="2"/>
    <n v="36.406799999999997"/>
    <n v="33"/>
    <n v="40"/>
    <n v="31"/>
    <n v="41"/>
    <n v="47"/>
    <n v="36"/>
    <n v="35"/>
    <n v="34"/>
    <n v="36"/>
    <n v="44"/>
    <n v="43"/>
  </r>
  <r>
    <x v="0"/>
    <s v="mil m3"/>
    <x v="6"/>
    <s v="REGIÃO NORDESTE"/>
    <x v="3"/>
    <n v="22287.561099999999"/>
    <n v="19363.116999999998"/>
    <n v="21544.400000000001"/>
    <n v="22249.738000000001"/>
    <n v="23184.911"/>
    <n v="22044.054"/>
    <n v="23247.805"/>
    <n v="22536.084999999999"/>
    <n v="22440.557000000001"/>
    <n v="22095.599999999999"/>
    <n v="21176.720000000001"/>
    <n v="23949.292000000001"/>
  </r>
  <r>
    <x v="0"/>
    <s v="mil m3"/>
    <x v="6"/>
    <s v="REGIÃO NORDESTE"/>
    <x v="4"/>
    <n v="77113.499599999996"/>
    <n v="71282.539999999994"/>
    <n v="76504.240000000005"/>
    <n v="77473.759999999995"/>
    <n v="76137"/>
    <n v="72622.720000000001"/>
    <n v="75865.240000000005"/>
    <n v="75068.55"/>
    <n v="69968.83"/>
    <n v="72085.179999999993"/>
    <n v="66740.929999999993"/>
    <n v="67817.52"/>
  </r>
  <r>
    <x v="0"/>
    <s v="mil m3"/>
    <x v="6"/>
    <s v="REGIÃO NORDESTE"/>
    <x v="5"/>
    <n v="7183.3154000000004"/>
    <n v="6515"/>
    <n v="7133"/>
    <n v="6978"/>
    <n v="7080"/>
    <n v="6631"/>
    <n v="7436"/>
    <n v="7450"/>
    <n v="6639"/>
    <n v="6907"/>
    <n v="6491"/>
    <n v="7774"/>
  </r>
  <r>
    <x v="0"/>
    <s v="mil m3"/>
    <x v="6"/>
    <s v="REGIÃO NORDESTE"/>
    <x v="6"/>
    <n v="150401.78760000001"/>
    <n v="154084.14532902744"/>
    <n v="169115.34388264251"/>
    <n v="159932.1"/>
    <n v="168543.06"/>
    <n v="160871.66"/>
    <n v="163856.79999999999"/>
    <n v="162776.17000000001"/>
    <n v="151750.39000000001"/>
    <n v="143843.65"/>
    <n v="147871.01999999999"/>
    <n v="144973.06"/>
  </r>
  <r>
    <x v="0"/>
    <s v="mil m3"/>
    <x v="6"/>
    <s v="REGIÃO SUDESTE"/>
    <x v="7"/>
    <n v="38427.267399999997"/>
    <n v="30040"/>
    <n v="37175"/>
    <n v="21765"/>
    <n v="19371"/>
    <n v="9143"/>
    <n v="6498"/>
    <n v="6846"/>
    <n v="7176"/>
    <n v="6482"/>
    <n v="7770"/>
    <n v="7536"/>
  </r>
  <r>
    <x v="0"/>
    <s v="mil m3"/>
    <x v="6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6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6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6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6"/>
    <s v="REGIÃO NORDESTE"/>
    <x v="2"/>
    <n v="8800"/>
    <n v="6786"/>
    <n v="8330"/>
    <n v="10024"/>
    <n v="10197"/>
    <n v="8615"/>
    <n v="8285"/>
    <n v="7969"/>
    <n v="7444"/>
    <n v="7788"/>
    <n v="7379"/>
    <n v="7311"/>
  </r>
  <r>
    <x v="1"/>
    <s v="mil m3"/>
    <x v="6"/>
    <s v="REGIÃO NORDESTE"/>
    <x v="3"/>
    <n v="79680.548299999995"/>
    <n v="72025"/>
    <n v="78556"/>
    <n v="73711"/>
    <n v="83439"/>
    <n v="83657"/>
    <n v="85819"/>
    <n v="80254"/>
    <n v="73578"/>
    <n v="72312"/>
    <n v="66512"/>
    <n v="64989"/>
  </r>
  <r>
    <x v="1"/>
    <s v="mil m3"/>
    <x v="6"/>
    <s v="REGIÃO NORDESTE"/>
    <x v="4"/>
    <n v="12395"/>
    <n v="12091"/>
    <n v="4862"/>
    <n v="12979"/>
    <n v="13171"/>
    <n v="12073"/>
    <n v="13247"/>
    <n v="12921"/>
    <n v="12557"/>
    <n v="12916"/>
    <n v="12206"/>
    <n v="12641"/>
  </r>
  <r>
    <x v="1"/>
    <s v="mil m3"/>
    <x v="6"/>
    <s v="REGIÃO NORDESTE"/>
    <x v="5"/>
    <n v="45275.387000000002"/>
    <n v="40715"/>
    <n v="48076"/>
    <n v="45691"/>
    <n v="49037"/>
    <n v="46503"/>
    <n v="45685"/>
    <n v="44867"/>
    <n v="40996"/>
    <n v="40982"/>
    <n v="38250"/>
    <n v="39079"/>
  </r>
  <r>
    <x v="1"/>
    <s v="mil m3"/>
    <x v="6"/>
    <s v="REGIÃO NORDESTE"/>
    <x v="6"/>
    <n v="1695.6790000000001"/>
    <n v="1520"/>
    <n v="1652"/>
    <n v="1536"/>
    <n v="1538"/>
    <n v="1403"/>
    <n v="1373"/>
    <n v="1311"/>
    <n v="1153"/>
    <n v="1085"/>
    <n v="922"/>
    <n v="1114"/>
  </r>
  <r>
    <x v="1"/>
    <s v="mil m3"/>
    <x v="6"/>
    <s v="REGIÃO SUDESTE"/>
    <x v="7"/>
    <n v="1511.7"/>
    <n v="8232"/>
    <n v="12053"/>
    <n v="26778"/>
    <n v="61217"/>
    <n v="92969"/>
    <n v="93435"/>
    <n v="79834"/>
    <n v="89563"/>
    <n v="86144"/>
    <n v="79620"/>
    <n v="80102"/>
  </r>
  <r>
    <x v="1"/>
    <s v="mil m3"/>
    <x v="6"/>
    <s v="REGIÃO SUDESTE"/>
    <x v="8"/>
    <n v="699534.09620000003"/>
    <n v="650571"/>
    <n v="701586.32700000005"/>
    <n v="681118.36100000003"/>
    <n v="706643.93500000006"/>
    <n v="623024.42000000004"/>
    <n v="689523.53799999994"/>
    <n v="686329.58200000005"/>
    <n v="660740.70600000001"/>
    <n v="725255.13300000003"/>
    <n v="676154.24600000004"/>
    <n v="717194.43099999998"/>
  </r>
  <r>
    <x v="1"/>
    <s v="mil m3"/>
    <x v="6"/>
    <s v="REGIÃO SUDESTE"/>
    <x v="9"/>
    <n v="28484"/>
    <n v="28165"/>
    <n v="29784"/>
    <n v="25829"/>
    <n v="26504"/>
    <n v="32991"/>
    <n v="32530"/>
    <n v="30883"/>
    <n v="30502"/>
    <n v="31436"/>
    <n v="30018"/>
    <n v="29884"/>
  </r>
  <r>
    <x v="1"/>
    <s v="mil m3"/>
    <x v="6"/>
    <s v="REGIÃO SUL"/>
    <x v="10"/>
    <n v="6787"/>
    <n v="2833"/>
    <n v="2887"/>
    <n v="3913"/>
    <n v="3988"/>
    <n v="2792"/>
    <n v="2824"/>
    <n v="2975"/>
    <n v="2356"/>
    <n v="2202"/>
    <n v="2775"/>
    <n v="2622"/>
  </r>
  <r>
    <x v="0"/>
    <s v="mil m3"/>
    <x v="7"/>
    <s v="REGIÃO NORTE"/>
    <x v="0"/>
    <n v="292314"/>
    <n v="277169"/>
    <n v="304074"/>
    <n v="283979"/>
    <n v="286398"/>
    <n v="297178"/>
    <n v="300077"/>
    <n v="306170"/>
    <n v="291127"/>
    <n v="291268"/>
    <n v="310881"/>
    <n v="305476"/>
  </r>
  <r>
    <x v="0"/>
    <s v="mil m3"/>
    <x v="7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7"/>
    <s v="REGIÃO NORDESTE"/>
    <x v="2"/>
    <n v="55"/>
    <n v="52"/>
    <n v="57"/>
    <n v="52"/>
    <n v="51"/>
    <n v="51"/>
    <n v="54"/>
    <n v="51"/>
    <n v="52"/>
    <n v="47"/>
    <n v="45"/>
    <n v="53"/>
  </r>
  <r>
    <x v="0"/>
    <s v="mil m3"/>
    <x v="7"/>
    <s v="REGIÃO NORDESTE"/>
    <x v="3"/>
    <n v="23769.567999999999"/>
    <n v="21945.745999999999"/>
    <n v="23695.53"/>
    <n v="22742.704000000002"/>
    <n v="24188.351999999999"/>
    <n v="25454.967000000001"/>
    <n v="29017.452000000001"/>
    <n v="29941.063999999998"/>
    <n v="29459.871999999999"/>
    <n v="28437.842000000001"/>
    <n v="26478.518"/>
    <n v="28799.159"/>
  </r>
  <r>
    <x v="0"/>
    <s v="mil m3"/>
    <x v="7"/>
    <s v="REGIÃO NORDESTE"/>
    <x v="4"/>
    <n v="67579.199999999997"/>
    <n v="60741"/>
    <n v="64219.83"/>
    <n v="70516.11"/>
    <n v="60780.31"/>
    <n v="65503.040000000001"/>
    <n v="64679.35"/>
    <n v="67844.27"/>
    <n v="62928.99"/>
    <n v="60770.54"/>
    <n v="57189.46"/>
    <n v="62618.98"/>
  </r>
  <r>
    <x v="0"/>
    <s v="mil m3"/>
    <x v="7"/>
    <s v="REGIÃO NORDESTE"/>
    <x v="5"/>
    <n v="8026"/>
    <n v="7341.58"/>
    <n v="8078.59"/>
    <n v="7571.32"/>
    <n v="8045.01"/>
    <n v="7626.31"/>
    <n v="7973.95"/>
    <n v="7481.12"/>
    <n v="7396.77"/>
    <n v="7726.95"/>
    <n v="7865.28"/>
    <n v="8057.05"/>
  </r>
  <r>
    <x v="0"/>
    <s v="mil m3"/>
    <x v="7"/>
    <s v="REGIÃO NORDESTE"/>
    <x v="6"/>
    <n v="140625.82"/>
    <n v="122568.56"/>
    <n v="136907.71399999998"/>
    <n v="123358.38800000001"/>
    <n v="125055.761"/>
    <n v="120062.414"/>
    <n v="122068.53"/>
    <n v="121260.5"/>
    <n v="113593.18"/>
    <n v="117937.17"/>
    <n v="116059.44"/>
    <n v="120488.96000000001"/>
  </r>
  <r>
    <x v="0"/>
    <s v="mil m3"/>
    <x v="7"/>
    <s v="REGIÃO SUDESTE"/>
    <x v="7"/>
    <n v="8037"/>
    <n v="5867"/>
    <n v="6206"/>
    <n v="6845"/>
    <n v="8871"/>
    <n v="7943"/>
    <n v="7533"/>
    <n v="6929"/>
    <n v="6679"/>
    <n v="5873"/>
    <n v="6238"/>
    <n v="6681"/>
  </r>
  <r>
    <x v="0"/>
    <s v="mil m3"/>
    <x v="7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7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7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7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7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7"/>
    <s v="REGIÃO NORDESTE"/>
    <x v="2"/>
    <n v="7145"/>
    <n v="6518"/>
    <n v="6759"/>
    <n v="7473"/>
    <n v="7087"/>
    <n v="5939"/>
    <n v="6163"/>
    <n v="6035"/>
    <n v="5936"/>
    <n v="6089"/>
    <n v="5633"/>
    <n v="6620"/>
  </r>
  <r>
    <x v="1"/>
    <s v="mil m3"/>
    <x v="7"/>
    <s v="REGIÃO NORDESTE"/>
    <x v="3"/>
    <n v="68277"/>
    <n v="63483"/>
    <n v="67951"/>
    <n v="66617"/>
    <n v="66200"/>
    <n v="64780"/>
    <n v="65670"/>
    <n v="62746"/>
    <n v="60254"/>
    <n v="61907"/>
    <n v="58310"/>
    <n v="58796"/>
  </r>
  <r>
    <x v="1"/>
    <s v="mil m3"/>
    <x v="7"/>
    <s v="REGIÃO NORDESTE"/>
    <x v="4"/>
    <n v="12861"/>
    <n v="11620"/>
    <n v="12361"/>
    <n v="12091"/>
    <n v="12343"/>
    <n v="11380"/>
    <n v="10950"/>
    <n v="11510"/>
    <n v="11624"/>
    <n v="11527"/>
    <n v="11251"/>
    <n v="11469"/>
  </r>
  <r>
    <x v="1"/>
    <s v="mil m3"/>
    <x v="7"/>
    <s v="REGIÃO NORDESTE"/>
    <x v="5"/>
    <n v="37349"/>
    <n v="32778"/>
    <n v="36621"/>
    <n v="32439"/>
    <n v="24960"/>
    <n v="31571"/>
    <n v="36488"/>
    <n v="37963"/>
    <n v="38525"/>
    <n v="49308"/>
    <n v="48460"/>
    <n v="47408"/>
  </r>
  <r>
    <x v="1"/>
    <s v="mil m3"/>
    <x v="7"/>
    <s v="REGIÃO NORDESTE"/>
    <x v="6"/>
    <n v="30864"/>
    <n v="31287"/>
    <n v="58982"/>
    <n v="92707"/>
    <n v="90338"/>
    <n v="95554"/>
    <n v="107984"/>
    <n v="112480"/>
    <n v="113860"/>
    <n v="135272"/>
    <n v="139711"/>
    <n v="157266"/>
  </r>
  <r>
    <x v="1"/>
    <s v="mil m3"/>
    <x v="7"/>
    <s v="REGIÃO SUDESTE"/>
    <x v="7"/>
    <n v="75486"/>
    <n v="66321"/>
    <n v="75286"/>
    <n v="74488"/>
    <n v="64118"/>
    <n v="71002"/>
    <n v="82995"/>
    <n v="72633"/>
    <n v="65535"/>
    <n v="69255"/>
    <n v="69615"/>
    <n v="94929"/>
  </r>
  <r>
    <x v="1"/>
    <s v="mil m3"/>
    <x v="7"/>
    <s v="REGIÃO SUDESTE"/>
    <x v="8"/>
    <n v="682521.74"/>
    <n v="638144.78599999996"/>
    <n v="696071.9"/>
    <n v="658948.42000000004"/>
    <n v="671643.674"/>
    <n v="644923.01099999994"/>
    <n v="688676.46100000001"/>
    <n v="670178.96"/>
    <n v="641129"/>
    <n v="663019.772"/>
    <n v="649548.92500000005"/>
    <n v="720287.69099999999"/>
  </r>
  <r>
    <x v="1"/>
    <s v="mil m3"/>
    <x v="7"/>
    <s v="REGIÃO SUDESTE"/>
    <x v="9"/>
    <n v="29872"/>
    <n v="26264"/>
    <n v="26214"/>
    <n v="24382"/>
    <n v="28107"/>
    <n v="27218"/>
    <n v="28810"/>
    <n v="28451"/>
    <n v="22108"/>
    <n v="28794"/>
    <n v="26867"/>
    <n v="27016"/>
  </r>
  <r>
    <x v="1"/>
    <s v="mil m3"/>
    <x v="7"/>
    <s v="REGIÃO SUL"/>
    <x v="10"/>
    <n v="2660"/>
    <n v="2122"/>
    <n v="3447"/>
    <n v="4665"/>
    <n v="4186"/>
    <n v="2709"/>
    <n v="2627"/>
    <n v="2771"/>
    <n v="1948"/>
    <n v="3348"/>
    <n v="2480"/>
    <n v="1367"/>
  </r>
  <r>
    <x v="0"/>
    <s v="mil m3"/>
    <x v="8"/>
    <s v="REGIÃO NORTE"/>
    <x v="0"/>
    <n v="320683"/>
    <n v="290540"/>
    <n v="321625"/>
    <n v="304263.93200000003"/>
    <n v="291965.78399999999"/>
    <n v="306479.08100000001"/>
    <n v="313039.76200000005"/>
    <n v="320750.69"/>
    <n v="310221.79099999997"/>
    <n v="320277.41500000004"/>
    <n v="312396.935"/>
    <n v="320380.815"/>
  </r>
  <r>
    <x v="0"/>
    <s v="mil m3"/>
    <x v="8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8"/>
    <s v="REGIÃO NORDESTE"/>
    <x v="2"/>
    <n v="42"/>
    <n v="37"/>
    <n v="35"/>
    <n v="40.929509999999993"/>
    <n v="43.692839999999997"/>
    <n v="42.590389999999992"/>
    <n v="49.981550000000006"/>
    <n v="52.652790000000003"/>
    <n v="52.341769999999997"/>
    <n v="58.383589999999998"/>
    <n v="60.216429999999995"/>
    <n v="62.927250000000001"/>
  </r>
  <r>
    <x v="0"/>
    <s v="mil m3"/>
    <x v="8"/>
    <s v="REGIÃO NORDESTE"/>
    <x v="3"/>
    <n v="28663.815999999999"/>
    <n v="27640.168000000001"/>
    <n v="28264.164000000001"/>
    <n v="27503.019170000007"/>
    <n v="27903.271040000007"/>
    <n v="28045.105599999992"/>
    <n v="28586.193729999999"/>
    <n v="26946.218174999998"/>
    <n v="24381.000410000001"/>
    <n v="24090.948189999999"/>
    <n v="22192.290000000005"/>
    <n v="23564.775870000009"/>
  </r>
  <r>
    <x v="0"/>
    <s v="mil m3"/>
    <x v="8"/>
    <s v="REGIÃO NORDESTE"/>
    <x v="4"/>
    <n v="66638.210000000006"/>
    <n v="58888.05"/>
    <n v="61635.11"/>
    <n v="60564.452590000001"/>
    <n v="61008.641140860338"/>
    <n v="61452.369061698293"/>
    <n v="60975.87528"/>
    <n v="60368.712500000001"/>
    <n v="52851.510710000002"/>
    <n v="40486.842399999994"/>
    <n v="50399.523999999998"/>
    <n v="50466.860240000002"/>
  </r>
  <r>
    <x v="0"/>
    <s v="mil m3"/>
    <x v="8"/>
    <s v="REGIÃO NORDESTE"/>
    <x v="5"/>
    <n v="7638.75"/>
    <n v="7154.32"/>
    <n v="7658.94"/>
    <n v="7760.7825699999994"/>
    <n v="7855.0576300000002"/>
    <n v="7817.3615099999988"/>
    <n v="7334.7740300000005"/>
    <n v="7868.1371100000006"/>
    <n v="7627.9017600000006"/>
    <n v="7947.9323000000004"/>
    <n v="7227.8667099999993"/>
    <n v="7344.4660599999997"/>
  </r>
  <r>
    <x v="0"/>
    <s v="mil m3"/>
    <x v="8"/>
    <s v="REGIÃO NORDESTE"/>
    <x v="6"/>
    <n v="117957.55"/>
    <n v="105832.72"/>
    <n v="107517.29"/>
    <n v="109382.95501626802"/>
    <n v="107789.79569637914"/>
    <n v="103902.77705880365"/>
    <n v="105745.00953"/>
    <n v="108013.97377511646"/>
    <n v="102416.8696122742"/>
    <n v="111847.92862018767"/>
    <n v="100127.17982508375"/>
    <n v="104881.85535410671"/>
  </r>
  <r>
    <x v="0"/>
    <s v="mil m3"/>
    <x v="8"/>
    <s v="REGIÃO SUDESTE"/>
    <x v="7"/>
    <n v="5499"/>
    <n v="5086"/>
    <n v="9852"/>
    <n v="9431.3806300000033"/>
    <n v="10168.5762"/>
    <n v="14631.813770000001"/>
    <n v="16050.755609999998"/>
    <n v="14886.7611"/>
    <n v="19331.395200000003"/>
    <n v="23434.932049999996"/>
    <n v="15855.053009999998"/>
    <n v="15503.302230000001"/>
  </r>
  <r>
    <x v="0"/>
    <s v="mil m3"/>
    <x v="8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8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8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8"/>
    <s v="REGIÃO NORTE"/>
    <x v="0"/>
    <m/>
    <n v="0"/>
    <n v="0"/>
    <n v="0"/>
    <n v="0"/>
    <n v="0"/>
    <n v="0"/>
    <n v="0"/>
    <n v="0"/>
    <n v="0"/>
    <n v="0"/>
    <n v="0"/>
  </r>
  <r>
    <x v="1"/>
    <s v="mil m3"/>
    <x v="8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8"/>
    <s v="REGIÃO NORDESTE"/>
    <x v="2"/>
    <n v="4009"/>
    <n v="5297"/>
    <n v="5237"/>
    <n v="5512"/>
    <n v="5825"/>
    <n v="5571"/>
    <n v="6097"/>
    <n v="5849"/>
    <n v="5576"/>
    <n v="5430"/>
    <n v="5173"/>
    <n v="6176"/>
  </r>
  <r>
    <x v="1"/>
    <s v="mil m3"/>
    <x v="8"/>
    <s v="REGIÃO NORDESTE"/>
    <x v="3"/>
    <n v="56597"/>
    <n v="50861"/>
    <n v="53088"/>
    <n v="49826.912570289998"/>
    <n v="50916.906030500002"/>
    <n v="50807.97784046"/>
    <n v="54165.429149999989"/>
    <n v="54140.524100330003"/>
    <n v="49947.042390000002"/>
    <n v="47887.3655"/>
    <n v="45305.568350000001"/>
    <n v="46250.044899999994"/>
  </r>
  <r>
    <x v="1"/>
    <s v="mil m3"/>
    <x v="8"/>
    <s v="REGIÃO NORDESTE"/>
    <x v="4"/>
    <n v="11367"/>
    <n v="10451"/>
    <n v="11540"/>
    <n v="10740"/>
    <n v="11368"/>
    <n v="10965"/>
    <n v="11270"/>
    <n v="11162"/>
    <n v="10847"/>
    <n v="6333"/>
    <n v="11066"/>
    <n v="11112"/>
  </r>
  <r>
    <x v="1"/>
    <s v="mil m3"/>
    <x v="8"/>
    <s v="REGIÃO NORDESTE"/>
    <x v="5"/>
    <n v="49180.481699999997"/>
    <n v="46436.677499999998"/>
    <n v="48648.194499999998"/>
    <n v="49839.227000000006"/>
    <n v="49045.070000000007"/>
    <n v="59534.755999999994"/>
    <n v="75384.552000000011"/>
    <n v="76495.993000000002"/>
    <n v="72651.633999999991"/>
    <n v="79257.616000000009"/>
    <n v="82021.965999999986"/>
    <n v="78046.964999999997"/>
  </r>
  <r>
    <x v="1"/>
    <s v="mil m3"/>
    <x v="8"/>
    <s v="REGIÃO NORDESTE"/>
    <x v="6"/>
    <n v="170604"/>
    <n v="163143"/>
    <n v="179541"/>
    <n v="171552.78713202997"/>
    <n v="176335.79152194"/>
    <n v="154247.91983125001"/>
    <n v="179828.71948000003"/>
    <n v="193135.23958145996"/>
    <n v="179706.65699000002"/>
    <n v="202434.32949"/>
    <n v="172600.02626999997"/>
    <n v="136396.87044999999"/>
  </r>
  <r>
    <x v="1"/>
    <s v="mil m3"/>
    <x v="8"/>
    <s v="REGIÃO SUDESTE"/>
    <x v="7"/>
    <n v="93208"/>
    <n v="196898"/>
    <n v="240687"/>
    <n v="234709.92200000002"/>
    <n v="214700.45600000001"/>
    <n v="253131.21399999998"/>
    <n v="240084.77800000002"/>
    <n v="248387.83599999998"/>
    <n v="241691.79200000002"/>
    <n v="258073.95"/>
    <n v="181858.09900000002"/>
    <n v="238976.37700000001"/>
  </r>
  <r>
    <x v="1"/>
    <s v="mil m3"/>
    <x v="8"/>
    <s v="REGIÃO SUDESTE"/>
    <x v="8"/>
    <n v="723392.52500000002"/>
    <n v="652388.51699999999"/>
    <n v="688520.26199999999"/>
    <n v="679197.95000000007"/>
    <n v="743669.38352999999"/>
    <n v="748437.08714999992"/>
    <n v="747243.87899999996"/>
    <n v="741588.67689999996"/>
    <n v="725543.14410999999"/>
    <n v="793363.54371"/>
    <n v="745841.21468999994"/>
    <n v="774131.65616999997"/>
  </r>
  <r>
    <x v="1"/>
    <s v="mil m3"/>
    <x v="8"/>
    <s v="REGIÃO SUDESTE"/>
    <x v="9"/>
    <n v="26268"/>
    <n v="24301"/>
    <n v="25336"/>
    <n v="20535.274000000001"/>
    <n v="24511.777999999998"/>
    <n v="23245.58"/>
    <n v="23174.066000000003"/>
    <n v="20327.468000000001"/>
    <n v="16836.874"/>
    <n v="2824.674"/>
    <n v="15441.638999999999"/>
    <n v="19251.506000000001"/>
  </r>
  <r>
    <x v="1"/>
    <s v="mil m3"/>
    <x v="8"/>
    <s v="REGIÃO SUL"/>
    <x v="10"/>
    <n v="2229"/>
    <n v="1190"/>
    <n v="2458"/>
    <n v="2149.69"/>
    <n v="2562.8809999999999"/>
    <n v="2808.5740000000001"/>
    <n v="3093.328"/>
    <n v="2883.922"/>
    <n v="1375.65687"/>
    <n v="558.73482999999999"/>
    <n v="361.05281000000002"/>
    <n v="263.98184000000003"/>
  </r>
  <r>
    <x v="0"/>
    <s v="mil m3"/>
    <x v="9"/>
    <s v="REGIÃO NORTE"/>
    <x v="0"/>
    <n v="321234.48499999999"/>
    <n v="290619.46999999997"/>
    <n v="308780.00900000002"/>
    <n v="312726.63800000004"/>
    <n v="324424.11699999997"/>
    <n v="313906.00899999996"/>
    <n v="324532.52899999998"/>
    <n v="322822.18300000002"/>
    <n v="304326.49600000004"/>
    <n v="322171.21600000001"/>
    <n v="310407.74800000002"/>
    <n v="324286.99899999995"/>
  </r>
  <r>
    <x v="0"/>
    <s v="mil m3"/>
    <x v="9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9"/>
    <s v="REGIÃO NORDESTE"/>
    <x v="2"/>
    <n v="55.843690000000002"/>
    <n v="49.816779999999994"/>
    <n v="55.008159999999997"/>
    <n v="51.996729999999999"/>
    <n v="52.595579999999998"/>
    <n v="46.524540000000009"/>
    <n v="53.553259999999995"/>
    <n v="54.321629999999999"/>
    <n v="51.162439999999997"/>
    <n v="49.534700000000001"/>
    <n v="45.673139999999997"/>
    <n v="46.726310000000005"/>
  </r>
  <r>
    <x v="0"/>
    <s v="mil m3"/>
    <x v="9"/>
    <s v="REGIÃO NORDESTE"/>
    <x v="3"/>
    <n v="25986.243369999997"/>
    <n v="20743.760989999992"/>
    <n v="21534.99394"/>
    <n v="21649.345681999999"/>
    <n v="21083.799809999997"/>
    <n v="21661.100600000005"/>
    <n v="24046.848245999983"/>
    <n v="22483.400070000003"/>
    <n v="23004.780780000001"/>
    <n v="23817.853070000005"/>
    <n v="22626.634469999994"/>
    <n v="24350.231930000002"/>
  </r>
  <r>
    <x v="0"/>
    <s v="mil m3"/>
    <x v="9"/>
    <s v="REGIÃO NORDESTE"/>
    <x v="4"/>
    <n v="46907.580150000002"/>
    <n v="44482.663"/>
    <n v="55039.834480000005"/>
    <n v="53864.162400000001"/>
    <n v="42057.453399999999"/>
    <n v="46741.049899999998"/>
    <n v="53051.843769999999"/>
    <n v="57372.678379999998"/>
    <n v="55963.386495333951"/>
    <n v="56284.974046914998"/>
    <n v="48741.76561142"/>
    <n v="57529.630796340003"/>
  </r>
  <r>
    <x v="0"/>
    <s v="mil m3"/>
    <x v="9"/>
    <s v="REGIÃO NORDESTE"/>
    <x v="5"/>
    <n v="7513.7619399999994"/>
    <n v="6611.6335799999997"/>
    <n v="8231.4819900000002"/>
    <n v="7734.1362799999997"/>
    <n v="7493.7749199999998"/>
    <n v="6987.7221"/>
    <n v="8077.7236500000008"/>
    <n v="8330.6795099999999"/>
    <n v="7858.4981499999985"/>
    <n v="7960.9057300000004"/>
    <n v="7394.0769999999984"/>
    <n v="8345.3138999999992"/>
  </r>
  <r>
    <x v="0"/>
    <s v="mil m3"/>
    <x v="9"/>
    <s v="REGIÃO NORDESTE"/>
    <x v="6"/>
    <n v="104049.68949331589"/>
    <n v="92292.356322999985"/>
    <n v="103207.57499336"/>
    <n v="100602.88813526003"/>
    <n v="100026.05213978347"/>
    <n v="99474.912284520018"/>
    <n v="98779.857234499985"/>
    <n v="96539.499150000003"/>
    <n v="90208.732660000023"/>
    <n v="96070.501590000014"/>
    <n v="95250.175499999983"/>
    <n v="95785.517655078205"/>
  </r>
  <r>
    <x v="0"/>
    <s v="mil m3"/>
    <x v="9"/>
    <s v="REGIÃO SUDESTE"/>
    <x v="7"/>
    <n v="7219.1173600000002"/>
    <n v="8542.9721999999983"/>
    <n v="10098.783120000002"/>
    <n v="8946.8142300000036"/>
    <n v="6620.4627900000005"/>
    <n v="6556.4228999999996"/>
    <n v="10444.976090000002"/>
    <n v="10998.803000000002"/>
    <n v="10284.74747"/>
    <n v="9575.6257600000008"/>
    <n v="9680.4000500000002"/>
    <n v="9535.7747899999995"/>
  </r>
  <r>
    <x v="0"/>
    <s v="mil m3"/>
    <x v="9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9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9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9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9"/>
    <s v="REGIÃO NORDESTE"/>
    <x v="2"/>
    <n v="5701"/>
    <n v="5341"/>
    <n v="5716"/>
    <n v="5119.8999999999996"/>
    <n v="4703.3"/>
    <n v="2977.8"/>
    <n v="3419.1000000000004"/>
    <n v="3698.4"/>
    <n v="4715.3"/>
    <n v="4495.2"/>
    <n v="4731.6000000000004"/>
    <n v="4887.2"/>
  </r>
  <r>
    <x v="1"/>
    <s v="mil m3"/>
    <x v="9"/>
    <s v="REGIÃO NORDESTE"/>
    <x v="3"/>
    <n v="46166.00447"/>
    <n v="37652.99048"/>
    <n v="40982.557959999998"/>
    <n v="40919.805659999998"/>
    <n v="46217.698929999999"/>
    <n v="42670.210770000005"/>
    <n v="43977.28774"/>
    <n v="40701.731270000004"/>
    <n v="39331.525209999993"/>
    <n v="39168.32733"/>
    <n v="35269.971640000003"/>
    <n v="35088.67209"/>
  </r>
  <r>
    <x v="1"/>
    <s v="mil m3"/>
    <x v="9"/>
    <s v="REGIÃO NORDESTE"/>
    <x v="4"/>
    <n v="11089"/>
    <n v="10030"/>
    <n v="10865"/>
    <n v="9897"/>
    <n v="10570"/>
    <n v="9770"/>
    <n v="10282"/>
    <n v="10222"/>
    <n v="10436"/>
    <n v="10702"/>
    <n v="10187"/>
    <n v="10337"/>
  </r>
  <r>
    <x v="1"/>
    <s v="mil m3"/>
    <x v="9"/>
    <s v="REGIÃO NORDESTE"/>
    <x v="5"/>
    <n v="76427.203000000009"/>
    <n v="69107.501000000004"/>
    <n v="76975.172000000006"/>
    <n v="62029.786"/>
    <n v="72620.806999999986"/>
    <n v="73431.945000000007"/>
    <n v="78273.759000000005"/>
    <n v="72132.141499999998"/>
    <n v="70650.87000000001"/>
    <n v="68999.664999999994"/>
    <n v="70100.434999999998"/>
    <n v="72860.340499999991"/>
  </r>
  <r>
    <x v="1"/>
    <s v="mil m3"/>
    <x v="9"/>
    <s v="REGIÃO NORDESTE"/>
    <x v="6"/>
    <n v="114624.70865"/>
    <n v="139084.69959"/>
    <n v="133956.79819999999"/>
    <n v="141844.57715000003"/>
    <n v="148861.65057999999"/>
    <n v="160790.68777999998"/>
    <n v="180997.65013000002"/>
    <n v="135715.52585999999"/>
    <n v="187333.10833999998"/>
    <n v="169986.1226"/>
    <n v="162106.35939"/>
    <n v="205835.29137000002"/>
  </r>
  <r>
    <x v="1"/>
    <s v="mil m3"/>
    <x v="9"/>
    <s v="REGIÃO SUDESTE"/>
    <x v="7"/>
    <n v="72733.623999999996"/>
    <n v="45012.563999999998"/>
    <n v="97528.72"/>
    <n v="60841.095000000001"/>
    <n v="146884.51850000001"/>
    <n v="98970.624840000004"/>
    <n v="39367.732459999999"/>
    <n v="40606.692000000003"/>
    <n v="56889"/>
    <n v="108317"/>
    <n v="95031.423719999992"/>
    <n v="105724.68488999999"/>
  </r>
  <r>
    <x v="1"/>
    <s v="mil m3"/>
    <x v="9"/>
    <s v="REGIÃO SUDESTE"/>
    <x v="8"/>
    <n v="802244.91889999993"/>
    <n v="785310.52627000026"/>
    <n v="902187.29439000005"/>
    <n v="841260.80089000007"/>
    <n v="862125.76726000011"/>
    <n v="871153.66461000021"/>
    <n v="905618.77763999987"/>
    <n v="933257.69577000022"/>
    <n v="916254"/>
    <n v="898718"/>
    <n v="881810.07178"/>
    <n v="897282.01824999996"/>
  </r>
  <r>
    <x v="1"/>
    <s v="mil m3"/>
    <x v="9"/>
    <s v="REGIÃO SUDESTE"/>
    <x v="9"/>
    <n v="16727.817999999999"/>
    <n v="15023.439"/>
    <n v="16467.335999999999"/>
    <n v="15755.85"/>
    <n v="16975.377999999997"/>
    <n v="17127.870999999999"/>
    <n v="17248.862000000001"/>
    <n v="13120.574000000001"/>
    <n v="21415.21"/>
    <n v="26617.8"/>
    <n v="20098.994999999999"/>
    <n v="21813.856"/>
  </r>
  <r>
    <x v="1"/>
    <s v="mil m3"/>
    <x v="9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10"/>
    <s v="REGIÃO NORTE"/>
    <x v="0"/>
    <n v="324678.52299999999"/>
    <n v="292153.685"/>
    <n v="321497.95600000001"/>
    <n v="321685.66600000003"/>
    <n v="333887.31"/>
    <n v="328035.54600000003"/>
    <n v="341128.87799999997"/>
    <n v="337760.05900000001"/>
    <n v="309519.98800000001"/>
    <n v="288976.88500000001"/>
    <n v="317468.17300000001"/>
    <n v="341107.00921000005"/>
  </r>
  <r>
    <x v="0"/>
    <s v="mil m3"/>
    <x v="10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10"/>
    <s v="REGIÃO NORDESTE"/>
    <x v="2"/>
    <n v="49.805669999999999"/>
    <n v="41.671719999999993"/>
    <n v="47.684070000000006"/>
    <n v="48.064000000000007"/>
    <n v="44.138680000000008"/>
    <n v="43.951830000000001"/>
    <n v="42.647200000000005"/>
    <n v="49.409960000000005"/>
    <n v="46.640549999999998"/>
    <n v="47.878790000000002"/>
    <n v="25.264290000000003"/>
    <n v="46.064239999999998"/>
  </r>
  <r>
    <x v="0"/>
    <s v="mil m3"/>
    <x v="10"/>
    <s v="REGIÃO NORDESTE"/>
    <x v="3"/>
    <n v="22645.990679999999"/>
    <n v="20177.99739"/>
    <n v="21881.291810000002"/>
    <n v="22856.309969999995"/>
    <n v="24271.793269999991"/>
    <n v="21886.943739999999"/>
    <n v="23170.413000000008"/>
    <n v="22477.792509999992"/>
    <n v="22262.298499999997"/>
    <n v="21870.696479999999"/>
    <n v="22739.070319999984"/>
    <n v="23220.452229999992"/>
  </r>
  <r>
    <x v="0"/>
    <s v="mil m3"/>
    <x v="10"/>
    <s v="REGIÃO NORDESTE"/>
    <x v="4"/>
    <n v="56851.684850000005"/>
    <n v="51225.934009999997"/>
    <n v="54293.873570000011"/>
    <n v="50740.894179999996"/>
    <n v="52674.125579999993"/>
    <n v="46929.93824000001"/>
    <n v="42194.879140000012"/>
    <n v="44582.900020000001"/>
    <n v="45631.943100000004"/>
    <n v="41862.973179999994"/>
    <n v="38000.730909999998"/>
    <n v="39467.681530000002"/>
  </r>
  <r>
    <x v="0"/>
    <s v="mil m3"/>
    <x v="10"/>
    <s v="REGIÃO NORDESTE"/>
    <x v="5"/>
    <n v="7867.6207199999999"/>
    <n v="7440.9901"/>
    <n v="8314.46011"/>
    <n v="8022.6143999999977"/>
    <n v="8207.1387099999993"/>
    <n v="7507.9134600000016"/>
    <n v="7833.4537999999993"/>
    <n v="7101.1062499999998"/>
    <n v="7885.1373900000017"/>
    <n v="8274.3160100000005"/>
    <n v="8079.0963200000015"/>
    <n v="8125.4227299999984"/>
  </r>
  <r>
    <x v="0"/>
    <s v="mil m3"/>
    <x v="10"/>
    <s v="REGIÃO NORDESTE"/>
    <x v="6"/>
    <n v="98306.15548999999"/>
    <n v="85413.870529999971"/>
    <n v="91680.092450000011"/>
    <n v="90215.78495000003"/>
    <n v="94429.017070000031"/>
    <n v="91474.85785"/>
    <n v="94444.891800000041"/>
    <n v="102977.09357999999"/>
    <n v="99977.79567000005"/>
    <n v="95854.729890000061"/>
    <n v="96205.389999999927"/>
    <n v="97350.218810000049"/>
  </r>
  <r>
    <x v="0"/>
    <s v="mil m3"/>
    <x v="10"/>
    <s v="REGIÃO SUDESTE"/>
    <x v="7"/>
    <n v="10751.129500000005"/>
    <n v="9323.058860000001"/>
    <n v="8985.7005800000006"/>
    <n v="9998.4452399999991"/>
    <n v="7975.3838299999998"/>
    <n v="6175.5042099999991"/>
    <n v="7939.8192399999998"/>
    <n v="6614.9721200000004"/>
    <n v="7080.4868200000001"/>
    <n v="7078.8345699999991"/>
    <n v="7337.1816299999973"/>
    <n v="9417.0236399999976"/>
  </r>
  <r>
    <x v="0"/>
    <s v="mil m3"/>
    <x v="10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0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0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0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10"/>
    <s v="REGIÃO NORDESTE"/>
    <x v="2"/>
    <n v="3532.3"/>
    <n v="1246.4000000000001"/>
    <n v="3439.3"/>
    <n v="4048.9"/>
    <n v="4346.8"/>
    <n v="4201.5"/>
    <n v="3899.5"/>
    <n v="4317.5"/>
    <n v="4149.1000000000004"/>
    <n v="3961"/>
    <n v="2637.1"/>
    <n v="2334.13706"/>
  </r>
  <r>
    <x v="1"/>
    <s v="mil m3"/>
    <x v="10"/>
    <s v="REGIÃO NORDESTE"/>
    <x v="3"/>
    <n v="34724.858530000005"/>
    <n v="36268.160179999999"/>
    <n v="41225.886069999993"/>
    <n v="38389.306689999998"/>
    <n v="39416.233229999998"/>
    <n v="37817.412059999995"/>
    <n v="38184.437879999998"/>
    <n v="36227.350050000001"/>
    <n v="34712.496070000001"/>
    <n v="34843.455710000002"/>
    <n v="19208.017940000002"/>
    <n v="28383.678749999999"/>
  </r>
  <r>
    <x v="1"/>
    <s v="mil m3"/>
    <x v="10"/>
    <s v="REGIÃO NORDESTE"/>
    <x v="4"/>
    <n v="7004"/>
    <n v="8176.9009999999998"/>
    <n v="7570"/>
    <n v="9832"/>
    <n v="10097"/>
    <n v="9033"/>
    <n v="10065"/>
    <n v="9853"/>
    <n v="9579"/>
    <n v="9108"/>
    <n v="8340.83"/>
    <n v="9502.6080000000002"/>
  </r>
  <r>
    <x v="1"/>
    <s v="mil m3"/>
    <x v="10"/>
    <s v="REGIÃO NORDESTE"/>
    <x v="5"/>
    <n v="77506.227999999988"/>
    <n v="66774.77900000001"/>
    <n v="73323.944000000003"/>
    <n v="80763.720000000016"/>
    <n v="89074.992000000013"/>
    <n v="89702.986000000019"/>
    <n v="85531.755000000005"/>
    <n v="98550.313000000009"/>
    <n v="94756.708000000013"/>
    <n v="98917.29800000001"/>
    <n v="57870.190999999999"/>
    <n v="94308.46746"/>
  </r>
  <r>
    <x v="1"/>
    <s v="mil m3"/>
    <x v="10"/>
    <s v="REGIÃO NORDESTE"/>
    <x v="6"/>
    <n v="178547.25868999999"/>
    <n v="165640.8316"/>
    <n v="184903.24533000001"/>
    <n v="160530.60375000001"/>
    <n v="163472.98900999999"/>
    <n v="183796.46369999996"/>
    <n v="193102.834"/>
    <n v="202351.22614000001"/>
    <n v="214232.64728"/>
    <n v="221372.06728999998"/>
    <n v="208519.26072999998"/>
    <n v="184592.38487000001"/>
  </r>
  <r>
    <x v="1"/>
    <s v="mil m3"/>
    <x v="10"/>
    <s v="REGIÃO SUDESTE"/>
    <x v="7"/>
    <n v="107889.42327"/>
    <n v="120846.27505000003"/>
    <n v="127827.36994000002"/>
    <n v="155242.83272000003"/>
    <n v="174720.46855999998"/>
    <n v="185555.47309000001"/>
    <n v="183837.25982000004"/>
    <n v="186045.30366999999"/>
    <n v="265245.63955999998"/>
    <n v="330533.00817999995"/>
    <n v="373957.66099"/>
    <n v="390657.93872000003"/>
  </r>
  <r>
    <x v="1"/>
    <s v="mil m3"/>
    <x v="10"/>
    <s v="REGIÃO SUDESTE"/>
    <x v="8"/>
    <n v="861765.69780999993"/>
    <n v="808330.03110999998"/>
    <n v="871287.47866000014"/>
    <n v="860828.89651000022"/>
    <n v="899234.95543999982"/>
    <n v="852929.85924999986"/>
    <n v="871674.14031999989"/>
    <n v="849186.66042000009"/>
    <n v="772249.32685999991"/>
    <n v="798026.29614000011"/>
    <n v="822783.38677999994"/>
    <n v="863939.02414000011"/>
  </r>
  <r>
    <x v="1"/>
    <s v="mil m3"/>
    <x v="10"/>
    <s v="REGIÃO SUDESTE"/>
    <x v="9"/>
    <n v="23019.347000000002"/>
    <n v="21735.974000000006"/>
    <n v="27463.233000000004"/>
    <n v="23269.157000000003"/>
    <n v="23044.915000000001"/>
    <n v="22192.734"/>
    <n v="31005.923999999999"/>
    <n v="29763.323"/>
    <n v="30310.076999999997"/>
    <n v="53312.222999999998"/>
    <n v="3844.4070000000002"/>
    <n v="53053.213000000011"/>
  </r>
  <r>
    <x v="1"/>
    <s v="mil m3"/>
    <x v="10"/>
    <s v="REGIÃO SUL"/>
    <x v="10"/>
    <n v="0"/>
    <n v="0"/>
    <n v="0"/>
    <n v="0"/>
    <n v="0"/>
    <n v="0"/>
    <n v="0"/>
    <n v="0"/>
    <n v="0"/>
    <n v="0"/>
    <n v="0"/>
    <m/>
  </r>
  <r>
    <x v="0"/>
    <s v="mil m3"/>
    <x v="11"/>
    <s v="REGIÃO NORTE"/>
    <x v="0"/>
    <n v="336051.86589999998"/>
    <n v="313149.30124"/>
    <n v="333137.50341"/>
    <n v="340903.57369000005"/>
    <n v="356300.31945000001"/>
    <n v="354456.7374000001"/>
    <n v="365713.29343000002"/>
    <n v="358739.48612000002"/>
    <n v="353274.28667999996"/>
    <n v="356750.14981999993"/>
    <n v="332043.15295000002"/>
    <n v="360644.99076999997"/>
  </r>
  <r>
    <x v="0"/>
    <s v="mil m3"/>
    <x v="11"/>
    <s v="REGIÃO NORDESTE"/>
    <x v="1"/>
    <n v="0"/>
    <n v="0"/>
    <n v="0"/>
    <n v="0"/>
    <n v="0"/>
    <n v="0"/>
    <n v="0"/>
    <n v="0"/>
    <n v="0"/>
    <n v="0"/>
    <n v="0"/>
    <n v="0"/>
  </r>
  <r>
    <x v="0"/>
    <s v="mil m3"/>
    <x v="11"/>
    <s v="REGIÃO NORDESTE"/>
    <x v="2"/>
    <n v="46.039070000000002"/>
    <n v="37.806959999999997"/>
    <n v="43.388849999999991"/>
    <n v="36.108770000000007"/>
    <n v="35.916609999999999"/>
    <n v="32.88205"/>
    <n v="38.155700000000003"/>
    <n v="35.117579999999997"/>
    <n v="36.55941"/>
    <n v="41.828230000000005"/>
    <n v="34.431620000000002"/>
    <n v="33.870600000000003"/>
  </r>
  <r>
    <x v="0"/>
    <s v="mil m3"/>
    <x v="11"/>
    <s v="REGIÃO NORDESTE"/>
    <x v="3"/>
    <n v="25301.406089999997"/>
    <n v="23501.634230000003"/>
    <n v="25459.496299999995"/>
    <n v="22941.91547"/>
    <n v="22238.578009999994"/>
    <n v="20339.825240000006"/>
    <n v="21479.47899"/>
    <n v="22913.928160000003"/>
    <n v="21955.175660000001"/>
    <n v="22883.386489999994"/>
    <n v="21455.892360000005"/>
    <n v="21645.707800000004"/>
  </r>
  <r>
    <x v="0"/>
    <s v="mil m3"/>
    <x v="11"/>
    <s v="REGIÃO NORDESTE"/>
    <x v="4"/>
    <n v="41720.377160000004"/>
    <n v="32096.757560000002"/>
    <n v="36376.417450000001"/>
    <n v="38330.020759999999"/>
    <n v="41060.523610000004"/>
    <n v="38103.69068"/>
    <n v="37391.087780000002"/>
    <n v="38377.658900000002"/>
    <n v="37394.978620000002"/>
    <n v="39646.487780000003"/>
    <n v="37501.587089999986"/>
    <n v="44710.662960000001"/>
  </r>
  <r>
    <x v="0"/>
    <s v="mil m3"/>
    <x v="11"/>
    <s v="REGIÃO NORDESTE"/>
    <x v="5"/>
    <n v="8264.1941600000009"/>
    <n v="8255.2125600000018"/>
    <n v="9384.4282299999995"/>
    <n v="8201.6607499999991"/>
    <n v="8339.1468399999994"/>
    <n v="7759.6707899999992"/>
    <n v="8086.3892499999993"/>
    <n v="9100.371970000002"/>
    <n v="8508.8171300000013"/>
    <n v="8840.5490800000007"/>
    <n v="8427.7038699999994"/>
    <n v="8778.5292300000019"/>
  </r>
  <r>
    <x v="0"/>
    <s v="mil m3"/>
    <x v="11"/>
    <s v="REGIÃO NORDESTE"/>
    <x v="6"/>
    <n v="95367.076449999993"/>
    <n v="84034.894710000051"/>
    <n v="95009.803340000013"/>
    <n v="86337.990320000012"/>
    <n v="97228.997550000015"/>
    <n v="88380.422520000007"/>
    <n v="88522.347260000024"/>
    <n v="89362.122849999985"/>
    <n v="83780.211509999994"/>
    <n v="84352.596920000025"/>
    <n v="82204.442820000011"/>
    <n v="82937.473540000006"/>
  </r>
  <r>
    <x v="0"/>
    <s v="mil m3"/>
    <x v="11"/>
    <s v="REGIÃO SUDESTE"/>
    <x v="7"/>
    <n v="10548.316889999998"/>
    <n v="8668.5917300000001"/>
    <n v="9358.9735600000004"/>
    <n v="9180.6414999999997"/>
    <n v="9549.5972600000005"/>
    <n v="7873.0635000000011"/>
    <n v="5081.2247500000012"/>
    <n v="5400.2834899999998"/>
    <n v="4998.0835500000003"/>
    <n v="6897.5584100000005"/>
    <n v="6710.9453800000028"/>
    <n v="7581.094619999998"/>
  </r>
  <r>
    <x v="0"/>
    <s v="mil m3"/>
    <x v="11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1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1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1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1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11"/>
    <s v="REGIÃO NORDESTE"/>
    <x v="2"/>
    <n v="1533.67373"/>
    <n v="2272.6691900000001"/>
    <n v="2566.6947700000001"/>
    <n v="2565.4053600000002"/>
    <n v="2692.3796000000002"/>
    <n v="2650.7159500000002"/>
    <n v="2710.1590900000001"/>
    <n v="2940.48756"/>
    <n v="2710.7242999999999"/>
    <n v="2633.6498499999998"/>
    <n v="2646.9262699999999"/>
    <n v="2786.3962199999996"/>
  </r>
  <r>
    <x v="1"/>
    <s v="mil m3"/>
    <x v="11"/>
    <s v="REGIÃO NORDESTE"/>
    <x v="3"/>
    <n v="32550.062299999994"/>
    <n v="29370.142470000006"/>
    <n v="31996.269820000005"/>
    <n v="34620.431859999997"/>
    <n v="34358.850420000002"/>
    <n v="34636.799350000001"/>
    <n v="36097.759509999996"/>
    <n v="33438.707619999994"/>
    <n v="30333.351919999997"/>
    <n v="29842.85426"/>
    <n v="18382.259239999999"/>
    <n v="16764.299129999999"/>
  </r>
  <r>
    <x v="1"/>
    <s v="mil m3"/>
    <x v="11"/>
    <s v="REGIÃO NORDESTE"/>
    <x v="4"/>
    <n v="8960.9009999999998"/>
    <n v="8265.8540000000012"/>
    <n v="8311.0540000000001"/>
    <n v="8119.5019999999995"/>
    <n v="9021.4549999999999"/>
    <n v="8617.7659999999996"/>
    <n v="7794.6009999999997"/>
    <n v="8641.9930000000004"/>
    <n v="8369.6119999999992"/>
    <n v="8060.7740000000003"/>
    <n v="7921.1050000000005"/>
    <n v="8364.3050000000003"/>
  </r>
  <r>
    <x v="1"/>
    <s v="mil m3"/>
    <x v="11"/>
    <s v="REGIÃO NORDESTE"/>
    <x v="5"/>
    <n v="96925.68670000002"/>
    <n v="90350.684760000004"/>
    <n v="83291.33253"/>
    <n v="86308.62444"/>
    <n v="96755.424050000001"/>
    <n v="86227.048639999979"/>
    <n v="84161.539680000002"/>
    <n v="89704.166700000002"/>
    <n v="61287.142690000008"/>
    <n v="66440.248289999989"/>
    <n v="76121.94932"/>
    <n v="81667.346970000013"/>
  </r>
  <r>
    <x v="1"/>
    <s v="mil m3"/>
    <x v="11"/>
    <s v="REGIÃO NORDESTE"/>
    <x v="6"/>
    <n v="155019.44284"/>
    <n v="134307.95522"/>
    <n v="81708.328770000007"/>
    <n v="72035.875070000009"/>
    <n v="119651.96638999999"/>
    <n v="124840.21841"/>
    <n v="142651.73357000001"/>
    <n v="123175.43346000001"/>
    <n v="118132.18890000001"/>
    <n v="119153.67951"/>
    <n v="148740.10980000001"/>
    <n v="160833.05616000001"/>
  </r>
  <r>
    <x v="1"/>
    <s v="mil m3"/>
    <x v="11"/>
    <s v="REGIÃO SUDESTE"/>
    <x v="7"/>
    <n v="355631.33328000002"/>
    <n v="260605.88140999994"/>
    <n v="356902.21501000004"/>
    <n v="330652.18839999998"/>
    <n v="375022.72479999997"/>
    <n v="374607.848"/>
    <n v="395572.37790000008"/>
    <n v="389236.41473999998"/>
    <n v="356166.73041000002"/>
    <n v="362020.03143999999"/>
    <n v="306054.02297000005"/>
    <n v="377785.39462000004"/>
  </r>
  <r>
    <x v="1"/>
    <s v="mil m3"/>
    <x v="11"/>
    <s v="REGIÃO SUDESTE"/>
    <x v="8"/>
    <n v="810647.3992199999"/>
    <n v="704208.00165000022"/>
    <n v="787067.69713999948"/>
    <n v="771773.94836999965"/>
    <n v="789310.59673999972"/>
    <n v="766296.7901199999"/>
    <n v="771410.59223999991"/>
    <n v="787141.78938999993"/>
    <n v="758071.76113999996"/>
    <n v="786172.86180000007"/>
    <n v="802217.14625999983"/>
    <n v="852539.82471000031"/>
  </r>
  <r>
    <x v="1"/>
    <s v="mil m3"/>
    <x v="11"/>
    <s v="REGIÃO SUDESTE"/>
    <x v="9"/>
    <n v="75366.349310000005"/>
    <n v="59761.170440000009"/>
    <n v="43896.083080000004"/>
    <n v="64297.236040000003"/>
    <n v="105086.71028000001"/>
    <n v="103211.24139999998"/>
    <n v="106524.65273"/>
    <n v="103975.26562000001"/>
    <n v="112804.31664999999"/>
    <n v="160240.87856000001"/>
    <n v="185570.85351999998"/>
    <n v="185081.60368"/>
  </r>
  <r>
    <x v="1"/>
    <s v="mil m3"/>
    <x v="11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12"/>
    <s v="REGIÃO NORTE"/>
    <x v="0"/>
    <n v="359078.12559000007"/>
    <n v="321649.72073"/>
    <n v="362154.55313000001"/>
    <n v="320108.01890000002"/>
    <n v="361794.59882000001"/>
    <n v="356686.79221999994"/>
    <n v="356732.52409999998"/>
    <n v="356175.76145000005"/>
    <n v="343766.35719999991"/>
    <n v="349074.53171999997"/>
    <n v="335937.76559000002"/>
    <n v="365121.53521000006"/>
  </r>
  <r>
    <x v="0"/>
    <s v="mil m3"/>
    <x v="12"/>
    <s v="REGIÃO NORDESTE"/>
    <x v="1"/>
    <n v="0"/>
    <n v="0"/>
    <n v="0"/>
    <n v="0"/>
    <n v="0"/>
    <n v="0"/>
    <n v="0"/>
    <n v="0"/>
    <n v="0"/>
    <n v="0"/>
    <n v="305.52570000000003"/>
    <n v="75.556250000000006"/>
  </r>
  <r>
    <x v="0"/>
    <s v="mil m3"/>
    <x v="12"/>
    <s v="REGIÃO NORDESTE"/>
    <x v="2"/>
    <n v="35.199120000000001"/>
    <n v="32.255600000000001"/>
    <n v="34.110280000000003"/>
    <n v="32.85848"/>
    <n v="32.628219999999999"/>
    <n v="29.661249999999999"/>
    <n v="31.323309999999996"/>
    <n v="29.832249999999998"/>
    <n v="27.906109999999998"/>
    <n v="26.396230000000003"/>
    <n v="26.355189999999997"/>
    <n v="27.46283"/>
  </r>
  <r>
    <x v="0"/>
    <s v="mil m3"/>
    <x v="12"/>
    <s v="REGIÃO NORDESTE"/>
    <x v="3"/>
    <n v="19475.892669999997"/>
    <n v="20435.970180000008"/>
    <n v="21454.408509999994"/>
    <n v="21955.472430000002"/>
    <n v="23432.955840000006"/>
    <n v="20340.183879999997"/>
    <n v="20125.67367"/>
    <n v="21213.299480000005"/>
    <n v="21436.658369999997"/>
    <n v="22299.868189999997"/>
    <n v="22691.575570000005"/>
    <n v="23281.949260000019"/>
  </r>
  <r>
    <x v="0"/>
    <s v="mil m3"/>
    <x v="12"/>
    <s v="REGIÃO NORDESTE"/>
    <x v="4"/>
    <n v="39519.628210000003"/>
    <n v="36670.664470000003"/>
    <n v="35288.243399999999"/>
    <n v="42890.701979999998"/>
    <n v="43952.214280000007"/>
    <n v="41746.777320000001"/>
    <n v="44630.588719999992"/>
    <n v="42366.167190000007"/>
    <n v="43238.613490000003"/>
    <n v="45483.484570000008"/>
    <n v="45841.722679999999"/>
    <n v="46863.673039999994"/>
  </r>
  <r>
    <x v="0"/>
    <s v="mil m3"/>
    <x v="12"/>
    <s v="REGIÃO NORDESTE"/>
    <x v="5"/>
    <n v="8840.5563199999997"/>
    <n v="7667.7190500000015"/>
    <n v="8228.3978099999986"/>
    <n v="8319.391169999999"/>
    <n v="8693.0496199999998"/>
    <n v="8637.5920800000022"/>
    <n v="9095.9720799999996"/>
    <n v="8846.6652899999972"/>
    <n v="8468.2679900000003"/>
    <n v="8741.6503300000004"/>
    <n v="8659.7752300000011"/>
    <n v="8616.7118499999997"/>
  </r>
  <r>
    <x v="0"/>
    <s v="mil m3"/>
    <x v="12"/>
    <s v="REGIÃO NORDESTE"/>
    <x v="6"/>
    <n v="78717.763510000019"/>
    <n v="74598.992379999996"/>
    <n v="80505.361560000019"/>
    <n v="73623.672389999978"/>
    <n v="77721.559400000013"/>
    <n v="81614.146880000015"/>
    <n v="72734.744879999998"/>
    <n v="81994.950400000016"/>
    <n v="83628.494230000011"/>
    <n v="90585.607180000006"/>
    <n v="86679.572350000002"/>
    <n v="88425.929729999945"/>
  </r>
  <r>
    <x v="0"/>
    <s v="mil m3"/>
    <x v="12"/>
    <s v="REGIÃO SUDESTE"/>
    <x v="7"/>
    <n v="5890.8410600000043"/>
    <n v="5200.8620000000001"/>
    <n v="7376.7808900000027"/>
    <n v="6792.1372300000003"/>
    <n v="6782.7112200000001"/>
    <n v="5386.0417900000011"/>
    <n v="7030.2365299999992"/>
    <n v="8709.9771700000001"/>
    <n v="10731.576639999999"/>
    <n v="9991.303530000001"/>
    <n v="9746.1705000000002"/>
    <n v="9988.2556299999997"/>
  </r>
  <r>
    <x v="0"/>
    <s v="mil m3"/>
    <x v="12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2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2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2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12"/>
    <s v="REGIÃO NORDESTE"/>
    <x v="2"/>
    <n v="2929.6131399999995"/>
    <n v="2898.4153600000004"/>
    <n v="2765.9867200000003"/>
    <n v="2035.5344"/>
    <n v="1790.1533999999999"/>
    <n v="1796.75514"/>
    <n v="1862.5581100000002"/>
    <n v="1821.0143"/>
    <n v="1858.51614"/>
    <n v="2248.0345300000004"/>
    <n v="2328.0367200000001"/>
    <n v="2851.1301499999995"/>
  </r>
  <r>
    <x v="1"/>
    <s v="mil m3"/>
    <x v="12"/>
    <s v="REGIÃO NORDESTE"/>
    <x v="3"/>
    <n v="28750.39474"/>
    <n v="24113.655609999998"/>
    <n v="26157.039819999998"/>
    <n v="25001.309700000002"/>
    <n v="26569.041570000001"/>
    <n v="25528.613429999998"/>
    <n v="24812.946840000001"/>
    <n v="25535.997070000001"/>
    <n v="23974.014630000001"/>
    <n v="24853.963090000001"/>
    <n v="22742.869370000004"/>
    <n v="27025.760679999999"/>
  </r>
  <r>
    <x v="1"/>
    <s v="mil m3"/>
    <x v="12"/>
    <s v="REGIÃO NORDESTE"/>
    <x v="4"/>
    <n v="8118.5700000000006"/>
    <n v="7333.6850000000004"/>
    <n v="1735.8920000000001"/>
    <n v="0"/>
    <n v="0"/>
    <n v="0"/>
    <n v="1807.2639999999999"/>
    <n v="7607.9830000000002"/>
    <n v="7432.648000000001"/>
    <n v="2831.9890000000005"/>
    <n v="8029.5590000000002"/>
    <n v="8272.4619999999995"/>
  </r>
  <r>
    <x v="1"/>
    <s v="mil m3"/>
    <x v="12"/>
    <s v="REGIÃO NORDESTE"/>
    <x v="5"/>
    <n v="84457.271930000003"/>
    <n v="71237.408640000009"/>
    <n v="85959.862170000008"/>
    <n v="72993.015790000005"/>
    <n v="79013.284089999986"/>
    <n v="80465.068320000006"/>
    <n v="77566.615390000006"/>
    <n v="85839.839259999993"/>
    <n v="77576.357510000002"/>
    <n v="83022.727240000007"/>
    <n v="48129.729279999992"/>
    <n v="80771.937489999997"/>
  </r>
  <r>
    <x v="1"/>
    <s v="mil m3"/>
    <x v="12"/>
    <s v="REGIÃO NORDESTE"/>
    <x v="6"/>
    <n v="161364.31644000002"/>
    <n v="151689.46310999998"/>
    <n v="162064.14371"/>
    <n v="190859.39059999998"/>
    <n v="205071.20978"/>
    <n v="200635.08291999999"/>
    <n v="203180.31485000002"/>
    <n v="208734.75203999999"/>
    <n v="201038.18305999998"/>
    <n v="176381.18023000003"/>
    <n v="190034.93625"/>
    <n v="194870.97421000001"/>
  </r>
  <r>
    <x v="1"/>
    <s v="mil m3"/>
    <x v="12"/>
    <s v="REGIÃO SUDESTE"/>
    <x v="7"/>
    <n v="322216.96486999997"/>
    <n v="308865.45305999997"/>
    <n v="310828.02206999995"/>
    <n v="277898.78886000003"/>
    <n v="302057.45785999997"/>
    <n v="310569.19199000002"/>
    <n v="306832.51799000002"/>
    <n v="289885.10894000001"/>
    <n v="313321.31288000004"/>
    <n v="338478.20835000003"/>
    <n v="353676.59955000004"/>
    <n v="379707.55998999998"/>
  </r>
  <r>
    <x v="1"/>
    <s v="mil m3"/>
    <x v="12"/>
    <s v="REGIÃO SUDESTE"/>
    <x v="8"/>
    <n v="906829.50122999994"/>
    <n v="813622.80885999999"/>
    <n v="853056.02441000019"/>
    <n v="810418.06831999985"/>
    <n v="845227.18127000018"/>
    <n v="854660.97755000007"/>
    <n v="881201.50028000004"/>
    <n v="879345.2954399999"/>
    <n v="861932.37254000013"/>
    <n v="889248.88539000042"/>
    <n v="856561.03881000017"/>
    <n v="892338.58307000017"/>
  </r>
  <r>
    <x v="1"/>
    <s v="mil m3"/>
    <x v="12"/>
    <s v="REGIÃO SUDESTE"/>
    <x v="9"/>
    <n v="177663.26557999998"/>
    <n v="99985.537659999973"/>
    <n v="96841.123549999989"/>
    <n v="106455.22964000001"/>
    <n v="138311.42954000001"/>
    <n v="171359.87909000003"/>
    <n v="192707.28907999999"/>
    <n v="194519.09024999998"/>
    <n v="153861.25332000002"/>
    <n v="218847.99133000002"/>
    <n v="208208.02749000001"/>
    <n v="233389.50433"/>
  </r>
  <r>
    <x v="1"/>
    <s v="mil m3"/>
    <x v="12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13"/>
    <s v="REGIÃO NORTE"/>
    <x v="0"/>
    <n v="356686.24572000006"/>
    <n v="309089.81391000003"/>
    <n v="351567.71044999996"/>
    <n v="341944.25941000006"/>
    <n v="355149.08739"/>
    <n v="339270.39619999996"/>
    <n v="360924.61047000001"/>
    <n v="332242.04462"/>
    <n v="319953.03415000002"/>
    <n v="362459.74388000002"/>
    <n v="347808.84998999996"/>
    <n v="373210.21398"/>
  </r>
  <r>
    <x v="0"/>
    <s v="mil m3"/>
    <x v="13"/>
    <s v="REGIÃO NORDESTE"/>
    <x v="1"/>
    <n v="13238.805290000002"/>
    <n v="52456.000810000005"/>
    <n v="72252.843080000006"/>
    <n v="123424.5683"/>
    <n v="120480.65449999999"/>
    <n v="135810.32070000001"/>
    <n v="134798.45818000002"/>
    <n v="140151.96397000001"/>
    <n v="134837.98970000001"/>
    <n v="148886.0618"/>
    <n v="168151.97660999998"/>
    <n v="175169.15438000002"/>
  </r>
  <r>
    <x v="0"/>
    <s v="mil m3"/>
    <x v="13"/>
    <s v="REGIÃO NORDESTE"/>
    <x v="2"/>
    <n v="26.989320000000003"/>
    <n v="24.825249999999997"/>
    <n v="27.918389999999999"/>
    <n v="27.1112"/>
    <n v="28.085140000000003"/>
    <n v="27.589779999999998"/>
    <n v="28.52178"/>
    <n v="28.6435"/>
    <n v="27.665220000000005"/>
    <n v="28.396060000000002"/>
    <n v="27.11187"/>
    <n v="27.955920000000003"/>
  </r>
  <r>
    <x v="0"/>
    <s v="mil m3"/>
    <x v="13"/>
    <s v="REGIÃO NORDESTE"/>
    <x v="3"/>
    <n v="22882.368080000004"/>
    <n v="20711.206570000002"/>
    <n v="22530.232530000001"/>
    <n v="21986.500149999996"/>
    <n v="23714.511149999995"/>
    <n v="22753.059580000001"/>
    <n v="24726.96142"/>
    <n v="24305.569319999995"/>
    <n v="22807.221310000012"/>
    <n v="23649.079490000004"/>
    <n v="23575.06455000001"/>
    <n v="23857.871460000002"/>
  </r>
  <r>
    <x v="0"/>
    <s v="mil m3"/>
    <x v="13"/>
    <s v="REGIÃO NORDESTE"/>
    <x v="4"/>
    <n v="41924.710290000003"/>
    <n v="40895.339990000008"/>
    <n v="43234.926749999999"/>
    <n v="41633.703980000006"/>
    <n v="41956.968690000002"/>
    <n v="40852.729920000005"/>
    <n v="41308.408690000004"/>
    <n v="41465.427710000004"/>
    <n v="40874.32647"/>
    <n v="41479.618920000001"/>
    <n v="40912.355390000004"/>
    <n v="42956.05573"/>
  </r>
  <r>
    <x v="0"/>
    <s v="mil m3"/>
    <x v="13"/>
    <s v="REGIÃO NORDESTE"/>
    <x v="5"/>
    <n v="8556.1073400000005"/>
    <n v="7912.7015400000009"/>
    <n v="8856.7473900000005"/>
    <n v="7979.2265800000005"/>
    <n v="7478.22757"/>
    <n v="7431.3551300000008"/>
    <n v="7640.0707400000001"/>
    <n v="7195.320490000001"/>
    <n v="7368.0893799999994"/>
    <n v="7483.6316800000004"/>
    <n v="7282.2440099999994"/>
    <n v="7808.5815100000018"/>
  </r>
  <r>
    <x v="0"/>
    <s v="mil m3"/>
    <x v="13"/>
    <s v="REGIÃO NORDESTE"/>
    <x v="6"/>
    <n v="87218.929389999976"/>
    <n v="84980.659309999988"/>
    <n v="92419.387159999984"/>
    <n v="88038.249150000047"/>
    <n v="87949.658389999968"/>
    <n v="78809.560160000023"/>
    <n v="79494.871899999998"/>
    <n v="80790.20414999999"/>
    <n v="76254.699880000029"/>
    <n v="77413.447390000016"/>
    <n v="76211.949100000013"/>
    <n v="80302.173209999979"/>
  </r>
  <r>
    <x v="0"/>
    <s v="mil m3"/>
    <x v="13"/>
    <s v="REGIÃO SUDESTE"/>
    <x v="7"/>
    <n v="8994.6343899999993"/>
    <n v="7192.584859999999"/>
    <n v="8286.4831900000027"/>
    <n v="9727.3699900000011"/>
    <n v="7106.3433400000013"/>
    <n v="6514.076759999999"/>
    <n v="5788.4266699999989"/>
    <n v="6483.7793300000021"/>
    <n v="6478.4007999999994"/>
    <n v="5589.4175300000006"/>
    <n v="5297.9753699999992"/>
    <n v="4387.2271300000002"/>
  </r>
  <r>
    <x v="0"/>
    <s v="mil m3"/>
    <x v="13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3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3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3"/>
    <s v="REGIÃO NORTE"/>
    <x v="0"/>
    <n v="0"/>
    <n v="0"/>
    <n v="0"/>
    <n v="0"/>
    <n v="0"/>
    <n v="0"/>
    <n v="0"/>
    <n v="0"/>
    <n v="0"/>
    <n v="0"/>
    <n v="0"/>
    <m/>
  </r>
  <r>
    <x v="1"/>
    <s v="mil m3"/>
    <x v="13"/>
    <s v="REGIÃO NORDESTE"/>
    <x v="1"/>
    <n v="0"/>
    <n v="0"/>
    <n v="0"/>
    <n v="0"/>
    <n v="0"/>
    <n v="0"/>
    <n v="0"/>
    <n v="0"/>
    <n v="0"/>
    <n v="0"/>
    <n v="0"/>
    <m/>
  </r>
  <r>
    <x v="1"/>
    <s v="mil m3"/>
    <x v="13"/>
    <s v="REGIÃO NORDESTE"/>
    <x v="2"/>
    <n v="2770.1807000000003"/>
    <n v="2293.9293199999997"/>
    <n v="2669.49251"/>
    <n v="2842.5325600000001"/>
    <n v="3016.4532799999997"/>
    <n v="2820.5776800000003"/>
    <n v="2867.6466600000003"/>
    <n v="3013.2757999999994"/>
    <n v="2923.5777699999999"/>
    <n v="2881.4497499999998"/>
    <n v="2576.5892700000004"/>
    <n v="2462.1849199999997"/>
  </r>
  <r>
    <x v="1"/>
    <s v="mil m3"/>
    <x v="13"/>
    <s v="REGIÃO NORDESTE"/>
    <x v="3"/>
    <n v="26531.912609999999"/>
    <n v="23669.15769"/>
    <n v="25732.09852"/>
    <n v="17240.123959999997"/>
    <n v="18993.300270000003"/>
    <n v="24101.035260000001"/>
    <n v="23519.834639999997"/>
    <n v="23623.909359999998"/>
    <n v="22230.180079999998"/>
    <n v="20175.02522"/>
    <n v="21185.355639999998"/>
    <n v="21371.939119999999"/>
  </r>
  <r>
    <x v="1"/>
    <s v="mil m3"/>
    <x v="13"/>
    <s v="REGIÃO NORDESTE"/>
    <x v="4"/>
    <n v="8050.1840000000002"/>
    <n v="6901.2090000000007"/>
    <n v="7883.5190000000002"/>
    <n v="7538.9359999999997"/>
    <n v="6904.7160000000003"/>
    <n v="6866.7060000000001"/>
    <n v="6664.4359999999997"/>
    <n v="7810.2780000000002"/>
    <n v="7201.2759999999998"/>
    <n v="7130.3419999999996"/>
    <n v="6820.95"/>
    <n v="7062.3859999999995"/>
  </r>
  <r>
    <x v="1"/>
    <s v="mil m3"/>
    <x v="13"/>
    <s v="REGIÃO NORDESTE"/>
    <x v="5"/>
    <n v="84358.416970000006"/>
    <n v="72065.024889999986"/>
    <n v="77651.920709999991"/>
    <n v="75111.390700000004"/>
    <n v="76368.922579999999"/>
    <n v="76797.523400000005"/>
    <n v="72056.519050000003"/>
    <n v="87072.098890000008"/>
    <n v="85229.908670000004"/>
    <n v="87247.927819999997"/>
    <n v="84701.748720000003"/>
    <n v="85049.911339999991"/>
  </r>
  <r>
    <x v="1"/>
    <s v="mil m3"/>
    <x v="13"/>
    <s v="REGIÃO NORDESTE"/>
    <x v="6"/>
    <n v="203735.82324000003"/>
    <n v="184869.29461999997"/>
    <n v="203717.57954999999"/>
    <n v="58389.36563"/>
    <n v="199099.00453999999"/>
    <n v="196842.9222"/>
    <n v="199201.35133"/>
    <n v="182543.93242"/>
    <n v="191856.71548000001"/>
    <n v="186112.59833000001"/>
    <n v="185716.32117000004"/>
    <n v="190963.16415000003"/>
  </r>
  <r>
    <x v="1"/>
    <s v="mil m3"/>
    <x v="13"/>
    <s v="REGIÃO SUDESTE"/>
    <x v="7"/>
    <n v="386278.10090999998"/>
    <n v="347748.86865000008"/>
    <n v="380288.28481000004"/>
    <n v="357803.70747000002"/>
    <n v="372019.22415000008"/>
    <n v="349224.93736000004"/>
    <n v="363946.64837000007"/>
    <n v="350482.56169"/>
    <n v="354449.87173999997"/>
    <n v="362586.95784999995"/>
    <n v="340344.60870000004"/>
    <n v="368322.73354000004"/>
  </r>
  <r>
    <x v="1"/>
    <s v="mil m3"/>
    <x v="13"/>
    <s v="REGIÃO SUDESTE"/>
    <x v="8"/>
    <n v="864559.32697999966"/>
    <n v="757113.3212799998"/>
    <n v="837134.6333799999"/>
    <n v="827630.01311000017"/>
    <n v="807791.86350999994"/>
    <n v="831771.9766500002"/>
    <n v="840834.84797999996"/>
    <n v="834712.38037999987"/>
    <n v="836205.77912999992"/>
    <n v="842033.46985000011"/>
    <n v="845008.50907999999"/>
    <n v="880990.25139999983"/>
  </r>
  <r>
    <x v="1"/>
    <s v="mil m3"/>
    <x v="13"/>
    <s v="REGIÃO SUDESTE"/>
    <x v="9"/>
    <n v="235609.79715"/>
    <n v="225123.23856000003"/>
    <n v="260629.05468"/>
    <n v="259700.54441"/>
    <n v="192360.62045000002"/>
    <n v="279747.39341000002"/>
    <n v="269597.09736999997"/>
    <n v="264660.82527999999"/>
    <n v="235613.12719"/>
    <n v="83581.55154"/>
    <n v="216276.777"/>
    <n v="264911.26200000005"/>
  </r>
  <r>
    <x v="1"/>
    <s v="mil m3"/>
    <x v="13"/>
    <s v="REGIÃO SUL"/>
    <x v="10"/>
    <n v="0"/>
    <n v="0"/>
    <n v="0"/>
    <n v="0"/>
    <n v="0"/>
    <n v="0"/>
    <n v="0"/>
    <n v="0"/>
    <n v="0"/>
    <n v="0"/>
    <n v="0"/>
    <m/>
  </r>
  <r>
    <x v="0"/>
    <s v="mil m3"/>
    <x v="14"/>
    <s v="REGIÃO NORTE"/>
    <x v="0"/>
    <n v="389364.24014999991"/>
    <n v="349032.18517999997"/>
    <n v="379476.23758999998"/>
    <n v="369610.89933000004"/>
    <n v="393323.41195000004"/>
    <n v="380422.06855999993"/>
    <n v="399153.92769999994"/>
    <n v="404812.96474999993"/>
    <n v="403575.60302000004"/>
    <n v="413879.68354000006"/>
    <n v="403222.13605000003"/>
    <n v="417958.80833999999"/>
  </r>
  <r>
    <x v="0"/>
    <s v="mil m3"/>
    <x v="14"/>
    <s v="REGIÃO NORDESTE"/>
    <x v="1"/>
    <n v="183221.48142000003"/>
    <n v="168309.7568"/>
    <n v="188954.40244000001"/>
    <n v="181543.41140000001"/>
    <n v="163410.14590999999"/>
    <n v="163395.65400000001"/>
    <n v="172941.19100000002"/>
    <n v="171154.26350999999"/>
    <n v="99809.909930000009"/>
    <n v="161790.41570000001"/>
    <n v="166681.77480000001"/>
    <n v="147225.68160000001"/>
  </r>
  <r>
    <x v="0"/>
    <s v="mil m3"/>
    <x v="14"/>
    <s v="REGIÃO NORDESTE"/>
    <x v="2"/>
    <n v="27.508490000000002"/>
    <n v="25.350299999999997"/>
    <n v="26.904769999999999"/>
    <n v="26.042010000000001"/>
    <n v="23.723779999999998"/>
    <n v="24.761750000000003"/>
    <n v="25.456570000000003"/>
    <n v="27.674140000000001"/>
    <n v="32.873900000000006"/>
    <n v="37.797599999999996"/>
    <n v="38.253480000000003"/>
    <n v="39.464670000000005"/>
  </r>
  <r>
    <x v="0"/>
    <s v="mil m3"/>
    <x v="14"/>
    <s v="REGIÃO NORDESTE"/>
    <x v="3"/>
    <n v="24565.445319999988"/>
    <n v="22180.436599999997"/>
    <n v="24397.105940000001"/>
    <n v="22570.965290000007"/>
    <n v="22886.197970000008"/>
    <n v="21728.074909999996"/>
    <n v="22726.910250000001"/>
    <n v="22114.341439999993"/>
    <n v="21642.688999999998"/>
    <n v="22018.373210000002"/>
    <n v="21035.87816"/>
    <n v="21419.986370000002"/>
  </r>
  <r>
    <x v="0"/>
    <s v="mil m3"/>
    <x v="14"/>
    <s v="REGIÃO NORDESTE"/>
    <x v="4"/>
    <n v="44480.941269999996"/>
    <n v="38379.650020000001"/>
    <n v="43117.852309999995"/>
    <n v="41416.49439"/>
    <n v="41932.107069999998"/>
    <n v="38958.178639999998"/>
    <n v="38224.280940000004"/>
    <n v="39271.950649999999"/>
    <n v="35840.163420000004"/>
    <n v="35297.246640000005"/>
    <n v="32189.40438"/>
    <n v="31116.777610000001"/>
  </r>
  <r>
    <x v="0"/>
    <s v="mil m3"/>
    <x v="14"/>
    <s v="REGIÃO NORDESTE"/>
    <x v="5"/>
    <n v="8037.8221199999998"/>
    <n v="7723.9317699999992"/>
    <n v="8702.51008"/>
    <n v="8616.3209700000007"/>
    <n v="8570.5630999999994"/>
    <n v="8109.096340000001"/>
    <n v="8160.9983199999997"/>
    <n v="7882.0340199999991"/>
    <n v="7831.5806100000009"/>
    <n v="8342.2808700000005"/>
    <n v="7466.4640800000006"/>
    <n v="7957.9039799999991"/>
  </r>
  <r>
    <x v="0"/>
    <s v="mil m3"/>
    <x v="14"/>
    <s v="REGIÃO NORDESTE"/>
    <x v="6"/>
    <n v="81942.398410000023"/>
    <n v="73900.035989999946"/>
    <n v="79491.385210000022"/>
    <n v="75891.164389999991"/>
    <n v="78546.681889999993"/>
    <n v="69178.585769999976"/>
    <n v="75164.862790000014"/>
    <n v="75674.36106000001"/>
    <n v="77323.365659999996"/>
    <n v="81455.776539999977"/>
    <n v="80798.686209999985"/>
    <n v="84682.583800000022"/>
  </r>
  <r>
    <x v="0"/>
    <s v="mil m3"/>
    <x v="14"/>
    <s v="REGIÃO SUDESTE"/>
    <x v="7"/>
    <n v="1695.4472400000009"/>
    <n v="5074.6272400000007"/>
    <n v="6031.3827899999997"/>
    <n v="6005.0589500000006"/>
    <n v="6271.0329799999981"/>
    <n v="6540.5041800000035"/>
    <n v="6524.8970599999975"/>
    <n v="7669.595989999998"/>
    <n v="7113.1461000000008"/>
    <n v="7259.5230400000009"/>
    <n v="5976.6151299999992"/>
    <n v="7777.0257800000009"/>
  </r>
  <r>
    <x v="0"/>
    <s v="mil m3"/>
    <x v="14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4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4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4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14"/>
    <s v="REGIÃO NORDESTE"/>
    <x v="2"/>
    <n v="2462.0773900000004"/>
    <n v="2305.0158799999999"/>
    <n v="2604.8524200000002"/>
    <n v="2557.5477299999998"/>
    <n v="2959.4105"/>
    <n v="2889.8635099999997"/>
    <n v="2959.1332199999997"/>
    <n v="2891.5084499999998"/>
    <n v="2532.3529000000003"/>
    <n v="2656.2907599999999"/>
    <n v="2669.9798600000004"/>
    <n v="2907.8013299999998"/>
  </r>
  <r>
    <x v="1"/>
    <s v="mil m3"/>
    <x v="14"/>
    <s v="REGIÃO NORDESTE"/>
    <x v="3"/>
    <n v="20768.921750000005"/>
    <n v="18665.471860000001"/>
    <n v="20192.219929999999"/>
    <n v="19365.437100000003"/>
    <n v="19205.646119999998"/>
    <n v="18306.729869999999"/>
    <n v="18038.189679999999"/>
    <n v="17983.511839999999"/>
    <n v="15652.54508"/>
    <n v="16388.40667"/>
    <n v="17276.36318"/>
    <n v="18770.478230000001"/>
  </r>
  <r>
    <x v="1"/>
    <s v="mil m3"/>
    <x v="14"/>
    <s v="REGIÃO NORDESTE"/>
    <x v="4"/>
    <n v="6978.7169999999996"/>
    <n v="6151.0889999999999"/>
    <n v="7010.1790000000001"/>
    <n v="6672.2869999999994"/>
    <n v="5410.5190000000002"/>
    <n v="6217.1319999999996"/>
    <n v="6729.1180000000004"/>
    <n v="6673.8150000000005"/>
    <n v="6316.2580000000007"/>
    <n v="6382.4540000000006"/>
    <n v="5363.625"/>
    <n v="5180.4120000000003"/>
  </r>
  <r>
    <x v="1"/>
    <s v="mil m3"/>
    <x v="14"/>
    <s v="REGIÃO NORDESTE"/>
    <x v="5"/>
    <n v="58386.051569999996"/>
    <n v="73859.968760000003"/>
    <n v="85579.437489999997"/>
    <n v="83831.259449999998"/>
    <n v="82958.48835"/>
    <n v="81503.926800000001"/>
    <n v="84789.956539999999"/>
    <n v="84644.486620000011"/>
    <n v="81812.088609999992"/>
    <n v="81553.227589999995"/>
    <n v="77321.506440000012"/>
    <n v="84349.011790000004"/>
  </r>
  <r>
    <x v="1"/>
    <s v="mil m3"/>
    <x v="14"/>
    <s v="REGIÃO NORDESTE"/>
    <x v="6"/>
    <n v="187726.39177000002"/>
    <n v="170985.18992999996"/>
    <n v="182888.52140999999"/>
    <n v="177506.48671999999"/>
    <n v="180893.32952"/>
    <n v="180989.87380000003"/>
    <n v="182033.03688999999"/>
    <n v="183146.81241000001"/>
    <n v="177517.48756000001"/>
    <n v="180025.77335"/>
    <n v="178339.64053"/>
    <n v="180571.87338"/>
  </r>
  <r>
    <x v="1"/>
    <s v="mil m3"/>
    <x v="14"/>
    <s v="REGIÃO SUDESTE"/>
    <x v="7"/>
    <n v="357927.63247000007"/>
    <n v="312193.49534000002"/>
    <n v="359659.52113000001"/>
    <n v="324908.05655000004"/>
    <n v="386682.09243000002"/>
    <n v="368312.58490999998"/>
    <n v="393627.79244000005"/>
    <n v="408233.72443000006"/>
    <n v="413685.87565"/>
    <n v="469172.75252999994"/>
    <n v="454999.10846000008"/>
    <n v="426199.79024"/>
  </r>
  <r>
    <x v="1"/>
    <s v="mil m3"/>
    <x v="14"/>
    <s v="REGIÃO SUDESTE"/>
    <x v="8"/>
    <n v="844657.3081299999"/>
    <n v="810168.83594000014"/>
    <n v="863905.66885999998"/>
    <n v="825998.63714000001"/>
    <n v="885317.14009"/>
    <n v="889243.35107999982"/>
    <n v="969266.95028999983"/>
    <n v="1014522.1264300001"/>
    <n v="989147.86449000053"/>
    <n v="1006335.6064800001"/>
    <n v="932924.89402999997"/>
    <n v="1065864.4860599998"/>
  </r>
  <r>
    <x v="1"/>
    <s v="mil m3"/>
    <x v="14"/>
    <s v="REGIÃO SUDESTE"/>
    <x v="9"/>
    <n v="278783.18582999997"/>
    <n v="271998.26050000003"/>
    <n v="333642.34724999999"/>
    <n v="339180.89873999998"/>
    <n v="342243.21364000003"/>
    <n v="361136.39568000002"/>
    <n v="343833.92750000011"/>
    <n v="371401.85814999999"/>
    <n v="328110.40548999998"/>
    <n v="380642.66790000006"/>
    <n v="364547.49992999999"/>
    <n v="447560.89171"/>
  </r>
  <r>
    <x v="1"/>
    <s v="mil m3"/>
    <x v="14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15"/>
    <s v="REGIÃO NORTE"/>
    <x v="0"/>
    <n v="426044.60620000004"/>
    <n v="388076.66548000003"/>
    <n v="420463.77753000008"/>
    <n v="409272.29386999994"/>
    <n v="422986.47671000008"/>
    <n v="412106.50292999996"/>
    <n v="437793.60582999996"/>
    <n v="444303.19516000006"/>
    <n v="428617.07541000011"/>
    <n v="418662.79816999997"/>
    <n v="415735.69416000001"/>
    <n v="436108.1141500001"/>
  </r>
  <r>
    <x v="0"/>
    <s v="mil m3"/>
    <x v="15"/>
    <s v="REGIÃO NORDESTE"/>
    <x v="1"/>
    <n v="149058.842"/>
    <n v="133991.0576"/>
    <n v="150142.21119999999"/>
    <n v="110136.4443"/>
    <n v="83547.938099999999"/>
    <n v="136419.9957"/>
    <n v="116217.91250000001"/>
    <n v="130350.33750000001"/>
    <n v="119414.4252"/>
    <n v="147145.38939999999"/>
    <n v="142964.93179999999"/>
    <n v="145929.34209999998"/>
  </r>
  <r>
    <x v="0"/>
    <s v="mil m3"/>
    <x v="15"/>
    <s v="REGIÃO NORDESTE"/>
    <x v="2"/>
    <n v="32.835509999999999"/>
    <n v="30.98884"/>
    <n v="36.679290000000002"/>
    <n v="30.481550000000002"/>
    <n v="31.966700000000003"/>
    <n v="34.640430000000002"/>
    <n v="38.778309999999998"/>
    <n v="37.598030000000001"/>
    <n v="37.360859999999995"/>
    <n v="38.44661"/>
    <n v="38.183530000000005"/>
    <n v="36.458380000000005"/>
  </r>
  <r>
    <x v="0"/>
    <s v="mil m3"/>
    <x v="15"/>
    <s v="REGIÃO NORDESTE"/>
    <x v="3"/>
    <n v="21367.067279999992"/>
    <n v="18772.547269999999"/>
    <n v="20015.495650000001"/>
    <n v="19514.036059999991"/>
    <n v="19589.195959999986"/>
    <n v="18992.302350000009"/>
    <n v="19826.698039999992"/>
    <n v="19819.197949999998"/>
    <n v="19179.938860000006"/>
    <n v="20058.929930000009"/>
    <n v="20109.049579999995"/>
    <n v="21131.401780000004"/>
  </r>
  <r>
    <x v="0"/>
    <s v="mil m3"/>
    <x v="15"/>
    <s v="REGIÃO NORDESTE"/>
    <x v="4"/>
    <n v="31950.12167"/>
    <n v="29074.435090000003"/>
    <n v="30728.643319999999"/>
    <n v="27077.643849999997"/>
    <n v="28948.855490000002"/>
    <n v="24380.198540000005"/>
    <n v="35889.457119999999"/>
    <n v="35710.857710000004"/>
    <n v="34070.419420000006"/>
    <n v="33587.156850000007"/>
    <n v="14964.202389999997"/>
    <n v="31986.254549999998"/>
  </r>
  <r>
    <x v="0"/>
    <s v="mil m3"/>
    <x v="15"/>
    <s v="REGIÃO NORDESTE"/>
    <x v="5"/>
    <n v="7781.4519899999996"/>
    <n v="6774.1168399999988"/>
    <n v="7464.5804399999988"/>
    <n v="7287.7810199999994"/>
    <n v="7504.3407000000007"/>
    <n v="6851.3999400000021"/>
    <n v="6650.7959199999996"/>
    <n v="6559.6875499999987"/>
    <n v="6928.5322999999999"/>
    <n v="7408.563180000001"/>
    <n v="5482.6593299999995"/>
    <n v="6518.2505500000007"/>
  </r>
  <r>
    <x v="0"/>
    <s v="mil m3"/>
    <x v="15"/>
    <s v="REGIÃO NORDESTE"/>
    <x v="6"/>
    <n v="84982.361609999964"/>
    <n v="79814.629370000024"/>
    <n v="91008.265079999997"/>
    <n v="83165.429399999994"/>
    <n v="84470.651479999986"/>
    <n v="83701.859450000018"/>
    <n v="85290.795499999993"/>
    <n v="84300.073169999974"/>
    <n v="82963.956520000022"/>
    <n v="86403.04681"/>
    <n v="69237.914489999996"/>
    <n v="81864.942269999985"/>
  </r>
  <r>
    <x v="0"/>
    <s v="mil m3"/>
    <x v="15"/>
    <s v="REGIÃO SUDESTE"/>
    <x v="7"/>
    <n v="7685.0698100000018"/>
    <n v="6672.1406999999972"/>
    <n v="6912.9071299999978"/>
    <n v="7235.8800900000006"/>
    <n v="6762.9984700000023"/>
    <n v="7222.7611700000034"/>
    <n v="7426.4021200000016"/>
    <n v="6913.5342700000001"/>
    <n v="7410.8328999999994"/>
    <n v="8231.0468499999988"/>
    <n v="7281.3649599999962"/>
    <n v="6041.5890800000016"/>
  </r>
  <r>
    <x v="0"/>
    <s v="mil m3"/>
    <x v="15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5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5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5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15"/>
    <s v="REGIÃO NORDESTE"/>
    <x v="2"/>
    <n v="2800.7685100000003"/>
    <n v="1985.5719300000003"/>
    <n v="2259.1791600000001"/>
    <n v="2338.3862200000003"/>
    <n v="2575.1760399999998"/>
    <n v="2304.4690900000001"/>
    <n v="2276.9287799999997"/>
    <n v="2449.06999"/>
    <n v="2285.8393099999998"/>
    <n v="1780.8339100000001"/>
    <n v="1614.5951800000003"/>
    <n v="2402.0332100000001"/>
  </r>
  <r>
    <x v="1"/>
    <s v="mil m3"/>
    <x v="15"/>
    <s v="REGIÃO NORDESTE"/>
    <x v="3"/>
    <n v="18871.192490000001"/>
    <n v="16335.938900000001"/>
    <n v="16585.83653"/>
    <n v="17983.683270000001"/>
    <n v="18177.644700000001"/>
    <n v="18281.806929999999"/>
    <n v="18466.245340000001"/>
    <n v="17845.247289999999"/>
    <n v="15420.90011"/>
    <n v="15484.940789999999"/>
    <n v="6130.1260599999996"/>
    <n v="8760.8120500000005"/>
  </r>
  <r>
    <x v="1"/>
    <s v="mil m3"/>
    <x v="15"/>
    <s v="REGIÃO NORDESTE"/>
    <x v="4"/>
    <n v="5443.7340000000004"/>
    <n v="5430.2650000000003"/>
    <n v="6333.3959999999997"/>
    <n v="5761.2950000000001"/>
    <n v="6249.902"/>
    <n v="6284.4580000000005"/>
    <n v="6496.4800000000005"/>
    <n v="6475.0709999999999"/>
    <n v="5855.5130000000008"/>
    <n v="3995.4"/>
    <n v="5427.5559999999996"/>
    <n v="5259.7015000000001"/>
  </r>
  <r>
    <x v="1"/>
    <s v="mil m3"/>
    <x v="15"/>
    <s v="REGIÃO NORDESTE"/>
    <x v="5"/>
    <n v="84962.422019999998"/>
    <n v="76016.338000000003"/>
    <n v="79623.494589999988"/>
    <n v="80007.184480000011"/>
    <n v="82975.725220000008"/>
    <n v="74700.101590000006"/>
    <n v="29421.151100000003"/>
    <n v="41884.649920000003"/>
    <n v="48177.546950000004"/>
    <n v="56875.075920000003"/>
    <n v="70081.524720000001"/>
    <n v="55872.713909999999"/>
  </r>
  <r>
    <x v="1"/>
    <s v="mil m3"/>
    <x v="15"/>
    <s v="REGIÃO NORDESTE"/>
    <x v="6"/>
    <n v="179118.08967000002"/>
    <n v="162167.49622000003"/>
    <n v="175660.77310000002"/>
    <n v="174715.75823000004"/>
    <n v="168622.51985000001"/>
    <n v="173256.34096999999"/>
    <n v="147377.85263000001"/>
    <n v="135623.64527000001"/>
    <n v="180451.74435000002"/>
    <n v="186565.21747999999"/>
    <n v="177640.75998"/>
    <n v="182363.41026"/>
  </r>
  <r>
    <x v="1"/>
    <s v="mil m3"/>
    <x v="15"/>
    <s v="REGIÃO SUDESTE"/>
    <x v="7"/>
    <n v="418655.05129999993"/>
    <n v="351406.76898000005"/>
    <n v="325485.43295999995"/>
    <n v="279135.32182000007"/>
    <n v="330512.30398999999"/>
    <n v="311939.99724000006"/>
    <n v="362951.82276000001"/>
    <n v="357041.13491999998"/>
    <n v="326781.60142999998"/>
    <n v="326321.28443"/>
    <n v="312215.70293999999"/>
    <n v="326126.49534000002"/>
  </r>
  <r>
    <x v="1"/>
    <s v="mil m3"/>
    <x v="15"/>
    <s v="REGIÃO SUDESTE"/>
    <x v="8"/>
    <n v="1114142.54051"/>
    <n v="1003568.5938100001"/>
    <n v="1179069.9275700001"/>
    <n v="1146238.1379399998"/>
    <n v="1167459.9458899999"/>
    <n v="1091951.9903600002"/>
    <n v="1185566.5167799999"/>
    <n v="1270803.7117999999"/>
    <n v="1136212.9211000002"/>
    <n v="1207638.5348099999"/>
    <n v="1245127.5570700001"/>
    <n v="1314193.0671799998"/>
  </r>
  <r>
    <x v="1"/>
    <s v="mil m3"/>
    <x v="15"/>
    <s v="REGIÃO SUDESTE"/>
    <x v="9"/>
    <n v="440408.90732"/>
    <n v="389877.47337999998"/>
    <n v="452515.15311999992"/>
    <n v="460374.10313999996"/>
    <n v="456681.68716999999"/>
    <n v="497049.62956000003"/>
    <n v="493535.37634999998"/>
    <n v="515943.80284999998"/>
    <n v="506985.69680000003"/>
    <n v="505591.10187999997"/>
    <n v="331693.27529000002"/>
    <n v="487782.10217000003"/>
  </r>
  <r>
    <x v="1"/>
    <s v="mil m3"/>
    <x v="15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16"/>
    <s v="REGIÃO NORTE"/>
    <x v="0"/>
    <n v="440488.45611000003"/>
    <n v="419898.67672999995"/>
    <n v="432681.11217000004"/>
    <n v="431214.49648000003"/>
    <n v="447724.75396999996"/>
    <n v="410990.32621000003"/>
    <n v="421018.66301000002"/>
    <n v="434129.87003000005"/>
    <n v="419913.26985999994"/>
    <n v="401317.37694000005"/>
    <n v="413067.04778000008"/>
    <n v="433717.81368999998"/>
  </r>
  <r>
    <x v="0"/>
    <s v="mil m3"/>
    <x v="16"/>
    <s v="REGIÃO NORDESTE"/>
    <x v="1"/>
    <n v="135889.5753"/>
    <n v="98028.5291"/>
    <n v="90728.109800000006"/>
    <n v="115221.62699999999"/>
    <n v="130131.07939"/>
    <n v="144486.5104"/>
    <n v="216583.21998999998"/>
    <n v="208672.87329999998"/>
    <n v="153435.50701"/>
    <n v="233708.29370000001"/>
    <n v="226580.7868"/>
    <n v="172824.03032000002"/>
  </r>
  <r>
    <x v="0"/>
    <s v="mil m3"/>
    <x v="16"/>
    <s v="REGIÃO NORDESTE"/>
    <x v="2"/>
    <n v="37.93139"/>
    <n v="38.488379999999999"/>
    <n v="42.70767"/>
    <n v="41.575740000000003"/>
    <n v="41.909130000000005"/>
    <n v="40.643099999999997"/>
    <n v="38.900860000000002"/>
    <n v="34.861829999999998"/>
    <n v="33.4773"/>
    <n v="33.516670000000005"/>
    <n v="31.905300000000004"/>
    <n v="34.270030000000006"/>
  </r>
  <r>
    <x v="0"/>
    <s v="mil m3"/>
    <x v="16"/>
    <s v="REGIÃO NORDESTE"/>
    <x v="3"/>
    <n v="21450.15179"/>
    <n v="19856.058209999999"/>
    <n v="21870.034569999996"/>
    <n v="21233.758180000004"/>
    <n v="21695.123100000001"/>
    <n v="20659.052370000005"/>
    <n v="20583.636570000002"/>
    <n v="16791.910740000007"/>
    <n v="17410.956720000002"/>
    <n v="19048.938849999999"/>
    <n v="17797.204060000004"/>
    <n v="16612.278890000001"/>
  </r>
  <r>
    <x v="0"/>
    <s v="mil m3"/>
    <x v="16"/>
    <s v="REGIÃO NORDESTE"/>
    <x v="4"/>
    <n v="33547.776089999999"/>
    <n v="29876.512859999995"/>
    <n v="31042.208219999997"/>
    <n v="30845.843000000004"/>
    <n v="32986.096059999996"/>
    <n v="30288.221630000004"/>
    <n v="29346.852020000006"/>
    <n v="27595.295390000003"/>
    <n v="27821.774220000003"/>
    <n v="28182.468850000005"/>
    <n v="27137.530210000001"/>
    <n v="27139.128810000002"/>
  </r>
  <r>
    <x v="0"/>
    <s v="mil m3"/>
    <x v="16"/>
    <s v="REGIÃO NORDESTE"/>
    <x v="5"/>
    <n v="6415.5069099999992"/>
    <n v="6288.2052400000002"/>
    <n v="6576.0247499999996"/>
    <n v="5730.06502"/>
    <n v="5390.1192500000006"/>
    <n v="5992.4718500000008"/>
    <n v="5132.9331200000006"/>
    <n v="4705.8086199999998"/>
    <n v="4875.3947400000006"/>
    <n v="5057.3881200000005"/>
    <n v="4689.5196500000002"/>
    <n v="4483.3928900000001"/>
  </r>
  <r>
    <x v="0"/>
    <s v="mil m3"/>
    <x v="16"/>
    <s v="REGIÃO NORDESTE"/>
    <x v="6"/>
    <n v="84486.966370000024"/>
    <n v="81505.818429999985"/>
    <n v="82953.139949999953"/>
    <n v="78816.688300000023"/>
    <n v="79508.955980000028"/>
    <n v="75675.439750000005"/>
    <n v="76975.47013999999"/>
    <n v="72429.92263999999"/>
    <n v="76013.778640000019"/>
    <n v="77741.684940000006"/>
    <n v="74707.48079999999"/>
    <n v="70352.893800000005"/>
  </r>
  <r>
    <x v="0"/>
    <s v="mil m3"/>
    <x v="16"/>
    <s v="REGIÃO SUDESTE"/>
    <x v="7"/>
    <n v="6772.0113999999994"/>
    <n v="7125.3732399999981"/>
    <n v="7957.7774500000005"/>
    <n v="6680.741570000001"/>
    <n v="7586.2601999999979"/>
    <n v="6887.8878199999999"/>
    <n v="6811.609669999998"/>
    <n v="7233.8442999999979"/>
    <n v="5826.5346499999996"/>
    <n v="5499.6244199999992"/>
    <n v="5288.9158299999999"/>
    <n v="6308.1610100000025"/>
  </r>
  <r>
    <x v="0"/>
    <s v="mil m3"/>
    <x v="16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6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6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6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16"/>
    <s v="REGIÃO NORDESTE"/>
    <x v="2"/>
    <n v="2539.1833500000002"/>
    <n v="2467.48774"/>
    <n v="3308.2492600000005"/>
    <n v="3701.4855800000005"/>
    <n v="3353.8777800000007"/>
    <n v="3209.2592300000001"/>
    <n v="3165.2698300000006"/>
    <n v="3283.2108800000001"/>
    <n v="3023.9491400000002"/>
    <n v="3057.1462299999998"/>
    <n v="2909.6855799999998"/>
    <n v="2915.27837"/>
  </r>
  <r>
    <x v="1"/>
    <s v="mil m3"/>
    <x v="16"/>
    <s v="REGIÃO NORDESTE"/>
    <x v="3"/>
    <n v="9625.4938300000013"/>
    <n v="9713.1952799999999"/>
    <n v="10164.655550000001"/>
    <n v="7714.7097999999996"/>
    <n v="7349.0193200000003"/>
    <n v="6696.2498800000003"/>
    <n v="17857.955270000002"/>
    <n v="17563.484559999997"/>
    <n v="17708.25618"/>
    <n v="17039.614510000003"/>
    <n v="16252.40259"/>
    <n v="16132.457080000002"/>
  </r>
  <r>
    <x v="1"/>
    <s v="mil m3"/>
    <x v="16"/>
    <s v="REGIÃO NORDESTE"/>
    <x v="4"/>
    <n v="5505.0995800000001"/>
    <n v="5530.9595400000007"/>
    <n v="6027.9156499999999"/>
    <n v="4907.8060800000003"/>
    <n v="5790.4345900000008"/>
    <n v="5570.2252099999996"/>
    <n v="4396.5658600000006"/>
    <n v="5291.9132"/>
    <n v="4669.4120899999998"/>
    <n v="5171.4923699999999"/>
    <n v="5016.3365700000004"/>
    <n v="4593.3061700000007"/>
  </r>
  <r>
    <x v="1"/>
    <s v="mil m3"/>
    <x v="16"/>
    <s v="REGIÃO NORDESTE"/>
    <x v="5"/>
    <n v="75591.848910000001"/>
    <n v="71677.022400000002"/>
    <n v="73352.489100000006"/>
    <n v="73119.276160000009"/>
    <n v="77728.784"/>
    <n v="73961.970339999985"/>
    <n v="78796.197220000016"/>
    <n v="80397.712500000009"/>
    <n v="75087.554700000008"/>
    <n v="75080.547579999999"/>
    <n v="66051.052750000003"/>
    <n v="63036.947980000004"/>
  </r>
  <r>
    <x v="1"/>
    <s v="mil m3"/>
    <x v="16"/>
    <s v="REGIÃO NORDESTE"/>
    <x v="6"/>
    <n v="185552.57764"/>
    <n v="175489.24479000003"/>
    <n v="186024.00175000002"/>
    <n v="178625.47068"/>
    <n v="142657.63222"/>
    <n v="127183.65427000001"/>
    <n v="128259.29234"/>
    <n v="154036.09607999999"/>
    <n v="124152.56945000001"/>
    <n v="127650.49639"/>
    <n v="133377.97200000001"/>
    <n v="130059.82268"/>
  </r>
  <r>
    <x v="1"/>
    <s v="mil m3"/>
    <x v="16"/>
    <s v="REGIÃO SUDESTE"/>
    <x v="7"/>
    <n v="254421.49800000002"/>
    <n v="254954.25185"/>
    <n v="278082.00060000009"/>
    <n v="317418.22664000007"/>
    <n v="336082.61018000002"/>
    <n v="337266.11782000004"/>
    <n v="333888.07446999999"/>
    <n v="355501.07289000007"/>
    <n v="329718.62426000001"/>
    <n v="300113.81573999999"/>
    <n v="339014.89546000003"/>
    <n v="378281.77495999995"/>
  </r>
  <r>
    <x v="1"/>
    <s v="mil m3"/>
    <x v="16"/>
    <s v="REGIÃO SUDESTE"/>
    <x v="8"/>
    <n v="1249844.1315600004"/>
    <n v="1231521.2948600003"/>
    <n v="1203593.0107400001"/>
    <n v="1128884.8117000002"/>
    <n v="1318953.0150300001"/>
    <n v="1398263.3278700006"/>
    <n v="1466866.0940800007"/>
    <n v="1502123.8905899988"/>
    <n v="1499214.1457699996"/>
    <n v="1507955.4682599998"/>
    <n v="1507661.0896199998"/>
    <n v="1598200.5048499999"/>
  </r>
  <r>
    <x v="1"/>
    <s v="mil m3"/>
    <x v="16"/>
    <s v="REGIÃO SUDESTE"/>
    <x v="9"/>
    <n v="502467.47483000002"/>
    <n v="419283.87602999998"/>
    <n v="366604.09110000002"/>
    <n v="468988.48246000003"/>
    <n v="477063.18519999995"/>
    <n v="458366.93798999995"/>
    <n v="512631.58388999995"/>
    <n v="481969.24238000007"/>
    <n v="554181.63153999997"/>
    <n v="556629.56868999999"/>
    <n v="493813.66528999998"/>
    <n v="540248.47740999993"/>
  </r>
  <r>
    <x v="1"/>
    <s v="mil m3"/>
    <x v="16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17"/>
    <s v="REGIÃO NORTE"/>
    <x v="0"/>
    <n v="431840.64943999989"/>
    <n v="378059.65306000004"/>
    <n v="390077.29670000001"/>
    <n v="392359.38949999987"/>
    <n v="385249.17028999998"/>
    <n v="395630.12964999996"/>
    <n v="436518.04022000002"/>
    <n v="424073.43971999997"/>
    <n v="414466.76876000001"/>
    <n v="386883.50402999995"/>
    <n v="358648.8615900001"/>
    <n v="362640.46225000004"/>
  </r>
  <r>
    <x v="0"/>
    <s v="mil m3"/>
    <x v="17"/>
    <s v="REGIÃO NORDESTE"/>
    <x v="1"/>
    <n v="105433.5405"/>
    <n v="42118.952800000006"/>
    <n v="1034.2239100000002"/>
    <n v="1324.8775500000002"/>
    <n v="16519.440709999999"/>
    <n v="124843.61932"/>
    <n v="240799.29391999997"/>
    <n v="216491.57530000003"/>
    <n v="172139.12307999999"/>
    <n v="234168.09221999999"/>
    <n v="226255.11942999999"/>
    <n v="236114.23239000002"/>
  </r>
  <r>
    <x v="0"/>
    <s v="mil m3"/>
    <x v="17"/>
    <s v="REGIÃO NORDESTE"/>
    <x v="2"/>
    <n v="32.948259999999998"/>
    <n v="27.971329999999998"/>
    <n v="29.841909999999999"/>
    <n v="30.266670000000001"/>
    <n v="29.67145"/>
    <n v="29.164370000000005"/>
    <n v="31.117789999999999"/>
    <n v="30.535100000000003"/>
    <n v="28.929769999999998"/>
    <n v="31.606529999999999"/>
    <n v="28.539279999999998"/>
    <n v="29.042829999999999"/>
  </r>
  <r>
    <x v="0"/>
    <s v="mil m3"/>
    <x v="17"/>
    <s v="REGIÃO NORDESTE"/>
    <x v="3"/>
    <n v="18754.569520000005"/>
    <n v="15976.593219999999"/>
    <n v="19319.002400000008"/>
    <n v="19766.762980000003"/>
    <n v="14704.85828"/>
    <n v="18990.762389999993"/>
    <n v="19284.615820000006"/>
    <n v="18792.356480000006"/>
    <n v="17928.336449999999"/>
    <n v="18811.17438"/>
    <n v="17920.546100000003"/>
    <n v="17756.974220000004"/>
  </r>
  <r>
    <x v="0"/>
    <s v="mil m3"/>
    <x v="17"/>
    <s v="REGIÃO NORDESTE"/>
    <x v="4"/>
    <n v="25663.691460000002"/>
    <n v="23982.594269999998"/>
    <n v="30979.607489999999"/>
    <n v="28782.7415"/>
    <n v="27813.772250000002"/>
    <n v="28602.861900000004"/>
    <n v="26081.318649999997"/>
    <n v="32290.047699999999"/>
    <n v="31812.699129999997"/>
    <n v="31060.096059999996"/>
    <n v="28075.091570000001"/>
    <n v="19444.88796"/>
  </r>
  <r>
    <x v="0"/>
    <s v="mil m3"/>
    <x v="17"/>
    <s v="REGIÃO NORDESTE"/>
    <x v="5"/>
    <n v="4406.0306499999997"/>
    <n v="3955.2926900000002"/>
    <n v="4248.5129800000004"/>
    <n v="4442.6462400000009"/>
    <n v="4447.3142700000008"/>
    <n v="3746.9515600000004"/>
    <n v="3791.85842"/>
    <n v="4718.9453300000005"/>
    <n v="4192.5099700000001"/>
    <n v="4310.4240000000009"/>
    <n v="3860.9519900000005"/>
    <n v="3892.2907100000007"/>
  </r>
  <r>
    <x v="0"/>
    <s v="mil m3"/>
    <x v="17"/>
    <s v="REGIÃO NORDESTE"/>
    <x v="6"/>
    <n v="74142.603839999996"/>
    <n v="66076.655599999984"/>
    <n v="71205.371419999996"/>
    <n v="69903.976759999976"/>
    <n v="66512.349119999955"/>
    <n v="63733.622560000003"/>
    <n v="66270.369620000012"/>
    <n v="68549.988319999989"/>
    <n v="64217.346290000009"/>
    <n v="66555.449320000014"/>
    <n v="63243.923840000018"/>
    <n v="68313.712780000002"/>
  </r>
  <r>
    <x v="0"/>
    <s v="mil m3"/>
    <x v="17"/>
    <s v="REGIÃO SUDESTE"/>
    <x v="7"/>
    <n v="7038.7211800000005"/>
    <n v="6122.2408500000001"/>
    <n v="7105.661619999998"/>
    <n v="6704.637139999998"/>
    <n v="5415.9528599999994"/>
    <n v="4913.5253600000005"/>
    <n v="5039.5363500000012"/>
    <n v="5138.0329600000005"/>
    <n v="4167.3675600000006"/>
    <n v="4349.1962399999993"/>
    <n v="3743.2892900000006"/>
    <n v="3131.5888199999999"/>
  </r>
  <r>
    <x v="0"/>
    <s v="mil m3"/>
    <x v="17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7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7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7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7"/>
    <s v="REGIÃO NORDESTE"/>
    <x v="1"/>
    <m/>
    <n v="0"/>
    <n v="0"/>
    <n v="0"/>
    <n v="0"/>
    <n v="0"/>
    <n v="0"/>
    <n v="0"/>
    <n v="0"/>
    <n v="0"/>
    <n v="0"/>
    <n v="0"/>
  </r>
  <r>
    <x v="1"/>
    <s v="mil m3"/>
    <x v="17"/>
    <s v="REGIÃO NORDESTE"/>
    <x v="2"/>
    <n v="2859.10736"/>
    <n v="2551.5229599999998"/>
    <n v="2525.3888999999999"/>
    <n v="2397.2831200000005"/>
    <n v="2738.1208099999994"/>
    <n v="2920.4919299999997"/>
    <n v="2552.5289299999999"/>
    <n v="2150.8289400000003"/>
    <n v="2107.5239999999999"/>
    <n v="2280.5708300000001"/>
    <n v="2327.85367"/>
    <n v="2675.7105000000006"/>
  </r>
  <r>
    <x v="1"/>
    <s v="mil m3"/>
    <x v="17"/>
    <s v="REGIÃO NORDESTE"/>
    <x v="3"/>
    <n v="16708.9872"/>
    <n v="17471.214090000001"/>
    <n v="18924.8246"/>
    <n v="16803.742570000002"/>
    <n v="7788.1192599999995"/>
    <n v="17605.136109999999"/>
    <n v="15311.52348"/>
    <n v="16612.852449999998"/>
    <n v="14310.908940000001"/>
    <n v="13349.93108"/>
    <n v="13229.2641"/>
    <n v="13314.938879999998"/>
  </r>
  <r>
    <x v="1"/>
    <s v="mil m3"/>
    <x v="17"/>
    <s v="REGIÃO NORDESTE"/>
    <x v="4"/>
    <n v="4856.8061700000007"/>
    <n v="2539.73432"/>
    <n v="4795.1543799999999"/>
    <n v="4605.9968600000002"/>
    <n v="5213.7473399999999"/>
    <n v="5482.1080599999996"/>
    <n v="4764.7719500000003"/>
    <n v="5244.8195499999993"/>
    <n v="4761.8733700000003"/>
    <n v="3369.83529"/>
    <n v="5318.08223"/>
    <n v="6151.8762999999999"/>
  </r>
  <r>
    <x v="1"/>
    <s v="mil m3"/>
    <x v="17"/>
    <s v="REGIÃO NORDESTE"/>
    <x v="5"/>
    <n v="61385.202539999998"/>
    <n v="55509.210039999998"/>
    <n v="62203.110919999992"/>
    <n v="61375.779239999996"/>
    <n v="68539.645600000003"/>
    <n v="40633.08827"/>
    <n v="67558.978889999999"/>
    <n v="68094.406069999997"/>
    <n v="65615.552850000007"/>
    <n v="68455.561850000013"/>
    <n v="69055.413789999991"/>
    <n v="73345.517949999994"/>
  </r>
  <r>
    <x v="1"/>
    <s v="mil m3"/>
    <x v="17"/>
    <s v="REGIÃO NORDESTE"/>
    <x v="6"/>
    <n v="132642.72091"/>
    <n v="116698.82475000001"/>
    <n v="126911.23149999999"/>
    <n v="137410.03898000001"/>
    <n v="141979.55499000003"/>
    <n v="125727.24173000001"/>
    <n v="166024.66005000001"/>
    <n v="166003.37723000001"/>
    <n v="151902.00423000002"/>
    <n v="163090.50427"/>
    <n v="168062.10146000001"/>
    <n v="182181.29772"/>
  </r>
  <r>
    <x v="1"/>
    <s v="mil m3"/>
    <x v="17"/>
    <s v="REGIÃO SUDESTE"/>
    <x v="7"/>
    <n v="354835.76815999992"/>
    <n v="325176.24774999998"/>
    <n v="351970.98410000006"/>
    <n v="340471.42172000004"/>
    <n v="367845.91168000008"/>
    <n v="356112.35794000002"/>
    <n v="271439.64373000001"/>
    <n v="354184.24592000002"/>
    <n v="318246.79844999994"/>
    <n v="308481.26906000002"/>
    <n v="295238.21220000001"/>
    <n v="314718.88329999993"/>
  </r>
  <r>
    <x v="1"/>
    <s v="mil m3"/>
    <x v="17"/>
    <s v="REGIÃO SUDESTE"/>
    <x v="8"/>
    <n v="1603575.5668599999"/>
    <n v="1413921.71373"/>
    <n v="1481117.7705600003"/>
    <n v="1429862.8288700003"/>
    <n v="1536490.0143300004"/>
    <n v="1573151.7300800006"/>
    <n v="1627593.9169899991"/>
    <n v="1473722.9654099995"/>
    <n v="1571612.28981"/>
    <n v="1683133.3644000001"/>
    <n v="1619645.6946700001"/>
    <n v="1601309.1225300001"/>
  </r>
  <r>
    <x v="1"/>
    <s v="mil m3"/>
    <x v="17"/>
    <s v="REGIÃO SUDESTE"/>
    <x v="9"/>
    <n v="563953.98941000004"/>
    <n v="515698.04407000006"/>
    <n v="569271.05501000001"/>
    <n v="561189.45623999997"/>
    <n v="596906.50053000008"/>
    <n v="571915.81853000005"/>
    <n v="612124.13815999997"/>
    <n v="610943.07553999999"/>
    <n v="582681.43109000009"/>
    <n v="564395.63838999998"/>
    <n v="527649.49606000003"/>
    <n v="609533.00490000006"/>
  </r>
  <r>
    <x v="1"/>
    <s v="mil m3"/>
    <x v="17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18"/>
    <s v="REGIÃO NORTE"/>
    <x v="0"/>
    <n v="357418.24782999995"/>
    <n v="390683.14992000005"/>
    <n v="427160.27951999998"/>
    <n v="425759.03238999995"/>
    <n v="465594.70984999998"/>
    <n v="440819.25910000002"/>
    <n v="444944.60616999998"/>
    <n v="458003.96299000009"/>
    <n v="449739.51723"/>
    <n v="453201.65482000011"/>
    <n v="448305.28211999999"/>
    <n v="454342.08139999997"/>
  </r>
  <r>
    <x v="0"/>
    <s v="mil m3"/>
    <x v="18"/>
    <s v="REGIÃO NORDESTE"/>
    <x v="1"/>
    <n v="190141.91727000003"/>
    <n v="4942.5489100000004"/>
    <n v="218.59970000000001"/>
    <n v="16595.481520000001"/>
    <n v="2448.3433799999998"/>
    <n v="179833.22074000002"/>
    <n v="243921.14642"/>
    <n v="241682.27099999998"/>
    <n v="237284.62878"/>
    <n v="215823.05009"/>
    <n v="76523.000799999994"/>
    <n v="1500.2599899999998"/>
  </r>
  <r>
    <x v="0"/>
    <s v="mil m3"/>
    <x v="18"/>
    <s v="REGIÃO NORDESTE"/>
    <x v="2"/>
    <n v="25.373240000000003"/>
    <n v="23.028929999999999"/>
    <n v="25.63766"/>
    <n v="25.704719999999998"/>
    <n v="21.684849999999997"/>
    <n v="30.313089999999999"/>
    <n v="27.155059999999999"/>
    <n v="27.46536"/>
    <n v="26.202550000000002"/>
    <n v="25.427549999999997"/>
    <n v="23.709760000000003"/>
    <n v="23.356619999999999"/>
  </r>
  <r>
    <x v="0"/>
    <s v="mil m3"/>
    <x v="18"/>
    <s v="REGIÃO NORDESTE"/>
    <x v="3"/>
    <n v="17762.852169999998"/>
    <n v="15856.019079999996"/>
    <n v="17534.172889999998"/>
    <n v="17029.363890000001"/>
    <n v="17791.981729999992"/>
    <n v="16958.181529999991"/>
    <n v="17681.873529999997"/>
    <n v="17331.03657"/>
    <n v="17210.550570000003"/>
    <n v="17630.747080000001"/>
    <n v="16604.673669999993"/>
    <n v="17336.510719999998"/>
  </r>
  <r>
    <x v="0"/>
    <s v="mil m3"/>
    <x v="18"/>
    <s v="REGIÃO NORDESTE"/>
    <x v="4"/>
    <n v="28429.086250000004"/>
    <n v="27837.508439999998"/>
    <n v="30221.134340000001"/>
    <n v="29076.570669999997"/>
    <n v="28712.240140000005"/>
    <n v="26934.413380000005"/>
    <n v="28002.46775"/>
    <n v="28763.621089999997"/>
    <n v="26873.899319999997"/>
    <n v="30171.734400000005"/>
    <n v="30306.46185"/>
    <n v="30680.091990000004"/>
  </r>
  <r>
    <x v="0"/>
    <s v="mil m3"/>
    <x v="18"/>
    <s v="REGIÃO NORDESTE"/>
    <x v="5"/>
    <n v="4225.0729299999994"/>
    <n v="3495.94481"/>
    <n v="3510.2016700000004"/>
    <n v="3083.2790800000002"/>
    <n v="2828.62664"/>
    <n v="2763.9349300000008"/>
    <n v="2957.3617599999998"/>
    <n v="2793.9778599999995"/>
    <n v="2872.0747299999998"/>
    <n v="2980.5824199999997"/>
    <n v="2855.4554200000002"/>
    <n v="3080.1641"/>
  </r>
  <r>
    <x v="0"/>
    <s v="mil m3"/>
    <x v="18"/>
    <s v="REGIÃO NORDESTE"/>
    <x v="6"/>
    <n v="67150.806359999988"/>
    <n v="62200.098609999986"/>
    <n v="67585.89254000003"/>
    <n v="64453.575680000002"/>
    <n v="64601.341939999991"/>
    <n v="61537.781939999986"/>
    <n v="63629.640919999983"/>
    <n v="62928.042460000033"/>
    <n v="60185.860249999983"/>
    <n v="62851.543840000013"/>
    <n v="62262.978610000006"/>
    <n v="65389.950460000022"/>
  </r>
  <r>
    <x v="0"/>
    <s v="mil m3"/>
    <x v="18"/>
    <s v="REGIÃO SUDESTE"/>
    <x v="7"/>
    <n v="3030.7864699999996"/>
    <n v="2737.4889299999991"/>
    <n v="2766.2451599999999"/>
    <n v="2531.7341999999999"/>
    <n v="2770.4482500000004"/>
    <n v="2538.5488199999995"/>
    <n v="2489.8030200000003"/>
    <n v="2558.1913700000009"/>
    <n v="2550.3132499999997"/>
    <n v="2477.4034600000005"/>
    <n v="2399.0617900000002"/>
    <n v="2278.7692099999999"/>
  </r>
  <r>
    <x v="0"/>
    <s v="mil m3"/>
    <x v="18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8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8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8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18"/>
    <s v="REGIÃO NORDESTE"/>
    <x v="2"/>
    <n v="2193.7526600000001"/>
    <n v="2355.2669700000001"/>
    <n v="2580.5803700000001"/>
    <n v="2698.7314899999997"/>
    <n v="3051.6282900000001"/>
    <n v="3001.1896100000008"/>
    <n v="3074.1043400000003"/>
    <n v="3553.33727"/>
    <n v="3494.9892599999998"/>
    <n v="3539.6411699999999"/>
    <n v="3177.8123399999999"/>
    <n v="2699.9355799999998"/>
  </r>
  <r>
    <x v="1"/>
    <s v="mil m3"/>
    <x v="18"/>
    <s v="REGIÃO NORDESTE"/>
    <x v="3"/>
    <n v="12322.96207"/>
    <n v="12205.466769999999"/>
    <n v="13312.342430000001"/>
    <n v="13768.800260000002"/>
    <n v="12745.714610000001"/>
    <n v="12154.068710000001"/>
    <n v="11857.153770000001"/>
    <n v="11617.658580000001"/>
    <n v="10872.564110000001"/>
    <n v="11427.17339"/>
    <n v="11085.180620000001"/>
    <n v="11286.06588"/>
  </r>
  <r>
    <x v="1"/>
    <s v="mil m3"/>
    <x v="18"/>
    <s v="REGIÃO NORDESTE"/>
    <x v="4"/>
    <n v="5564.0469900000007"/>
    <n v="5277.8991400000004"/>
    <n v="2947.7167599999998"/>
    <n v="2348.5982199999999"/>
    <n v="6632.9470300000003"/>
    <n v="5357.1906499999996"/>
    <n v="6612.4917299999997"/>
    <n v="5181.6864699999996"/>
    <n v="5115.4886099999994"/>
    <n v="5656.67328"/>
    <n v="5413.4089000000004"/>
    <n v="5367.16824"/>
  </r>
  <r>
    <x v="1"/>
    <s v="mil m3"/>
    <x v="18"/>
    <s v="REGIÃO NORDESTE"/>
    <x v="5"/>
    <n v="72870.614460000012"/>
    <n v="60755.003110000005"/>
    <n v="61159.036760000003"/>
    <n v="45521.053039999999"/>
    <n v="63321.708740000002"/>
    <n v="63216.38884"/>
    <n v="64388.727109999993"/>
    <n v="63851.972740000005"/>
    <n v="62426.296759999997"/>
    <n v="66377.657389999993"/>
    <n v="63282.053829999997"/>
    <n v="66712.982709999997"/>
  </r>
  <r>
    <x v="1"/>
    <s v="mil m3"/>
    <x v="18"/>
    <s v="REGIÃO NORDESTE"/>
    <x v="6"/>
    <n v="137665.36932"/>
    <n v="133669.55729"/>
    <n v="146676.94979000001"/>
    <n v="131669.15552"/>
    <n v="160176.33205"/>
    <n v="150925.22321"/>
    <n v="161453.87036"/>
    <n v="159879.48799999998"/>
    <n v="160096.52552999998"/>
    <n v="160598.56449000002"/>
    <n v="157374.05655000001"/>
    <n v="127966.74940000002"/>
  </r>
  <r>
    <x v="1"/>
    <s v="mil m3"/>
    <x v="18"/>
    <s v="REGIÃO SUDESTE"/>
    <x v="7"/>
    <n v="303112.33162999997"/>
    <n v="258153.59121000001"/>
    <n v="263951.53311000002"/>
    <n v="273043.55205"/>
    <n v="309739.82233"/>
    <n v="277828.84643999999"/>
    <n v="294855.54952"/>
    <n v="312075.56604000001"/>
    <n v="262698.82257999998"/>
    <n v="303067.54011999996"/>
    <n v="284323.59003000002"/>
    <n v="288902.13633000007"/>
  </r>
  <r>
    <x v="1"/>
    <s v="mil m3"/>
    <x v="18"/>
    <s v="REGIÃO SUDESTE"/>
    <x v="8"/>
    <n v="1677704.0014799999"/>
    <n v="1537451.8616499999"/>
    <n v="1693701.5693000001"/>
    <n v="1725212.6308899999"/>
    <n v="1775286.4573499998"/>
    <n v="1684281.7748400001"/>
    <n v="1748697.4719200002"/>
    <n v="1544374.81562"/>
    <n v="1601157.7363999998"/>
    <n v="1702383.6716200002"/>
    <n v="1660997.1127500001"/>
    <n v="1846328.7418899999"/>
  </r>
  <r>
    <x v="1"/>
    <s v="mil m3"/>
    <x v="18"/>
    <s v="REGIÃO SUDESTE"/>
    <x v="9"/>
    <n v="605404.35667000001"/>
    <n v="557113.88661000005"/>
    <n v="582786.29335000005"/>
    <n v="509604.05128000001"/>
    <n v="552940.08657000004"/>
    <n v="519604.70853"/>
    <n v="500466.93567000004"/>
    <n v="382765.82818999997"/>
    <n v="484457.85045000003"/>
    <n v="589938.17427000008"/>
    <n v="545621.83293000003"/>
    <n v="600304.06628000003"/>
  </r>
  <r>
    <x v="1"/>
    <s v="mil m3"/>
    <x v="18"/>
    <s v="REGIÃO SUL"/>
    <x v="10"/>
    <n v="0"/>
    <n v="0"/>
    <n v="0"/>
    <n v="0"/>
    <n v="0"/>
    <n v="0"/>
    <n v="0"/>
    <n v="0"/>
    <n v="0"/>
    <n v="0"/>
    <n v="0"/>
    <m/>
  </r>
  <r>
    <x v="0"/>
    <s v="mil m3"/>
    <x v="19"/>
    <s v="REGIÃO NORTE"/>
    <x v="0"/>
    <n v="463245.68862000003"/>
    <n v="439662.52587000001"/>
    <n v="486347.57559000002"/>
    <n v="459340.95853999996"/>
    <n v="477539.75131999998"/>
    <n v="469531.13047000009"/>
    <n v="476337.81513000006"/>
    <n v="477737.1212900001"/>
    <n v="448900.24543000001"/>
    <n v="464704.69029999996"/>
    <n v="446501.70537000004"/>
    <n v="461230.26642000006"/>
  </r>
  <r>
    <x v="0"/>
    <s v="mil m3"/>
    <x v="19"/>
    <s v="REGIÃO NORDESTE"/>
    <x v="1"/>
    <n v="43610.438780000004"/>
    <n v="3482.6544100000006"/>
    <n v="378.07216"/>
    <n v="1981.41785"/>
    <n v="2216.4702000000002"/>
    <n v="65850.261100000003"/>
    <n v="170426.65700000001"/>
    <n v="193880.01866"/>
    <n v="217556.1018"/>
    <n v="233767.53021"/>
    <n v="237847.34109999999"/>
    <n v="224131.50654999999"/>
  </r>
  <r>
    <x v="0"/>
    <s v="mil m3"/>
    <x v="19"/>
    <s v="REGIÃO NORDESTE"/>
    <x v="2"/>
    <n v="23.112930000000002"/>
    <n v="19.226500000000001"/>
    <n v="21.792240000000003"/>
    <n v="20.850970000000004"/>
    <n v="21.266960000000001"/>
    <n v="27.513630000000003"/>
    <n v="87.674270000000007"/>
    <n v="40.749010000000006"/>
    <n v="20.2576"/>
    <n v="20.894630000000003"/>
    <n v="19.977609999999999"/>
    <n v="20.59957"/>
  </r>
  <r>
    <x v="0"/>
    <s v="mil m3"/>
    <x v="19"/>
    <s v="REGIÃO NORDESTE"/>
    <x v="3"/>
    <n v="18558.091060000002"/>
    <n v="17116.412859999997"/>
    <n v="17706.539490000003"/>
    <n v="16278.008410000002"/>
    <n v="16856.930759999999"/>
    <n v="16681.599180000005"/>
    <n v="17367.488949999999"/>
    <n v="17029.068619999998"/>
    <n v="15752.861269999999"/>
    <n v="15174.605699999996"/>
    <n v="14782.708290000002"/>
    <n v="15315.482110000001"/>
  </r>
  <r>
    <x v="0"/>
    <s v="mil m3"/>
    <x v="19"/>
    <s v="REGIÃO NORDESTE"/>
    <x v="4"/>
    <n v="32035.456810000003"/>
    <n v="27678.922489999997"/>
    <n v="29862.816930000005"/>
    <n v="27177.917949999999"/>
    <n v="27257.96211"/>
    <n v="24557.485230000002"/>
    <n v="25085.330690000003"/>
    <n v="23218.57763"/>
    <n v="20650.36247"/>
    <n v="19993.383150000001"/>
    <n v="20231.931360000002"/>
    <n v="24034.079690000002"/>
  </r>
  <r>
    <x v="0"/>
    <s v="mil m3"/>
    <x v="19"/>
    <s v="REGIÃO NORDESTE"/>
    <x v="5"/>
    <n v="3280.5976500000002"/>
    <n v="2857.5013100000001"/>
    <n v="3033.5228000000002"/>
    <n v="3365.5800400000003"/>
    <n v="3492.8399599999998"/>
    <n v="3258.93831"/>
    <n v="3573.0268000000001"/>
    <n v="3568.2332500000007"/>
    <n v="3579.16777"/>
    <n v="3750.9328600000003"/>
    <n v="3281.4713500000007"/>
    <n v="3377.5108999999998"/>
  </r>
  <r>
    <x v="0"/>
    <s v="mil m3"/>
    <x v="19"/>
    <s v="REGIÃO NORDESTE"/>
    <x v="6"/>
    <n v="66888.656739999948"/>
    <n v="62004.103929999968"/>
    <n v="68829.587220000016"/>
    <n v="61884.810689999991"/>
    <n v="61945.175239999997"/>
    <n v="57511.549910000016"/>
    <n v="61316.571999999993"/>
    <n v="63572.877510000013"/>
    <n v="64332.601979999992"/>
    <n v="65239.633259999995"/>
    <n v="61678.990540000006"/>
    <n v="63898.161780000017"/>
  </r>
  <r>
    <x v="0"/>
    <s v="mil m3"/>
    <x v="19"/>
    <s v="REGIÃO SUDESTE"/>
    <x v="7"/>
    <n v="2175.8958500000003"/>
    <n v="2243.0851099999995"/>
    <n v="2802.3590500000005"/>
    <n v="2366.1546200000003"/>
    <n v="2618.0540100000012"/>
    <n v="2893.838569999999"/>
    <n v="2781.0733300000006"/>
    <n v="2859.4985500000003"/>
    <n v="2519.5189"/>
    <n v="2908.7756499999996"/>
    <n v="2880.1393300000004"/>
    <n v="2967.1626000000006"/>
  </r>
  <r>
    <x v="0"/>
    <s v="mil m3"/>
    <x v="19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19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19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19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19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19"/>
    <s v="REGIÃO NORDESTE"/>
    <x v="2"/>
    <n v="1968.3856699999999"/>
    <n v="1705.1430600000001"/>
    <n v="2187.9216200000001"/>
    <n v="2095.4553599999999"/>
    <n v="2210.3212800000001"/>
    <n v="2218.5589600000003"/>
    <n v="2766.6858099999999"/>
    <n v="2823.8101200000001"/>
    <n v="2484.2222000000002"/>
    <n v="2510.8952999999997"/>
    <n v="2483.9103700000001"/>
    <n v="2679.9104599999996"/>
  </r>
  <r>
    <x v="1"/>
    <s v="mil m3"/>
    <x v="19"/>
    <s v="REGIÃO NORDESTE"/>
    <x v="3"/>
    <n v="11792.07841"/>
    <n v="10455.66209"/>
    <n v="12200.42635"/>
    <n v="10187.88103"/>
    <n v="12817.30601"/>
    <n v="13049.755870000001"/>
    <n v="12705.18051"/>
    <n v="12079.785699999999"/>
    <n v="7545.1120799999999"/>
    <n v="11675.549590000001"/>
    <n v="10934.932960000002"/>
    <n v="10740.96704"/>
  </r>
  <r>
    <x v="1"/>
    <s v="mil m3"/>
    <x v="19"/>
    <s v="REGIÃO NORDESTE"/>
    <x v="4"/>
    <n v="5557.1531100000002"/>
    <n v="2842.8598200000001"/>
    <n v="3754.5619200000001"/>
    <n v="573.05326000000002"/>
    <n v="0"/>
    <n v="0"/>
    <n v="0"/>
    <n v="0"/>
    <n v="0"/>
    <n v="0"/>
    <n v="0"/>
    <n v="0"/>
  </r>
  <r>
    <x v="1"/>
    <s v="mil m3"/>
    <x v="19"/>
    <s v="REGIÃO NORDESTE"/>
    <x v="5"/>
    <n v="59946.778090000007"/>
    <n v="46607.886900000005"/>
    <n v="54533.609399999994"/>
    <n v="52774.805439999996"/>
    <n v="54262.339119999997"/>
    <n v="56104.696759999999"/>
    <n v="55006.529990000003"/>
    <n v="33307.930589999996"/>
    <n v="58058.310620000004"/>
    <n v="56901.688220000011"/>
    <n v="38000.166440000001"/>
    <n v="39508.929220000005"/>
  </r>
  <r>
    <x v="1"/>
    <s v="mil m3"/>
    <x v="19"/>
    <s v="REGIÃO NORDESTE"/>
    <x v="6"/>
    <n v="79592.248720000003"/>
    <n v="127237.91625000001"/>
    <n v="88608.120169999995"/>
    <n v="91329.700260000012"/>
    <n v="119327.07903000001"/>
    <n v="46363.403290000002"/>
    <n v="72772.174200000009"/>
    <n v="141866.40916000001"/>
    <n v="138334.52862"/>
    <n v="141709.44993999999"/>
    <n v="136292.22213000001"/>
    <n v="140208.28315999999"/>
  </r>
  <r>
    <x v="1"/>
    <s v="mil m3"/>
    <x v="19"/>
    <s v="REGIÃO SUDESTE"/>
    <x v="7"/>
    <n v="277050.00956999994"/>
    <n v="181658.52645"/>
    <n v="238280.22156000001"/>
    <n v="218691.10154"/>
    <n v="218677.38021999996"/>
    <n v="219040.14826000002"/>
    <n v="199877.92992000002"/>
    <n v="215295.29503000004"/>
    <n v="221351.53385000007"/>
    <n v="209991.02201000002"/>
    <n v="228872.03253"/>
    <n v="210868.25643000004"/>
  </r>
  <r>
    <x v="1"/>
    <s v="mil m3"/>
    <x v="19"/>
    <s v="REGIÃO SUDESTE"/>
    <x v="8"/>
    <n v="1880044.5399500004"/>
    <n v="1645788.1356600001"/>
    <n v="1865603.2744999998"/>
    <n v="1898607.1151500002"/>
    <n v="2068044.6297499996"/>
    <n v="1795269.6542799994"/>
    <n v="2181452.2228999995"/>
    <n v="2368777.9515100005"/>
    <n v="2094636.6850599998"/>
    <n v="2272681.5625499999"/>
    <n v="2393620.2124200007"/>
    <n v="2521667.88399"/>
  </r>
  <r>
    <x v="1"/>
    <s v="mil m3"/>
    <x v="19"/>
    <s v="REGIÃO SUDESTE"/>
    <x v="9"/>
    <n v="563327.22637000005"/>
    <n v="512912.53774000006"/>
    <n v="582080.38081"/>
    <n v="541169.09840000002"/>
    <n v="588834.32687999995"/>
    <n v="562206.37416000001"/>
    <n v="567300.93041999999"/>
    <n v="576949.57955000002"/>
    <n v="569968.95818000007"/>
    <n v="578403.86742000002"/>
    <n v="500477.88828000007"/>
    <n v="550557.27622"/>
  </r>
  <r>
    <x v="1"/>
    <s v="mil m3"/>
    <x v="19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20"/>
    <s v="REGIÃO NORTE"/>
    <x v="0"/>
    <n v="471614.49655000004"/>
    <n v="395238.87746999995"/>
    <n v="433578.54782000004"/>
    <n v="427150.74784999999"/>
    <n v="393622.76530999999"/>
    <n v="391882.97615"/>
    <n v="410819.23867000005"/>
    <n v="428405.86059999996"/>
    <n v="375261.51604999992"/>
    <n v="421875.65934999997"/>
    <n v="400178.38070999994"/>
    <n v="407547.6952800001"/>
  </r>
  <r>
    <x v="0"/>
    <s v="mil m3"/>
    <x v="20"/>
    <s v="REGIÃO NORDESTE"/>
    <x v="1"/>
    <n v="246169.39464999997"/>
    <n v="147357.86334000001"/>
    <n v="19682.05775"/>
    <n v="1757.3976399999999"/>
    <n v="3875.8205800000001"/>
    <n v="67037.253700000001"/>
    <n v="67857.818679999997"/>
    <n v="67764.896129999994"/>
    <n v="64740.034519999994"/>
    <n v="213859.77266999998"/>
    <n v="222176.01496000003"/>
    <n v="228110.20022"/>
  </r>
  <r>
    <x v="0"/>
    <s v="mil m3"/>
    <x v="20"/>
    <s v="REGIÃO NORDESTE"/>
    <x v="2"/>
    <n v="23.62913"/>
    <n v="31.38438"/>
    <n v="32.00038"/>
    <n v="29.650420000000004"/>
    <n v="30.507159999999999"/>
    <n v="29.290430000000001"/>
    <n v="29.563639999999999"/>
    <n v="27.784249999999997"/>
    <n v="28.702910000000003"/>
    <n v="29.683110000000003"/>
    <n v="27.6418"/>
    <n v="29.381540000000001"/>
  </r>
  <r>
    <x v="0"/>
    <s v="mil m3"/>
    <x v="20"/>
    <s v="REGIÃO NORDESTE"/>
    <x v="3"/>
    <n v="16349.70134"/>
    <n v="12226.737250000004"/>
    <n v="12715.036920000002"/>
    <n v="12617.74338"/>
    <n v="13596.13861"/>
    <n v="11933.088959999999"/>
    <n v="12401.983359999997"/>
    <n v="13147.202379999992"/>
    <n v="13017.507039999997"/>
    <n v="13188.81976"/>
    <n v="12799.896139999999"/>
    <n v="13254.950399999994"/>
  </r>
  <r>
    <x v="0"/>
    <s v="mil m3"/>
    <x v="20"/>
    <s v="REGIÃO NORDESTE"/>
    <x v="4"/>
    <n v="25339.35556"/>
    <n v="24257.944580000003"/>
    <n v="26533.164069999999"/>
    <n v="26184.72668"/>
    <n v="25800.21485"/>
    <n v="22383.09448"/>
    <n v="23758.638870000002"/>
    <n v="22356.664109999998"/>
    <n v="20297.299620000002"/>
    <n v="19287.68057"/>
    <n v="15051.718640000001"/>
    <n v="17377.886190000001"/>
  </r>
  <r>
    <x v="0"/>
    <s v="mil m3"/>
    <x v="20"/>
    <s v="REGIÃO NORDESTE"/>
    <x v="5"/>
    <n v="3152.8239000000008"/>
    <n v="2885.8949400000001"/>
    <n v="2981.4437000000012"/>
    <n v="2245.9345699999999"/>
    <n v="2095.0823700000001"/>
    <n v="1869.2534800000003"/>
    <n v="1945.1140899999998"/>
    <n v="1821.6961300000003"/>
    <n v="1638.1261399999999"/>
    <n v="1794.9602600000001"/>
    <n v="1605.0727799999997"/>
    <n v="1444.4987600000002"/>
  </r>
  <r>
    <x v="0"/>
    <s v="mil m3"/>
    <x v="20"/>
    <s v="REGIÃO NORDESTE"/>
    <x v="6"/>
    <n v="62304.82845999999"/>
    <n v="56851.186690000024"/>
    <n v="53221.64006000002"/>
    <n v="50096.31424"/>
    <n v="55367.28861999997"/>
    <n v="51360.943180000031"/>
    <n v="61564.304870000014"/>
    <n v="62517.873810000005"/>
    <n v="61517.473960000018"/>
    <n v="65578.96292000002"/>
    <n v="53374.039320000003"/>
    <n v="58048.826939999992"/>
  </r>
  <r>
    <x v="0"/>
    <s v="mil m3"/>
    <x v="20"/>
    <s v="REGIÃO SUDESTE"/>
    <x v="7"/>
    <n v="2975.3472799999981"/>
    <n v="2843.0003600000005"/>
    <n v="2422.0806900000007"/>
    <n v="2089.1569900000004"/>
    <n v="2171.8459000000007"/>
    <n v="2421.5927700000002"/>
    <n v="1850.7195499999998"/>
    <n v="20426.268070000002"/>
    <n v="1969.3913600000005"/>
    <n v="1843.6077200000009"/>
    <n v="1967.5434700000001"/>
    <n v="2318.0320499999998"/>
  </r>
  <r>
    <x v="0"/>
    <s v="mil m3"/>
    <x v="20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20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20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20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20"/>
    <s v="REGIÃO NORDESTE"/>
    <x v="2"/>
    <n v="1493.69372"/>
    <n v="2317.9258399999999"/>
    <n v="2075.9647399999999"/>
    <n v="0"/>
    <n v="0"/>
    <n v="0"/>
    <n v="0"/>
    <n v="0"/>
    <n v="0"/>
    <n v="0"/>
    <n v="0"/>
    <n v="0"/>
  </r>
  <r>
    <x v="1"/>
    <s v="mil m3"/>
    <x v="20"/>
    <s v="REGIÃO NORDESTE"/>
    <x v="3"/>
    <n v="10880.370510000001"/>
    <n v="9824.8705899999986"/>
    <n v="10218.59958"/>
    <n v="5584.3312500000002"/>
    <n v="6489.2543199999991"/>
    <n v="6790.8516699999991"/>
    <n v="7165.3442699999996"/>
    <n v="7045.4881399999995"/>
    <n v="5690.7726800000019"/>
    <n v="5569.6905500000003"/>
    <n v="6225.0629199999994"/>
    <n v="6246.064049999999"/>
  </r>
  <r>
    <x v="1"/>
    <s v="mil m3"/>
    <x v="20"/>
    <s v="REGIÃO NORDESTE"/>
    <x v="4"/>
    <n v="0"/>
    <n v="0"/>
    <n v="0"/>
    <n v="0"/>
    <n v="1243.9689500000002"/>
    <n v="6405.0861699999996"/>
    <n v="6225.4567099999995"/>
    <n v="5689.6431499999999"/>
    <n v="5669.4775600000003"/>
    <n v="5821.2145"/>
    <n v="5275.9752500000004"/>
    <n v="4555.1598599999998"/>
  </r>
  <r>
    <x v="1"/>
    <s v="mil m3"/>
    <x v="20"/>
    <s v="REGIÃO NORDESTE"/>
    <x v="5"/>
    <n v="41391.497510000001"/>
    <n v="43054.327499999999"/>
    <n v="52098.066499999994"/>
    <n v="9348.8548599999995"/>
    <n v="255.82900000000001"/>
    <n v="262.88267000000002"/>
    <n v="253.77842000000001"/>
    <n v="294.31433000000004"/>
    <n v="252.22900000000001"/>
    <n v="223.23099999999999"/>
    <n v="273.57"/>
    <n v="226.94107"/>
  </r>
  <r>
    <x v="1"/>
    <s v="mil m3"/>
    <x v="20"/>
    <s v="REGIÃO NORDESTE"/>
    <x v="6"/>
    <n v="109708.23596999999"/>
    <n v="71575.634680000003"/>
    <n v="65.807610000000011"/>
    <n v="162.57193000000001"/>
    <n v="20372.141739999999"/>
    <n v="81345.285060000009"/>
    <n v="71738.925060000009"/>
    <n v="77382.105240000004"/>
    <n v="104744.34368000001"/>
    <n v="108098.80969000001"/>
    <n v="111126.76130000001"/>
    <n v="114941.90303000002"/>
  </r>
  <r>
    <x v="1"/>
    <s v="mil m3"/>
    <x v="20"/>
    <s v="REGIÃO SUDESTE"/>
    <x v="7"/>
    <n v="232796.58673000001"/>
    <n v="206105.70889000004"/>
    <n v="214357.7518"/>
    <n v="128954.08285000001"/>
    <n v="163115.72487000001"/>
    <n v="188228.76076"/>
    <n v="188545.81668000002"/>
    <n v="194900.78899"/>
    <n v="181275.08733999997"/>
    <n v="210597.59570000001"/>
    <n v="205559.76684000005"/>
    <n v="162384.37291000001"/>
  </r>
  <r>
    <x v="1"/>
    <s v="mil m3"/>
    <x v="20"/>
    <s v="REGIÃO SUDESTE"/>
    <x v="8"/>
    <n v="2503457.7068400001"/>
    <n v="2230553.4129000003"/>
    <n v="2406196.5568300001"/>
    <n v="2531690.5157099999"/>
    <n v="2315599.9107300001"/>
    <n v="2504407.1852299999"/>
    <n v="2659379.7462400007"/>
    <n v="2704358.56703"/>
    <n v="2543800.0250899997"/>
    <n v="2504054.9163400005"/>
    <n v="2254143.4062499995"/>
    <n v="2408982.2668499998"/>
  </r>
  <r>
    <x v="1"/>
    <s v="mil m3"/>
    <x v="20"/>
    <s v="REGIÃO SUDESTE"/>
    <x v="9"/>
    <n v="573682.79275999998"/>
    <n v="533997.04262000008"/>
    <n v="538050.79365999997"/>
    <n v="522262.06897000002"/>
    <n v="541744.60543999996"/>
    <n v="517818.98525000009"/>
    <n v="526763.44105999998"/>
    <n v="551160.41765999992"/>
    <n v="377775.51433999999"/>
    <n v="459750.49339000002"/>
    <n v="502151.60115999996"/>
    <n v="510827.79453999997"/>
  </r>
  <r>
    <x v="1"/>
    <s v="mil m3"/>
    <x v="20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21"/>
    <s v="REGIÃO NORTE"/>
    <x v="0"/>
    <n v="426997.35319000005"/>
    <n v="366931.40419000009"/>
    <n v="425794.51515999995"/>
    <n v="409282.24059"/>
    <n v="420312.01325999998"/>
    <n v="399988.76593000005"/>
    <n v="420968.37715999992"/>
    <n v="415474.77869999997"/>
    <n v="390716.53807000007"/>
    <n v="426766.33516000002"/>
    <n v="422424.0750999999"/>
    <n v="431436.17559"/>
  </r>
  <r>
    <x v="0"/>
    <s v="mil m3"/>
    <x v="21"/>
    <s v="REGIÃO NORDESTE"/>
    <x v="1"/>
    <n v="255207.04144999999"/>
    <n v="149802.99590000001"/>
    <n v="577.03824999999995"/>
    <n v="35639.245719999999"/>
    <n v="181347.31654000003"/>
    <n v="217919.98467999999"/>
    <n v="230465.76640999998"/>
    <n v="247752.60939"/>
    <n v="242308.26170999996"/>
    <n v="247416.61238999999"/>
    <n v="226284.11756999997"/>
    <n v="106403.12271"/>
  </r>
  <r>
    <x v="0"/>
    <s v="mil m3"/>
    <x v="21"/>
    <s v="REGIÃO NORDESTE"/>
    <x v="2"/>
    <n v="27.331370000000003"/>
    <n v="27.89395"/>
    <n v="27.343420000000002"/>
    <n v="26.565189999999998"/>
    <n v="27.692329999999998"/>
    <n v="26.241210000000002"/>
    <n v="28.51069"/>
    <n v="27.874680000000005"/>
    <n v="24.88672"/>
    <n v="22.976900000000001"/>
    <n v="23.285700000000002"/>
    <n v="23.115130000000001"/>
  </r>
  <r>
    <x v="0"/>
    <s v="mil m3"/>
    <x v="21"/>
    <s v="REGIÃO NORDESTE"/>
    <x v="3"/>
    <n v="13998.750039999997"/>
    <n v="12940.746420000003"/>
    <n v="14867.925709999998"/>
    <n v="14232.218059999997"/>
    <n v="15201.917960000004"/>
    <n v="15874.476400000001"/>
    <n v="16377.093640000001"/>
    <n v="16308.630140000005"/>
    <n v="15792.518649999998"/>
    <n v="14439.925940000003"/>
    <n v="17199.406939999997"/>
    <n v="19267.466209999988"/>
  </r>
  <r>
    <x v="0"/>
    <s v="mil m3"/>
    <x v="21"/>
    <s v="REGIÃO NORDESTE"/>
    <x v="4"/>
    <n v="15806.12729"/>
    <n v="13235.36778"/>
    <n v="14649.7227"/>
    <n v="12837.9792"/>
    <n v="12852.421770000004"/>
    <n v="9833.4560400000009"/>
    <n v="11947.789530000002"/>
    <n v="14969.570819999999"/>
    <n v="14153.926080000003"/>
    <n v="12573.486679999998"/>
    <n v="8568.5687200000011"/>
    <n v="10613.932359999999"/>
  </r>
  <r>
    <x v="0"/>
    <s v="mil m3"/>
    <x v="21"/>
    <s v="REGIÃO NORDESTE"/>
    <x v="5"/>
    <n v="1514.2979"/>
    <n v="1540.0553999999997"/>
    <n v="1591.1598200000003"/>
    <n v="1381.61418"/>
    <n v="1401.7420199999999"/>
    <n v="1310.1432600000003"/>
    <n v="1374.4822300000003"/>
    <n v="1349.1446099999998"/>
    <n v="1210.80126"/>
    <n v="1361.3624499999996"/>
    <n v="1198.1299300000003"/>
    <n v="1315.75289"/>
  </r>
  <r>
    <x v="0"/>
    <s v="mil m3"/>
    <x v="21"/>
    <s v="REGIÃO NORDESTE"/>
    <x v="6"/>
    <n v="65577.376540000012"/>
    <n v="63026.330079999985"/>
    <n v="67891.853719999985"/>
    <n v="61317.227299999999"/>
    <n v="69434.894690000016"/>
    <n v="67184.285419999986"/>
    <n v="70891.758900000001"/>
    <n v="69146.090909999984"/>
    <n v="66075.120999999999"/>
    <n v="71599.096790000011"/>
    <n v="65986.159810000012"/>
    <n v="69743.906119999985"/>
  </r>
  <r>
    <x v="0"/>
    <s v="mil m3"/>
    <x v="21"/>
    <s v="REGIÃO SUDESTE"/>
    <x v="7"/>
    <n v="2921.18219"/>
    <n v="2410.6843400000002"/>
    <n v="2457.9744700000001"/>
    <n v="2721.9088200000006"/>
    <n v="2455.2167499999996"/>
    <n v="2011.6498199999999"/>
    <n v="2252.51107"/>
    <n v="1894.2662500000004"/>
    <n v="1795.5507999999995"/>
    <n v="1764.2173299999995"/>
    <n v="1676.8535400000003"/>
    <n v="1763.3419099999999"/>
  </r>
  <r>
    <x v="0"/>
    <s v="mil m3"/>
    <x v="21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21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21"/>
    <s v="REGIÃO SUL"/>
    <x v="10"/>
    <n v="0"/>
    <n v="0"/>
    <n v="0"/>
    <n v="0"/>
    <n v="0"/>
    <n v="0"/>
    <n v="0"/>
    <n v="0"/>
    <n v="0"/>
    <n v="0"/>
    <n v="0"/>
    <n v="0"/>
  </r>
  <r>
    <x v="1"/>
    <s v="mil m3"/>
    <x v="21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2"/>
    <n v="0"/>
    <n v="0"/>
    <n v="0"/>
    <n v="0"/>
    <n v="0"/>
    <n v="0"/>
    <n v="0"/>
    <n v="0"/>
    <n v="0"/>
    <n v="0"/>
    <n v="0"/>
    <n v="0"/>
  </r>
  <r>
    <x v="1"/>
    <s v="mil m3"/>
    <x v="21"/>
    <s v="REGIÃO NORDESTE"/>
    <x v="3"/>
    <n v="6224.60167"/>
    <n v="5010.6548899999998"/>
    <n v="5258.0957499999995"/>
    <n v="4934.7482300000001"/>
    <n v="4612.5221200000005"/>
    <n v="5013.3339099999994"/>
    <n v="5082.9008900000008"/>
    <n v="4840.8918700000004"/>
    <n v="4153.0509600000005"/>
    <n v="3638.7826700000001"/>
    <n v="4859.1229599999997"/>
    <n v="4750.5898800000004"/>
  </r>
  <r>
    <x v="1"/>
    <s v="mil m3"/>
    <x v="21"/>
    <s v="REGIÃO NORDESTE"/>
    <x v="4"/>
    <n v="4424.2542899999999"/>
    <n v="4405.2557999999999"/>
    <n v="4635.0259900000001"/>
    <n v="4198.5279100000007"/>
    <n v="4168.5057299999999"/>
    <n v="3579.05105"/>
    <n v="4478.7959700000001"/>
    <n v="3705.87176"/>
    <n v="3671.11951"/>
    <n v="4432.9332400000003"/>
    <n v="3329.4834700000001"/>
    <n v="4798.43876"/>
  </r>
  <r>
    <x v="1"/>
    <s v="mil m3"/>
    <x v="21"/>
    <s v="REGIÃO NORDESTE"/>
    <x v="5"/>
    <n v="253.77799999999999"/>
    <n v="261.08699999999999"/>
    <n v="256.113"/>
    <n v="190.83400000000003"/>
    <n v="202.85599999999999"/>
    <n v="191.95944"/>
    <n v="240.21738000000002"/>
    <n v="60.217330000000004"/>
    <n v="0.80590000000000006"/>
    <n v="2.0374300000000001"/>
    <n v="12.22866"/>
    <n v="27.716650000000001"/>
  </r>
  <r>
    <x v="1"/>
    <s v="mil m3"/>
    <x v="21"/>
    <s v="REGIÃO NORDESTE"/>
    <x v="6"/>
    <n v="106386.04391000001"/>
    <n v="80418.000960000005"/>
    <n v="112804.58522000002"/>
    <n v="94532.39274000001"/>
    <n v="113574.49373"/>
    <n v="109083.59846000001"/>
    <n v="98026.080969999995"/>
    <n v="96099.141810000001"/>
    <n v="83081.395890000014"/>
    <n v="100652.36725"/>
    <n v="102739.81942"/>
    <n v="77628.449959999998"/>
  </r>
  <r>
    <x v="1"/>
    <s v="mil m3"/>
    <x v="21"/>
    <s v="REGIÃO SUDESTE"/>
    <x v="7"/>
    <n v="180534.72"/>
    <n v="166577.24255999998"/>
    <n v="179928.16525000002"/>
    <n v="179242.99901"/>
    <n v="176065.3518"/>
    <n v="127507.85572000001"/>
    <n v="177763.04796"/>
    <n v="181366.17004"/>
    <n v="146512.32965"/>
    <n v="147188.41803999999"/>
    <n v="153808.36314999999"/>
    <n v="154703.83824000001"/>
  </r>
  <r>
    <x v="1"/>
    <s v="mil m3"/>
    <x v="21"/>
    <s v="REGIÃO SUDESTE"/>
    <x v="8"/>
    <n v="2590595.6332200002"/>
    <n v="2330573.5848600003"/>
    <n v="2556362.9657200002"/>
    <n v="2605693.5384900006"/>
    <n v="2626100.2810499999"/>
    <n v="2583977.1704399996"/>
    <n v="2729193.2734299996"/>
    <n v="2647560.8870999999"/>
    <n v="2654168.4613399999"/>
    <n v="2547396.7647500006"/>
    <n v="2614469.40754"/>
    <n v="2737245.9725500001"/>
  </r>
  <r>
    <x v="1"/>
    <s v="mil m3"/>
    <x v="21"/>
    <s v="REGIÃO SUDESTE"/>
    <x v="9"/>
    <n v="557856.52585999994"/>
    <n v="473268.52158999996"/>
    <n v="521572.95889000001"/>
    <n v="516730.73786000005"/>
    <n v="543420.06423000002"/>
    <n v="528998.92224999995"/>
    <n v="545428.06189999997"/>
    <n v="533911.36011000001"/>
    <n v="377831.92979000002"/>
    <n v="503573.49047000002"/>
    <n v="474969.69020999997"/>
    <n v="479673.29037"/>
  </r>
  <r>
    <x v="1"/>
    <s v="mil m3"/>
    <x v="21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22"/>
    <s v="REGIÃO NORTE"/>
    <x v="0"/>
    <n v="437731.57408000011"/>
    <n v="370522.71791999997"/>
    <n v="436277.32788000006"/>
    <n v="438343.45385000005"/>
    <n v="427275.19962999999"/>
    <n v="413729.39130999998"/>
    <n v="424007.13482000004"/>
    <n v="421260.13458000013"/>
    <n v="395232.97341000009"/>
    <n v="445812.32692000002"/>
    <n v="424171.886"/>
    <n v="433202.8796000001"/>
  </r>
  <r>
    <x v="0"/>
    <s v="mil m3"/>
    <x v="22"/>
    <s v="REGIÃO NORDESTE"/>
    <x v="1"/>
    <n v="415.89622000000003"/>
    <n v="565.19290999999998"/>
    <n v="951.26241000000016"/>
    <n v="2200.8093199999998"/>
    <n v="1875.7531300000001"/>
    <n v="196709.77524999998"/>
    <n v="104206.51153999999"/>
    <n v="142190.25018"/>
    <n v="147551.15001000001"/>
    <n v="112401.35607000001"/>
    <n v="99334.370050000012"/>
    <n v="119392.32255000001"/>
  </r>
  <r>
    <x v="0"/>
    <s v="mil m3"/>
    <x v="22"/>
    <s v="REGIÃO NORDESTE"/>
    <x v="2"/>
    <n v="21.179589999999997"/>
    <n v="19.58389"/>
    <n v="23.641569999999998"/>
    <n v="23.726109999999998"/>
    <n v="23.447680000000002"/>
    <n v="21.176390000000001"/>
    <n v="24.347719999999999"/>
    <n v="27.211199999999998"/>
    <n v="25.475210000000004"/>
    <n v="26.213080000000001"/>
    <n v="24.732089999999999"/>
    <n v="25.491720000000001"/>
  </r>
  <r>
    <x v="0"/>
    <s v="mil m3"/>
    <x v="22"/>
    <s v="REGIÃO NORDESTE"/>
    <x v="3"/>
    <n v="21374.270929999984"/>
    <n v="20873.198419999993"/>
    <n v="23198.904000000006"/>
    <n v="22058.544640000015"/>
    <n v="23145.202980000009"/>
    <n v="22766.874610000003"/>
    <n v="23133.69283"/>
    <n v="23807.161499999991"/>
    <n v="24654.976859999988"/>
    <n v="25739.445329999995"/>
    <n v="25564.101699999999"/>
    <n v="27442.63943000001"/>
  </r>
  <r>
    <x v="0"/>
    <s v="mil m3"/>
    <x v="22"/>
    <s v="REGIÃO NORDESTE"/>
    <x v="4"/>
    <n v="8880.1812800000007"/>
    <n v="9198.7834800000001"/>
    <n v="14724.351240000004"/>
    <n v="21487.89833"/>
    <n v="22986.491600000001"/>
    <n v="23912.017670000005"/>
    <n v="24026.836180000002"/>
    <n v="14298.362190000005"/>
    <n v="22755.851300000006"/>
    <n v="24019.733410000001"/>
    <n v="21244.991160000001"/>
    <n v="21575.80976"/>
  </r>
  <r>
    <x v="0"/>
    <s v="mil m3"/>
    <x v="22"/>
    <s v="REGIÃO NORDESTE"/>
    <x v="5"/>
    <n v="1108.8612699999999"/>
    <n v="926.43009999999992"/>
    <n v="1484.9844000000001"/>
    <n v="1269.6368700000003"/>
    <n v="820.70525999999984"/>
    <n v="80.09617999999999"/>
    <n v="90.178930000000008"/>
    <n v="79.879310000000004"/>
    <n v="83.121430000000004"/>
    <n v="331.76139999999998"/>
    <n v="743.38802999999996"/>
    <n v="1081.7796799999999"/>
  </r>
  <r>
    <x v="0"/>
    <s v="mil m3"/>
    <x v="22"/>
    <s v="REGIÃO NORDESTE"/>
    <x v="6"/>
    <n v="70183.284729999985"/>
    <n v="62801.981400000004"/>
    <n v="69627.016310000021"/>
    <n v="67633.383490000037"/>
    <n v="67480.142120000019"/>
    <n v="70495.873569999996"/>
    <n v="72975.676250000004"/>
    <n v="78340.569999999978"/>
    <n v="76455.339939999976"/>
    <n v="74363.015440000017"/>
    <n v="71592.168000000005"/>
    <n v="80385.457820000011"/>
  </r>
  <r>
    <x v="0"/>
    <s v="mil m3"/>
    <x v="22"/>
    <s v="REGIÃO SUDESTE"/>
    <x v="7"/>
    <n v="1260.00703"/>
    <n v="812.29921999999976"/>
    <n v="1273"/>
    <n v="1660.4048700000001"/>
    <n v="1423.5273900000004"/>
    <n v="1468.0057300000003"/>
    <n v="2128.3434699999998"/>
    <n v="2143.1968900000002"/>
    <n v="2274.9853499999999"/>
    <n v="2296.2132500000002"/>
    <n v="2124.9903900000004"/>
    <n v="1289.48975"/>
  </r>
  <r>
    <x v="0"/>
    <s v="mil m3"/>
    <x v="22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22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22"/>
    <s v="REGIÃO SUL"/>
    <x v="10"/>
    <n v="0"/>
    <n v="0"/>
    <n v="0"/>
    <n v="0"/>
    <n v="0"/>
    <n v="0"/>
    <n v="367.51"/>
    <n v="736.61"/>
    <n v="517.68000000000006"/>
    <n v="819.1"/>
    <n v="850.5"/>
    <n v="834"/>
  </r>
  <r>
    <x v="1"/>
    <s v="mil m3"/>
    <x v="22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2"/>
    <n v="0"/>
    <n v="0"/>
    <n v="0"/>
    <n v="0"/>
    <n v="0"/>
    <n v="0"/>
    <n v="0"/>
    <n v="0"/>
    <n v="0"/>
    <n v="0"/>
    <n v="0"/>
    <n v="0"/>
  </r>
  <r>
    <x v="1"/>
    <s v="mil m3"/>
    <x v="22"/>
    <s v="REGIÃO NORDESTE"/>
    <x v="3"/>
    <n v="5284.64689"/>
    <n v="4528.5290299999997"/>
    <n v="4583.7467800000004"/>
    <n v="4186.3660100000006"/>
    <n v="4462.0560000000005"/>
    <n v="4564.4260000000004"/>
    <n v="4775.7580200000002"/>
    <n v="4382.8550000000005"/>
    <n v="4141.4559900000004"/>
    <n v="4020.0160100000003"/>
    <n v="3940.3070000000002"/>
    <n v="4322.9780000000001"/>
  </r>
  <r>
    <x v="1"/>
    <s v="mil m3"/>
    <x v="22"/>
    <s v="REGIÃO NORDESTE"/>
    <x v="4"/>
    <n v="4443.1913000000004"/>
    <n v="2163.4771299999998"/>
    <n v="2923.41705"/>
    <n v="3655.34274"/>
    <n v="3825.6360399999999"/>
    <n v="3892.1577299999999"/>
    <n v="3719.6362300000001"/>
    <n v="2826.04322"/>
    <n v="4046.7442200000005"/>
    <n v="4193.4478799999997"/>
    <n v="4409.3632100000004"/>
    <n v="4760.2752300000002"/>
  </r>
  <r>
    <x v="1"/>
    <s v="mil m3"/>
    <x v="22"/>
    <s v="REGIÃO NORDESTE"/>
    <x v="5"/>
    <n v="46.226289999999999"/>
    <n v="72.099239999999995"/>
    <n v="76.201809999999995"/>
    <n v="78.439790000000002"/>
    <n v="86.740049999999997"/>
    <n v="93.475669999999994"/>
    <n v="85.50761"/>
    <n v="94.097849999999994"/>
    <n v="94.957120000000003"/>
    <n v="99.031720000000007"/>
    <n v="91.511029999999991"/>
    <n v="87.153840000000002"/>
  </r>
  <r>
    <x v="1"/>
    <s v="mil m3"/>
    <x v="22"/>
    <s v="REGIÃO NORDESTE"/>
    <x v="6"/>
    <n v="99755.304120000001"/>
    <n v="84328.892160000003"/>
    <n v="89678.410770000002"/>
    <n v="90007.909769999998"/>
    <n v="93526.183739999993"/>
    <n v="74653.497940000001"/>
    <n v="89817.086409999989"/>
    <n v="79375.445630000002"/>
    <n v="51070.764320000002"/>
    <n v="60369.346530000003"/>
    <n v="51892.354040000006"/>
    <n v="62161.802499999998"/>
  </r>
  <r>
    <x v="1"/>
    <s v="mil m3"/>
    <x v="22"/>
    <s v="REGIÃO SUDESTE"/>
    <x v="7"/>
    <n v="143091.75426000002"/>
    <n v="108768.98203"/>
    <n v="103169.74465000001"/>
    <n v="108278.99325999997"/>
    <n v="119778.24796000001"/>
    <n v="105127.66588"/>
    <n v="49022.664900000003"/>
    <n v="92131.464200000002"/>
    <n v="101625.64303999998"/>
    <n v="106283.08004000002"/>
    <n v="91191.693029999995"/>
    <n v="95184.838440000007"/>
  </r>
  <r>
    <x v="1"/>
    <s v="mil m3"/>
    <x v="22"/>
    <s v="REGIÃO SUDESTE"/>
    <x v="8"/>
    <n v="2925195.7520100004"/>
    <n v="2605155.6993999998"/>
    <n v="2863104.4367500003"/>
    <n v="2809301.2322200001"/>
    <n v="2795004.7198900003"/>
    <n v="2569194.68664"/>
    <n v="2906768.9769000001"/>
    <n v="2960182.3232400003"/>
    <n v="2970044.3710900005"/>
    <n v="3246567.3502799999"/>
    <n v="3060446.64995"/>
    <n v="3065516.2220999999"/>
  </r>
  <r>
    <x v="1"/>
    <s v="mil m3"/>
    <x v="22"/>
    <s v="REGIÃO SUDESTE"/>
    <x v="9"/>
    <n v="541578.65662000002"/>
    <n v="459428.44819999998"/>
    <n v="556616.70094999997"/>
    <n v="535096.98236000002"/>
    <n v="521391.41647"/>
    <n v="500379.93695999996"/>
    <n v="499370.99293000001"/>
    <n v="516971.89245000004"/>
    <n v="491533.78404"/>
    <n v="503933.94063999999"/>
    <n v="353777.56987000006"/>
    <n v="428936.64058000001"/>
  </r>
  <r>
    <x v="1"/>
    <s v="mil m3"/>
    <x v="22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23"/>
    <s v="REGIÃO NORTE"/>
    <x v="0"/>
    <n v="418008.26499999984"/>
    <n v="415187.92499999999"/>
    <n v="469139.641"/>
    <n v="449663.82400000014"/>
    <n v="450042.67799999996"/>
    <n v="451684.5"/>
    <n v="427565.43"/>
    <n v="403448.02399999998"/>
    <n v="399376.43699999998"/>
    <n v="430306.39200000011"/>
    <n v="440464.69600000011"/>
    <n v="458782.34300000011"/>
  </r>
  <r>
    <x v="0"/>
    <s v="mil m3"/>
    <x v="23"/>
    <s v="REGIÃO NORDESTE"/>
    <x v="1"/>
    <n v="84093.988000000012"/>
    <n v="305.79899999999992"/>
    <n v="1556.579"/>
    <n v="69717.563999999998"/>
    <n v="1367.5980000000002"/>
    <n v="169046.15300000002"/>
    <n v="91732.544999999998"/>
    <n v="75191.14899999999"/>
    <n v="59095.727000000006"/>
    <n v="63347.45"/>
    <n v="129371.084"/>
    <n v="99719.216"/>
  </r>
  <r>
    <x v="0"/>
    <s v="mil m3"/>
    <x v="23"/>
    <s v="REGIÃO NORDESTE"/>
    <x v="2"/>
    <n v="24.965"/>
    <n v="22.693000000000001"/>
    <n v="27.786000000000001"/>
    <n v="25.555"/>
    <n v="30.333000000000002"/>
    <n v="28.91"/>
    <n v="29.025000000000002"/>
    <n v="29.221999999999998"/>
    <n v="29.919"/>
    <n v="31.12"/>
    <n v="30.379000000000001"/>
    <n v="31.667999999999999"/>
  </r>
  <r>
    <x v="0"/>
    <s v="mil m3"/>
    <x v="23"/>
    <s v="REGIÃO NORDESTE"/>
    <x v="3"/>
    <n v="25870.794000000005"/>
    <n v="22953.55"/>
    <n v="26823.124999999985"/>
    <n v="25225.62899999999"/>
    <n v="26184.348000000013"/>
    <n v="28001.911999999989"/>
    <n v="32358.22"/>
    <n v="35722.199000000001"/>
    <n v="31739.876"/>
    <n v="32284.608999999979"/>
    <n v="29582.741999999991"/>
    <n v="26362.12"/>
  </r>
  <r>
    <x v="0"/>
    <s v="mil m3"/>
    <x v="23"/>
    <s v="REGIÃO NORDESTE"/>
    <x v="4"/>
    <n v="20159.876"/>
    <n v="23221.673000000003"/>
    <n v="31721.586000000003"/>
    <n v="34621.984000000004"/>
    <n v="38295.809000000001"/>
    <n v="36659.51"/>
    <n v="38148.272999999994"/>
    <n v="37232.200000000004"/>
    <n v="34172.066999999995"/>
    <n v="35491.872000000003"/>
    <n v="29171.600999999999"/>
    <n v="26493.521000000001"/>
  </r>
  <r>
    <x v="0"/>
    <s v="mil m3"/>
    <x v="23"/>
    <s v="REGIÃO NORDESTE"/>
    <x v="5"/>
    <n v="1168.0500000000002"/>
    <n v="1067.749"/>
    <n v="1557.6960000000001"/>
    <n v="1473.559"/>
    <n v="1531.4480000000003"/>
    <n v="1449.328"/>
    <n v="1466.2049999999999"/>
    <n v="1739.3119999999999"/>
    <n v="1615.8529999999998"/>
    <n v="1565.777"/>
    <n v="1743.1279999999999"/>
    <n v="1782.844000000001"/>
  </r>
  <r>
    <x v="0"/>
    <s v="mil m3"/>
    <x v="23"/>
    <s v="REGIÃO NORDESTE"/>
    <x v="6"/>
    <n v="72652.997000000003"/>
    <n v="63435.951000000023"/>
    <n v="69420.084999999992"/>
    <n v="70802.647000000012"/>
    <n v="76015.879000000001"/>
    <n v="77477.727999999988"/>
    <n v="79212.135999999999"/>
    <n v="77338.054000000018"/>
    <n v="76294.708000000013"/>
    <n v="85509.495999999985"/>
    <n v="86998.440999999992"/>
    <n v="93402.379000000001"/>
  </r>
  <r>
    <x v="0"/>
    <s v="mil m3"/>
    <x v="23"/>
    <s v="REGIÃO SUDESTE"/>
    <x v="7"/>
    <n v="1504.4379999999996"/>
    <n v="1974.566"/>
    <n v="2161"/>
    <n v="3313"/>
    <n v="4696"/>
    <n v="4455.3850000000002"/>
    <n v="4482.8650000000016"/>
    <n v="4279.1629999999996"/>
    <n v="4423.3810000000003"/>
    <n v="4869.0020000000004"/>
    <n v="3752.1390000000001"/>
    <n v="4424.1149999999998"/>
  </r>
  <r>
    <x v="0"/>
    <s v="mil m3"/>
    <x v="23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23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23"/>
    <s v="REGIÃO SUL"/>
    <x v="10"/>
    <n v="858.75"/>
    <n v="718.67"/>
    <n v="794.63"/>
    <n v="823.83"/>
    <n v="858.41"/>
    <n v="836.12"/>
    <n v="865.58"/>
    <n v="839.04"/>
    <n v="718.56000000000006"/>
    <n v="619.64"/>
    <n v="673.58"/>
    <n v="829.09"/>
  </r>
  <r>
    <x v="1"/>
    <s v="mil m3"/>
    <x v="23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2"/>
    <n v="0"/>
    <n v="0"/>
    <n v="0"/>
    <n v="0"/>
    <n v="0"/>
    <n v="0"/>
    <n v="0"/>
    <n v="0"/>
    <n v="0"/>
    <n v="0"/>
    <n v="0"/>
    <n v="0"/>
  </r>
  <r>
    <x v="1"/>
    <s v="mil m3"/>
    <x v="23"/>
    <s v="REGIÃO NORDESTE"/>
    <x v="3"/>
    <n v="3784.54"/>
    <n v="3142.1109999999999"/>
    <n v="3986.683"/>
    <n v="3899.4269999999997"/>
    <n v="4776.8040000000001"/>
    <n v="4045.1840000000002"/>
    <n v="3113.4679999999998"/>
    <n v="2983.4270000000001"/>
    <n v="3434.0490000000004"/>
    <n v="3998.817"/>
    <n v="364.73700000000002"/>
    <n v="2858.587"/>
  </r>
  <r>
    <x v="1"/>
    <s v="mil m3"/>
    <x v="23"/>
    <s v="REGIÃO NORDESTE"/>
    <x v="4"/>
    <n v="4792.4940000000006"/>
    <n v="4056.2240000000002"/>
    <n v="4395.1149999999998"/>
    <n v="4395.3490000000002"/>
    <n v="4670.4970000000003"/>
    <n v="4859.2479999999996"/>
    <n v="4955.8140000000003"/>
    <n v="3977.0990000000002"/>
    <n v="4078.2059999999997"/>
    <n v="4405.2250000000004"/>
    <n v="3286.3150000000001"/>
    <n v="3283.8180000000002"/>
  </r>
  <r>
    <x v="1"/>
    <s v="mil m3"/>
    <x v="23"/>
    <s v="REGIÃO NORDESTE"/>
    <x v="5"/>
    <n v="86.289000000000001"/>
    <n v="86.38600000000001"/>
    <n v="92.61"/>
    <n v="83.63"/>
    <n v="84.584000000000003"/>
    <n v="74.974000000000004"/>
    <n v="66.231000000000009"/>
    <n v="54.528999999999996"/>
    <n v="58.752000000000002"/>
    <n v="77.868000000000009"/>
    <n v="79.144000000000005"/>
    <n v="81.99"/>
  </r>
  <r>
    <x v="1"/>
    <s v="mil m3"/>
    <x v="23"/>
    <s v="REGIÃO NORDESTE"/>
    <x v="6"/>
    <n v="40281.004999999997"/>
    <n v="50280.844000000005"/>
    <n v="62883.362000000001"/>
    <n v="60115.951000000001"/>
    <n v="70055.713000000003"/>
    <n v="54322.262999999999"/>
    <n v="53770.661"/>
    <n v="51830.357000000004"/>
    <n v="14088.829"/>
    <n v="59034.203000000001"/>
    <n v="52920.368000000002"/>
    <n v="57817.188999999998"/>
  </r>
  <r>
    <x v="1"/>
    <s v="mil m3"/>
    <x v="23"/>
    <s v="REGIÃO SUDESTE"/>
    <x v="7"/>
    <n v="114603.12699999999"/>
    <n v="108056.14200000001"/>
    <n v="109909.03799999999"/>
    <n v="114415.724"/>
    <n v="132308.94199999998"/>
    <n v="113727.58900000001"/>
    <n v="135843.09399999998"/>
    <n v="150916.93700000001"/>
    <n v="134097.46200000003"/>
    <n v="126706.93700000001"/>
    <n v="113823.94"/>
    <n v="127457.14200000001"/>
  </r>
  <r>
    <x v="1"/>
    <s v="mil m3"/>
    <x v="23"/>
    <s v="REGIÃO SUDESTE"/>
    <x v="8"/>
    <n v="3230350.1549999998"/>
    <n v="3005342"/>
    <n v="3056266"/>
    <n v="2995345"/>
    <n v="3218429"/>
    <n v="3179918.5469999984"/>
    <n v="3453687.5359999998"/>
    <n v="3278083.6770000006"/>
    <n v="3543926.6939999997"/>
    <n v="3446406.1349999979"/>
    <n v="3592940.0049999999"/>
    <n v="3553325.2009999664"/>
  </r>
  <r>
    <x v="1"/>
    <s v="mil m3"/>
    <x v="23"/>
    <s v="REGIÃO SUDESTE"/>
    <x v="9"/>
    <n v="422303.33900000009"/>
    <n v="403253.99900000007"/>
    <n v="453719.33500000002"/>
    <n v="414113.84200000006"/>
    <n v="447353.50600000005"/>
    <n v="441149.30200000003"/>
    <n v="449054.32299999997"/>
    <n v="459993.73800000007"/>
    <n v="432514.83300000004"/>
    <n v="433011.08600000001"/>
    <n v="378490.81800000003"/>
    <n v="398872.38699999999"/>
  </r>
  <r>
    <x v="1"/>
    <s v="mil m3"/>
    <x v="23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24"/>
    <s v="REGIÃO NORTE"/>
    <x v="0"/>
    <n v="443544.66499999998"/>
    <n v="399316.39899999998"/>
    <n v="417677.85800000001"/>
    <n v="422754.65100000001"/>
    <n v="462837.75300000003"/>
    <n v="415273.67300000001"/>
    <n v="459178.56699999998"/>
    <n v="451550.72100000002"/>
    <n v="437029.58900000009"/>
    <n v="436853.46600000001"/>
    <n v="442066.86300000001"/>
    <n v="433742.12600000011"/>
  </r>
  <r>
    <x v="0"/>
    <s v="mil m3"/>
    <x v="24"/>
    <s v="REGIÃO NORDESTE"/>
    <x v="1"/>
    <n v="159390.46900000001"/>
    <n v="37436.072"/>
    <n v="1329.8389999999999"/>
    <n v="4497.0519999999997"/>
    <n v="7292.2270000000008"/>
    <n v="42325.184999999998"/>
    <n v="162085.715"/>
    <n v="195943.872"/>
    <n v="232736.717"/>
    <n v="239764.864"/>
    <n v="150653.10500000001"/>
    <n v="177652.37400000001"/>
  </r>
  <r>
    <x v="0"/>
    <s v="mil m3"/>
    <x v="24"/>
    <s v="REGIÃO NORDESTE"/>
    <x v="2"/>
    <n v="31.908999999999999"/>
    <n v="29.475999999999999"/>
    <n v="29.962"/>
    <n v="29.858000000000001"/>
    <n v="31.193999999999999"/>
    <n v="27.864999999999998"/>
    <n v="28.2"/>
    <n v="27.158999999999999"/>
    <n v="28.437999999999999"/>
    <n v="32.31"/>
    <n v="29.05"/>
    <n v="30.15"/>
  </r>
  <r>
    <x v="0"/>
    <s v="mil m3"/>
    <x v="24"/>
    <s v="REGIÃO NORDESTE"/>
    <x v="3"/>
    <n v="32796.65"/>
    <n v="30698.99"/>
    <n v="32859.86"/>
    <n v="33540.6"/>
    <n v="35190.629999999997"/>
    <n v="30867.64"/>
    <n v="31823.34"/>
    <n v="31775.43"/>
    <n v="31559.29"/>
    <n v="33830.019999999997"/>
    <n v="32103.05"/>
    <n v="32034.95"/>
  </r>
  <r>
    <x v="0"/>
    <s v="mil m3"/>
    <x v="24"/>
    <s v="REGIÃO NORDESTE"/>
    <x v="4"/>
    <n v="35436.303999999996"/>
    <n v="33020.595000000001"/>
    <n v="34458.849000000002"/>
    <n v="31917.690999999999"/>
    <n v="33871.17"/>
    <n v="18157.621999999999"/>
    <n v="5468.3190000000004"/>
    <n v="31095.953000000001"/>
    <n v="37444.087"/>
    <n v="50898.756000000008"/>
    <n v="50327.374000000003"/>
    <n v="51454.833000000013"/>
  </r>
  <r>
    <x v="0"/>
    <s v="mil m3"/>
    <x v="24"/>
    <s v="REGIÃO NORDESTE"/>
    <x v="5"/>
    <n v="1774.6210000000001"/>
    <n v="1544.116"/>
    <n v="1639.846"/>
    <n v="1835.078"/>
    <n v="1893.56"/>
    <n v="1974.229"/>
    <n v="2178.4349999999999"/>
    <n v="1435.047"/>
    <n v="1610.7940000000001"/>
    <n v="1677.056"/>
    <n v="1827.636"/>
    <n v="1900.4350000000011"/>
  </r>
  <r>
    <x v="0"/>
    <s v="mil m3"/>
    <x v="24"/>
    <s v="REGIÃO NORDESTE"/>
    <x v="6"/>
    <n v="86910.355999999971"/>
    <n v="78800.242000000013"/>
    <n v="85128.588000000003"/>
    <n v="79936.191999999966"/>
    <n v="77700.403000000006"/>
    <n v="80596.787999999986"/>
    <n v="90014.684000000023"/>
    <n v="85109.621999999959"/>
    <n v="91360.348000000056"/>
    <n v="91403.617000000042"/>
    <n v="81692.110999999975"/>
    <n v="83000.137000000017"/>
  </r>
  <r>
    <x v="0"/>
    <s v="mil m3"/>
    <x v="24"/>
    <s v="REGIÃO SUDESTE"/>
    <x v="7"/>
    <n v="4101.6679999999997"/>
    <n v="4627.7870000000003"/>
    <n v="4709.8130000000001"/>
    <n v="4234.5540000000001"/>
    <n v="3804.7489999999998"/>
    <n v="4342.3289999999997"/>
    <n v="4057.89"/>
    <n v="3715.0419999999999"/>
    <n v="3712.5250000000001"/>
    <n v="2346.2960000000012"/>
    <n v="1287.6400000000001"/>
    <n v="1609.139000000001"/>
  </r>
  <r>
    <x v="0"/>
    <s v="mil m3"/>
    <x v="24"/>
    <s v="REGIÃO SUDESTE"/>
    <x v="8"/>
    <n v="0"/>
    <n v="0"/>
    <n v="0"/>
    <n v="0"/>
    <n v="0"/>
    <n v="0"/>
    <n v="0"/>
    <n v="0"/>
    <n v="0"/>
    <n v="0"/>
    <n v="0"/>
    <n v="0"/>
  </r>
  <r>
    <x v="0"/>
    <s v="mil m3"/>
    <x v="24"/>
    <s v="REGIÃO SUDESTE"/>
    <x v="9"/>
    <n v="0"/>
    <n v="0"/>
    <n v="0"/>
    <n v="0"/>
    <n v="0"/>
    <n v="0"/>
    <n v="0"/>
    <n v="0"/>
    <n v="0"/>
    <n v="0"/>
    <n v="0"/>
    <n v="0"/>
  </r>
  <r>
    <x v="0"/>
    <s v="mil m3"/>
    <x v="24"/>
    <s v="REGIÃO SUL"/>
    <x v="10"/>
    <n v="692.15"/>
    <n v="671.92"/>
    <n v="710"/>
    <n v="685.36"/>
    <n v="728.93"/>
    <n v="3831"/>
    <n v="4051.18"/>
    <n v="4248.21"/>
    <n v="4448.71"/>
    <n v="3932.13"/>
    <n v="3979.25"/>
    <n v="3952.95"/>
  </r>
  <r>
    <x v="1"/>
    <s v="mil m3"/>
    <x v="24"/>
    <s v="REGIÃO NORTE"/>
    <x v="0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1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2"/>
    <n v="0"/>
    <n v="0"/>
    <n v="0"/>
    <n v="0"/>
    <n v="0"/>
    <n v="0"/>
    <n v="0"/>
    <n v="0"/>
    <n v="0"/>
    <n v="0"/>
    <n v="0"/>
    <n v="0"/>
  </r>
  <r>
    <x v="1"/>
    <s v="mil m3"/>
    <x v="24"/>
    <s v="REGIÃO NORDESTE"/>
    <x v="3"/>
    <n v="3848.7359999999999"/>
    <n v="4042.5569999999998"/>
    <n v="3560.701"/>
    <n v="2438.2860000000001"/>
    <n v="2930.808"/>
    <n v="3375.2670000000012"/>
    <n v="3678.7730000000001"/>
    <n v="3239.221"/>
    <n v="4385.09"/>
    <n v="4249.5450000000001"/>
    <n v="2199.4780000000001"/>
    <n v="3295.6849999999999"/>
  </r>
  <r>
    <x v="1"/>
    <s v="mil m3"/>
    <x v="24"/>
    <s v="REGIÃO NORDESTE"/>
    <x v="4"/>
    <n v="4073.8809999999999"/>
    <n v="4264.7690000000002"/>
    <n v="4753.875"/>
    <n v="3943.7809999999999"/>
    <n v="4705.1710000000003"/>
    <n v="2341.087"/>
    <n v="0"/>
    <n v="4409.5889999999999"/>
    <n v="4478.4980000000014"/>
    <n v="4204.0140000000001"/>
    <n v="4232.6130000000003"/>
    <n v="4484.7879999999996"/>
  </r>
  <r>
    <x v="1"/>
    <s v="mil m3"/>
    <x v="24"/>
    <s v="REGIÃO NORDESTE"/>
    <x v="5"/>
    <n v="78.960000000000008"/>
    <n v="69.838999999999999"/>
    <n v="72.510000000000005"/>
    <n v="67.581000000000003"/>
    <n v="68.966000000000008"/>
    <n v="64.835000000000008"/>
    <n v="68.25200000000001"/>
    <n v="68.841999999999999"/>
    <n v="57.802"/>
    <n v="69.204999999999998"/>
    <n v="60.481000000000002"/>
    <n v="57.415999999999997"/>
  </r>
  <r>
    <x v="1"/>
    <s v="mil m3"/>
    <x v="24"/>
    <s v="REGIÃO NORDESTE"/>
    <x v="6"/>
    <n v="46994.286999999997"/>
    <n v="56160.161999999997"/>
    <n v="33028.42"/>
    <n v="0"/>
    <n v="0"/>
    <n v="0"/>
    <n v="0"/>
    <n v="0"/>
    <n v="0"/>
    <n v="0"/>
    <n v="0"/>
    <n v="0"/>
  </r>
  <r>
    <x v="1"/>
    <s v="mil m3"/>
    <x v="24"/>
    <s v="REGIÃO SUDESTE"/>
    <x v="7"/>
    <n v="132332.04199999999"/>
    <n v="126914.814"/>
    <n v="154433.76"/>
    <n v="130492.36199999999"/>
    <n v="108193.00900000001"/>
    <n v="99167.986999999994"/>
    <n v="101951.41499999999"/>
    <n v="103089.656"/>
    <n v="100081.308"/>
    <n v="99896.536999999997"/>
    <n v="44000.642000000007"/>
    <n v="90687.42"/>
  </r>
  <r>
    <x v="1"/>
    <s v="mil m3"/>
    <x v="24"/>
    <s v="REGIÃO SUDESTE"/>
    <x v="8"/>
    <n v="3450537.0500000012"/>
    <n v="3193276.720999999"/>
    <n v="3389216.2769999998"/>
    <n v="3002652.798"/>
    <n v="3373858.077"/>
    <n v="3428404.2950000009"/>
    <n v="3456088.4649999999"/>
    <n v="3667152.0099999988"/>
    <n v="3798598.2199999969"/>
    <n v="3589140.916999999"/>
    <n v="3630784.6329999999"/>
    <n v="3812968.3139999998"/>
  </r>
  <r>
    <x v="1"/>
    <s v="mil m3"/>
    <x v="24"/>
    <s v="REGIÃO SUDESTE"/>
    <x v="9"/>
    <n v="369208.37"/>
    <n v="339530.53399999999"/>
    <n v="299841.19"/>
    <n v="382738.18699999998"/>
    <n v="401443.81300000002"/>
    <n v="374506.82199999999"/>
    <n v="371979.38500000001"/>
    <n v="371198.90399999998"/>
    <n v="353680.05"/>
    <n v="369155.80800000002"/>
    <n v="286843.78000000003"/>
    <n v="298072.48200000002"/>
  </r>
  <r>
    <x v="1"/>
    <s v="mil m3"/>
    <x v="24"/>
    <s v="REGIÃO SUL"/>
    <x v="10"/>
    <n v="0"/>
    <n v="0"/>
    <n v="0"/>
    <n v="0"/>
    <n v="0"/>
    <n v="0"/>
    <n v="0"/>
    <n v="0"/>
    <n v="0"/>
    <n v="0"/>
    <n v="0"/>
    <n v="0"/>
  </r>
  <r>
    <x v="0"/>
    <s v="mil m3"/>
    <x v="25"/>
    <s v="REGIÃO NORTE"/>
    <x v="0"/>
    <n v="423399.92599999998"/>
    <n v="397751.32299999997"/>
    <n v="436526.12199999997"/>
    <n v="438010.75799999997"/>
    <n v="417168.82400000002"/>
    <n v="429544.46899999998"/>
    <n v="450996.74699999997"/>
    <n v="445610.69500000001"/>
    <n v="444691.36700000003"/>
    <n v="429227.06099999999"/>
    <m/>
    <m/>
  </r>
  <r>
    <x v="0"/>
    <s v="mil m3"/>
    <x v="25"/>
    <s v="REGIÃO NORDESTE"/>
    <x v="1"/>
    <n v="118482.67600000001"/>
    <n v="17679.844000000001"/>
    <n v="9734.5460000000003"/>
    <n v="42527.392999999996"/>
    <n v="73717.866000000009"/>
    <n v="198688.174"/>
    <n v="195893.666"/>
    <n v="237998.70699999999"/>
    <n v="204157.01800000001"/>
    <n v="213320.973"/>
    <m/>
    <m/>
  </r>
  <r>
    <x v="0"/>
    <s v="mil m3"/>
    <x v="25"/>
    <s v="REGIÃO NORDESTE"/>
    <x v="2"/>
    <n v="28.364000000000001"/>
    <n v="26.292000000000002"/>
    <n v="27.398"/>
    <n v="27.457999999999998"/>
    <n v="30.798999999999999"/>
    <n v="34.010000000000012"/>
    <n v="35.119999999999997"/>
    <n v="31.372"/>
    <n v="27.524999999999999"/>
    <n v="0.46500000000000002"/>
    <m/>
    <m/>
  </r>
  <r>
    <x v="0"/>
    <s v="mil m3"/>
    <x v="25"/>
    <s v="REGIÃO NORDESTE"/>
    <x v="3"/>
    <n v="32792.070999999989"/>
    <n v="30347.684000000001"/>
    <n v="33367.924000000014"/>
    <n v="32719.085999999999"/>
    <n v="33730.253000000012"/>
    <n v="33920.785000000003"/>
    <n v="35018.226999999999"/>
    <n v="34810.625000000007"/>
    <n v="33386.721999999987"/>
    <n v="26803.951000000001"/>
    <m/>
    <m/>
  </r>
  <r>
    <x v="0"/>
    <s v="mil m3"/>
    <x v="25"/>
    <s v="REGIÃO NORDESTE"/>
    <x v="4"/>
    <n v="49992.652999999998"/>
    <n v="41618.896999999997"/>
    <n v="43930.464000000007"/>
    <n v="42045.584000000003"/>
    <n v="43768.872000000003"/>
    <n v="39986.995000000003"/>
    <n v="38476.250999999997"/>
    <n v="36900.072999999997"/>
    <n v="35070.451000000001"/>
    <n v="35111.42"/>
    <m/>
    <m/>
  </r>
  <r>
    <x v="0"/>
    <s v="mil m3"/>
    <x v="25"/>
    <s v="REGIÃO NORDESTE"/>
    <x v="5"/>
    <n v="1963.826"/>
    <n v="1629.9659999999999"/>
    <n v="1796.277"/>
    <n v="1808.704"/>
    <n v="2002.3320000000001"/>
    <n v="2155.94"/>
    <n v="2116.7600000000002"/>
    <n v="2133.6439999999998"/>
    <n v="1913.623000000001"/>
    <n v="1941.0989999999999"/>
    <m/>
    <m/>
  </r>
  <r>
    <x v="0"/>
    <s v="mil m3"/>
    <x v="25"/>
    <s v="REGIÃO NORDESTE"/>
    <x v="6"/>
    <n v="82843.799000000043"/>
    <n v="80069.813999999984"/>
    <n v="91765.816000000006"/>
    <n v="88632.423000000024"/>
    <n v="89632.404000000039"/>
    <n v="89301.667000000001"/>
    <n v="94108.425000000003"/>
    <n v="95581.366999999998"/>
    <n v="90516.779000000024"/>
    <n v="93999.192000000025"/>
    <m/>
    <m/>
  </r>
  <r>
    <x v="0"/>
    <s v="mil m3"/>
    <x v="25"/>
    <s v="REGIÃO SUDESTE"/>
    <x v="7"/>
    <n v="1858.558"/>
    <n v="1729.239"/>
    <n v="1878.913"/>
    <n v="2076.3530000000001"/>
    <n v="2641.1730000000011"/>
    <n v="3159.3139999999999"/>
    <n v="3066.944"/>
    <n v="3217.5600000000009"/>
    <n v="3387.9430000000002"/>
    <n v="2653.78"/>
    <m/>
    <m/>
  </r>
  <r>
    <x v="0"/>
    <s v="mil m3"/>
    <x v="25"/>
    <s v="REGIÃO SUDESTE"/>
    <x v="8"/>
    <n v="0"/>
    <n v="0"/>
    <n v="0"/>
    <n v="0"/>
    <n v="0"/>
    <n v="0"/>
    <n v="0"/>
    <n v="0"/>
    <n v="0"/>
    <n v="0"/>
    <m/>
    <m/>
  </r>
  <r>
    <x v="0"/>
    <s v="mil m3"/>
    <x v="25"/>
    <s v="REGIÃO SUDESTE"/>
    <x v="9"/>
    <n v="0"/>
    <n v="0"/>
    <n v="0"/>
    <n v="0"/>
    <n v="0"/>
    <n v="0"/>
    <n v="0"/>
    <n v="0"/>
    <n v="0"/>
    <n v="0"/>
    <m/>
    <m/>
  </r>
  <r>
    <x v="0"/>
    <s v="mil m3"/>
    <x v="25"/>
    <s v="REGIÃO SUL"/>
    <x v="10"/>
    <n v="3817.1190000000001"/>
    <n v="3129.6669999999999"/>
    <n v="3316.297"/>
    <n v="3374.9430000000002"/>
    <n v="601.94399999999996"/>
    <n v="2193.3209999999999"/>
    <n v="3351.84"/>
    <n v="3362.8130000000001"/>
    <n v="3669.86"/>
    <n v="3650.232"/>
    <m/>
    <m/>
  </r>
  <r>
    <x v="1"/>
    <s v="mil m3"/>
    <x v="25"/>
    <s v="REGIÃO NORTE"/>
    <x v="0"/>
    <n v="0"/>
    <n v="0"/>
    <n v="0"/>
    <n v="0"/>
    <n v="0"/>
    <n v="0"/>
    <n v="0"/>
    <n v="0"/>
    <n v="0"/>
    <n v="0"/>
    <m/>
    <m/>
  </r>
  <r>
    <x v="1"/>
    <s v="mil m3"/>
    <x v="25"/>
    <s v="REGIÃO NORDESTE"/>
    <x v="1"/>
    <n v="0"/>
    <n v="0"/>
    <n v="0"/>
    <n v="0"/>
    <n v="0"/>
    <n v="0"/>
    <n v="0"/>
    <n v="0"/>
    <n v="0"/>
    <n v="0"/>
    <m/>
    <m/>
  </r>
  <r>
    <x v="1"/>
    <s v="mil m3"/>
    <x v="25"/>
    <s v="REGIÃO NORDESTE"/>
    <x v="2"/>
    <n v="0"/>
    <n v="0"/>
    <n v="0"/>
    <n v="0"/>
    <n v="0"/>
    <n v="0"/>
    <n v="0"/>
    <n v="0"/>
    <n v="0"/>
    <n v="0"/>
    <m/>
    <m/>
  </r>
  <r>
    <x v="1"/>
    <s v="mil m3"/>
    <x v="25"/>
    <s v="REGIÃO NORDESTE"/>
    <x v="3"/>
    <n v="3539.817"/>
    <n v="3780.768"/>
    <n v="3909.85"/>
    <n v="3476.690000000001"/>
    <n v="4397.3520000000008"/>
    <n v="4054.8229999999999"/>
    <n v="4041.5859999999998"/>
    <n v="3716.9119999999998"/>
    <n v="3721.692"/>
    <n v="3765.866"/>
    <m/>
    <m/>
  </r>
  <r>
    <x v="1"/>
    <s v="mil m3"/>
    <x v="25"/>
    <s v="REGIÃO NORDESTE"/>
    <x v="4"/>
    <n v="4070.895"/>
    <n v="3512.277"/>
    <n v="2843.3989999999999"/>
    <n v="4390.5520000000006"/>
    <n v="4144.6000000000004"/>
    <n v="3847.9279999999999"/>
    <n v="4175.8159999999998"/>
    <n v="4314.9189999999999"/>
    <n v="4166.201"/>
    <n v="4297.0030000000006"/>
    <m/>
    <m/>
  </r>
  <r>
    <x v="1"/>
    <s v="mil m3"/>
    <x v="25"/>
    <s v="REGIÃO NORDESTE"/>
    <x v="5"/>
    <n v="49.252000000000002"/>
    <n v="13.217000000000001"/>
    <n v="9.7919999999999998"/>
    <n v="40.941000000000003"/>
    <n v="34.575000000000003"/>
    <n v="32.323999999999998"/>
    <n v="29.757999999999999"/>
    <n v="27.832000000000001"/>
    <n v="23.303999999999998"/>
    <n v="19.933"/>
    <m/>
    <m/>
  </r>
  <r>
    <x v="1"/>
    <s v="mil m3"/>
    <x v="25"/>
    <s v="REGIÃO NORDESTE"/>
    <x v="6"/>
    <n v="0"/>
    <n v="0"/>
    <n v="0"/>
    <n v="0"/>
    <n v="12436.945"/>
    <n v="22912.044999999998"/>
    <n v="42083.881999999998"/>
    <n v="55386.656999999999"/>
    <n v="56753.072"/>
    <n v="47863.95"/>
    <m/>
    <m/>
  </r>
  <r>
    <x v="1"/>
    <s v="mil m3"/>
    <x v="25"/>
    <s v="REGIÃO SUDESTE"/>
    <x v="7"/>
    <n v="115078.80499999999"/>
    <n v="103385.159"/>
    <n v="106964.405"/>
    <n v="116074.11900000001"/>
    <n v="139827.57699999999"/>
    <n v="150596.81899999999"/>
    <n v="173045.91200000001"/>
    <n v="191839.959"/>
    <n v="192936.829"/>
    <n v="191039.56299999999"/>
    <m/>
    <m/>
  </r>
  <r>
    <x v="1"/>
    <s v="mil m3"/>
    <x v="25"/>
    <s v="REGIÃO SUDESTE"/>
    <x v="8"/>
    <n v="3806151.639"/>
    <n v="3449282.299000001"/>
    <n v="4064293.3690000009"/>
    <n v="3939493.9130000002"/>
    <n v="4191415.4729999988"/>
    <n v="4177223.4369999999"/>
    <n v="4539439.284"/>
    <n v="4399347.8259999994"/>
    <n v="4320537.2439999999"/>
    <n v="4630496.9590000026"/>
    <m/>
    <m/>
  </r>
  <r>
    <x v="1"/>
    <s v="mil m3"/>
    <x v="25"/>
    <s v="REGIÃO SUDESTE"/>
    <x v="9"/>
    <n v="339515.57900000003"/>
    <n v="311421.82400000002"/>
    <n v="330992.39500000002"/>
    <n v="325508.723"/>
    <n v="325634.58099999989"/>
    <n v="291390.33100000001"/>
    <n v="331629.299"/>
    <n v="338901.21299999999"/>
    <n v="320113.14799999999"/>
    <n v="351239.99699999997"/>
    <m/>
    <m/>
  </r>
  <r>
    <x v="1"/>
    <s v="mil m3"/>
    <x v="25"/>
    <s v="REGIÃO SUL"/>
    <x v="10"/>
    <n v="0"/>
    <n v="0"/>
    <n v="0"/>
    <n v="0"/>
    <n v="0"/>
    <n v="0"/>
    <n v="0"/>
    <n v="0"/>
    <n v="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4A9EC8-AE7E-49D7-B38C-E5B0655F3CA7}" name="Tabela dinâmica1" cacheId="34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37:AB50" firstHeaderRow="1" firstDataRow="2" firstDataCol="1" rowPageCount="2" colPageCount="1"/>
  <pivotFields count="17">
    <pivotField name="LOCALIZAÇÃO" axis="axisPage" compact="0" outline="0" subtotalTop="0" showAll="0" includeNewItemsInFilter="1" sortType="ascending" rankBy="0">
      <items count="3">
        <item x="1"/>
        <item x="0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12">
        <item x="4"/>
        <item x="0"/>
        <item x="6"/>
        <item x="2"/>
        <item x="7"/>
        <item x="1"/>
        <item x="10"/>
        <item x="8"/>
        <item x="3"/>
        <item x="9"/>
        <item x="5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4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55">
    <format dxfId="299">
      <pivotArea outline="0" fieldPosition="0"/>
    </format>
    <format dxfId="298">
      <pivotArea dataOnly="0" labelOnly="1" outline="0" fieldPosition="0">
        <references count="1">
          <reference field="2" count="1">
            <x v="0"/>
          </reference>
        </references>
      </pivotArea>
    </format>
    <format dxfId="297">
      <pivotArea dataOnly="0" labelOnly="1" outline="0" fieldPosition="0">
        <references count="1">
          <reference field="2" count="1">
            <x v="1"/>
          </reference>
        </references>
      </pivotArea>
    </format>
    <format dxfId="296">
      <pivotArea dataOnly="0" labelOnly="1" outline="0" fieldPosition="0">
        <references count="1">
          <reference field="2" count="1">
            <x v="2"/>
          </reference>
        </references>
      </pivotArea>
    </format>
    <format dxfId="29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9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9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9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9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8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8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8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86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85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8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83">
      <pivotArea dataOnly="0" labelOnly="1" outline="0" fieldPosition="0">
        <references count="1">
          <reference field="2" count="1">
            <x v="3"/>
          </reference>
        </references>
      </pivotArea>
    </format>
    <format dxfId="282">
      <pivotArea dataOnly="0" labelOnly="1" outline="0" fieldPosition="0">
        <references count="1">
          <reference field="2" count="1">
            <x v="4"/>
          </reference>
        </references>
      </pivotArea>
    </format>
    <format dxfId="281">
      <pivotArea dataOnly="0" labelOnly="1" outline="0" fieldPosition="0">
        <references count="1">
          <reference field="2" count="1">
            <x v="5"/>
          </reference>
        </references>
      </pivotArea>
    </format>
    <format dxfId="280">
      <pivotArea dataOnly="0" labelOnly="1" outline="0" fieldPosition="0">
        <references count="1">
          <reference field="2" count="1">
            <x v="6"/>
          </reference>
        </references>
      </pivotArea>
    </format>
    <format dxfId="279">
      <pivotArea dataOnly="0" labelOnly="1" outline="0" fieldPosition="0">
        <references count="1">
          <reference field="2" count="1">
            <x v="7"/>
          </reference>
        </references>
      </pivotArea>
    </format>
    <format dxfId="278">
      <pivotArea dataOnly="0" labelOnly="1" outline="0" fieldPosition="0">
        <references count="1">
          <reference field="2" count="3">
            <x v="2"/>
            <x v="3"/>
            <x v="4"/>
          </reference>
        </references>
      </pivotArea>
    </format>
    <format dxfId="277">
      <pivotArea dataOnly="0" labelOnly="1" outline="0" fieldPosition="0">
        <references count="1">
          <reference field="2" count="2">
            <x v="6"/>
            <x v="7"/>
          </reference>
        </references>
      </pivotArea>
    </format>
    <format dxfId="276">
      <pivotArea type="topRight" dataOnly="0" labelOnly="1" outline="0" offset="H1" fieldPosition="0"/>
    </format>
    <format dxfId="275">
      <pivotArea dataOnly="0" labelOnly="1" outline="0" fieldPosition="0">
        <references count="1">
          <reference field="2" count="1">
            <x v="8"/>
          </reference>
        </references>
      </pivotArea>
    </format>
    <format dxfId="274">
      <pivotArea dataOnly="0" labelOnly="1" outline="0" fieldPosition="0">
        <references count="1">
          <reference field="2" count="1">
            <x v="9"/>
          </reference>
        </references>
      </pivotArea>
    </format>
    <format dxfId="273">
      <pivotArea dataOnly="0" labelOnly="1" outline="0" fieldPosition="0">
        <references count="1">
          <reference field="2" count="1">
            <x v="10"/>
          </reference>
        </references>
      </pivotArea>
    </format>
    <format dxfId="272">
      <pivotArea dataOnly="0" labelOnly="1" outline="0" fieldPosition="0">
        <references count="1">
          <reference field="2" count="1">
            <x v="11"/>
          </reference>
        </references>
      </pivotArea>
    </format>
    <format dxfId="271">
      <pivotArea dataOnly="0" labelOnly="1" outline="0" fieldPosition="0">
        <references count="1">
          <reference field="2" count="1">
            <x v="12"/>
          </reference>
        </references>
      </pivotArea>
    </format>
    <format dxfId="270">
      <pivotArea dataOnly="0" labelOnly="1" outline="0" fieldPosition="0">
        <references count="1">
          <reference field="2" count="0"/>
        </references>
      </pivotArea>
    </format>
    <format dxfId="269">
      <pivotArea dataOnly="0" labelOnly="1" outline="0" fieldPosition="0">
        <references count="1">
          <reference field="2" count="1">
            <x v="13"/>
          </reference>
        </references>
      </pivotArea>
    </format>
    <format dxfId="268">
      <pivotArea dataOnly="0" labelOnly="1" outline="0" fieldPosition="0">
        <references count="1">
          <reference field="2" count="1">
            <x v="14"/>
          </reference>
        </references>
      </pivotArea>
    </format>
    <format dxfId="267">
      <pivotArea dataOnly="0" labelOnly="1" outline="0" fieldPosition="0">
        <references count="1">
          <reference field="2" count="0"/>
        </references>
      </pivotArea>
    </format>
    <format dxfId="266">
      <pivotArea dataOnly="0" labelOnly="1" outline="0" fieldPosition="0">
        <references count="1">
          <reference field="2" count="1">
            <x v="15"/>
          </reference>
        </references>
      </pivotArea>
    </format>
    <format dxfId="265">
      <pivotArea dataOnly="0" labelOnly="1" outline="0" fieldPosition="0">
        <references count="1">
          <reference field="2" count="1">
            <x v="16"/>
          </reference>
        </references>
      </pivotArea>
    </format>
    <format dxfId="264">
      <pivotArea dataOnly="0" labelOnly="1" outline="0" fieldPosition="0">
        <references count="1">
          <reference field="2" count="1">
            <x v="17"/>
          </reference>
        </references>
      </pivotArea>
    </format>
    <format dxfId="263">
      <pivotArea dataOnly="0" labelOnly="1" outline="0" fieldPosition="0">
        <references count="1">
          <reference field="2" count="1">
            <x v="18"/>
          </reference>
        </references>
      </pivotArea>
    </format>
    <format dxfId="262">
      <pivotArea dataOnly="0" labelOnly="1" outline="0" fieldPosition="0">
        <references count="1">
          <reference field="2" count="1">
            <x v="19"/>
          </reference>
        </references>
      </pivotArea>
    </format>
    <format dxfId="261">
      <pivotArea dataOnly="0" labelOnly="1" outline="0" fieldPosition="0">
        <references count="1">
          <reference field="2" count="1">
            <x v="20"/>
          </reference>
        </references>
      </pivotArea>
    </format>
    <format dxfId="260">
      <pivotArea dataOnly="0" labelOnly="1" outline="0" fieldPosition="0">
        <references count="1">
          <reference field="2" count="1">
            <x v="21"/>
          </reference>
        </references>
      </pivotArea>
    </format>
    <format dxfId="259">
      <pivotArea dataOnly="0" labelOnly="1" outline="0" fieldPosition="0">
        <references count="1">
          <reference field="2" count="0"/>
        </references>
      </pivotArea>
    </format>
    <format dxfId="258">
      <pivotArea type="origin" dataOnly="0" labelOnly="1" outline="0" fieldPosition="0"/>
    </format>
    <format dxfId="257">
      <pivotArea field="2" type="button" dataOnly="0" labelOnly="1" outline="0" axis="axisCol" fieldPosition="0"/>
    </format>
    <format dxfId="256">
      <pivotArea type="topRight" dataOnly="0" labelOnly="1" outline="0" fieldPosition="0"/>
    </format>
    <format dxfId="255">
      <pivotArea field="-2" type="button" dataOnly="0" labelOnly="1" outline="0" axis="axisRow" fieldPosition="0"/>
    </format>
    <format dxfId="254">
      <pivotArea dataOnly="0" labelOnly="1" outline="0" fieldPosition="0">
        <references count="1">
          <reference field="2" count="0"/>
        </references>
      </pivotArea>
    </format>
    <format dxfId="253">
      <pivotArea dataOnly="0" labelOnly="1" outline="0" fieldPosition="0">
        <references count="1">
          <reference field="2" count="1">
            <x v="22"/>
          </reference>
        </references>
      </pivotArea>
    </format>
    <format dxfId="252">
      <pivotArea outline="0" fieldPosition="0"/>
    </format>
    <format dxfId="251">
      <pivotArea dataOnly="0" labelOnly="1" outline="0" fieldPosition="0">
        <references count="1">
          <reference field="2" count="0"/>
        </references>
      </pivotArea>
    </format>
    <format dxfId="25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49">
      <pivotArea outline="0" fieldPosition="0"/>
    </format>
    <format dxfId="248">
      <pivotArea dataOnly="0" labelOnly="1" outline="0" fieldPosition="0">
        <references count="1">
          <reference field="2" count="0"/>
        </references>
      </pivotArea>
    </format>
    <format dxfId="247">
      <pivotArea dataOnly="0" labelOnly="1" outline="0" fieldPosition="0">
        <references count="1">
          <reference field="2" count="1">
            <x v="23"/>
          </reference>
        </references>
      </pivotArea>
    </format>
    <format dxfId="246">
      <pivotArea dataOnly="0" labelOnly="1" outline="0" fieldPosition="0">
        <references count="1">
          <reference field="2" count="1">
            <x v="24"/>
          </reference>
        </references>
      </pivotArea>
    </format>
    <format dxfId="245">
      <pivotArea dataOnly="0" labelOnly="1" outline="0" fieldPosition="0">
        <references count="1">
          <reference field="2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3DE4B8-A4F6-406A-9210-C14C31B83AC7}" name="Tabela dinâmica4" cacheId="1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225:AB238" firstHeaderRow="1" firstDataRow="2" firstDataCol="1" rowPageCount="2" colPageCount="1"/>
  <pivotFields count="18">
    <pivotField name="LOCALIZAÇÃO" axis="axisPage" compact="0" outline="0" subtotalTop="0" showAll="0" includeNewItemsInFilter="1" sortType="ascending" rankBy="0">
      <items count="3">
        <item x="1"/>
        <item x="0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12">
        <item x="4"/>
        <item x="0"/>
        <item x="6"/>
        <item x="2"/>
        <item x="7"/>
        <item x="1"/>
        <item x="10"/>
        <item x="8"/>
        <item x="3"/>
        <item x="9"/>
        <item x="5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4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53">
    <format dxfId="352">
      <pivotArea outline="0" fieldPosition="0"/>
    </format>
    <format dxfId="351">
      <pivotArea dataOnly="0" labelOnly="1" outline="0" fieldPosition="0">
        <references count="1">
          <reference field="2" count="1">
            <x v="0"/>
          </reference>
        </references>
      </pivotArea>
    </format>
    <format dxfId="350">
      <pivotArea dataOnly="0" labelOnly="1" outline="0" fieldPosition="0">
        <references count="1">
          <reference field="2" count="1">
            <x v="1"/>
          </reference>
        </references>
      </pivotArea>
    </format>
    <format dxfId="349">
      <pivotArea dataOnly="0" labelOnly="1" outline="0" fieldPosition="0">
        <references count="1">
          <reference field="2" count="1">
            <x v="2"/>
          </reference>
        </references>
      </pivotArea>
    </format>
    <format dxfId="3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4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4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4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4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4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4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3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38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37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36">
      <pivotArea dataOnly="0" labelOnly="1" outline="0" fieldPosition="0">
        <references count="1">
          <reference field="2" count="1">
            <x v="3"/>
          </reference>
        </references>
      </pivotArea>
    </format>
    <format dxfId="335">
      <pivotArea dataOnly="0" labelOnly="1" outline="0" fieldPosition="0">
        <references count="1">
          <reference field="2" count="1">
            <x v="4"/>
          </reference>
        </references>
      </pivotArea>
    </format>
    <format dxfId="334">
      <pivotArea dataOnly="0" labelOnly="1" outline="0" fieldPosition="0">
        <references count="1">
          <reference field="2" count="1">
            <x v="5"/>
          </reference>
        </references>
      </pivotArea>
    </format>
    <format dxfId="333">
      <pivotArea dataOnly="0" labelOnly="1" outline="0" fieldPosition="0">
        <references count="1">
          <reference field="2" count="1">
            <x v="6"/>
          </reference>
        </references>
      </pivotArea>
    </format>
    <format dxfId="332">
      <pivotArea dataOnly="0" labelOnly="1" outline="0" fieldPosition="0">
        <references count="1">
          <reference field="2" count="1">
            <x v="7"/>
          </reference>
        </references>
      </pivotArea>
    </format>
    <format dxfId="331">
      <pivotArea dataOnly="0" labelOnly="1" outline="0" fieldPosition="0">
        <references count="1">
          <reference field="2" count="5">
            <x v="3"/>
            <x v="4"/>
            <x v="5"/>
            <x v="6"/>
            <x v="7"/>
          </reference>
        </references>
      </pivotArea>
    </format>
    <format dxfId="330">
      <pivotArea type="topRight" dataOnly="0" labelOnly="1" outline="0" offset="H1" fieldPosition="0"/>
    </format>
    <format dxfId="329">
      <pivotArea dataOnly="0" labelOnly="1" outline="0" fieldPosition="0">
        <references count="1">
          <reference field="2" count="1">
            <x v="8"/>
          </reference>
        </references>
      </pivotArea>
    </format>
    <format dxfId="328">
      <pivotArea dataOnly="0" labelOnly="1" outline="0" fieldPosition="0">
        <references count="1">
          <reference field="2" count="1">
            <x v="9"/>
          </reference>
        </references>
      </pivotArea>
    </format>
    <format dxfId="327">
      <pivotArea dataOnly="0" labelOnly="1" outline="0" fieldPosition="0">
        <references count="1">
          <reference field="2" count="1">
            <x v="10"/>
          </reference>
        </references>
      </pivotArea>
    </format>
    <format dxfId="326">
      <pivotArea dataOnly="0" labelOnly="1" outline="0" fieldPosition="0">
        <references count="1">
          <reference field="2" count="1">
            <x v="11"/>
          </reference>
        </references>
      </pivotArea>
    </format>
    <format dxfId="325">
      <pivotArea dataOnly="0" labelOnly="1" outline="0" fieldPosition="0">
        <references count="1">
          <reference field="2" count="1">
            <x v="12"/>
          </reference>
        </references>
      </pivotArea>
    </format>
    <format dxfId="324">
      <pivotArea dataOnly="0" labelOnly="1" outline="0" fieldPosition="0">
        <references count="1">
          <reference field="2" count="1">
            <x v="13"/>
          </reference>
        </references>
      </pivotArea>
    </format>
    <format dxfId="323">
      <pivotArea dataOnly="0" labelOnly="1" outline="0" fieldPosition="0">
        <references count="1">
          <reference field="2" count="1">
            <x v="14"/>
          </reference>
        </references>
      </pivotArea>
    </format>
    <format dxfId="322">
      <pivotArea dataOnly="0" labelOnly="1" outline="0" fieldPosition="0">
        <references count="1">
          <reference field="2" count="1">
            <x v="15"/>
          </reference>
        </references>
      </pivotArea>
    </format>
    <format dxfId="321">
      <pivotArea dataOnly="0" labelOnly="1" outline="0" fieldPosition="0">
        <references count="1">
          <reference field="2" count="1">
            <x v="16"/>
          </reference>
        </references>
      </pivotArea>
    </format>
    <format dxfId="320">
      <pivotArea dataOnly="0" labelOnly="1" outline="0" fieldPosition="0">
        <references count="1">
          <reference field="2" count="1">
            <x v="17"/>
          </reference>
        </references>
      </pivotArea>
    </format>
    <format dxfId="319">
      <pivotArea dataOnly="0" labelOnly="1" outline="0" fieldPosition="0">
        <references count="1">
          <reference field="2" count="1">
            <x v="18"/>
          </reference>
        </references>
      </pivotArea>
    </format>
    <format dxfId="318">
      <pivotArea dataOnly="0" labelOnly="1" outline="0" fieldPosition="0">
        <references count="1">
          <reference field="2" count="1">
            <x v="19"/>
          </reference>
        </references>
      </pivotArea>
    </format>
    <format dxfId="317">
      <pivotArea dataOnly="0" labelOnly="1" outline="0" fieldPosition="0">
        <references count="1">
          <reference field="2" count="1">
            <x v="20"/>
          </reference>
        </references>
      </pivotArea>
    </format>
    <format dxfId="316">
      <pivotArea dataOnly="0" labelOnly="1" outline="0" fieldPosition="0">
        <references count="1">
          <reference field="2" count="1">
            <x v="21"/>
          </reference>
        </references>
      </pivotArea>
    </format>
    <format dxfId="315">
      <pivotArea type="all" dataOnly="0" outline="0" fieldPosition="0"/>
    </format>
    <format dxfId="314">
      <pivotArea outline="0" fieldPosition="0"/>
    </format>
    <format dxfId="313">
      <pivotArea type="origin" dataOnly="0" labelOnly="1" outline="0" fieldPosition="0"/>
    </format>
    <format dxfId="312">
      <pivotArea field="2" type="button" dataOnly="0" labelOnly="1" outline="0" axis="axisCol" fieldPosition="0"/>
    </format>
    <format dxfId="311">
      <pivotArea type="topRight" dataOnly="0" labelOnly="1" outline="0" fieldPosition="0"/>
    </format>
    <format dxfId="310">
      <pivotArea field="-2" type="button" dataOnly="0" labelOnly="1" outline="0" axis="axisRow" fieldPosition="0"/>
    </format>
    <format dxfId="309">
      <pivotArea dataOnly="0" labelOnly="1" outline="0" fieldPosition="0">
        <references count="1">
          <reference field="2" count="0"/>
        </references>
      </pivotArea>
    </format>
    <format dxfId="308">
      <pivotArea dataOnly="0" labelOnly="1" outline="0" fieldPosition="0">
        <references count="1">
          <reference field="4294967294" count="0"/>
        </references>
      </pivotArea>
    </format>
    <format dxfId="307">
      <pivotArea outline="0" fieldPosition="0"/>
    </format>
    <format dxfId="306">
      <pivotArea dataOnly="0" labelOnly="1" outline="0" fieldPosition="0">
        <references count="1">
          <reference field="2" count="0"/>
        </references>
      </pivotArea>
    </format>
    <format dxfId="305">
      <pivotArea dataOnly="0" labelOnly="1" outline="0" fieldPosition="0">
        <references count="1">
          <reference field="2" count="0"/>
        </references>
      </pivotArea>
    </format>
    <format dxfId="304">
      <pivotArea outline="0" fieldPosition="0"/>
    </format>
    <format dxfId="303">
      <pivotArea dataOnly="0" labelOnly="1" outline="0" fieldPosition="0">
        <references count="1">
          <reference field="2" count="1">
            <x v="22"/>
          </reference>
        </references>
      </pivotArea>
    </format>
    <format dxfId="302">
      <pivotArea dataOnly="0" labelOnly="1" outline="0" fieldPosition="0">
        <references count="1">
          <reference field="2" count="1">
            <x v="23"/>
          </reference>
        </references>
      </pivotArea>
    </format>
    <format dxfId="301">
      <pivotArea dataOnly="0" labelOnly="1" outline="0" fieldPosition="0">
        <references count="1">
          <reference field="2" count="1">
            <x v="24"/>
          </reference>
        </references>
      </pivotArea>
    </format>
    <format dxfId="300">
      <pivotArea dataOnly="0" labelOnly="1" outline="0" fieldPosition="0">
        <references count="1">
          <reference field="2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3767EE-EB02-42F0-8865-2E51ECFF3054}" name="Tabela dinâmica5" cacheId="28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290:AB303" firstHeaderRow="1" firstDataRow="2" firstDataCol="1" rowPageCount="2" colPageCount="1"/>
  <pivotFields count="18">
    <pivotField name="LOCALIZAÇÃO" axis="axisPage" compact="0" outline="0" subtotalTop="0" showAll="0" includeNewItemsInFilter="1" sortType="ascending" rankBy="0">
      <items count="3">
        <item x="1"/>
        <item x="0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12">
        <item x="4"/>
        <item x="0"/>
        <item x="6"/>
        <item x="2"/>
        <item x="7"/>
        <item x="1"/>
        <item x="10"/>
        <item x="8"/>
        <item x="3"/>
        <item x="9"/>
        <item x="5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4" hier="0"/>
    <pageField fld="0" hier="0"/>
  </pageFields>
  <dataFields count="12">
    <dataField name="Janeiro" fld="5" baseField="0" baseItem="0"/>
    <dataField name="Fev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8">
    <format dxfId="400">
      <pivotArea outline="0" fieldPosition="0"/>
    </format>
    <format dxfId="399">
      <pivotArea dataOnly="0" labelOnly="1" outline="0" fieldPosition="0">
        <references count="1">
          <reference field="2" count="1">
            <x v="0"/>
          </reference>
        </references>
      </pivotArea>
    </format>
    <format dxfId="398">
      <pivotArea dataOnly="0" labelOnly="1" outline="0" fieldPosition="0">
        <references count="1">
          <reference field="2" count="1">
            <x v="1"/>
          </reference>
        </references>
      </pivotArea>
    </format>
    <format dxfId="397">
      <pivotArea dataOnly="0" labelOnly="1" outline="0" fieldPosition="0">
        <references count="1">
          <reference field="2" count="1">
            <x v="2"/>
          </reference>
        </references>
      </pivotArea>
    </format>
    <format dxfId="39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9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9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9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9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9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8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8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8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8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85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84">
      <pivotArea dataOnly="0" labelOnly="1" outline="0" fieldPosition="0">
        <references count="1">
          <reference field="2" count="1">
            <x v="3"/>
          </reference>
        </references>
      </pivotArea>
    </format>
    <format dxfId="383">
      <pivotArea dataOnly="0" labelOnly="1" outline="0" fieldPosition="0">
        <references count="1">
          <reference field="2" count="1">
            <x v="4"/>
          </reference>
        </references>
      </pivotArea>
    </format>
    <format dxfId="382">
      <pivotArea dataOnly="0" labelOnly="1" outline="0" fieldPosition="0">
        <references count="1">
          <reference field="2" count="1">
            <x v="5"/>
          </reference>
        </references>
      </pivotArea>
    </format>
    <format dxfId="381">
      <pivotArea dataOnly="0" labelOnly="1" outline="0" fieldPosition="0">
        <references count="1">
          <reference field="2" count="1">
            <x v="6"/>
          </reference>
        </references>
      </pivotArea>
    </format>
    <format dxfId="380">
      <pivotArea dataOnly="0" labelOnly="1" outline="0" fieldPosition="0">
        <references count="1">
          <reference field="2" count="1">
            <x v="7"/>
          </reference>
        </references>
      </pivotArea>
    </format>
    <format dxfId="379">
      <pivotArea dataOnly="0" labelOnly="1" outline="0" fieldPosition="0">
        <references count="1">
          <reference field="2" count="5">
            <x v="3"/>
            <x v="4"/>
            <x v="5"/>
            <x v="6"/>
            <x v="7"/>
          </reference>
        </references>
      </pivotArea>
    </format>
    <format dxfId="378">
      <pivotArea dataOnly="0" labelOnly="1" outline="0" fieldPosition="0">
        <references count="1">
          <reference field="2" count="1">
            <x v="8"/>
          </reference>
        </references>
      </pivotArea>
    </format>
    <format dxfId="377">
      <pivotArea dataOnly="0" labelOnly="1" outline="0" fieldPosition="0">
        <references count="1">
          <reference field="2" count="1">
            <x v="7"/>
          </reference>
        </references>
      </pivotArea>
    </format>
    <format dxfId="376">
      <pivotArea dataOnly="0" labelOnly="1" outline="0" fieldPosition="0">
        <references count="1">
          <reference field="2" count="2">
            <x v="8"/>
            <x v="9"/>
          </reference>
        </references>
      </pivotArea>
    </format>
    <format dxfId="375">
      <pivotArea dataOnly="0" labelOnly="1" outline="0" fieldPosition="0">
        <references count="1">
          <reference field="2" count="1">
            <x v="17"/>
          </reference>
        </references>
      </pivotArea>
    </format>
    <format dxfId="374">
      <pivotArea outline="0" fieldPosition="0">
        <references count="2">
          <reference field="4294967294" count="2" selected="0">
            <x v="0"/>
            <x v="1"/>
          </reference>
          <reference field="2" count="9" selected="0"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373">
      <pivotArea dataOnly="0" labelOnly="1" outline="0" fieldPosition="0">
        <references count="1">
          <reference field="2" count="9"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372">
      <pivotArea dataOnly="0" labelOnly="1" outline="0" fieldPosition="0">
        <references count="1">
          <reference field="2" count="1">
            <x v="18"/>
          </reference>
        </references>
      </pivotArea>
    </format>
    <format dxfId="371">
      <pivotArea dataOnly="0" labelOnly="1" outline="0" fieldPosition="0">
        <references count="1">
          <reference field="2" count="1">
            <x v="19"/>
          </reference>
        </references>
      </pivotArea>
    </format>
    <format dxfId="370">
      <pivotArea dataOnly="0" labelOnly="1" outline="0" fieldPosition="0">
        <references count="1">
          <reference field="2" count="1">
            <x v="20"/>
          </reference>
        </references>
      </pivotArea>
    </format>
    <format dxfId="369">
      <pivotArea dataOnly="0" labelOnly="1" outline="0" fieldPosition="0">
        <references count="1">
          <reference field="2" count="1">
            <x v="21"/>
          </reference>
        </references>
      </pivotArea>
    </format>
    <format dxfId="368">
      <pivotArea type="all" dataOnly="0" outline="0" fieldPosition="0"/>
    </format>
    <format dxfId="367">
      <pivotArea outline="0" fieldPosition="0"/>
    </format>
    <format dxfId="366">
      <pivotArea type="origin" dataOnly="0" labelOnly="1" outline="0" fieldPosition="0"/>
    </format>
    <format dxfId="365">
      <pivotArea field="2" type="button" dataOnly="0" labelOnly="1" outline="0" axis="axisCol" fieldPosition="0"/>
    </format>
    <format dxfId="364">
      <pivotArea type="topRight" dataOnly="0" labelOnly="1" outline="0" fieldPosition="0"/>
    </format>
    <format dxfId="363">
      <pivotArea field="-2" type="button" dataOnly="0" labelOnly="1" outline="0" axis="axisRow" fieldPosition="0"/>
    </format>
    <format dxfId="362">
      <pivotArea dataOnly="0" labelOnly="1" outline="0" fieldPosition="0">
        <references count="1">
          <reference field="2" count="0"/>
        </references>
      </pivotArea>
    </format>
    <format dxfId="36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60">
      <pivotArea outline="0" fieldPosition="0"/>
    </format>
    <format dxfId="359">
      <pivotArea dataOnly="0" labelOnly="1" outline="0" fieldPosition="0">
        <references count="1">
          <reference field="2" count="0"/>
        </references>
      </pivotArea>
    </format>
    <format dxfId="358">
      <pivotArea dataOnly="0" labelOnly="1" outline="0" fieldPosition="0">
        <references count="1">
          <reference field="2" count="0"/>
        </references>
      </pivotArea>
    </format>
    <format dxfId="357">
      <pivotArea outline="0" fieldPosition="0"/>
    </format>
    <format dxfId="356">
      <pivotArea dataOnly="0" labelOnly="1" outline="0" fieldPosition="0">
        <references count="1">
          <reference field="2" count="1">
            <x v="22"/>
          </reference>
        </references>
      </pivotArea>
    </format>
    <format dxfId="355">
      <pivotArea dataOnly="0" labelOnly="1" outline="0" fieldPosition="0">
        <references count="1">
          <reference field="2" count="1">
            <x v="23"/>
          </reference>
        </references>
      </pivotArea>
    </format>
    <format dxfId="354">
      <pivotArea dataOnly="0" labelOnly="1" outline="0" fieldPosition="0">
        <references count="1">
          <reference field="2" count="1">
            <x v="24"/>
          </reference>
        </references>
      </pivotArea>
    </format>
    <format dxfId="353">
      <pivotArea dataOnly="0" labelOnly="1" outline="0" fieldPosition="0">
        <references count="1">
          <reference field="2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A98036-086A-4E49-8F30-CAEB45647ABA}" name="Tabela dinâmica3" cacheId="16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164:AB177" firstHeaderRow="1" firstDataRow="2" firstDataCol="1" rowPageCount="2" colPageCount="1"/>
  <pivotFields count="18">
    <pivotField name="LOCALIZAÇÃO" axis="axisPage" compact="0" outline="0" subtotalTop="0" showAll="0" includeNewItemsInFilter="1" sortType="ascending" rankBy="0">
      <items count="3">
        <item x="1"/>
        <item x="0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12">
        <item x="4"/>
        <item x="0"/>
        <item x="6"/>
        <item x="2"/>
        <item x="7"/>
        <item x="1"/>
        <item x="10"/>
        <item x="8"/>
        <item x="3"/>
        <item x="9"/>
        <item x="5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4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39">
    <format dxfId="439">
      <pivotArea outline="0" fieldPosition="0"/>
    </format>
    <format dxfId="4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3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3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3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3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3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3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3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2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28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427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426">
      <pivotArea dataOnly="0" labelOnly="1" outline="0" fieldPosition="0">
        <references count="1">
          <reference field="2" count="1">
            <x v="0"/>
          </reference>
        </references>
      </pivotArea>
    </format>
    <format dxfId="425">
      <pivotArea dataOnly="0" labelOnly="1" outline="0" fieldPosition="0">
        <references count="1">
          <reference field="2" count="1">
            <x v="1"/>
          </reference>
        </references>
      </pivotArea>
    </format>
    <format dxfId="424">
      <pivotArea dataOnly="0" labelOnly="1" outline="0" fieldPosition="0">
        <references count="1">
          <reference field="2" count="1">
            <x v="2"/>
          </reference>
        </references>
      </pivotArea>
    </format>
    <format dxfId="423">
      <pivotArea dataOnly="0" labelOnly="1" outline="0" fieldPosition="0">
        <references count="1">
          <reference field="2" count="1">
            <x v="3"/>
          </reference>
        </references>
      </pivotArea>
    </format>
    <format dxfId="422">
      <pivotArea dataOnly="0" labelOnly="1" outline="0" fieldPosition="0">
        <references count="1">
          <reference field="2" count="1">
            <x v="4"/>
          </reference>
        </references>
      </pivotArea>
    </format>
    <format dxfId="421">
      <pivotArea dataOnly="0" labelOnly="1" outline="0" fieldPosition="0">
        <references count="1">
          <reference field="2" count="1">
            <x v="5"/>
          </reference>
        </references>
      </pivotArea>
    </format>
    <format dxfId="420">
      <pivotArea dataOnly="0" labelOnly="1" outline="0" fieldPosition="0">
        <references count="1">
          <reference field="2" count="1">
            <x v="6"/>
          </reference>
        </references>
      </pivotArea>
    </format>
    <format dxfId="419">
      <pivotArea dataOnly="0" labelOnly="1" outline="0" fieldPosition="0">
        <references count="1">
          <reference field="2" count="1">
            <x v="7"/>
          </reference>
        </references>
      </pivotArea>
    </format>
    <format dxfId="418">
      <pivotArea dataOnly="0" labelOnly="1" outline="0" fieldPosition="0">
        <references count="1">
          <reference field="2" count="5">
            <x v="3"/>
            <x v="4"/>
            <x v="5"/>
            <x v="6"/>
            <x v="7"/>
          </reference>
        </references>
      </pivotArea>
    </format>
    <format dxfId="417">
      <pivotArea dataOnly="0" labelOnly="1" outline="0" fieldPosition="0">
        <references count="1">
          <reference field="2" count="1">
            <x v="8"/>
          </reference>
        </references>
      </pivotArea>
    </format>
    <format dxfId="416">
      <pivotArea dataOnly="0" labelOnly="1" outline="0" fieldPosition="0">
        <references count="1">
          <reference field="2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415">
      <pivotArea dataOnly="0" labelOnly="1" outline="0" fieldPosition="0">
        <references count="1">
          <reference field="2" count="1">
            <x v="20"/>
          </reference>
        </references>
      </pivotArea>
    </format>
    <format dxfId="414">
      <pivotArea dataOnly="0" labelOnly="1" outline="0" fieldPosition="0">
        <references count="1">
          <reference field="2" count="1">
            <x v="21"/>
          </reference>
        </references>
      </pivotArea>
    </format>
    <format dxfId="413">
      <pivotArea type="all" dataOnly="0" outline="0" fieldPosition="0"/>
    </format>
    <format dxfId="412">
      <pivotArea type="origin" dataOnly="0" labelOnly="1" outline="0" fieldPosition="0"/>
    </format>
    <format dxfId="411">
      <pivotArea field="2" type="button" dataOnly="0" labelOnly="1" outline="0" axis="axisCol" fieldPosition="0"/>
    </format>
    <format dxfId="410">
      <pivotArea type="topRight" dataOnly="0" labelOnly="1" outline="0" fieldPosition="0"/>
    </format>
    <format dxfId="409">
      <pivotArea field="-2" type="button" dataOnly="0" labelOnly="1" outline="0" axis="axisRow" fieldPosition="0"/>
    </format>
    <format dxfId="408">
      <pivotArea dataOnly="0" labelOnly="1" outline="0" fieldPosition="0">
        <references count="1">
          <reference field="2" count="0"/>
        </references>
      </pivotArea>
    </format>
    <format dxfId="407">
      <pivotArea outline="0" fieldPosition="0"/>
    </format>
    <format dxfId="40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5">
      <pivotArea outline="0" fieldPosition="0"/>
    </format>
    <format dxfId="404">
      <pivotArea dataOnly="0" labelOnly="1" outline="0" fieldPosition="0">
        <references count="1">
          <reference field="2" count="0"/>
        </references>
      </pivotArea>
    </format>
    <format dxfId="403">
      <pivotArea dataOnly="0" labelOnly="1" outline="0" fieldPosition="0">
        <references count="1">
          <reference field="2" count="0"/>
        </references>
      </pivotArea>
    </format>
    <format dxfId="402">
      <pivotArea dataOnly="0" labelOnly="1" outline="0" fieldPosition="0">
        <references count="1">
          <reference field="2" count="0"/>
        </references>
      </pivotArea>
    </format>
    <format dxfId="401">
      <pivotArea outline="0" fieldPosition="0"/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DD66A4-87FE-4F05-9669-A8497A7EC10A}" name="Tabela dinâmica2" cacheId="22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100:AB113" firstHeaderRow="1" firstDataRow="2" firstDataCol="1" rowPageCount="2" colPageCount="1"/>
  <pivotFields count="18">
    <pivotField name="LOCALIZAÇÃO" axis="axisPage" compact="0" outline="0" subtotalTop="0" showAll="0" includeNewItemsInFilter="1" sortType="ascending" rankBy="0">
      <items count="3">
        <item x="1"/>
        <item x="0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12">
        <item x="4"/>
        <item x="0"/>
        <item x="6"/>
        <item x="2"/>
        <item x="7"/>
        <item x="1"/>
        <item x="10"/>
        <item x="8"/>
        <item x="3"/>
        <item x="9"/>
        <item x="5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167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4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50">
    <format dxfId="48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8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8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8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8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8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8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8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8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8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7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47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477">
      <pivotArea dataOnly="0" labelOnly="1" outline="0" fieldPosition="0">
        <references count="1">
          <reference field="2" count="1">
            <x v="0"/>
          </reference>
        </references>
      </pivotArea>
    </format>
    <format dxfId="476">
      <pivotArea dataOnly="0" labelOnly="1" outline="0" fieldPosition="0">
        <references count="1">
          <reference field="2" count="1">
            <x v="1"/>
          </reference>
        </references>
      </pivotArea>
    </format>
    <format dxfId="475">
      <pivotArea dataOnly="0" labelOnly="1" outline="0" fieldPosition="0">
        <references count="1">
          <reference field="2" count="1">
            <x v="2"/>
          </reference>
        </references>
      </pivotArea>
    </format>
    <format dxfId="474">
      <pivotArea dataOnly="0" labelOnly="1" outline="0" fieldPosition="0">
        <references count="1">
          <reference field="2" count="1">
            <x v="3"/>
          </reference>
        </references>
      </pivotArea>
    </format>
    <format dxfId="473">
      <pivotArea dataOnly="0" labelOnly="1" outline="0" fieldPosition="0">
        <references count="1">
          <reference field="2" count="1">
            <x v="4"/>
          </reference>
        </references>
      </pivotArea>
    </format>
    <format dxfId="472">
      <pivotArea dataOnly="0" labelOnly="1" outline="0" fieldPosition="0">
        <references count="1">
          <reference field="2" count="1">
            <x v="5"/>
          </reference>
        </references>
      </pivotArea>
    </format>
    <format dxfId="471">
      <pivotArea dataOnly="0" labelOnly="1" outline="0" fieldPosition="0">
        <references count="1">
          <reference field="2" count="1">
            <x v="6"/>
          </reference>
        </references>
      </pivotArea>
    </format>
    <format dxfId="470">
      <pivotArea dataOnly="0" labelOnly="1" outline="0" fieldPosition="0">
        <references count="1">
          <reference field="2" count="1">
            <x v="7"/>
          </reference>
        </references>
      </pivotArea>
    </format>
    <format dxfId="469">
      <pivotArea dataOnly="0" labelOnly="1" outline="0" fieldPosition="0">
        <references count="1">
          <reference field="2" count="5">
            <x v="3"/>
            <x v="4"/>
            <x v="5"/>
            <x v="6"/>
            <x v="7"/>
          </reference>
        </references>
      </pivotArea>
    </format>
    <format dxfId="468">
      <pivotArea type="topRight" dataOnly="0" labelOnly="1" outline="0" offset="H1" fieldPosition="0"/>
    </format>
    <format dxfId="467">
      <pivotArea dataOnly="0" labelOnly="1" outline="0" fieldPosition="0">
        <references count="1">
          <reference field="2" count="1">
            <x v="8"/>
          </reference>
        </references>
      </pivotArea>
    </format>
    <format dxfId="466">
      <pivotArea dataOnly="0" labelOnly="1" outline="0" fieldPosition="0">
        <references count="1">
          <reference field="2" count="1">
            <x v="9"/>
          </reference>
        </references>
      </pivotArea>
    </format>
    <format dxfId="465">
      <pivotArea dataOnly="0" labelOnly="1" outline="0" fieldPosition="0">
        <references count="1">
          <reference field="2" count="1">
            <x v="10"/>
          </reference>
        </references>
      </pivotArea>
    </format>
    <format dxfId="464">
      <pivotArea outline="0" fieldPosition="0"/>
    </format>
    <format dxfId="463">
      <pivotArea dataOnly="0" labelOnly="1" outline="0" fieldPosition="0">
        <references count="1">
          <reference field="2" count="1">
            <x v="11"/>
          </reference>
        </references>
      </pivotArea>
    </format>
    <format dxfId="462">
      <pivotArea dataOnly="0" labelOnly="1" outline="0" fieldPosition="0">
        <references count="1">
          <reference field="2" count="1">
            <x v="12"/>
          </reference>
        </references>
      </pivotArea>
    </format>
    <format dxfId="461">
      <pivotArea dataOnly="0" labelOnly="1" outline="0" fieldPosition="0">
        <references count="1">
          <reference field="2" count="1">
            <x v="13"/>
          </reference>
        </references>
      </pivotArea>
    </format>
    <format dxfId="460">
      <pivotArea dataOnly="0" labelOnly="1" outline="0" fieldPosition="0">
        <references count="1">
          <reference field="2" count="1">
            <x v="14"/>
          </reference>
        </references>
      </pivotArea>
    </format>
    <format dxfId="459">
      <pivotArea dataOnly="0" labelOnly="1" outline="0" fieldPosition="0">
        <references count="1">
          <reference field="2" count="1">
            <x v="15"/>
          </reference>
        </references>
      </pivotArea>
    </format>
    <format dxfId="458">
      <pivotArea dataOnly="0" labelOnly="1" outline="0" fieldPosition="0">
        <references count="1">
          <reference field="2" count="1">
            <x v="16"/>
          </reference>
        </references>
      </pivotArea>
    </format>
    <format dxfId="457">
      <pivotArea dataOnly="0" labelOnly="1" outline="0" fieldPosition="0">
        <references count="1">
          <reference field="2" count="1">
            <x v="17"/>
          </reference>
        </references>
      </pivotArea>
    </format>
    <format dxfId="456">
      <pivotArea dataOnly="0" labelOnly="1" outline="0" fieldPosition="0">
        <references count="1">
          <reference field="2" count="1">
            <x v="18"/>
          </reference>
        </references>
      </pivotArea>
    </format>
    <format dxfId="455">
      <pivotArea dataOnly="0" labelOnly="1" outline="0" fieldPosition="0">
        <references count="1">
          <reference field="2" count="1">
            <x v="19"/>
          </reference>
        </references>
      </pivotArea>
    </format>
    <format dxfId="454">
      <pivotArea dataOnly="0" labelOnly="1" outline="0" fieldPosition="0">
        <references count="1">
          <reference field="2" count="1">
            <x v="20"/>
          </reference>
        </references>
      </pivotArea>
    </format>
    <format dxfId="453">
      <pivotArea dataOnly="0" labelOnly="1" outline="0" fieldPosition="0">
        <references count="1">
          <reference field="2" count="1">
            <x v="21"/>
          </reference>
        </references>
      </pivotArea>
    </format>
    <format dxfId="452">
      <pivotArea type="origin" dataOnly="0" labelOnly="1" outline="0" fieldPosition="0"/>
    </format>
    <format dxfId="451">
      <pivotArea field="-2" type="button" dataOnly="0" labelOnly="1" outline="0" axis="axisRow" fieldPosition="0"/>
    </format>
    <format dxfId="450">
      <pivotArea field="2" type="button" dataOnly="0" labelOnly="1" outline="0" axis="axisCol" fieldPosition="0"/>
    </format>
    <format dxfId="449">
      <pivotArea type="topRight" dataOnly="0" labelOnly="1" outline="0" fieldPosition="0"/>
    </format>
    <format dxfId="448">
      <pivotArea dataOnly="0" labelOnly="1" outline="0" fieldPosition="0">
        <references count="1">
          <reference field="2" count="0"/>
        </references>
      </pivotArea>
    </format>
    <format dxfId="447">
      <pivotArea dataOnly="0" labelOnly="1" outline="0" fieldPosition="0">
        <references count="1">
          <reference field="2" count="1">
            <x v="22"/>
          </reference>
        </references>
      </pivotArea>
    </format>
    <format dxfId="446">
      <pivotArea outline="0" fieldPosition="0"/>
    </format>
    <format dxfId="445">
      <pivotArea dataOnly="0" labelOnly="1" outline="0" fieldPosition="0">
        <references count="1">
          <reference field="2" count="0"/>
        </references>
      </pivotArea>
    </format>
    <format dxfId="444">
      <pivotArea dataOnly="0" labelOnly="1" outline="0" fieldPosition="0">
        <references count="1">
          <reference field="2" count="0"/>
        </references>
      </pivotArea>
    </format>
    <format dxfId="44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42">
      <pivotArea dataOnly="0" labelOnly="1" outline="0" fieldPosition="0">
        <references count="1">
          <reference field="2" count="1">
            <x v="23"/>
          </reference>
        </references>
      </pivotArea>
    </format>
    <format dxfId="441">
      <pivotArea dataOnly="0" labelOnly="1" outline="0" fieldPosition="0">
        <references count="1">
          <reference field="2" count="1">
            <x v="24"/>
          </reference>
        </references>
      </pivotArea>
    </format>
    <format dxfId="440">
      <pivotArea dataOnly="0" labelOnly="1" outline="0" fieldPosition="0">
        <references count="1">
          <reference field="2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D346"/>
  <sheetViews>
    <sheetView tabSelected="1" topLeftCell="B3" zoomScale="70" zoomScaleNormal="70" workbookViewId="0">
      <selection activeCell="B16" sqref="B16"/>
    </sheetView>
  </sheetViews>
  <sheetFormatPr defaultColWidth="0" defaultRowHeight="12.5" zeroHeight="1" x14ac:dyDescent="0.25"/>
  <cols>
    <col min="1" max="1" width="2.26953125" style="1" customWidth="1"/>
    <col min="2" max="2" width="26.1796875" style="1" customWidth="1"/>
    <col min="3" max="12" width="13.54296875" style="1" customWidth="1"/>
    <col min="13" max="13" width="14" style="1" customWidth="1"/>
    <col min="14" max="14" width="13.54296875" style="1" customWidth="1"/>
    <col min="15" max="15" width="14.26953125" style="1" customWidth="1"/>
    <col min="16" max="18" width="13.54296875" style="1" customWidth="1"/>
    <col min="19" max="19" width="14.1796875" style="1" customWidth="1"/>
    <col min="20" max="20" width="13.54296875" style="1" customWidth="1"/>
    <col min="21" max="25" width="14.453125" style="1" customWidth="1"/>
    <col min="26" max="28" width="15" style="1" customWidth="1"/>
    <col min="29" max="29" width="33.54296875" style="1" customWidth="1"/>
    <col min="30" max="30" width="13.7265625" style="1" customWidth="1"/>
    <col min="31" max="16384" width="13.7265625" style="1" hidden="1"/>
  </cols>
  <sheetData>
    <row r="1" spans="2:2" x14ac:dyDescent="0.25"/>
    <row r="2" spans="2:2" x14ac:dyDescent="0.25"/>
    <row r="3" spans="2:2" x14ac:dyDescent="0.25"/>
    <row r="4" spans="2:2" x14ac:dyDescent="0.25"/>
    <row r="5" spans="2:2" x14ac:dyDescent="0.25"/>
    <row r="6" spans="2:2" x14ac:dyDescent="0.25"/>
    <row r="7" spans="2:2" ht="15.5" x14ac:dyDescent="0.35">
      <c r="B7" s="2" t="s">
        <v>29</v>
      </c>
    </row>
    <row r="8" spans="2:2" ht="15.5" x14ac:dyDescent="0.35">
      <c r="B8" s="2" t="s">
        <v>36</v>
      </c>
    </row>
    <row r="9" spans="2:2" x14ac:dyDescent="0.25"/>
    <row r="10" spans="2:2" x14ac:dyDescent="0.25"/>
    <row r="11" spans="2:2" ht="20" x14ac:dyDescent="0.4">
      <c r="B11" s="3" t="s">
        <v>39</v>
      </c>
    </row>
    <row r="12" spans="2:2" ht="20" x14ac:dyDescent="0.4">
      <c r="B12" s="3" t="s">
        <v>35</v>
      </c>
    </row>
    <row r="15" spans="2:2" x14ac:dyDescent="0.25"/>
    <row r="16" spans="2:2" ht="18" x14ac:dyDescent="0.25">
      <c r="B16" s="15" t="s">
        <v>0</v>
      </c>
    </row>
    <row r="17" spans="2:7" ht="15.5" x14ac:dyDescent="0.35">
      <c r="B17" s="14" t="s">
        <v>49</v>
      </c>
      <c r="C17" s="19"/>
      <c r="D17" s="19"/>
      <c r="E17" s="19"/>
      <c r="F17" s="19"/>
      <c r="G17" s="19"/>
    </row>
    <row r="18" spans="2:7" ht="15.5" x14ac:dyDescent="0.35">
      <c r="B18" s="14" t="s">
        <v>50</v>
      </c>
      <c r="C18" s="19"/>
      <c r="D18" s="19"/>
      <c r="E18" s="19"/>
      <c r="F18" s="19"/>
      <c r="G18" s="19"/>
    </row>
    <row r="19" spans="2:7" ht="15.5" x14ac:dyDescent="0.35">
      <c r="B19" s="14" t="s">
        <v>51</v>
      </c>
      <c r="C19" s="19"/>
      <c r="D19" s="19"/>
      <c r="E19" s="19"/>
      <c r="F19" s="19"/>
      <c r="G19" s="19"/>
    </row>
    <row r="20" spans="2:7" ht="15.5" x14ac:dyDescent="0.35">
      <c r="B20" s="14" t="s">
        <v>52</v>
      </c>
      <c r="C20" s="19"/>
      <c r="D20" s="19"/>
      <c r="E20" s="19"/>
      <c r="F20" s="19"/>
      <c r="G20" s="19"/>
    </row>
    <row r="21" spans="2:7" ht="15.5" x14ac:dyDescent="0.35">
      <c r="B21" s="14" t="s">
        <v>53</v>
      </c>
      <c r="C21" s="19"/>
      <c r="D21" s="19"/>
      <c r="E21" s="19"/>
      <c r="F21" s="19"/>
    </row>
    <row r="22" spans="2:7" x14ac:dyDescent="0.25"/>
    <row r="23" spans="2:7" ht="16.5" x14ac:dyDescent="0.3">
      <c r="B23" s="18" t="s">
        <v>26</v>
      </c>
    </row>
    <row r="24" spans="2:7" x14ac:dyDescent="0.25"/>
    <row r="27" spans="2:7" ht="18" x14ac:dyDescent="0.4">
      <c r="B27" s="28" t="s">
        <v>54</v>
      </c>
    </row>
    <row r="28" spans="2:7" ht="18" x14ac:dyDescent="0.4">
      <c r="B28" s="28"/>
    </row>
    <row r="29" spans="2:7" ht="18" x14ac:dyDescent="0.4">
      <c r="B29" s="4" t="s">
        <v>49</v>
      </c>
    </row>
    <row r="30" spans="2:7" ht="15.5" x14ac:dyDescent="0.35">
      <c r="B30" s="2" t="s">
        <v>28</v>
      </c>
    </row>
    <row r="31" spans="2:7" ht="15.5" x14ac:dyDescent="0.35">
      <c r="B31" s="2"/>
    </row>
    <row r="32" spans="2:7" ht="13" x14ac:dyDescent="0.3">
      <c r="B32" s="5" t="str">
        <f>IF(C34="(Tudo)","BRASIL",C34)</f>
        <v>BRASIL</v>
      </c>
    </row>
    <row r="33" spans="2:29" x14ac:dyDescent="0.25">
      <c r="B33" s="6" t="str">
        <f>IF(C35="(Tudo)","GÁS NATURAL TOTAL (mil m3)",C35)</f>
        <v>GÁS NATURAL TOTAL (mil m3)</v>
      </c>
    </row>
    <row r="34" spans="2:29" x14ac:dyDescent="0.25">
      <c r="B34" s="50" t="s">
        <v>27</v>
      </c>
      <c r="C34" s="51" t="s">
        <v>1</v>
      </c>
    </row>
    <row r="35" spans="2:29" x14ac:dyDescent="0.25">
      <c r="B35" s="50" t="s">
        <v>30</v>
      </c>
      <c r="C35" s="51" t="s">
        <v>1</v>
      </c>
    </row>
    <row r="36" spans="2:29" x14ac:dyDescent="0.25">
      <c r="B36" s="7" t="s">
        <v>2</v>
      </c>
      <c r="C36" s="7" t="s">
        <v>25</v>
      </c>
      <c r="D36" s="7" t="s">
        <v>3</v>
      </c>
      <c r="E36" s="7" t="s">
        <v>3</v>
      </c>
      <c r="F36" s="7" t="s">
        <v>3</v>
      </c>
      <c r="G36" s="7" t="s">
        <v>3</v>
      </c>
      <c r="H36" s="7" t="s">
        <v>3</v>
      </c>
      <c r="I36" s="7" t="s">
        <v>3</v>
      </c>
      <c r="J36" s="7" t="s">
        <v>3</v>
      </c>
    </row>
    <row r="37" spans="2:29" ht="13" x14ac:dyDescent="0.3">
      <c r="B37" s="52"/>
      <c r="C37" s="53" t="s">
        <v>4</v>
      </c>
      <c r="D37" s="54"/>
      <c r="E37" s="54"/>
      <c r="F37" s="54"/>
      <c r="G37" s="54"/>
      <c r="H37" s="54"/>
      <c r="I37" s="54"/>
      <c r="J37" s="54"/>
      <c r="K37" s="68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5"/>
      <c r="AC37" s="36" t="s">
        <v>31</v>
      </c>
    </row>
    <row r="38" spans="2:29" ht="13" x14ac:dyDescent="0.3">
      <c r="B38" s="53" t="s">
        <v>40</v>
      </c>
      <c r="C38" s="47">
        <v>2000</v>
      </c>
      <c r="D38" s="48">
        <v>2001</v>
      </c>
      <c r="E38" s="48">
        <v>2002</v>
      </c>
      <c r="F38" s="48">
        <v>2003</v>
      </c>
      <c r="G38" s="48">
        <v>2004</v>
      </c>
      <c r="H38" s="48">
        <v>2005</v>
      </c>
      <c r="I38" s="48">
        <v>2006</v>
      </c>
      <c r="J38" s="48">
        <v>2007</v>
      </c>
      <c r="K38" s="48">
        <v>2008</v>
      </c>
      <c r="L38" s="48">
        <v>2009</v>
      </c>
      <c r="M38" s="48">
        <v>2010</v>
      </c>
      <c r="N38" s="48">
        <v>2011</v>
      </c>
      <c r="O38" s="48">
        <v>2012</v>
      </c>
      <c r="P38" s="48">
        <v>2013</v>
      </c>
      <c r="Q38" s="48">
        <v>2014</v>
      </c>
      <c r="R38" s="48">
        <v>2015</v>
      </c>
      <c r="S38" s="48">
        <v>2016</v>
      </c>
      <c r="T38" s="48">
        <v>2017</v>
      </c>
      <c r="U38" s="48">
        <v>2018</v>
      </c>
      <c r="V38" s="48">
        <v>2019</v>
      </c>
      <c r="W38" s="48">
        <v>2020</v>
      </c>
      <c r="X38" s="48">
        <v>2021</v>
      </c>
      <c r="Y38" s="48">
        <v>2022</v>
      </c>
      <c r="Z38" s="48">
        <v>2023</v>
      </c>
      <c r="AA38" s="48">
        <v>2024</v>
      </c>
      <c r="AB38" s="57">
        <v>2025</v>
      </c>
      <c r="AC38" s="37" t="s">
        <v>48</v>
      </c>
    </row>
    <row r="39" spans="2:29" ht="13.5" x14ac:dyDescent="0.3">
      <c r="B39" s="73" t="s">
        <v>5</v>
      </c>
      <c r="C39" s="56">
        <v>1068935.054</v>
      </c>
      <c r="D39" s="56">
        <v>1169771.2</v>
      </c>
      <c r="E39" s="56">
        <v>1335166.21</v>
      </c>
      <c r="F39" s="56">
        <v>1317095.51</v>
      </c>
      <c r="G39" s="56">
        <v>1381342</v>
      </c>
      <c r="H39" s="56">
        <v>1470284.88</v>
      </c>
      <c r="I39" s="56">
        <v>1456525.2483999999</v>
      </c>
      <c r="J39" s="56">
        <v>1487442.328</v>
      </c>
      <c r="K39" s="56">
        <v>1683977.3327000001</v>
      </c>
      <c r="L39" s="56">
        <v>1658680.9980233158</v>
      </c>
      <c r="M39" s="56">
        <v>1815140.02321</v>
      </c>
      <c r="N39" s="56">
        <v>2053934.1241000001</v>
      </c>
      <c r="O39" s="56">
        <v>2203887.90441</v>
      </c>
      <c r="P39" s="56">
        <v>2351422.5323799998</v>
      </c>
      <c r="Q39" s="56">
        <v>2491025.5703299996</v>
      </c>
      <c r="R39" s="56">
        <v>2993305.0618900005</v>
      </c>
      <c r="S39" s="56">
        <v>3014635.6830600011</v>
      </c>
      <c r="T39" s="56">
        <v>3408130.9034599997</v>
      </c>
      <c r="U39" s="56">
        <v>3485021.5778000001</v>
      </c>
      <c r="V39" s="56">
        <v>3509096.3583300002</v>
      </c>
      <c r="W39" s="56">
        <v>4301340.4609099999</v>
      </c>
      <c r="X39" s="56">
        <v>4228325.0169200003</v>
      </c>
      <c r="Y39" s="56">
        <v>4260370.7866200004</v>
      </c>
      <c r="Z39" s="56">
        <v>4440543.0719999997</v>
      </c>
      <c r="AA39" s="56">
        <v>4771752.1180000016</v>
      </c>
      <c r="AB39" s="56">
        <v>4983584.9790000003</v>
      </c>
      <c r="AC39" s="29">
        <f>(IF(AA39=0,"n/d",(AB39/AA39)-1)*100)</f>
        <v>4.4393098334031711</v>
      </c>
    </row>
    <row r="40" spans="2:29" ht="13.5" x14ac:dyDescent="0.3">
      <c r="B40" s="74" t="s">
        <v>6</v>
      </c>
      <c r="C40" s="38">
        <v>980657.35</v>
      </c>
      <c r="D40" s="38">
        <v>1089567.3999999999</v>
      </c>
      <c r="E40" s="38">
        <v>1238338.1200000001</v>
      </c>
      <c r="F40" s="38">
        <v>1207262.98</v>
      </c>
      <c r="G40" s="38">
        <v>1319177.22</v>
      </c>
      <c r="H40" s="38">
        <v>1310044.9469999999</v>
      </c>
      <c r="I40" s="38">
        <v>1335770.8023290276</v>
      </c>
      <c r="J40" s="38">
        <v>1374222.6719999998</v>
      </c>
      <c r="K40" s="38">
        <v>1646144.4525000001</v>
      </c>
      <c r="L40" s="38">
        <v>1569905.3932130004</v>
      </c>
      <c r="M40" s="38">
        <v>1694796.5595499999</v>
      </c>
      <c r="N40" s="38">
        <v>1758886.5581300003</v>
      </c>
      <c r="O40" s="38">
        <v>1946002.6117099999</v>
      </c>
      <c r="P40" s="38">
        <v>2143047.17625</v>
      </c>
      <c r="Q40" s="38">
        <v>2330953.3011099999</v>
      </c>
      <c r="R40" s="38">
        <v>2669995.0274100001</v>
      </c>
      <c r="S40" s="38">
        <v>2833254.99468</v>
      </c>
      <c r="T40" s="38">
        <v>2985886.4655299997</v>
      </c>
      <c r="U40" s="38">
        <v>3074758.3203799999</v>
      </c>
      <c r="V40" s="38">
        <v>3084273.1004500003</v>
      </c>
      <c r="W40" s="38">
        <v>3739121.8120300001</v>
      </c>
      <c r="X40" s="38">
        <v>3670429.8257200005</v>
      </c>
      <c r="Y40" s="38">
        <v>3730166.3145299996</v>
      </c>
      <c r="Z40" s="38">
        <v>4103106.2820000006</v>
      </c>
      <c r="AA40" s="38">
        <v>4310404.9929999989</v>
      </c>
      <c r="AB40" s="38">
        <v>4445378.2700000014</v>
      </c>
      <c r="AC40" s="26">
        <f>IF(SUM(AA39:AA40)=0,"n/d",((SUM(AB39:AB40))/(SUM(AA39:AA40))-1)*100)</f>
        <v>3.8185436979499165</v>
      </c>
    </row>
    <row r="41" spans="2:29" ht="13.5" x14ac:dyDescent="0.3">
      <c r="B41" s="74" t="s">
        <v>7</v>
      </c>
      <c r="C41" s="38">
        <v>1087441.7009000001</v>
      </c>
      <c r="D41" s="38">
        <v>1180630.3</v>
      </c>
      <c r="E41" s="38">
        <v>1378671.3</v>
      </c>
      <c r="F41" s="38">
        <v>1315644.77</v>
      </c>
      <c r="G41" s="38">
        <v>1433681</v>
      </c>
      <c r="H41" s="38">
        <v>1471608.409</v>
      </c>
      <c r="I41" s="38">
        <v>1476417.3108826426</v>
      </c>
      <c r="J41" s="38">
        <v>1526931.5640000002</v>
      </c>
      <c r="K41" s="38">
        <v>1791642.9605</v>
      </c>
      <c r="L41" s="38">
        <v>1791626.5642333599</v>
      </c>
      <c r="M41" s="38">
        <v>1843741.5155900002</v>
      </c>
      <c r="N41" s="38">
        <v>1904509.6862599996</v>
      </c>
      <c r="O41" s="38">
        <v>2054449.9500299997</v>
      </c>
      <c r="P41" s="38">
        <v>2394882.8320999998</v>
      </c>
      <c r="Q41" s="38">
        <v>2585680.52862</v>
      </c>
      <c r="R41" s="38">
        <v>2964305.7526700003</v>
      </c>
      <c r="S41" s="38">
        <v>2801007.5283300001</v>
      </c>
      <c r="T41" s="38">
        <v>3141719.0384000009</v>
      </c>
      <c r="U41" s="38">
        <v>3316138.1853499999</v>
      </c>
      <c r="V41" s="38">
        <v>3456230.7818099996</v>
      </c>
      <c r="W41" s="38">
        <v>3774229.51211</v>
      </c>
      <c r="X41" s="38">
        <v>3908675.44307</v>
      </c>
      <c r="Y41" s="38">
        <v>4167713.1465700003</v>
      </c>
      <c r="Z41" s="38">
        <v>4294454.2709999997</v>
      </c>
      <c r="AA41" s="38">
        <v>4463451.3480000002</v>
      </c>
      <c r="AB41" s="38">
        <v>5131356.9670000002</v>
      </c>
      <c r="AC41" s="26">
        <f>IF(AB41="","",((SUM(AB39:AB41))/(SUM(AA39:AA41))-1)*100)</f>
        <v>7.4910755029671705</v>
      </c>
    </row>
    <row r="42" spans="2:29" ht="13.5" x14ac:dyDescent="0.3">
      <c r="B42" s="74" t="s">
        <v>8</v>
      </c>
      <c r="C42" s="38">
        <v>1059862.6503000001</v>
      </c>
      <c r="D42" s="38">
        <v>1116020.3</v>
      </c>
      <c r="E42" s="38">
        <v>1332613.8399999999</v>
      </c>
      <c r="F42" s="38">
        <v>1283424.1099999999</v>
      </c>
      <c r="G42" s="38">
        <v>1390912</v>
      </c>
      <c r="H42" s="38">
        <v>1471787.4509999999</v>
      </c>
      <c r="I42" s="38">
        <v>1467438.959</v>
      </c>
      <c r="J42" s="38">
        <v>1488874.942</v>
      </c>
      <c r="K42" s="38">
        <v>1743011.2141885881</v>
      </c>
      <c r="L42" s="38">
        <v>1683244.7961572602</v>
      </c>
      <c r="M42" s="38">
        <v>1836473.1954100004</v>
      </c>
      <c r="N42" s="38">
        <v>1876305.1227999998</v>
      </c>
      <c r="O42" s="38">
        <v>1959383.5898899999</v>
      </c>
      <c r="P42" s="38">
        <v>2241017.6026000003</v>
      </c>
      <c r="Q42" s="38">
        <v>2485700.96716</v>
      </c>
      <c r="R42" s="38">
        <v>2830273.8602399998</v>
      </c>
      <c r="S42" s="38">
        <v>2873145.0643900004</v>
      </c>
      <c r="T42" s="38">
        <v>3077431.8459400004</v>
      </c>
      <c r="U42" s="38">
        <v>3262421.3148999996</v>
      </c>
      <c r="V42" s="38">
        <v>3387843.9095100001</v>
      </c>
      <c r="W42" s="38">
        <v>3720174.0973399999</v>
      </c>
      <c r="X42" s="38">
        <v>3942962.7773000007</v>
      </c>
      <c r="Y42" s="38">
        <v>4105283.1236300003</v>
      </c>
      <c r="Z42" s="38">
        <v>4248036.5150000006</v>
      </c>
      <c r="AA42" s="38">
        <v>4101764.0309999995</v>
      </c>
      <c r="AB42" s="38">
        <v>5040207.6400000006</v>
      </c>
      <c r="AC42" s="26">
        <f>IF(AB42="","",((SUM(AB39:AB42))/(SUM(AA39:AA42))-1)*100)</f>
        <v>11.067683685527507</v>
      </c>
    </row>
    <row r="43" spans="2:29" ht="13.5" x14ac:dyDescent="0.3">
      <c r="B43" s="74" t="s">
        <v>9</v>
      </c>
      <c r="C43" s="38">
        <v>1108285.0488999998</v>
      </c>
      <c r="D43" s="38">
        <v>1154038</v>
      </c>
      <c r="E43" s="38">
        <v>1366700.31</v>
      </c>
      <c r="F43" s="38">
        <v>1292163.5899999999</v>
      </c>
      <c r="G43" s="38">
        <v>1392777.159</v>
      </c>
      <c r="H43" s="38">
        <v>1558916.767</v>
      </c>
      <c r="I43" s="38">
        <v>1542849.2660000001</v>
      </c>
      <c r="J43" s="38">
        <v>1482372.1069999998</v>
      </c>
      <c r="K43" s="38">
        <v>1785670.0846296796</v>
      </c>
      <c r="L43" s="38">
        <v>1810717.3759097836</v>
      </c>
      <c r="M43" s="38">
        <v>1924897.2603799999</v>
      </c>
      <c r="N43" s="38">
        <v>2066653.1866099997</v>
      </c>
      <c r="O43" s="38">
        <v>2120449.4749099999</v>
      </c>
      <c r="P43" s="38">
        <v>2320417.6409499999</v>
      </c>
      <c r="Q43" s="38">
        <v>2620633.7043000003</v>
      </c>
      <c r="R43" s="38">
        <v>2887097.3284700001</v>
      </c>
      <c r="S43" s="38">
        <v>3094042.8553999998</v>
      </c>
      <c r="T43" s="38">
        <v>3248194.1437700009</v>
      </c>
      <c r="U43" s="38">
        <v>3468664.0737499995</v>
      </c>
      <c r="V43" s="38">
        <v>3656121.8328499994</v>
      </c>
      <c r="W43" s="38">
        <v>3545381.0984500004</v>
      </c>
      <c r="X43" s="38">
        <v>4171177.2899799999</v>
      </c>
      <c r="Y43" s="38">
        <v>4083105.4699400007</v>
      </c>
      <c r="Z43" s="38">
        <v>4476701.5489999996</v>
      </c>
      <c r="AA43" s="38">
        <v>4514550.46</v>
      </c>
      <c r="AB43" s="38">
        <v>5341185.5699999984</v>
      </c>
      <c r="AC43" s="26">
        <f>IF(AB43="","",((SUM(AB39:AB43))/(SUM(AA39:AA43))-1)*100)</f>
        <v>12.543092412474955</v>
      </c>
    </row>
    <row r="44" spans="2:29" ht="13.5" x14ac:dyDescent="0.3">
      <c r="B44" s="74" t="s">
        <v>10</v>
      </c>
      <c r="C44" s="38">
        <v>1106878.0570999999</v>
      </c>
      <c r="D44" s="38">
        <v>1134247.5</v>
      </c>
      <c r="E44" s="38">
        <v>1304133.2</v>
      </c>
      <c r="F44" s="38">
        <v>1231728.05</v>
      </c>
      <c r="G44" s="38">
        <v>1390781</v>
      </c>
      <c r="H44" s="38">
        <v>1501361</v>
      </c>
      <c r="I44" s="38">
        <v>1472319.8540000001</v>
      </c>
      <c r="J44" s="38">
        <v>1478894.7419999999</v>
      </c>
      <c r="K44" s="38">
        <v>1831120.207212212</v>
      </c>
      <c r="L44" s="38">
        <v>1772266.5453245204</v>
      </c>
      <c r="M44" s="38">
        <v>1887284.0834299999</v>
      </c>
      <c r="N44" s="38">
        <v>2018034.7200499999</v>
      </c>
      <c r="O44" s="38">
        <v>2159456.7638599998</v>
      </c>
      <c r="P44" s="38">
        <v>2399642.1601900002</v>
      </c>
      <c r="Q44" s="38">
        <v>2596956.7818</v>
      </c>
      <c r="R44" s="38">
        <v>2865478.4542500004</v>
      </c>
      <c r="S44" s="38">
        <v>3105538.2957400004</v>
      </c>
      <c r="T44" s="38">
        <v>3334038.6097600004</v>
      </c>
      <c r="U44" s="38">
        <v>3447785.0443600002</v>
      </c>
      <c r="V44" s="38">
        <v>3334564.9079799997</v>
      </c>
      <c r="W44" s="38">
        <v>3854176.52996</v>
      </c>
      <c r="X44" s="38">
        <v>4072500.8940299996</v>
      </c>
      <c r="Y44" s="38">
        <v>3987089.0575299999</v>
      </c>
      <c r="Z44" s="38">
        <v>4567736.652999999</v>
      </c>
      <c r="AA44" s="38">
        <v>4505256.6240000008</v>
      </c>
      <c r="AB44" s="38">
        <v>5449042.3820000002</v>
      </c>
      <c r="AC44" s="26">
        <f>IF(AB44="","",((SUM(AB39:AB44))/(SUM(AA39:AA44))-1)*100)</f>
        <v>13.963142310071696</v>
      </c>
    </row>
    <row r="45" spans="2:29" ht="13.5" x14ac:dyDescent="0.3">
      <c r="B45" s="74" t="s">
        <v>11</v>
      </c>
      <c r="C45" s="38">
        <v>1135135.0844999999</v>
      </c>
      <c r="D45" s="38">
        <v>1180636.8999999999</v>
      </c>
      <c r="E45" s="38">
        <v>1295413.56</v>
      </c>
      <c r="F45" s="38">
        <v>1326925.33</v>
      </c>
      <c r="G45" s="38">
        <v>1463457</v>
      </c>
      <c r="H45" s="38">
        <v>1523204</v>
      </c>
      <c r="I45" s="38">
        <v>1552907.3829999999</v>
      </c>
      <c r="J45" s="38">
        <v>1561766.743</v>
      </c>
      <c r="K45" s="38">
        <v>1872124.1033600001</v>
      </c>
      <c r="L45" s="38">
        <v>1798172.5002204997</v>
      </c>
      <c r="M45" s="38">
        <v>1934055.8332000002</v>
      </c>
      <c r="N45" s="38">
        <v>2073235.3928800002</v>
      </c>
      <c r="O45" s="38">
        <v>2200352.0698299999</v>
      </c>
      <c r="P45" s="38">
        <v>2433398.7112500002</v>
      </c>
      <c r="Q45" s="38">
        <v>2724200.6291899998</v>
      </c>
      <c r="R45" s="38">
        <v>2955226.8190800003</v>
      </c>
      <c r="S45" s="38">
        <v>3322352.3183400007</v>
      </c>
      <c r="T45" s="38">
        <v>3565186.3129699989</v>
      </c>
      <c r="U45" s="38">
        <v>3595060.3590499996</v>
      </c>
      <c r="V45" s="38">
        <v>3848857.2919199998</v>
      </c>
      <c r="W45" s="38">
        <v>4040299.890170001</v>
      </c>
      <c r="X45" s="38">
        <v>4314518.6681299992</v>
      </c>
      <c r="Y45" s="38">
        <v>4204520.8547399994</v>
      </c>
      <c r="Z45" s="38">
        <v>4776351.4059999995</v>
      </c>
      <c r="AA45" s="38">
        <v>4692652.62</v>
      </c>
      <c r="AB45" s="38">
        <v>5917509.517</v>
      </c>
      <c r="AC45" s="26">
        <f>IF(AB45="","",((SUM(AB39:AB45))/(SUM(AA39:AA45))-1)*100)</f>
        <v>15.779526817578947</v>
      </c>
    </row>
    <row r="46" spans="2:29" ht="13.5" x14ac:dyDescent="0.3">
      <c r="B46" s="74" t="s">
        <v>12</v>
      </c>
      <c r="C46" s="38">
        <v>1102477.8459999999</v>
      </c>
      <c r="D46" s="38">
        <v>1169423.1000000001</v>
      </c>
      <c r="E46" s="38">
        <v>1321209.95</v>
      </c>
      <c r="F46" s="38">
        <v>1371809.27</v>
      </c>
      <c r="G46" s="38">
        <v>1457533.0010000002</v>
      </c>
      <c r="H46" s="38">
        <v>1505034</v>
      </c>
      <c r="I46" s="38">
        <v>1518976.3870000001</v>
      </c>
      <c r="J46" s="38">
        <v>1544444.9139999999</v>
      </c>
      <c r="K46" s="38">
        <v>1892857.8050319063</v>
      </c>
      <c r="L46" s="38">
        <v>1768056.3251400003</v>
      </c>
      <c r="M46" s="38">
        <v>1937858.0097200002</v>
      </c>
      <c r="N46" s="38">
        <v>2062183.22716</v>
      </c>
      <c r="O46" s="38">
        <v>2212625.7335299999</v>
      </c>
      <c r="P46" s="38">
        <v>2386582.2149100001</v>
      </c>
      <c r="Q46" s="38">
        <v>2818105.0288899997</v>
      </c>
      <c r="R46" s="38">
        <v>3076060.8143799999</v>
      </c>
      <c r="S46" s="38">
        <v>3371761.0099299992</v>
      </c>
      <c r="T46" s="38">
        <v>3467041.4920199993</v>
      </c>
      <c r="U46" s="38">
        <v>3297388.9216099996</v>
      </c>
      <c r="V46" s="38">
        <v>4133006.9061800009</v>
      </c>
      <c r="W46" s="38">
        <v>4157299.57002</v>
      </c>
      <c r="X46" s="38">
        <v>4234467.5055200001</v>
      </c>
      <c r="Y46" s="38">
        <v>4338847.4974400001</v>
      </c>
      <c r="Z46" s="38">
        <v>4583658.1270000003</v>
      </c>
      <c r="AA46" s="38">
        <v>4954059.277999999</v>
      </c>
      <c r="AB46" s="38">
        <v>5853182.1739999987</v>
      </c>
      <c r="AC46" s="26">
        <f>IF(AB46="","",((SUM(AB39:AB46))/(SUM(AA39:AA46))-1)*100)</f>
        <v>16.10280746559145</v>
      </c>
    </row>
    <row r="47" spans="2:29" ht="13.5" x14ac:dyDescent="0.3">
      <c r="B47" s="74" t="s">
        <v>13</v>
      </c>
      <c r="C47" s="38">
        <v>1119512.2331999999</v>
      </c>
      <c r="D47" s="38">
        <v>1147600</v>
      </c>
      <c r="E47" s="38">
        <v>1251906.73</v>
      </c>
      <c r="F47" s="38">
        <v>1353389.47</v>
      </c>
      <c r="G47" s="38">
        <v>1417594.753</v>
      </c>
      <c r="H47" s="38">
        <v>1417844</v>
      </c>
      <c r="I47" s="38">
        <v>1427135.483</v>
      </c>
      <c r="J47" s="38">
        <v>1472155.8119999999</v>
      </c>
      <c r="K47" s="38">
        <v>1821058.6108222743</v>
      </c>
      <c r="L47" s="38">
        <v>1798722.8175453339</v>
      </c>
      <c r="M47" s="38">
        <v>1917639.2848</v>
      </c>
      <c r="N47" s="38">
        <v>1957823.9405700001</v>
      </c>
      <c r="O47" s="38">
        <v>2152292.53211</v>
      </c>
      <c r="P47" s="38">
        <v>2344311.8629699997</v>
      </c>
      <c r="Q47" s="38">
        <v>2667944.2094200002</v>
      </c>
      <c r="R47" s="38">
        <v>2920794.3045200007</v>
      </c>
      <c r="S47" s="38">
        <v>3313086.8362699994</v>
      </c>
      <c r="T47" s="38">
        <v>3420191.4637500001</v>
      </c>
      <c r="U47" s="38">
        <v>3387063.3203799995</v>
      </c>
      <c r="V47" s="38">
        <v>3865690.46783</v>
      </c>
      <c r="W47" s="38">
        <v>3757677.50129</v>
      </c>
      <c r="X47" s="38">
        <v>4001496.6973299999</v>
      </c>
      <c r="Y47" s="38">
        <v>4292109.2733300002</v>
      </c>
      <c r="Z47" s="38">
        <v>4739665.3529999992</v>
      </c>
      <c r="AA47" s="38">
        <v>5101211.4659999972</v>
      </c>
      <c r="AB47" s="38">
        <v>5715072.7779999999</v>
      </c>
      <c r="AC47" s="26">
        <f>IF(AB47="","",((SUM(AB39:AB47))/(SUM(AA39:AA47))-1)*100)</f>
        <v>15.601596713819553</v>
      </c>
    </row>
    <row r="48" spans="2:29" ht="13.5" x14ac:dyDescent="0.3">
      <c r="B48" s="74" t="s">
        <v>14</v>
      </c>
      <c r="C48" s="38">
        <v>1148546.922</v>
      </c>
      <c r="D48" s="38">
        <v>1151292.49</v>
      </c>
      <c r="E48" s="38">
        <v>1256029.76</v>
      </c>
      <c r="F48" s="38">
        <v>1403235.8130000001</v>
      </c>
      <c r="G48" s="38">
        <v>1464053.243</v>
      </c>
      <c r="H48" s="38">
        <v>1496159</v>
      </c>
      <c r="I48" s="38">
        <v>1522303.5630000001</v>
      </c>
      <c r="J48" s="38">
        <v>1540580.274</v>
      </c>
      <c r="K48" s="38">
        <v>1924307.5956801879</v>
      </c>
      <c r="L48" s="38">
        <v>1842934.7258269151</v>
      </c>
      <c r="M48" s="38">
        <v>2014039.6622400002</v>
      </c>
      <c r="N48" s="38">
        <v>2053977.5344400003</v>
      </c>
      <c r="O48" s="38">
        <v>2262115.8209100002</v>
      </c>
      <c r="P48" s="38">
        <v>2258738.7191099999</v>
      </c>
      <c r="Q48" s="38">
        <v>2873238.2764200005</v>
      </c>
      <c r="R48" s="38">
        <v>3025787.7670200001</v>
      </c>
      <c r="S48" s="38">
        <v>3363287.4422599999</v>
      </c>
      <c r="T48" s="38">
        <v>3552726.21795</v>
      </c>
      <c r="U48" s="38">
        <v>3628151.2393900007</v>
      </c>
      <c r="V48" s="38">
        <v>4079434.4807899995</v>
      </c>
      <c r="W48" s="38">
        <v>4031575.0975300004</v>
      </c>
      <c r="X48" s="38">
        <v>4082828.807490001</v>
      </c>
      <c r="Y48" s="38">
        <v>4611275.3779999996</v>
      </c>
      <c r="Z48" s="38">
        <v>4727665.6289999979</v>
      </c>
      <c r="AA48" s="38">
        <v>4927454.5409999993</v>
      </c>
      <c r="AB48" s="38">
        <v>6035431.444000002</v>
      </c>
      <c r="AC48" s="26">
        <f>IF(AB48="","",((SUM(AB39:AB48))/(SUM(AA39:AA48))-1)*100)</f>
        <v>16.333570380594665</v>
      </c>
    </row>
    <row r="49" spans="2:29" ht="13.5" x14ac:dyDescent="0.3">
      <c r="B49" s="74" t="s">
        <v>15</v>
      </c>
      <c r="C49" s="38">
        <v>1148621.0655999999</v>
      </c>
      <c r="D49" s="38">
        <v>1201294.83</v>
      </c>
      <c r="E49" s="38">
        <v>1208174.26</v>
      </c>
      <c r="F49" s="38">
        <v>1331019.9669999999</v>
      </c>
      <c r="G49" s="38">
        <v>1366918.5790000001</v>
      </c>
      <c r="H49" s="38">
        <v>1496651</v>
      </c>
      <c r="I49" s="38">
        <v>1447437.916</v>
      </c>
      <c r="J49" s="38">
        <v>1536632.6230000001</v>
      </c>
      <c r="K49" s="38">
        <v>1767927.6310950837</v>
      </c>
      <c r="L49" s="38">
        <v>1773482.3303014203</v>
      </c>
      <c r="M49" s="38">
        <v>1987015.7609099995</v>
      </c>
      <c r="N49" s="38">
        <v>2036032.5284699998</v>
      </c>
      <c r="O49" s="38">
        <v>2199599.2592799999</v>
      </c>
      <c r="P49" s="38">
        <v>2371898.3864700003</v>
      </c>
      <c r="Q49" s="38">
        <v>2750851.8297199998</v>
      </c>
      <c r="R49" s="38">
        <v>2825745.09748</v>
      </c>
      <c r="S49" s="38">
        <v>3333397.4902900001</v>
      </c>
      <c r="T49" s="38">
        <v>3402302.4412700003</v>
      </c>
      <c r="U49" s="38">
        <v>3370555.67197</v>
      </c>
      <c r="V49" s="38">
        <v>4097905.630080001</v>
      </c>
      <c r="W49" s="38">
        <v>3791936.4515399998</v>
      </c>
      <c r="X49" s="38">
        <v>4097548.7127200002</v>
      </c>
      <c r="Y49" s="38">
        <v>4211400.5755500002</v>
      </c>
      <c r="Z49" s="38">
        <v>4863693.1169999996</v>
      </c>
      <c r="AA49" s="38">
        <v>4732087.7060000002</v>
      </c>
      <c r="AB49" s="38"/>
      <c r="AC49" s="26" t="str">
        <f>IF(AB49="","",((SUM(AB39:AB49))/(SUM(AA39:AA49))-1)*100)</f>
        <v/>
      </c>
    </row>
    <row r="50" spans="2:29" ht="13.5" x14ac:dyDescent="0.3">
      <c r="B50" s="75" t="s">
        <v>16</v>
      </c>
      <c r="C50" s="39">
        <v>1216524.0348</v>
      </c>
      <c r="D50" s="39">
        <v>1304275.77</v>
      </c>
      <c r="E50" s="39">
        <v>1236795.8999999999</v>
      </c>
      <c r="F50" s="39">
        <v>1358365.044</v>
      </c>
      <c r="G50" s="39">
        <v>1492929.0380000002</v>
      </c>
      <c r="H50" s="39">
        <v>1476305.5490000001</v>
      </c>
      <c r="I50" s="39">
        <v>1486079.3029999998</v>
      </c>
      <c r="J50" s="39">
        <v>1657332.8399999999</v>
      </c>
      <c r="K50" s="39">
        <v>1832810.4033641068</v>
      </c>
      <c r="L50" s="39">
        <v>1873709.2574814179</v>
      </c>
      <c r="M50" s="39">
        <v>2145505.3243900002</v>
      </c>
      <c r="N50" s="39">
        <v>2212154.5560100004</v>
      </c>
      <c r="O50" s="39">
        <v>2361628.9857200002</v>
      </c>
      <c r="P50" s="39">
        <v>2528853.0657900004</v>
      </c>
      <c r="Q50" s="39">
        <v>2949582.97689</v>
      </c>
      <c r="R50" s="39">
        <v>3112376.6884799995</v>
      </c>
      <c r="S50" s="39">
        <v>3464940.5389399994</v>
      </c>
      <c r="T50" s="39">
        <v>3514553.5440400001</v>
      </c>
      <c r="U50" s="39">
        <v>3524199.0307999998</v>
      </c>
      <c r="V50" s="39">
        <v>4271206.2761400007</v>
      </c>
      <c r="W50" s="39">
        <v>3936295.9736899999</v>
      </c>
      <c r="X50" s="39">
        <v>4099395.1093299999</v>
      </c>
      <c r="Y50" s="39">
        <v>4346199.7810000004</v>
      </c>
      <c r="Z50" s="39">
        <v>4855523.6099999668</v>
      </c>
      <c r="AA50" s="39">
        <v>4994943.199</v>
      </c>
      <c r="AB50" s="39"/>
      <c r="AC50" s="26" t="str">
        <f>IF(AB50="","",((SUM(AB39:AB50))/(SUM(AA39:AA50))-1)*100)</f>
        <v/>
      </c>
    </row>
    <row r="51" spans="2:29" ht="13" x14ac:dyDescent="0.3">
      <c r="B51" s="35" t="s">
        <v>17</v>
      </c>
      <c r="C51" s="40">
        <f>SUM(C39:C50)</f>
        <v>13282877.047300002</v>
      </c>
      <c r="D51" s="40">
        <f t="shared" ref="D51:AB51" si="0">SUM(D39:D50)</f>
        <v>13998797.789999999</v>
      </c>
      <c r="E51" s="40">
        <f t="shared" si="0"/>
        <v>15525153.139999999</v>
      </c>
      <c r="F51" s="40">
        <f t="shared" si="0"/>
        <v>15792063.903999999</v>
      </c>
      <c r="G51" s="40">
        <f t="shared" si="0"/>
        <v>16971155.993000001</v>
      </c>
      <c r="H51" s="40">
        <f t="shared" si="0"/>
        <v>17699201.002999999</v>
      </c>
      <c r="I51" s="40">
        <f t="shared" si="0"/>
        <v>17706161.475611672</v>
      </c>
      <c r="J51" s="40">
        <f t="shared" si="0"/>
        <v>18151651.561000001</v>
      </c>
      <c r="K51" s="40">
        <f t="shared" si="0"/>
        <v>21592652.401084043</v>
      </c>
      <c r="L51" s="40">
        <f t="shared" si="0"/>
        <v>21141519.629376825</v>
      </c>
      <c r="M51" s="40">
        <f t="shared" si="0"/>
        <v>22938446.51283</v>
      </c>
      <c r="N51" s="40">
        <f t="shared" si="0"/>
        <v>24073730.577479996</v>
      </c>
      <c r="O51" s="40">
        <f t="shared" si="0"/>
        <v>25832244.696190003</v>
      </c>
      <c r="P51" s="40">
        <f t="shared" si="0"/>
        <v>28174212.904970001</v>
      </c>
      <c r="Q51" s="40">
        <f t="shared" si="0"/>
        <v>31894873.803849999</v>
      </c>
      <c r="R51" s="40">
        <f t="shared" si="0"/>
        <v>35126446.975889996</v>
      </c>
      <c r="S51" s="40">
        <f t="shared" si="0"/>
        <v>37890450.057630002</v>
      </c>
      <c r="T51" s="40">
        <f t="shared" si="0"/>
        <v>40117402.478860006</v>
      </c>
      <c r="U51" s="40">
        <f t="shared" si="0"/>
        <v>40857207.059739999</v>
      </c>
      <c r="V51" s="40">
        <f t="shared" si="0"/>
        <v>44724231.943869993</v>
      </c>
      <c r="W51" s="40">
        <f t="shared" si="0"/>
        <v>46649507.995040007</v>
      </c>
      <c r="X51" s="40">
        <f t="shared" si="0"/>
        <v>48824326.747539997</v>
      </c>
      <c r="Y51" s="40">
        <f t="shared" si="0"/>
        <v>50338081.258879997</v>
      </c>
      <c r="Z51" s="40">
        <f t="shared" si="0"/>
        <v>54677135.583999969</v>
      </c>
      <c r="AA51" s="40">
        <f t="shared" si="0"/>
        <v>56069588.384000003</v>
      </c>
      <c r="AB51" s="40">
        <f t="shared" si="0"/>
        <v>53911951.721000001</v>
      </c>
      <c r="AC51" s="30"/>
    </row>
    <row r="52" spans="2:29" s="31" customFormat="1" ht="13" x14ac:dyDescent="0.3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spans="2:29" s="31" customFormat="1" ht="13" x14ac:dyDescent="0.3">
      <c r="B53" s="16" t="str">
        <f>B32</f>
        <v>BRASIL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67"/>
      <c r="AB53" s="33"/>
      <c r="AC53" s="33"/>
    </row>
    <row r="54" spans="2:29" s="31" customFormat="1" ht="13" x14ac:dyDescent="0.3">
      <c r="B54" s="16" t="str">
        <f>B33</f>
        <v>GÁS NATURAL TOTAL (mil m3)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spans="2:29" s="31" customFormat="1" ht="13" x14ac:dyDescent="0.3">
      <c r="B55" s="17" t="s">
        <v>20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spans="2:29" s="31" customFormat="1" ht="13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spans="2:29" s="31" customFormat="1" ht="13" x14ac:dyDescent="0.3"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2:29" s="31" customFormat="1" ht="13" x14ac:dyDescent="0.3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spans="2:29" s="31" customFormat="1" ht="13" x14ac:dyDescent="0.3"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spans="2:29" s="31" customFormat="1" ht="13" x14ac:dyDescent="0.3">
      <c r="B60" s="32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spans="2:29" s="31" customFormat="1" ht="13" x14ac:dyDescent="0.3"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spans="2:29" s="31" customFormat="1" ht="13" x14ac:dyDescent="0.3">
      <c r="B62" s="3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</row>
    <row r="63" spans="2:29" s="31" customFormat="1" ht="13" x14ac:dyDescent="0.3">
      <c r="B63" s="32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spans="2:29" s="31" customFormat="1" ht="13" x14ac:dyDescent="0.3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</row>
    <row r="65" spans="2:29" s="31" customFormat="1" ht="13" x14ac:dyDescent="0.3">
      <c r="B65" s="32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</row>
    <row r="66" spans="2:29" s="31" customFormat="1" ht="13" x14ac:dyDescent="0.3">
      <c r="B66" s="32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</row>
    <row r="67" spans="2:29" s="31" customFormat="1" ht="13" x14ac:dyDescent="0.3">
      <c r="B67" s="32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</row>
    <row r="68" spans="2:29" s="31" customFormat="1" ht="13" x14ac:dyDescent="0.3"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</row>
    <row r="69" spans="2:29" s="31" customFormat="1" ht="13" x14ac:dyDescent="0.3">
      <c r="B69" s="3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</row>
    <row r="70" spans="2:29" s="31" customFormat="1" ht="13" x14ac:dyDescent="0.3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1" spans="2:29" s="31" customFormat="1" ht="13" x14ac:dyDescent="0.3">
      <c r="B71" s="32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</row>
    <row r="72" spans="2:29" s="31" customFormat="1" ht="13" x14ac:dyDescent="0.3">
      <c r="B72" s="32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spans="2:29" s="31" customFormat="1" ht="13" x14ac:dyDescent="0.3">
      <c r="B73" s="32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</row>
    <row r="74" spans="2:29" s="31" customFormat="1" ht="13" x14ac:dyDescent="0.3">
      <c r="B74" s="32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</row>
    <row r="75" spans="2:29" s="31" customFormat="1" ht="13" x14ac:dyDescent="0.3">
      <c r="B75" s="3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</row>
    <row r="76" spans="2:29" s="31" customFormat="1" ht="13" x14ac:dyDescent="0.3"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</row>
    <row r="77" spans="2:29" s="31" customFormat="1" ht="13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spans="2:29" s="31" customFormat="1" ht="13" x14ac:dyDescent="0.3">
      <c r="B78" s="32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2:29" ht="13.5" x14ac:dyDescent="0.3">
      <c r="B79" s="9" t="s">
        <v>32</v>
      </c>
      <c r="C79" s="10"/>
      <c r="D79" s="10"/>
      <c r="E79" s="10"/>
      <c r="F79" s="10"/>
      <c r="G79" s="10"/>
      <c r="H79" s="10"/>
      <c r="I79" s="8"/>
    </row>
    <row r="80" spans="2:29" ht="13.5" x14ac:dyDescent="0.3">
      <c r="B80" s="9" t="s">
        <v>33</v>
      </c>
      <c r="C80" s="10"/>
      <c r="D80" s="10"/>
      <c r="E80" s="10"/>
      <c r="F80" s="10"/>
      <c r="G80" s="10"/>
      <c r="H80" s="10"/>
      <c r="I80" s="8"/>
      <c r="J80" s="21"/>
    </row>
    <row r="81" spans="2:20" ht="15" x14ac:dyDescent="0.3">
      <c r="B81" s="42" t="s">
        <v>45</v>
      </c>
      <c r="C81" s="12"/>
      <c r="D81" s="12"/>
      <c r="E81" s="12"/>
      <c r="F81" s="12"/>
      <c r="G81" s="10"/>
      <c r="H81" s="12"/>
      <c r="I81" s="13"/>
      <c r="N81" s="10"/>
      <c r="O81" s="10"/>
      <c r="S81" s="23"/>
      <c r="T81" s="23"/>
    </row>
    <row r="82" spans="2:20" ht="13" x14ac:dyDescent="0.3">
      <c r="B82" s="42" t="s">
        <v>46</v>
      </c>
      <c r="T82" s="23"/>
    </row>
    <row r="83" spans="2:20" x14ac:dyDescent="0.25">
      <c r="B83" s="22" t="str">
        <f>B27</f>
        <v>Dados atualizados em 28 de novembro de 2025.</v>
      </c>
      <c r="T83" s="23"/>
    </row>
    <row r="84" spans="2:20" x14ac:dyDescent="0.25">
      <c r="B84" s="42" t="s">
        <v>47</v>
      </c>
      <c r="T84" s="23"/>
    </row>
    <row r="85" spans="2:20" ht="14.5" x14ac:dyDescent="0.25">
      <c r="B85" s="11"/>
      <c r="T85" s="23"/>
    </row>
    <row r="86" spans="2:20" x14ac:dyDescent="0.25">
      <c r="T86" s="23"/>
    </row>
    <row r="87" spans="2:20" ht="15.5" x14ac:dyDescent="0.35">
      <c r="B87" s="14" t="s">
        <v>18</v>
      </c>
      <c r="T87" s="23"/>
    </row>
    <row r="88" spans="2:20" x14ac:dyDescent="0.25">
      <c r="T88" s="23"/>
    </row>
    <row r="89" spans="2:20" x14ac:dyDescent="0.25">
      <c r="T89" s="23"/>
    </row>
    <row r="90" spans="2:20" x14ac:dyDescent="0.25">
      <c r="T90" s="23"/>
    </row>
    <row r="91" spans="2:20" x14ac:dyDescent="0.25">
      <c r="T91" s="23"/>
    </row>
    <row r="92" spans="2:20" ht="18" x14ac:dyDescent="0.4">
      <c r="B92" s="4" t="s">
        <v>50</v>
      </c>
      <c r="T92" s="23"/>
    </row>
    <row r="93" spans="2:20" ht="15.5" x14ac:dyDescent="0.35">
      <c r="B93" s="2" t="s">
        <v>28</v>
      </c>
      <c r="T93" s="10"/>
    </row>
    <row r="94" spans="2:20" x14ac:dyDescent="0.25">
      <c r="L94" s="10"/>
      <c r="M94" s="10"/>
    </row>
    <row r="95" spans="2:20" ht="13" x14ac:dyDescent="0.3">
      <c r="B95" s="5" t="str">
        <f>IF(C97="(Tudo)","BRASIL",C97)</f>
        <v>BRASIL</v>
      </c>
    </row>
    <row r="96" spans="2:20" x14ac:dyDescent="0.25">
      <c r="B96" s="6" t="str">
        <f>IF(C98="(Tudo)","GÁS NATURAL TOTAL",C98)</f>
        <v>GÁS NATURAL TOTAL</v>
      </c>
    </row>
    <row r="97" spans="2:29" x14ac:dyDescent="0.25">
      <c r="B97" s="50" t="s">
        <v>27</v>
      </c>
      <c r="C97" s="51" t="s">
        <v>1</v>
      </c>
    </row>
    <row r="98" spans="2:29" x14ac:dyDescent="0.25">
      <c r="B98" s="50" t="s">
        <v>30</v>
      </c>
      <c r="C98" s="51" t="s">
        <v>1</v>
      </c>
    </row>
    <row r="99" spans="2:29" x14ac:dyDescent="0.25">
      <c r="B99" s="7" t="s">
        <v>2</v>
      </c>
      <c r="C99" s="7" t="s">
        <v>25</v>
      </c>
      <c r="D99" s="7" t="s">
        <v>3</v>
      </c>
      <c r="E99" s="7" t="s">
        <v>3</v>
      </c>
      <c r="F99" s="7" t="s">
        <v>3</v>
      </c>
      <c r="G99" s="7" t="s">
        <v>3</v>
      </c>
      <c r="H99" s="7" t="s">
        <v>3</v>
      </c>
      <c r="I99" s="7" t="s">
        <v>3</v>
      </c>
      <c r="J99" s="7" t="s">
        <v>3</v>
      </c>
    </row>
    <row r="100" spans="2:29" ht="13" x14ac:dyDescent="0.3">
      <c r="B100" s="63"/>
      <c r="C100" s="64" t="s">
        <v>4</v>
      </c>
      <c r="D100" s="65"/>
      <c r="E100" s="65"/>
      <c r="F100" s="65"/>
      <c r="G100" s="65"/>
      <c r="H100" s="65"/>
      <c r="I100" s="65"/>
      <c r="J100" s="65"/>
      <c r="K100" s="69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6"/>
      <c r="AC100" s="36" t="s">
        <v>31</v>
      </c>
    </row>
    <row r="101" spans="2:29" ht="13" x14ac:dyDescent="0.3">
      <c r="B101" s="64" t="s">
        <v>40</v>
      </c>
      <c r="C101" s="49">
        <v>2000</v>
      </c>
      <c r="D101" s="49">
        <v>2001</v>
      </c>
      <c r="E101" s="49">
        <v>2002</v>
      </c>
      <c r="F101" s="49">
        <v>2003</v>
      </c>
      <c r="G101" s="49">
        <v>2004</v>
      </c>
      <c r="H101" s="49">
        <v>2005</v>
      </c>
      <c r="I101" s="49">
        <v>2006</v>
      </c>
      <c r="J101" s="49">
        <v>2007</v>
      </c>
      <c r="K101" s="49">
        <v>2008</v>
      </c>
      <c r="L101" s="49">
        <v>2009</v>
      </c>
      <c r="M101" s="49">
        <v>2010</v>
      </c>
      <c r="N101" s="49">
        <v>2011</v>
      </c>
      <c r="O101" s="49">
        <v>2012</v>
      </c>
      <c r="P101" s="49">
        <v>2013</v>
      </c>
      <c r="Q101" s="49">
        <v>2014</v>
      </c>
      <c r="R101" s="49">
        <v>2015</v>
      </c>
      <c r="S101" s="49">
        <v>2016</v>
      </c>
      <c r="T101" s="49">
        <v>2017</v>
      </c>
      <c r="U101" s="49">
        <v>2018</v>
      </c>
      <c r="V101" s="49">
        <v>2019</v>
      </c>
      <c r="W101" s="49">
        <v>2020</v>
      </c>
      <c r="X101" s="49">
        <v>2021</v>
      </c>
      <c r="Y101" s="49">
        <v>2022</v>
      </c>
      <c r="Z101" s="49">
        <v>2023</v>
      </c>
      <c r="AA101" s="49">
        <v>2024</v>
      </c>
      <c r="AB101" s="49">
        <v>2025</v>
      </c>
      <c r="AC101" s="37" t="s">
        <v>48</v>
      </c>
    </row>
    <row r="102" spans="2:29" ht="13.5" x14ac:dyDescent="0.3">
      <c r="B102" s="73" t="s">
        <v>5</v>
      </c>
      <c r="C102" s="70">
        <v>170644.552</v>
      </c>
      <c r="D102" s="70">
        <v>259589.63990000001</v>
      </c>
      <c r="E102" s="70">
        <v>292284.24600000004</v>
      </c>
      <c r="F102" s="70">
        <v>268632</v>
      </c>
      <c r="G102" s="70">
        <v>292743.75999999995</v>
      </c>
      <c r="H102" s="70">
        <v>338031.80499999999</v>
      </c>
      <c r="I102" s="70">
        <v>253444.37089999998</v>
      </c>
      <c r="J102" s="70">
        <v>276403.37199999997</v>
      </c>
      <c r="K102" s="70">
        <v>302867.87089999998</v>
      </c>
      <c r="L102" s="70">
        <v>379911.98799999995</v>
      </c>
      <c r="M102" s="70">
        <v>396168.03800000006</v>
      </c>
      <c r="N102" s="70">
        <v>372186.91285999998</v>
      </c>
      <c r="O102" s="70">
        <v>348944.55973999994</v>
      </c>
      <c r="P102" s="70">
        <v>293770.82273000001</v>
      </c>
      <c r="Q102" s="70">
        <v>425662.24094000005</v>
      </c>
      <c r="R102" s="70">
        <v>642388.72492999991</v>
      </c>
      <c r="S102" s="70">
        <v>943304.89213000005</v>
      </c>
      <c r="T102" s="70">
        <v>867978.09350000019</v>
      </c>
      <c r="U102" s="70">
        <v>931237.54636000004</v>
      </c>
      <c r="V102" s="70">
        <v>1041920.99305</v>
      </c>
      <c r="W102" s="70">
        <v>1614567.5081499999</v>
      </c>
      <c r="X102" s="70">
        <v>1792260.8137100004</v>
      </c>
      <c r="Y102" s="70">
        <v>2122652.2300399998</v>
      </c>
      <c r="Z102" s="70">
        <v>2275857.2989999996</v>
      </c>
      <c r="AA102" s="70">
        <v>2520433.2080000001</v>
      </c>
      <c r="AB102" s="70">
        <v>2721412.3130000001</v>
      </c>
      <c r="AC102" s="29">
        <f>(IF(AA102=0,"n/d",(AB102/AA102)-1)*100)</f>
        <v>7.973990517268259</v>
      </c>
    </row>
    <row r="103" spans="2:29" ht="13.5" x14ac:dyDescent="0.3">
      <c r="B103" s="74" t="s">
        <v>6</v>
      </c>
      <c r="C103" s="71">
        <v>199871.71599999999</v>
      </c>
      <c r="D103" s="71">
        <v>223354.74969999999</v>
      </c>
      <c r="E103" s="71">
        <v>267580.66000000003</v>
      </c>
      <c r="F103" s="71">
        <v>236603.68</v>
      </c>
      <c r="G103" s="71">
        <v>294707.90119999996</v>
      </c>
      <c r="H103" s="71">
        <v>269152.22519999999</v>
      </c>
      <c r="I103" s="71">
        <v>219873.91710000002</v>
      </c>
      <c r="J103" s="71">
        <v>260406.049</v>
      </c>
      <c r="K103" s="71">
        <v>288215.22010000004</v>
      </c>
      <c r="L103" s="71">
        <v>339023.17200000002</v>
      </c>
      <c r="M103" s="71">
        <v>326528.36400000006</v>
      </c>
      <c r="N103" s="71">
        <v>342872.44183999998</v>
      </c>
      <c r="O103" s="71">
        <v>297370.05964000005</v>
      </c>
      <c r="P103" s="71">
        <v>253254.45713</v>
      </c>
      <c r="Q103" s="71">
        <v>410195.03538000002</v>
      </c>
      <c r="R103" s="71">
        <v>580565.64206999994</v>
      </c>
      <c r="S103" s="71">
        <v>851320.5197399999</v>
      </c>
      <c r="T103" s="71">
        <v>766877.03258000012</v>
      </c>
      <c r="U103" s="71">
        <v>921045.69263000006</v>
      </c>
      <c r="V103" s="71">
        <v>1013899.95161</v>
      </c>
      <c r="W103" s="71">
        <v>1443092.9167199999</v>
      </c>
      <c r="X103" s="71">
        <v>1654700.7417499998</v>
      </c>
      <c r="Y103" s="71">
        <v>1846574.3791199997</v>
      </c>
      <c r="Z103" s="71">
        <v>2205193.8640000001</v>
      </c>
      <c r="AA103" s="71">
        <v>2193939.6490000002</v>
      </c>
      <c r="AB103" s="71">
        <v>2471479.7070000013</v>
      </c>
      <c r="AC103" s="26">
        <f>IF(SUM(AA102:AA103)=0,"n/d",((SUM(AB102:AB103))/(SUM(AA102:AA103))-1)*100)</f>
        <v>10.150218862928618</v>
      </c>
    </row>
    <row r="104" spans="2:29" ht="13.5" x14ac:dyDescent="0.3">
      <c r="B104" s="74" t="s">
        <v>7</v>
      </c>
      <c r="C104" s="71">
        <v>232044.94189999998</v>
      </c>
      <c r="D104" s="71">
        <v>258050.68979999999</v>
      </c>
      <c r="E104" s="71">
        <v>300902.55</v>
      </c>
      <c r="F104" s="71">
        <v>273208.08999999997</v>
      </c>
      <c r="G104" s="71">
        <v>306196.38699999999</v>
      </c>
      <c r="H104" s="71">
        <v>216370.27309999999</v>
      </c>
      <c r="I104" s="71">
        <v>275689.25299999997</v>
      </c>
      <c r="J104" s="71">
        <v>294393.83899999998</v>
      </c>
      <c r="K104" s="71">
        <v>317458.375</v>
      </c>
      <c r="L104" s="71">
        <v>352786.19899999996</v>
      </c>
      <c r="M104" s="71">
        <v>387873.38400000002</v>
      </c>
      <c r="N104" s="71">
        <v>350789.58927</v>
      </c>
      <c r="O104" s="71">
        <v>328436.40143000003</v>
      </c>
      <c r="P104" s="71">
        <v>273505.50302</v>
      </c>
      <c r="Q104" s="71">
        <v>464334.01337999996</v>
      </c>
      <c r="R104" s="71">
        <v>677948.96253999998</v>
      </c>
      <c r="S104" s="71">
        <v>878866.3127400002</v>
      </c>
      <c r="T104" s="71">
        <v>883240.79051000008</v>
      </c>
      <c r="U104" s="71">
        <v>1036463.8061899999</v>
      </c>
      <c r="V104" s="71">
        <v>1111144.1506400001</v>
      </c>
      <c r="W104" s="71">
        <v>1737224.3533300001</v>
      </c>
      <c r="X104" s="71">
        <v>1838618.8702099998</v>
      </c>
      <c r="Y104" s="71">
        <v>2033929.0281000002</v>
      </c>
      <c r="Z104" s="71">
        <v>2258436.9139999999</v>
      </c>
      <c r="AA104" s="71">
        <v>2600101.031</v>
      </c>
      <c r="AB104" s="71">
        <v>2952015.3519999995</v>
      </c>
      <c r="AC104" s="26">
        <f>IF(AB104="","",((SUM(AB102:AB104))/(SUM(AA102:AA104))-1)*100)</f>
        <v>11.353290704371721</v>
      </c>
    </row>
    <row r="105" spans="2:29" ht="13.5" x14ac:dyDescent="0.3">
      <c r="B105" s="74" t="s">
        <v>8</v>
      </c>
      <c r="C105" s="71">
        <v>226961.10890000002</v>
      </c>
      <c r="D105" s="71">
        <v>236766.50470000002</v>
      </c>
      <c r="E105" s="71">
        <v>279642.78000000003</v>
      </c>
      <c r="F105" s="71">
        <v>257680.32</v>
      </c>
      <c r="G105" s="71">
        <v>301539.53289999993</v>
      </c>
      <c r="H105" s="71">
        <v>247187.13799999998</v>
      </c>
      <c r="I105" s="71">
        <v>288673.36300000001</v>
      </c>
      <c r="J105" s="71">
        <v>305998.49089999998</v>
      </c>
      <c r="K105" s="71">
        <v>320981.12899999996</v>
      </c>
      <c r="L105" s="71">
        <v>342165.77</v>
      </c>
      <c r="M105" s="71">
        <v>375553.35600000003</v>
      </c>
      <c r="N105" s="71">
        <v>363856.71612999996</v>
      </c>
      <c r="O105" s="71">
        <v>266690.17761000001</v>
      </c>
      <c r="P105" s="71">
        <v>272384.277</v>
      </c>
      <c r="Q105" s="71">
        <v>457001.94771000004</v>
      </c>
      <c r="R105" s="71">
        <v>716558.57868000004</v>
      </c>
      <c r="S105" s="71">
        <v>823847.77516000008</v>
      </c>
      <c r="T105" s="71">
        <v>770316.59947000002</v>
      </c>
      <c r="U105" s="71">
        <v>979646.56771000009</v>
      </c>
      <c r="V105" s="71">
        <v>1159665.5042000001</v>
      </c>
      <c r="W105" s="71">
        <v>1690276.1258299998</v>
      </c>
      <c r="X105" s="71">
        <v>1830628.5681700001</v>
      </c>
      <c r="Y105" s="71">
        <v>2028502.1023899999</v>
      </c>
      <c r="Z105" s="71">
        <v>2193403.7180000003</v>
      </c>
      <c r="AA105" s="71">
        <v>2198324.8820000002</v>
      </c>
      <c r="AB105" s="71">
        <v>2717711.5989999999</v>
      </c>
      <c r="AC105" s="26">
        <f>IF(AB105="","",((SUM(AB102:AB105))/(SUM(AA102:AA105))-1)*100)</f>
        <v>14.189517024756748</v>
      </c>
    </row>
    <row r="106" spans="2:29" ht="13.5" x14ac:dyDescent="0.3">
      <c r="B106" s="74" t="s">
        <v>9</v>
      </c>
      <c r="C106" s="71">
        <v>226202.473</v>
      </c>
      <c r="D106" s="71">
        <v>255388.76020000002</v>
      </c>
      <c r="E106" s="71">
        <v>290269.52</v>
      </c>
      <c r="F106" s="71">
        <v>253508.48000000001</v>
      </c>
      <c r="G106" s="71">
        <v>314577.24720000004</v>
      </c>
      <c r="H106" s="71">
        <v>231423.5111</v>
      </c>
      <c r="I106" s="71">
        <v>271898.06099999999</v>
      </c>
      <c r="J106" s="71">
        <v>296252.65409999999</v>
      </c>
      <c r="K106" s="71">
        <v>316758.75900000008</v>
      </c>
      <c r="L106" s="71">
        <v>351605.40500000003</v>
      </c>
      <c r="M106" s="71">
        <v>382900.29244000011</v>
      </c>
      <c r="N106" s="71">
        <v>380796.77393000008</v>
      </c>
      <c r="O106" s="71">
        <v>317254.59074000007</v>
      </c>
      <c r="P106" s="71">
        <v>288943.29097999999</v>
      </c>
      <c r="Q106" s="71">
        <v>492301.09859000007</v>
      </c>
      <c r="R106" s="71">
        <v>718340.28557999991</v>
      </c>
      <c r="S106" s="71">
        <v>867259.92379000003</v>
      </c>
      <c r="T106" s="71">
        <v>813834.36349000013</v>
      </c>
      <c r="U106" s="71">
        <v>1121930.51578</v>
      </c>
      <c r="V106" s="71">
        <v>1284703.89732</v>
      </c>
      <c r="W106" s="71">
        <v>1524425.4780299999</v>
      </c>
      <c r="X106" s="71">
        <v>1859184.3809499999</v>
      </c>
      <c r="Y106" s="71">
        <v>2092449.6659600001</v>
      </c>
      <c r="Z106" s="71">
        <v>2324713.9479999999</v>
      </c>
      <c r="AA106" s="71">
        <v>2488710.5020000003</v>
      </c>
      <c r="AB106" s="71">
        <v>2960454.4950000001</v>
      </c>
      <c r="AC106" s="26">
        <f>IF(AB106="","",((SUM(AB102:AB106))/(SUM(AA102:AA106))-1)*100)</f>
        <v>15.177792665209067</v>
      </c>
    </row>
    <row r="107" spans="2:29" ht="13.5" x14ac:dyDescent="0.3">
      <c r="B107" s="74" t="s">
        <v>10</v>
      </c>
      <c r="C107" s="71">
        <v>231430.97549999997</v>
      </c>
      <c r="D107" s="71">
        <v>252969.20200000005</v>
      </c>
      <c r="E107" s="71">
        <v>295025.45</v>
      </c>
      <c r="F107" s="71">
        <v>251332.99</v>
      </c>
      <c r="G107" s="71">
        <v>297151.35690000001</v>
      </c>
      <c r="H107" s="71">
        <v>236170.9711</v>
      </c>
      <c r="I107" s="71">
        <v>259857.29699999996</v>
      </c>
      <c r="J107" s="71">
        <v>300409.24520000006</v>
      </c>
      <c r="K107" s="71">
        <v>330142.86399999994</v>
      </c>
      <c r="L107" s="71">
        <v>359999.15099999995</v>
      </c>
      <c r="M107" s="71">
        <v>374277.27499999997</v>
      </c>
      <c r="N107" s="71">
        <v>354849.54684999998</v>
      </c>
      <c r="O107" s="71">
        <v>309615.68149000005</v>
      </c>
      <c r="P107" s="71">
        <v>305302.77907999995</v>
      </c>
      <c r="Q107" s="71">
        <v>465165.14519000007</v>
      </c>
      <c r="R107" s="71">
        <v>689620.52692999993</v>
      </c>
      <c r="S107" s="71">
        <v>956247.91288000008</v>
      </c>
      <c r="T107" s="71">
        <v>796945.28555000003</v>
      </c>
      <c r="U107" s="71">
        <v>1032724.4726299999</v>
      </c>
      <c r="V107" s="71">
        <v>1177316.8957300002</v>
      </c>
      <c r="W107" s="71">
        <v>1640789.7096299997</v>
      </c>
      <c r="X107" s="71">
        <v>1810281.9272600005</v>
      </c>
      <c r="Y107" s="71">
        <v>1873143.2730599998</v>
      </c>
      <c r="Z107" s="71">
        <v>2335771.2199999997</v>
      </c>
      <c r="AA107" s="71">
        <v>2527353.2829999998</v>
      </c>
      <c r="AB107" s="71">
        <v>2888596.6889999998</v>
      </c>
      <c r="AC107" s="26">
        <f>IF(AB107="","",((SUM(AB102:AB107))/(SUM(AA102:AA107))-1)*100)</f>
        <v>15.023940048553941</v>
      </c>
    </row>
    <row r="108" spans="2:29" ht="13.5" x14ac:dyDescent="0.3">
      <c r="B108" s="74" t="s">
        <v>11</v>
      </c>
      <c r="C108" s="71">
        <v>234640.5606</v>
      </c>
      <c r="D108" s="71">
        <v>242980.10000000003</v>
      </c>
      <c r="E108" s="71">
        <v>296811.23</v>
      </c>
      <c r="F108" s="71">
        <v>266526.41000000003</v>
      </c>
      <c r="G108" s="71">
        <v>321284.45900000003</v>
      </c>
      <c r="H108" s="71">
        <v>246815</v>
      </c>
      <c r="I108" s="71">
        <v>270725.42290000001</v>
      </c>
      <c r="J108" s="71">
        <v>304253.46409999998</v>
      </c>
      <c r="K108" s="71">
        <v>337213.19299999997</v>
      </c>
      <c r="L108" s="71">
        <v>362030.484</v>
      </c>
      <c r="M108" s="71">
        <v>382714.30599999998</v>
      </c>
      <c r="N108" s="71">
        <v>345699.51169000001</v>
      </c>
      <c r="O108" s="71">
        <v>306414.98896000005</v>
      </c>
      <c r="P108" s="71">
        <v>338070.33386000001</v>
      </c>
      <c r="Q108" s="71">
        <v>451041.97002000001</v>
      </c>
      <c r="R108" s="71">
        <v>738935.71492000006</v>
      </c>
      <c r="S108" s="71">
        <v>1092541.4354900001</v>
      </c>
      <c r="T108" s="71">
        <v>914782.51756000007</v>
      </c>
      <c r="U108" s="71">
        <v>1120730.3668200001</v>
      </c>
      <c r="V108" s="71">
        <v>1400898.4333299997</v>
      </c>
      <c r="W108" s="71">
        <v>1774855.61335</v>
      </c>
      <c r="X108" s="71">
        <v>2031600.68588</v>
      </c>
      <c r="Y108" s="71">
        <v>2060778.6647299998</v>
      </c>
      <c r="Z108" s="71">
        <v>2486489.341</v>
      </c>
      <c r="AA108" s="71">
        <v>2558846.122</v>
      </c>
      <c r="AB108" s="71">
        <v>3191251.0660000001</v>
      </c>
      <c r="AC108" s="26">
        <f>IF(AB108="","",((SUM(AB102:AB108))/(SUM(AA102:AA108))-1)*100)</f>
        <v>16.475073382947269</v>
      </c>
    </row>
    <row r="109" spans="2:29" ht="13.5" x14ac:dyDescent="0.3">
      <c r="B109" s="74" t="s">
        <v>12</v>
      </c>
      <c r="C109" s="71">
        <v>222505.1366</v>
      </c>
      <c r="D109" s="71">
        <v>256236.72399999999</v>
      </c>
      <c r="E109" s="71">
        <v>298543.34000000003</v>
      </c>
      <c r="F109" s="71">
        <v>281943</v>
      </c>
      <c r="G109" s="71">
        <v>323701.712</v>
      </c>
      <c r="H109" s="71">
        <v>244015</v>
      </c>
      <c r="I109" s="71">
        <v>272568.58410000004</v>
      </c>
      <c r="J109" s="71">
        <v>297419.47000000003</v>
      </c>
      <c r="K109" s="71">
        <v>341340.61699999997</v>
      </c>
      <c r="L109" s="71">
        <v>380730.54700000002</v>
      </c>
      <c r="M109" s="71">
        <v>379616.73499999999</v>
      </c>
      <c r="N109" s="71">
        <v>321243.82487000001</v>
      </c>
      <c r="O109" s="71">
        <v>306788.7696</v>
      </c>
      <c r="P109" s="71">
        <v>332767.31756</v>
      </c>
      <c r="Q109" s="71">
        <v>475709.94790000003</v>
      </c>
      <c r="R109" s="71">
        <v>773099.61894999992</v>
      </c>
      <c r="S109" s="71">
        <v>977214.35853999993</v>
      </c>
      <c r="T109" s="71">
        <v>863959.65648999996</v>
      </c>
      <c r="U109" s="71">
        <v>1177751.4062000001</v>
      </c>
      <c r="V109" s="71">
        <v>1552212.7369099997</v>
      </c>
      <c r="W109" s="71">
        <v>1847169.73856</v>
      </c>
      <c r="X109" s="71">
        <v>1998633.5452599998</v>
      </c>
      <c r="Y109" s="71">
        <v>2157497.3469400001</v>
      </c>
      <c r="Z109" s="71">
        <v>2348759.1920000003</v>
      </c>
      <c r="AA109" s="71">
        <v>2683953.6509999996</v>
      </c>
      <c r="AB109" s="71">
        <v>3008619.0189999999</v>
      </c>
      <c r="AC109" s="26">
        <f>IF(AB109="","",((SUM(AB102:AB109))/(SUM(AA102:AA109))-1)*100)</f>
        <v>15.880697636401585</v>
      </c>
    </row>
    <row r="110" spans="2:29" ht="13.5" x14ac:dyDescent="0.3">
      <c r="B110" s="74" t="s">
        <v>13</v>
      </c>
      <c r="C110" s="71">
        <v>226367.03769999999</v>
      </c>
      <c r="D110" s="71">
        <v>263641.38399999996</v>
      </c>
      <c r="E110" s="71">
        <v>280169.81000000006</v>
      </c>
      <c r="F110" s="71">
        <v>313055</v>
      </c>
      <c r="G110" s="71">
        <v>283942.413</v>
      </c>
      <c r="H110" s="71">
        <v>246516</v>
      </c>
      <c r="I110" s="71">
        <v>237831.2219</v>
      </c>
      <c r="J110" s="71">
        <v>276337.40899999999</v>
      </c>
      <c r="K110" s="71">
        <v>312457.967</v>
      </c>
      <c r="L110" s="71">
        <v>357260.85200000001</v>
      </c>
      <c r="M110" s="71">
        <v>337173.12999999995</v>
      </c>
      <c r="N110" s="71">
        <v>281440.28380999999</v>
      </c>
      <c r="O110" s="71">
        <v>274521.40262999997</v>
      </c>
      <c r="P110" s="71">
        <v>338608.14478999999</v>
      </c>
      <c r="Q110" s="71">
        <v>476601.07306000002</v>
      </c>
      <c r="R110" s="71">
        <v>745715.44588000013</v>
      </c>
      <c r="S110" s="71">
        <v>1020457.1255600001</v>
      </c>
      <c r="T110" s="71">
        <v>911290.27545000007</v>
      </c>
      <c r="U110" s="71">
        <v>1186140.91916</v>
      </c>
      <c r="V110" s="71">
        <v>1323889.17028</v>
      </c>
      <c r="W110" s="71">
        <v>1650690.6262099999</v>
      </c>
      <c r="X110" s="71">
        <v>2011023.11197</v>
      </c>
      <c r="Y110" s="71">
        <v>2068425.9750199998</v>
      </c>
      <c r="Z110" s="71">
        <v>2507952.2559999996</v>
      </c>
      <c r="AA110" s="71">
        <v>2804908.9240000001</v>
      </c>
      <c r="AB110" s="71">
        <v>3067126.0890000002</v>
      </c>
      <c r="AC110" s="26">
        <f>IF(AB110="","",((SUM(AB102:AB110))/(SUM(AA102:AA110))-1)*100)</f>
        <v>15.069139768947949</v>
      </c>
    </row>
    <row r="111" spans="2:29" ht="13.5" x14ac:dyDescent="0.3">
      <c r="B111" s="74" t="s">
        <v>14</v>
      </c>
      <c r="C111" s="71">
        <v>257567.40979999999</v>
      </c>
      <c r="D111" s="71">
        <v>260662.62890000001</v>
      </c>
      <c r="E111" s="71">
        <v>265042.8</v>
      </c>
      <c r="F111" s="71">
        <v>309117</v>
      </c>
      <c r="G111" s="71">
        <v>284775.20890000003</v>
      </c>
      <c r="H111" s="71">
        <v>270432</v>
      </c>
      <c r="I111" s="71">
        <v>285759.04400000005</v>
      </c>
      <c r="J111" s="71">
        <v>281979.94689999992</v>
      </c>
      <c r="K111" s="71">
        <v>319481.7</v>
      </c>
      <c r="L111" s="71">
        <v>367324.283</v>
      </c>
      <c r="M111" s="71">
        <v>344446.625</v>
      </c>
      <c r="N111" s="71">
        <v>300247.07773000002</v>
      </c>
      <c r="O111" s="71">
        <v>278135.89972000004</v>
      </c>
      <c r="P111" s="71">
        <v>386186.43890000001</v>
      </c>
      <c r="Q111" s="71">
        <v>518591.34265000006</v>
      </c>
      <c r="R111" s="71">
        <v>787305.66908000014</v>
      </c>
      <c r="S111" s="71">
        <v>941896.68761000002</v>
      </c>
      <c r="T111" s="71">
        <v>855938.35825000005</v>
      </c>
      <c r="U111" s="71">
        <v>1088049.8379200001</v>
      </c>
      <c r="V111" s="71">
        <v>1460519.6335900002</v>
      </c>
      <c r="W111" s="71">
        <v>1801641.3992400002</v>
      </c>
      <c r="X111" s="71">
        <v>1777727.58231</v>
      </c>
      <c r="Y111" s="71">
        <v>2367070.3129600002</v>
      </c>
      <c r="Z111" s="71">
        <v>2601244.0520000001</v>
      </c>
      <c r="AA111" s="71">
        <v>2598839.3479999993</v>
      </c>
      <c r="AB111" s="71">
        <v>3358450.5200000005</v>
      </c>
      <c r="AC111" s="26">
        <f>IF(AB111="","",((SUM(AB102:AB111))/(SUM(AA102:AA111))-1)*100)</f>
        <v>16.530837630111982</v>
      </c>
    </row>
    <row r="112" spans="2:29" ht="13.5" x14ac:dyDescent="0.3">
      <c r="B112" s="74" t="s">
        <v>15</v>
      </c>
      <c r="C112" s="71">
        <v>247966.40219999998</v>
      </c>
      <c r="D112" s="71">
        <v>256629.011</v>
      </c>
      <c r="E112" s="71">
        <v>258265.38999999998</v>
      </c>
      <c r="F112" s="71">
        <v>292482.40999999997</v>
      </c>
      <c r="G112" s="71">
        <v>285295</v>
      </c>
      <c r="H112" s="71">
        <v>196134</v>
      </c>
      <c r="I112" s="71">
        <v>272620.42589999997</v>
      </c>
      <c r="J112" s="71">
        <v>302056.58590000001</v>
      </c>
      <c r="K112" s="71">
        <v>343508.61600000004</v>
      </c>
      <c r="L112" s="71">
        <v>365409.91899999999</v>
      </c>
      <c r="M112" s="71">
        <v>309358.55600000004</v>
      </c>
      <c r="N112" s="71">
        <v>295841.03863999998</v>
      </c>
      <c r="O112" s="71">
        <v>230625.50897</v>
      </c>
      <c r="P112" s="71">
        <v>381718.12199000001</v>
      </c>
      <c r="Q112" s="71">
        <v>502303.65249999997</v>
      </c>
      <c r="R112" s="71">
        <v>897470.4615199999</v>
      </c>
      <c r="S112" s="71">
        <v>803080.79967000009</v>
      </c>
      <c r="T112" s="71">
        <v>804087.8483999999</v>
      </c>
      <c r="U112" s="71">
        <v>1056668.32455</v>
      </c>
      <c r="V112" s="71">
        <v>1571959.5433400001</v>
      </c>
      <c r="W112" s="71">
        <v>1652792.70472</v>
      </c>
      <c r="X112" s="71">
        <v>1722543.5063700001</v>
      </c>
      <c r="Y112" s="71">
        <v>2165642.5595499999</v>
      </c>
      <c r="Z112" s="71">
        <v>2573617.8360000001</v>
      </c>
      <c r="AA112" s="71">
        <v>2553510.6479999991</v>
      </c>
      <c r="AB112" s="71"/>
      <c r="AC112" s="26" t="str">
        <f>IF(AB112="","",((SUM(AB102:AB112))/(SUM(AA102:AA112))-1)*100)</f>
        <v/>
      </c>
    </row>
    <row r="113" spans="2:29" ht="13.5" x14ac:dyDescent="0.3">
      <c r="B113" s="75" t="s">
        <v>16</v>
      </c>
      <c r="C113" s="72">
        <v>252366.59440000003</v>
      </c>
      <c r="D113" s="72">
        <v>261122.44399999999</v>
      </c>
      <c r="E113" s="72">
        <v>258665.25</v>
      </c>
      <c r="F113" s="72">
        <v>286929.55</v>
      </c>
      <c r="G113" s="72">
        <v>310279.91800000001</v>
      </c>
      <c r="H113" s="72">
        <v>243410</v>
      </c>
      <c r="I113" s="72">
        <v>260988.69499999995</v>
      </c>
      <c r="J113" s="72">
        <v>298395.86209999997</v>
      </c>
      <c r="K113" s="72">
        <v>363722.93500000006</v>
      </c>
      <c r="L113" s="72">
        <v>393049.46800000005</v>
      </c>
      <c r="M113" s="72">
        <v>372443.1966899999</v>
      </c>
      <c r="N113" s="72">
        <v>327907.79580000002</v>
      </c>
      <c r="O113" s="72">
        <v>277935.03080000001</v>
      </c>
      <c r="P113" s="72">
        <v>418492.82974000002</v>
      </c>
      <c r="Q113" s="72">
        <v>600782.08068000013</v>
      </c>
      <c r="R113" s="72">
        <v>898763.59924000013</v>
      </c>
      <c r="S113" s="72">
        <v>913456.73044999992</v>
      </c>
      <c r="T113" s="72">
        <v>827590.48347999994</v>
      </c>
      <c r="U113" s="72">
        <v>1159561.6051200002</v>
      </c>
      <c r="V113" s="72">
        <v>1678538.80122</v>
      </c>
      <c r="W113" s="72">
        <v>1636219.84189</v>
      </c>
      <c r="X113" s="72">
        <v>1881649.8134399997</v>
      </c>
      <c r="Y113" s="72">
        <v>2153494.2636600002</v>
      </c>
      <c r="Z113" s="72">
        <v>2654112.0410000002</v>
      </c>
      <c r="AA113" s="72">
        <v>2721388.3329999996</v>
      </c>
      <c r="AB113" s="72"/>
      <c r="AC113" s="26" t="str">
        <f>IF(AB113="","",((SUM(AB102:AB113))/(SUM(AA102:AA113))-1)*100)</f>
        <v/>
      </c>
    </row>
    <row r="114" spans="2:29" ht="13" x14ac:dyDescent="0.3">
      <c r="B114" s="35" t="s">
        <v>17</v>
      </c>
      <c r="C114" s="40">
        <f>SUM(C102:C113)</f>
        <v>2728568.9085999993</v>
      </c>
      <c r="D114" s="40">
        <f t="shared" ref="D114:AB114" si="1">SUM(D102:D113)</f>
        <v>3027391.8382000001</v>
      </c>
      <c r="E114" s="40">
        <f t="shared" si="1"/>
        <v>3383203.0260000001</v>
      </c>
      <c r="F114" s="40">
        <f t="shared" si="1"/>
        <v>3291018.93</v>
      </c>
      <c r="G114" s="40">
        <f t="shared" si="1"/>
        <v>3616194.8961</v>
      </c>
      <c r="H114" s="40">
        <f t="shared" si="1"/>
        <v>2985657.9234999996</v>
      </c>
      <c r="I114" s="40">
        <f t="shared" si="1"/>
        <v>3169929.6557999998</v>
      </c>
      <c r="J114" s="40">
        <f t="shared" si="1"/>
        <v>3494306.3881999995</v>
      </c>
      <c r="K114" s="40">
        <f t="shared" si="1"/>
        <v>3894149.2460000003</v>
      </c>
      <c r="L114" s="40">
        <f t="shared" si="1"/>
        <v>4351297.2379999999</v>
      </c>
      <c r="M114" s="40">
        <f t="shared" si="1"/>
        <v>4369053.258129999</v>
      </c>
      <c r="N114" s="40">
        <f t="shared" si="1"/>
        <v>4037731.5134200002</v>
      </c>
      <c r="O114" s="40">
        <f t="shared" si="1"/>
        <v>3542733.0713300002</v>
      </c>
      <c r="P114" s="40">
        <f t="shared" si="1"/>
        <v>3883004.3167799995</v>
      </c>
      <c r="Q114" s="40">
        <f t="shared" si="1"/>
        <v>5739689.5480000004</v>
      </c>
      <c r="R114" s="40">
        <f t="shared" si="1"/>
        <v>8866713.2303199992</v>
      </c>
      <c r="S114" s="40">
        <f t="shared" si="1"/>
        <v>11069494.473760001</v>
      </c>
      <c r="T114" s="40">
        <f t="shared" si="1"/>
        <v>10076841.304730002</v>
      </c>
      <c r="U114" s="40">
        <f t="shared" si="1"/>
        <v>12811951.061069999</v>
      </c>
      <c r="V114" s="40">
        <f t="shared" si="1"/>
        <v>15776669.71122</v>
      </c>
      <c r="W114" s="40">
        <f t="shared" si="1"/>
        <v>20013746.015659999</v>
      </c>
      <c r="X114" s="40">
        <f t="shared" si="1"/>
        <v>22208853.547279995</v>
      </c>
      <c r="Y114" s="40">
        <f t="shared" si="1"/>
        <v>24970159.801529992</v>
      </c>
      <c r="Z114" s="40">
        <f t="shared" si="1"/>
        <v>28765551.681000002</v>
      </c>
      <c r="AA114" s="40">
        <f t="shared" si="1"/>
        <v>30450309.581</v>
      </c>
      <c r="AB114" s="40">
        <f t="shared" si="1"/>
        <v>29337116.849000003</v>
      </c>
      <c r="AC114" s="30"/>
    </row>
    <row r="115" spans="2:29" s="31" customFormat="1" ht="13" x14ac:dyDescent="0.3"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3"/>
      <c r="AA115" s="33"/>
      <c r="AB115" s="33"/>
      <c r="AC115" s="33"/>
    </row>
    <row r="116" spans="2:29" s="31" customFormat="1" ht="13" x14ac:dyDescent="0.3">
      <c r="B116" s="16" t="str">
        <f>B95</f>
        <v>BRASIL</v>
      </c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3"/>
      <c r="AA116" s="33"/>
      <c r="AB116" s="33"/>
      <c r="AC116" s="33"/>
    </row>
    <row r="117" spans="2:29" s="31" customFormat="1" ht="13" x14ac:dyDescent="0.3">
      <c r="B117" s="16" t="str">
        <f>B96</f>
        <v>GÁS NATURAL TOTAL</v>
      </c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3"/>
      <c r="AA117" s="33"/>
      <c r="AB117" s="33"/>
      <c r="AC117" s="33"/>
    </row>
    <row r="118" spans="2:29" s="31" customFormat="1" ht="13" x14ac:dyDescent="0.3">
      <c r="B118" s="17" t="s">
        <v>22</v>
      </c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3"/>
      <c r="AA118" s="33"/>
      <c r="AB118" s="33"/>
      <c r="AC118" s="33"/>
    </row>
    <row r="119" spans="2:29" s="31" customFormat="1" ht="13" x14ac:dyDescent="0.3"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3"/>
      <c r="AA119" s="33"/>
      <c r="AB119" s="33"/>
      <c r="AC119" s="33"/>
    </row>
    <row r="120" spans="2:29" s="31" customFormat="1" ht="13" x14ac:dyDescent="0.3"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3"/>
      <c r="AA120" s="33"/>
      <c r="AB120" s="33"/>
      <c r="AC120" s="33"/>
    </row>
    <row r="121" spans="2:29" s="31" customFormat="1" ht="13" x14ac:dyDescent="0.3"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3"/>
      <c r="AA121" s="33"/>
      <c r="AB121" s="33"/>
      <c r="AC121" s="33"/>
    </row>
    <row r="122" spans="2:29" s="31" customFormat="1" ht="13" x14ac:dyDescent="0.3"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3"/>
      <c r="AA122" s="33"/>
      <c r="AB122" s="33"/>
      <c r="AC122" s="33"/>
    </row>
    <row r="123" spans="2:29" s="31" customFormat="1" ht="13" x14ac:dyDescent="0.3"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3"/>
      <c r="AA123" s="33"/>
      <c r="AB123" s="33"/>
      <c r="AC123" s="33"/>
    </row>
    <row r="124" spans="2:29" s="31" customFormat="1" ht="13" x14ac:dyDescent="0.3"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3"/>
      <c r="AA124" s="33"/>
      <c r="AB124" s="33"/>
      <c r="AC124" s="33"/>
    </row>
    <row r="125" spans="2:29" s="31" customFormat="1" ht="13" x14ac:dyDescent="0.3"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3"/>
      <c r="AA125" s="33"/>
      <c r="AB125" s="33"/>
      <c r="AC125" s="33"/>
    </row>
    <row r="126" spans="2:29" s="31" customFormat="1" ht="13" x14ac:dyDescent="0.3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3"/>
      <c r="AA126" s="33"/>
      <c r="AB126" s="33"/>
      <c r="AC126" s="33"/>
    </row>
    <row r="127" spans="2:29" s="31" customFormat="1" ht="13" x14ac:dyDescent="0.3"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3"/>
      <c r="AA127" s="33"/>
      <c r="AB127" s="33"/>
      <c r="AC127" s="33"/>
    </row>
    <row r="128" spans="2:29" s="31" customFormat="1" ht="13" x14ac:dyDescent="0.3"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3"/>
      <c r="AA128" s="33"/>
      <c r="AB128" s="33"/>
      <c r="AC128" s="33"/>
    </row>
    <row r="129" spans="2:29" s="31" customFormat="1" ht="13" x14ac:dyDescent="0.3"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3"/>
      <c r="AA129" s="33"/>
      <c r="AB129" s="33"/>
      <c r="AC129" s="33"/>
    </row>
    <row r="130" spans="2:29" s="31" customFormat="1" ht="13" x14ac:dyDescent="0.3"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3"/>
      <c r="AA130" s="33"/>
      <c r="AB130" s="33"/>
      <c r="AC130" s="33"/>
    </row>
    <row r="131" spans="2:29" s="31" customFormat="1" ht="13" x14ac:dyDescent="0.3"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3"/>
      <c r="AA131" s="33"/>
      <c r="AB131" s="33"/>
      <c r="AC131" s="33"/>
    </row>
    <row r="132" spans="2:29" s="31" customFormat="1" ht="13" x14ac:dyDescent="0.3"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3"/>
      <c r="AA132" s="33"/>
      <c r="AB132" s="33"/>
      <c r="AC132" s="33"/>
    </row>
    <row r="133" spans="2:29" s="31" customFormat="1" ht="13" x14ac:dyDescent="0.3"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3"/>
      <c r="AA133" s="33"/>
      <c r="AB133" s="33"/>
      <c r="AC133" s="33"/>
    </row>
    <row r="134" spans="2:29" s="31" customFormat="1" ht="13" x14ac:dyDescent="0.3"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3"/>
      <c r="AA134" s="33"/>
      <c r="AB134" s="33"/>
      <c r="AC134" s="33"/>
    </row>
    <row r="135" spans="2:29" s="31" customFormat="1" ht="13" x14ac:dyDescent="0.3"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3"/>
      <c r="AA135" s="33"/>
      <c r="AB135" s="33"/>
      <c r="AC135" s="33"/>
    </row>
    <row r="136" spans="2:29" s="31" customFormat="1" ht="13" x14ac:dyDescent="0.3"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3"/>
      <c r="AA136" s="33"/>
      <c r="AB136" s="33"/>
      <c r="AC136" s="33"/>
    </row>
    <row r="137" spans="2:29" s="31" customFormat="1" ht="13" x14ac:dyDescent="0.3"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3"/>
      <c r="AA137" s="33"/>
      <c r="AB137" s="33"/>
      <c r="AC137" s="33"/>
    </row>
    <row r="138" spans="2:29" s="31" customFormat="1" ht="13" x14ac:dyDescent="0.3"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3"/>
      <c r="AA138" s="33"/>
      <c r="AB138" s="33"/>
      <c r="AC138" s="33"/>
    </row>
    <row r="139" spans="2:29" s="31" customFormat="1" ht="13" x14ac:dyDescent="0.3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3"/>
      <c r="AA139" s="33"/>
      <c r="AB139" s="33"/>
      <c r="AC139" s="33"/>
    </row>
    <row r="140" spans="2:29" s="31" customFormat="1" ht="13" x14ac:dyDescent="0.3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3"/>
      <c r="AA140" s="33"/>
      <c r="AB140" s="33"/>
      <c r="AC140" s="33"/>
    </row>
    <row r="141" spans="2:29" s="31" customFormat="1" ht="13" x14ac:dyDescent="0.3"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3"/>
      <c r="AA141" s="33"/>
      <c r="AB141" s="33"/>
      <c r="AC141" s="33"/>
    </row>
    <row r="142" spans="2:29" s="31" customFormat="1" ht="13" x14ac:dyDescent="0.3"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3"/>
      <c r="AA142" s="33"/>
      <c r="AB142" s="33"/>
      <c r="AC142" s="33"/>
    </row>
    <row r="143" spans="2:29" ht="13" x14ac:dyDescent="0.3">
      <c r="B143" s="9" t="s">
        <v>32</v>
      </c>
    </row>
    <row r="144" spans="2:29" ht="15" x14ac:dyDescent="0.3">
      <c r="B144" s="27" t="s">
        <v>37</v>
      </c>
      <c r="T144" s="10"/>
    </row>
    <row r="145" spans="2:13" ht="13" x14ac:dyDescent="0.3">
      <c r="B145" s="42" t="s">
        <v>41</v>
      </c>
    </row>
    <row r="146" spans="2:13" x14ac:dyDescent="0.25">
      <c r="B146" s="22" t="str">
        <f>B27</f>
        <v>Dados atualizados em 28 de novembro de 2025.</v>
      </c>
    </row>
    <row r="147" spans="2:13" x14ac:dyDescent="0.25">
      <c r="B147" s="42" t="s">
        <v>47</v>
      </c>
    </row>
    <row r="148" spans="2:13" x14ac:dyDescent="0.25"/>
    <row r="149" spans="2:13" x14ac:dyDescent="0.25"/>
    <row r="150" spans="2:13" x14ac:dyDescent="0.25"/>
    <row r="151" spans="2:13" ht="15.5" x14ac:dyDescent="0.35">
      <c r="B151" s="14" t="s">
        <v>18</v>
      </c>
    </row>
    <row r="152" spans="2:13" x14ac:dyDescent="0.25"/>
    <row r="153" spans="2:13" x14ac:dyDescent="0.25"/>
    <row r="154" spans="2:13" x14ac:dyDescent="0.25"/>
    <row r="155" spans="2:13" x14ac:dyDescent="0.25"/>
    <row r="156" spans="2:13" ht="18" x14ac:dyDescent="0.4">
      <c r="B156" s="4" t="s">
        <v>51</v>
      </c>
    </row>
    <row r="157" spans="2:13" ht="15.5" x14ac:dyDescent="0.35">
      <c r="B157" s="2" t="s">
        <v>28</v>
      </c>
    </row>
    <row r="158" spans="2:13" x14ac:dyDescent="0.25">
      <c r="L158" s="10"/>
      <c r="M158" s="10"/>
    </row>
    <row r="159" spans="2:13" ht="13" x14ac:dyDescent="0.3">
      <c r="B159" s="5" t="str">
        <f>IF(C161="(Tudo)","BRASIL",C161)</f>
        <v>BRASIL</v>
      </c>
    </row>
    <row r="160" spans="2:13" x14ac:dyDescent="0.25">
      <c r="B160" s="6" t="str">
        <f>IF(C162="(Tudo)","GÁS NATURAL TOTAL (mil m3)",C162)</f>
        <v>GÁS NATURAL TOTAL (mil m3)</v>
      </c>
    </row>
    <row r="161" spans="2:29" ht="13" x14ac:dyDescent="0.3">
      <c r="B161" s="58" t="s">
        <v>27</v>
      </c>
      <c r="C161" s="59" t="s">
        <v>1</v>
      </c>
      <c r="D161" s="42"/>
      <c r="E161" s="42"/>
    </row>
    <row r="162" spans="2:29" ht="13" x14ac:dyDescent="0.3">
      <c r="B162" s="58" t="s">
        <v>30</v>
      </c>
      <c r="C162" s="59" t="s">
        <v>1</v>
      </c>
      <c r="D162" s="42"/>
      <c r="E162" s="42"/>
    </row>
    <row r="163" spans="2:29" x14ac:dyDescent="0.25">
      <c r="B163" s="7" t="s">
        <v>2</v>
      </c>
      <c r="C163" s="7" t="s">
        <v>25</v>
      </c>
      <c r="D163" s="7" t="s">
        <v>3</v>
      </c>
      <c r="E163" s="7" t="s">
        <v>3</v>
      </c>
      <c r="F163" s="7" t="s">
        <v>3</v>
      </c>
      <c r="G163" s="7" t="s">
        <v>3</v>
      </c>
      <c r="H163" s="7" t="s">
        <v>3</v>
      </c>
      <c r="I163" s="7" t="s">
        <v>3</v>
      </c>
      <c r="J163" s="7" t="s">
        <v>3</v>
      </c>
    </row>
    <row r="164" spans="2:29" ht="13" x14ac:dyDescent="0.3">
      <c r="B164" s="52"/>
      <c r="C164" s="53" t="s">
        <v>4</v>
      </c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5"/>
      <c r="AC164" s="36" t="s">
        <v>31</v>
      </c>
    </row>
    <row r="165" spans="2:29" ht="13" x14ac:dyDescent="0.3">
      <c r="B165" s="53" t="s">
        <v>40</v>
      </c>
      <c r="C165" s="44">
        <v>2000</v>
      </c>
      <c r="D165" s="44">
        <v>2001</v>
      </c>
      <c r="E165" s="44">
        <v>2002</v>
      </c>
      <c r="F165" s="44">
        <v>2003</v>
      </c>
      <c r="G165" s="44">
        <v>2004</v>
      </c>
      <c r="H165" s="44">
        <v>2005</v>
      </c>
      <c r="I165" s="44">
        <v>2006</v>
      </c>
      <c r="J165" s="44">
        <v>2007</v>
      </c>
      <c r="K165" s="44">
        <v>2008</v>
      </c>
      <c r="L165" s="44">
        <v>2009</v>
      </c>
      <c r="M165" s="44">
        <v>2010</v>
      </c>
      <c r="N165" s="44">
        <v>2011</v>
      </c>
      <c r="O165" s="44">
        <v>2012</v>
      </c>
      <c r="P165" s="44">
        <v>2013</v>
      </c>
      <c r="Q165" s="44">
        <v>2014</v>
      </c>
      <c r="R165" s="44">
        <v>2015</v>
      </c>
      <c r="S165" s="44">
        <v>2016</v>
      </c>
      <c r="T165" s="44">
        <v>2017</v>
      </c>
      <c r="U165" s="44">
        <v>2018</v>
      </c>
      <c r="V165" s="44">
        <v>2019</v>
      </c>
      <c r="W165" s="44">
        <v>2020</v>
      </c>
      <c r="X165" s="44">
        <v>2021</v>
      </c>
      <c r="Y165" s="44">
        <v>2022</v>
      </c>
      <c r="Z165" s="44">
        <v>2023</v>
      </c>
      <c r="AA165" s="44">
        <v>2024</v>
      </c>
      <c r="AB165" s="44">
        <v>2025</v>
      </c>
      <c r="AC165" s="37" t="s">
        <v>48</v>
      </c>
    </row>
    <row r="166" spans="2:29" ht="13.5" x14ac:dyDescent="0.3">
      <c r="B166" s="60" t="s">
        <v>5</v>
      </c>
      <c r="C166" s="45">
        <v>192336.11500000002</v>
      </c>
      <c r="D166" s="45">
        <v>216514.97</v>
      </c>
      <c r="E166" s="45">
        <v>261456.1</v>
      </c>
      <c r="F166" s="45">
        <v>154349.30000000002</v>
      </c>
      <c r="G166" s="45">
        <v>109246.96</v>
      </c>
      <c r="H166" s="45">
        <v>132285.5938</v>
      </c>
      <c r="I166" s="45">
        <v>118919.7926</v>
      </c>
      <c r="J166" s="45">
        <v>161637.24690000003</v>
      </c>
      <c r="K166" s="45">
        <v>184856.94249999998</v>
      </c>
      <c r="L166" s="45">
        <v>188577.23849677391</v>
      </c>
      <c r="M166" s="45">
        <v>214663.02401000002</v>
      </c>
      <c r="N166" s="45">
        <v>187993.78519</v>
      </c>
      <c r="O166" s="45">
        <v>139278.84360000002</v>
      </c>
      <c r="P166" s="45">
        <v>120934.20061</v>
      </c>
      <c r="Q166" s="45">
        <v>148553.56894</v>
      </c>
      <c r="R166" s="45">
        <v>125366.37916000001</v>
      </c>
      <c r="S166" s="45">
        <v>101523.69549000001</v>
      </c>
      <c r="T166" s="45">
        <v>132763.53161000001</v>
      </c>
      <c r="U166" s="45">
        <v>124574.08616000001</v>
      </c>
      <c r="V166" s="45">
        <v>174908.40169999999</v>
      </c>
      <c r="W166" s="45">
        <v>125045.67608999999</v>
      </c>
      <c r="X166" s="45">
        <v>89931.830069999996</v>
      </c>
      <c r="Y166" s="45">
        <v>100175.75845000001</v>
      </c>
      <c r="Z166" s="45">
        <v>128521.598</v>
      </c>
      <c r="AA166" s="45">
        <v>140920.09700000001</v>
      </c>
      <c r="AB166" s="45">
        <v>138738.62700000001</v>
      </c>
      <c r="AC166" s="29">
        <f>(IF(AA166=0,"n/d",(AB166/AA166)-1)*100)</f>
        <v>-1.5480190877245836</v>
      </c>
    </row>
    <row r="167" spans="2:29" ht="13.5" x14ac:dyDescent="0.3">
      <c r="B167" s="61" t="s">
        <v>6</v>
      </c>
      <c r="C167" s="43">
        <v>152712.20000000001</v>
      </c>
      <c r="D167" s="43">
        <v>267656.8</v>
      </c>
      <c r="E167" s="43">
        <v>250470.36000000002</v>
      </c>
      <c r="F167" s="43">
        <v>136643.6</v>
      </c>
      <c r="G167" s="43">
        <v>110352.07059999999</v>
      </c>
      <c r="H167" s="43">
        <v>141529.63320000001</v>
      </c>
      <c r="I167" s="43">
        <v>124036.86032902746</v>
      </c>
      <c r="J167" s="43">
        <v>147969.1876</v>
      </c>
      <c r="K167" s="43">
        <v>146668.79999999996</v>
      </c>
      <c r="L167" s="43">
        <v>227865.9476229999</v>
      </c>
      <c r="M167" s="43">
        <v>233335.72175</v>
      </c>
      <c r="N167" s="43">
        <v>135166.88219</v>
      </c>
      <c r="O167" s="43">
        <v>95346.595759999997</v>
      </c>
      <c r="P167" s="43">
        <v>127692.54139</v>
      </c>
      <c r="Q167" s="43">
        <v>120092.60415</v>
      </c>
      <c r="R167" s="43">
        <v>91369.367500000008</v>
      </c>
      <c r="S167" s="43">
        <v>136561.93604999996</v>
      </c>
      <c r="T167" s="43">
        <v>110766.72783000003</v>
      </c>
      <c r="U167" s="43">
        <v>100749.88962999999</v>
      </c>
      <c r="V167" s="43">
        <v>143136.11575</v>
      </c>
      <c r="W167" s="43">
        <v>105675.68887999999</v>
      </c>
      <c r="X167" s="43">
        <v>97291.861369999984</v>
      </c>
      <c r="Y167" s="43">
        <v>85063.496549999996</v>
      </c>
      <c r="Z167" s="43">
        <v>106680.788</v>
      </c>
      <c r="AA167" s="43">
        <v>153262.47</v>
      </c>
      <c r="AB167" s="43">
        <v>137431.43400000001</v>
      </c>
      <c r="AC167" s="26">
        <f>IF(SUM(AA166:AA167)=0,"n/d",((SUM(AB166:AB167))/(SUM(AA166:AA167))-1)*100)</f>
        <v>-6.1229005456329588</v>
      </c>
    </row>
    <row r="168" spans="2:29" ht="13.5" x14ac:dyDescent="0.3">
      <c r="B168" s="61" t="s">
        <v>7</v>
      </c>
      <c r="C168" s="43">
        <v>135010.6</v>
      </c>
      <c r="D168" s="43">
        <v>224126.4</v>
      </c>
      <c r="E168" s="43">
        <v>270514.19699999999</v>
      </c>
      <c r="F168" s="43">
        <v>142876.35999999999</v>
      </c>
      <c r="G168" s="43">
        <v>103489.3627</v>
      </c>
      <c r="H168" s="43">
        <v>234841.10349999997</v>
      </c>
      <c r="I168" s="43">
        <v>143886.07569999999</v>
      </c>
      <c r="J168" s="43">
        <v>155669.35639999999</v>
      </c>
      <c r="K168" s="43">
        <v>144554.09974999996</v>
      </c>
      <c r="L168" s="43">
        <v>314467.21413335996</v>
      </c>
      <c r="M168" s="43">
        <v>223743.13976999998</v>
      </c>
      <c r="N168" s="43">
        <v>113527.33927999999</v>
      </c>
      <c r="O168" s="43">
        <v>113341.45259</v>
      </c>
      <c r="P168" s="43">
        <v>115926.32991000001</v>
      </c>
      <c r="Q168" s="43">
        <v>134234.63060999999</v>
      </c>
      <c r="R168" s="43">
        <v>117565.62029000001</v>
      </c>
      <c r="S168" s="43">
        <v>143949.53229999999</v>
      </c>
      <c r="T168" s="43">
        <v>107463.06336000001</v>
      </c>
      <c r="U168" s="43">
        <v>103021.22753</v>
      </c>
      <c r="V168" s="43">
        <v>182239.58771000002</v>
      </c>
      <c r="W168" s="43">
        <v>105340.13316</v>
      </c>
      <c r="X168" s="43">
        <v>98367.305710000001</v>
      </c>
      <c r="Y168" s="43">
        <v>92321.133220000003</v>
      </c>
      <c r="Z168" s="43">
        <v>111598.76300000001</v>
      </c>
      <c r="AA168" s="43">
        <v>174155.25999999998</v>
      </c>
      <c r="AB168" s="43">
        <v>178726.163</v>
      </c>
      <c r="AC168" s="26">
        <f>IF(AB168="","",((SUM(AB166:AB168))/(SUM(AA166:AA168))-1)*100)</f>
        <v>-2.8700656289290194</v>
      </c>
    </row>
    <row r="169" spans="2:29" ht="13.5" x14ac:dyDescent="0.3">
      <c r="B169" s="61" t="s">
        <v>8</v>
      </c>
      <c r="C169" s="43">
        <v>154640.4</v>
      </c>
      <c r="D169" s="43">
        <v>222073.60000000001</v>
      </c>
      <c r="E169" s="43">
        <v>244181.56</v>
      </c>
      <c r="F169" s="43">
        <v>142443</v>
      </c>
      <c r="G169" s="43">
        <v>104116.97889999999</v>
      </c>
      <c r="H169" s="43">
        <v>281629.57400000002</v>
      </c>
      <c r="I169" s="43">
        <v>130259.6081</v>
      </c>
      <c r="J169" s="43">
        <v>142761.78579999998</v>
      </c>
      <c r="K169" s="43">
        <v>140920.57598626803</v>
      </c>
      <c r="L169" s="43">
        <v>299364.89686725999</v>
      </c>
      <c r="M169" s="43">
        <v>210910.35932999998</v>
      </c>
      <c r="N169" s="43">
        <v>85975.472630000004</v>
      </c>
      <c r="O169" s="43">
        <v>108949.18586000001</v>
      </c>
      <c r="P169" s="43">
        <v>117410.84583999999</v>
      </c>
      <c r="Q169" s="43">
        <v>139338.76796</v>
      </c>
      <c r="R169" s="43">
        <v>109931.70131999999</v>
      </c>
      <c r="S169" s="43">
        <v>120017.20178999999</v>
      </c>
      <c r="T169" s="43">
        <v>106596.15576999998</v>
      </c>
      <c r="U169" s="43">
        <v>102706.73474000001</v>
      </c>
      <c r="V169" s="43">
        <v>181227.20565000002</v>
      </c>
      <c r="W169" s="43">
        <v>81708.390190000006</v>
      </c>
      <c r="X169" s="43">
        <v>86655.469360000003</v>
      </c>
      <c r="Y169" s="43">
        <v>82786.737140000012</v>
      </c>
      <c r="Z169" s="43">
        <v>116078.026</v>
      </c>
      <c r="AA169" s="43">
        <v>119125.28599999998</v>
      </c>
      <c r="AB169" s="43">
        <v>149450.753</v>
      </c>
      <c r="AC169" s="26">
        <f>IF(AB169="","",((SUM(AB166:AB169))/(SUM(AA166:AA169))-1)*100)</f>
        <v>2.874029641415099</v>
      </c>
    </row>
    <row r="170" spans="2:29" ht="13.5" x14ac:dyDescent="0.3">
      <c r="B170" s="61" t="s">
        <v>9</v>
      </c>
      <c r="C170" s="43">
        <v>166457.60000000001</v>
      </c>
      <c r="D170" s="43">
        <v>223293.40000000002</v>
      </c>
      <c r="E170" s="43">
        <v>191853.75</v>
      </c>
      <c r="F170" s="43">
        <v>134990.29999999999</v>
      </c>
      <c r="G170" s="43">
        <v>117946.16089999999</v>
      </c>
      <c r="H170" s="43">
        <v>314267.0992</v>
      </c>
      <c r="I170" s="43">
        <v>206361.23720000003</v>
      </c>
      <c r="J170" s="43">
        <v>191204.28440000003</v>
      </c>
      <c r="K170" s="43">
        <v>180189.41092723951</v>
      </c>
      <c r="L170" s="43">
        <v>287100.45371363999</v>
      </c>
      <c r="M170" s="43">
        <v>220897.03573000003</v>
      </c>
      <c r="N170" s="43">
        <v>124004.83546000003</v>
      </c>
      <c r="O170" s="43">
        <v>111920.67367999999</v>
      </c>
      <c r="P170" s="43">
        <v>99311.833809999982</v>
      </c>
      <c r="Q170" s="43">
        <v>146788.32817000002</v>
      </c>
      <c r="R170" s="43">
        <v>99374.713430000003</v>
      </c>
      <c r="S170" s="43">
        <v>113756.36181999999</v>
      </c>
      <c r="T170" s="43">
        <v>114921.81264000002</v>
      </c>
      <c r="U170" s="43">
        <v>127908.40892000002</v>
      </c>
      <c r="V170" s="43">
        <v>152075.97173000002</v>
      </c>
      <c r="W170" s="43">
        <v>86238.478019999995</v>
      </c>
      <c r="X170" s="43">
        <v>91382.100489999997</v>
      </c>
      <c r="Y170" s="43">
        <v>141524.40132</v>
      </c>
      <c r="Z170" s="43">
        <v>128217.912</v>
      </c>
      <c r="AA170" s="43">
        <v>109957.27799999999</v>
      </c>
      <c r="AB170" s="43">
        <v>132920.223</v>
      </c>
      <c r="AC170" s="26">
        <f>IF(AB170="","",((SUM(AB166:AB170))/(SUM(AA166:AA170))-1)*100)</f>
        <v>5.7134562617054074</v>
      </c>
    </row>
    <row r="171" spans="2:29" ht="13.5" x14ac:dyDescent="0.3">
      <c r="B171" s="61" t="s">
        <v>10</v>
      </c>
      <c r="C171" s="43">
        <v>198126.6</v>
      </c>
      <c r="D171" s="43">
        <v>205336.2</v>
      </c>
      <c r="E171" s="43">
        <v>143275.44</v>
      </c>
      <c r="F171" s="43">
        <v>119270.09999999999</v>
      </c>
      <c r="G171" s="43">
        <v>135518.73009999999</v>
      </c>
      <c r="H171" s="43">
        <v>275372.60029999999</v>
      </c>
      <c r="I171" s="43">
        <v>198233.73360000004</v>
      </c>
      <c r="J171" s="43">
        <v>169166.08200000005</v>
      </c>
      <c r="K171" s="43">
        <v>198896.68421050202</v>
      </c>
      <c r="L171" s="43">
        <v>400781.17699452006</v>
      </c>
      <c r="M171" s="43">
        <v>173617.28998</v>
      </c>
      <c r="N171" s="43">
        <v>134054.47748</v>
      </c>
      <c r="O171" s="43">
        <v>107097.53685</v>
      </c>
      <c r="P171" s="43">
        <v>111516.07668999999</v>
      </c>
      <c r="Q171" s="43">
        <v>127923.40161000002</v>
      </c>
      <c r="R171" s="43">
        <v>108586.82493999998</v>
      </c>
      <c r="S171" s="43">
        <v>105875.19982000002</v>
      </c>
      <c r="T171" s="43">
        <v>135336.00515000001</v>
      </c>
      <c r="U171" s="43">
        <v>124660.97928000001</v>
      </c>
      <c r="V171" s="43">
        <v>121530.08682999999</v>
      </c>
      <c r="W171" s="43">
        <v>93964.666840000005</v>
      </c>
      <c r="X171" s="43">
        <v>93847.169560000009</v>
      </c>
      <c r="Y171" s="43">
        <v>130376.25603000002</v>
      </c>
      <c r="Z171" s="43">
        <v>137412.67799999999</v>
      </c>
      <c r="AA171" s="43">
        <v>91522.73</v>
      </c>
      <c r="AB171" s="43">
        <v>180487.18499999997</v>
      </c>
      <c r="AC171" s="26">
        <f>IF(AB171="","",((SUM(AB166:AB171))/(SUM(AA166:AA171))-1)*100)</f>
        <v>16.3270659913644</v>
      </c>
    </row>
    <row r="172" spans="2:29" ht="13.5" x14ac:dyDescent="0.3">
      <c r="B172" s="61" t="s">
        <v>11</v>
      </c>
      <c r="C172" s="43">
        <v>236555.8</v>
      </c>
      <c r="D172" s="43">
        <v>196818.3</v>
      </c>
      <c r="E172" s="43">
        <v>137892.01860000001</v>
      </c>
      <c r="F172" s="43">
        <v>120174.01</v>
      </c>
      <c r="G172" s="43">
        <v>148285.02540000001</v>
      </c>
      <c r="H172" s="43">
        <v>222096</v>
      </c>
      <c r="I172" s="43">
        <v>184315.68219999998</v>
      </c>
      <c r="J172" s="43">
        <v>195290.01290000009</v>
      </c>
      <c r="K172" s="43">
        <v>188005.40371963519</v>
      </c>
      <c r="L172" s="43">
        <v>374581.27280049998</v>
      </c>
      <c r="M172" s="43">
        <v>175307.76439999999</v>
      </c>
      <c r="N172" s="43">
        <v>160416.70319</v>
      </c>
      <c r="O172" s="43">
        <v>111161.96798000002</v>
      </c>
      <c r="P172" s="43">
        <v>90392.249500000005</v>
      </c>
      <c r="Q172" s="43">
        <v>139606.09829999998</v>
      </c>
      <c r="R172" s="43">
        <v>123813.14444000002</v>
      </c>
      <c r="S172" s="43">
        <v>135711.7665</v>
      </c>
      <c r="T172" s="43">
        <v>131007.38564999998</v>
      </c>
      <c r="U172" s="43">
        <v>120246.20126000002</v>
      </c>
      <c r="V172" s="43">
        <v>107568.08115999999</v>
      </c>
      <c r="W172" s="43">
        <v>124021.62364000001</v>
      </c>
      <c r="X172" s="43">
        <v>108991.50911000001</v>
      </c>
      <c r="Y172" s="43">
        <v>126226.65912999999</v>
      </c>
      <c r="Z172" s="43">
        <v>132499.65599999996</v>
      </c>
      <c r="AA172" s="43">
        <v>104725.959</v>
      </c>
      <c r="AB172" s="43">
        <v>169803.66700000002</v>
      </c>
      <c r="AC172" s="26">
        <f>IF(AB172="","",((SUM(AB166:AB172))/(SUM(AA166:AA172))-1)*100)</f>
        <v>21.695835330903446</v>
      </c>
    </row>
    <row r="173" spans="2:29" ht="13.5" x14ac:dyDescent="0.3">
      <c r="B173" s="61" t="s">
        <v>12</v>
      </c>
      <c r="C173" s="43">
        <v>196710.6</v>
      </c>
      <c r="D173" s="43">
        <v>231680.5</v>
      </c>
      <c r="E173" s="43">
        <v>116865.29999999999</v>
      </c>
      <c r="F173" s="43">
        <v>139239.10999999999</v>
      </c>
      <c r="G173" s="43">
        <v>111026.06789999999</v>
      </c>
      <c r="H173" s="43">
        <v>201981</v>
      </c>
      <c r="I173" s="43">
        <v>166812.06</v>
      </c>
      <c r="J173" s="43">
        <v>154936.88170000003</v>
      </c>
      <c r="K173" s="43">
        <v>186234.23363011645</v>
      </c>
      <c r="L173" s="43">
        <v>305190.53263599996</v>
      </c>
      <c r="M173" s="43">
        <v>190907.72273000001</v>
      </c>
      <c r="N173" s="43">
        <v>140724.28742000001</v>
      </c>
      <c r="O173" s="43">
        <v>111162.62981999999</v>
      </c>
      <c r="P173" s="43">
        <v>101813.81490000001</v>
      </c>
      <c r="Q173" s="43">
        <v>141033.02059999999</v>
      </c>
      <c r="R173" s="43">
        <v>142942.46418000001</v>
      </c>
      <c r="S173" s="43">
        <v>154041.77319000001</v>
      </c>
      <c r="T173" s="43">
        <v>105011.68669</v>
      </c>
      <c r="U173" s="43">
        <v>97065.118370000011</v>
      </c>
      <c r="V173" s="43">
        <v>103020.93038999998</v>
      </c>
      <c r="W173" s="43">
        <v>123843.33073000003</v>
      </c>
      <c r="X173" s="43">
        <v>96194.848310000001</v>
      </c>
      <c r="Y173" s="43">
        <v>102124.70217000002</v>
      </c>
      <c r="Z173" s="43">
        <v>116837.77800000003</v>
      </c>
      <c r="AA173" s="43">
        <v>111849.376</v>
      </c>
      <c r="AB173" s="43">
        <v>151207.51400000002</v>
      </c>
      <c r="AC173" s="26">
        <f>IF(AB173="","",((SUM(AB166:AB173))/(SUM(AA166:AA173))-1)*100)</f>
        <v>23.196701026042611</v>
      </c>
    </row>
    <row r="174" spans="2:29" ht="13.5" x14ac:dyDescent="0.3">
      <c r="B174" s="61" t="s">
        <v>13</v>
      </c>
      <c r="C174" s="43">
        <v>222273.5</v>
      </c>
      <c r="D174" s="43">
        <v>194742.39999999999</v>
      </c>
      <c r="E174" s="43">
        <v>119889.79999999999</v>
      </c>
      <c r="F174" s="43">
        <v>123436.42</v>
      </c>
      <c r="G174" s="43">
        <v>111008.5344</v>
      </c>
      <c r="H174" s="43">
        <v>162613</v>
      </c>
      <c r="I174" s="43">
        <v>134951.5067</v>
      </c>
      <c r="J174" s="43">
        <v>124277.09010000002</v>
      </c>
      <c r="K174" s="43">
        <v>199431.43774227417</v>
      </c>
      <c r="L174" s="43">
        <v>299580.34842533397</v>
      </c>
      <c r="M174" s="43">
        <v>196695.53832999998</v>
      </c>
      <c r="N174" s="43">
        <v>163338.81834999999</v>
      </c>
      <c r="O174" s="43">
        <v>136817.26938000001</v>
      </c>
      <c r="P174" s="43">
        <v>82003.085520000008</v>
      </c>
      <c r="Q174" s="43">
        <v>118638.39803000003</v>
      </c>
      <c r="R174" s="43">
        <v>146507.02909999996</v>
      </c>
      <c r="S174" s="43">
        <v>107370.52359</v>
      </c>
      <c r="T174" s="43">
        <v>101265.47550999999</v>
      </c>
      <c r="U174" s="43">
        <v>93384.536270000011</v>
      </c>
      <c r="V174" s="43">
        <v>98264.228610000006</v>
      </c>
      <c r="W174" s="43">
        <v>104293.73583000001</v>
      </c>
      <c r="X174" s="43">
        <v>119529.35079000001</v>
      </c>
      <c r="Y174" s="43">
        <v>94872.71822000001</v>
      </c>
      <c r="Z174" s="43">
        <v>100614</v>
      </c>
      <c r="AA174" s="43">
        <v>108928.63499999999</v>
      </c>
      <c r="AB174" s="43">
        <v>122774.102</v>
      </c>
      <c r="AC174" s="26">
        <f>IF(AB174="","",((SUM(AB166:AB174))/(SUM(AA166:AA174))-1)*100)</f>
        <v>22.17176382759294</v>
      </c>
    </row>
    <row r="175" spans="2:29" ht="13.5" x14ac:dyDescent="0.3">
      <c r="B175" s="61" t="s">
        <v>14</v>
      </c>
      <c r="C175" s="43">
        <v>225907.4</v>
      </c>
      <c r="D175" s="43">
        <v>175682.2</v>
      </c>
      <c r="E175" s="43">
        <v>120419.3778</v>
      </c>
      <c r="F175" s="43">
        <v>143238.01</v>
      </c>
      <c r="G175" s="43">
        <v>124638.2451</v>
      </c>
      <c r="H175" s="43">
        <v>164148</v>
      </c>
      <c r="I175" s="43">
        <v>162151.27679999999</v>
      </c>
      <c r="J175" s="43">
        <v>147915.29750000002</v>
      </c>
      <c r="K175" s="43">
        <v>232232.49716018769</v>
      </c>
      <c r="L175" s="43">
        <v>256996.321796915</v>
      </c>
      <c r="M175" s="43">
        <v>170353.78431000002</v>
      </c>
      <c r="N175" s="43">
        <v>180769.21589999998</v>
      </c>
      <c r="O175" s="43">
        <v>139167.67140999998</v>
      </c>
      <c r="P175" s="43">
        <v>87651.169110000003</v>
      </c>
      <c r="Q175" s="43">
        <v>120284.92050000004</v>
      </c>
      <c r="R175" s="43">
        <v>127612.54955</v>
      </c>
      <c r="S175" s="43">
        <v>115447.64160000002</v>
      </c>
      <c r="T175" s="43">
        <v>105163.41374999999</v>
      </c>
      <c r="U175" s="43">
        <v>93463.768290000007</v>
      </c>
      <c r="V175" s="43">
        <v>108739.49403999998</v>
      </c>
      <c r="W175" s="43">
        <v>93805.719509999995</v>
      </c>
      <c r="X175" s="43">
        <v>134667.80835000001</v>
      </c>
      <c r="Y175" s="43">
        <v>90126.039709999997</v>
      </c>
      <c r="Z175" s="43">
        <v>115678.79700000002</v>
      </c>
      <c r="AA175" s="43">
        <v>110951.00900000002</v>
      </c>
      <c r="AB175" s="43">
        <v>168348.29499999998</v>
      </c>
      <c r="AC175" s="26">
        <f>IF(AB175="","",((SUM(AB166:AB175))/(SUM(AA166:AA175))-1)*100)</f>
        <v>24.848240175988501</v>
      </c>
    </row>
    <row r="176" spans="2:29" ht="13.5" x14ac:dyDescent="0.3">
      <c r="B176" s="61" t="s">
        <v>15</v>
      </c>
      <c r="C176" s="43">
        <v>227620.5</v>
      </c>
      <c r="D176" s="43">
        <v>198640.72</v>
      </c>
      <c r="E176" s="43">
        <v>119469.3618</v>
      </c>
      <c r="F176" s="43">
        <v>141689.16999999998</v>
      </c>
      <c r="G176" s="43">
        <v>130672</v>
      </c>
      <c r="H176" s="43">
        <v>219386</v>
      </c>
      <c r="I176" s="43">
        <v>127256.66640000003</v>
      </c>
      <c r="J176" s="43">
        <v>153253.65890000001</v>
      </c>
      <c r="K176" s="43">
        <v>185790.32655855309</v>
      </c>
      <c r="L176" s="43">
        <v>238243.21149141999</v>
      </c>
      <c r="M176" s="43">
        <v>202370.44805000001</v>
      </c>
      <c r="N176" s="43">
        <v>172083.42193000001</v>
      </c>
      <c r="O176" s="43">
        <v>136195.13905999999</v>
      </c>
      <c r="P176" s="43">
        <v>113870.23983999999</v>
      </c>
      <c r="Q176" s="43">
        <v>132324.09103000001</v>
      </c>
      <c r="R176" s="43">
        <v>99523.939280000021</v>
      </c>
      <c r="S176" s="43">
        <v>114990.61730000001</v>
      </c>
      <c r="T176" s="43">
        <v>107006.26856</v>
      </c>
      <c r="U176" s="43">
        <v>126395.45317000004</v>
      </c>
      <c r="V176" s="43">
        <v>102970.95444999999</v>
      </c>
      <c r="W176" s="43">
        <v>94125.039940000002</v>
      </c>
      <c r="X176" s="43">
        <v>113701.24679999996</v>
      </c>
      <c r="Y176" s="43">
        <v>109561.38455999998</v>
      </c>
      <c r="Z176" s="43">
        <v>109896.43799999999</v>
      </c>
      <c r="AA176" s="43">
        <v>186176.611</v>
      </c>
      <c r="AB176" s="43"/>
      <c r="AC176" s="26" t="str">
        <f>IF(AB176="","",((SUM(AB166:AB176))/(SUM(AA166:AA176))-1)*100)</f>
        <v/>
      </c>
    </row>
    <row r="177" spans="2:29" ht="13.5" x14ac:dyDescent="0.3">
      <c r="B177" s="62" t="s">
        <v>16</v>
      </c>
      <c r="C177" s="46">
        <v>262287.59999999998</v>
      </c>
      <c r="D177" s="46">
        <v>264110.33999999997</v>
      </c>
      <c r="E177" s="46">
        <v>159802.29430000001</v>
      </c>
      <c r="F177" s="46">
        <v>127680.74</v>
      </c>
      <c r="G177" s="46">
        <v>162338.8665</v>
      </c>
      <c r="H177" s="46">
        <v>124292</v>
      </c>
      <c r="I177" s="46">
        <v>154523.73249999998</v>
      </c>
      <c r="J177" s="46">
        <v>203408.17309999996</v>
      </c>
      <c r="K177" s="46">
        <v>199153.22093410671</v>
      </c>
      <c r="L177" s="46">
        <v>231291.79182141827</v>
      </c>
      <c r="M177" s="46">
        <v>204957.0674</v>
      </c>
      <c r="N177" s="46">
        <v>158171.10041000001</v>
      </c>
      <c r="O177" s="46">
        <v>134077.98431000003</v>
      </c>
      <c r="P177" s="46">
        <v>134362.89455</v>
      </c>
      <c r="Q177" s="46">
        <v>150390.46471000003</v>
      </c>
      <c r="R177" s="46">
        <v>105081.13966999999</v>
      </c>
      <c r="S177" s="46">
        <v>134835.35503999999</v>
      </c>
      <c r="T177" s="46">
        <v>119834.89183000001</v>
      </c>
      <c r="U177" s="46">
        <v>144029.70045999999</v>
      </c>
      <c r="V177" s="46">
        <v>114057.41622999999</v>
      </c>
      <c r="W177" s="46">
        <v>94525.205220000003</v>
      </c>
      <c r="X177" s="46">
        <v>103187.62722999998</v>
      </c>
      <c r="Y177" s="46">
        <v>114922.0272</v>
      </c>
      <c r="Z177" s="46">
        <v>105187.249</v>
      </c>
      <c r="AA177" s="46">
        <v>175139.0910000001</v>
      </c>
      <c r="AB177" s="46"/>
      <c r="AC177" s="26" t="str">
        <f>IF(AB177="","",((SUM(AB166:AB177))/(SUM(AA166:AA177))-1)*100)</f>
        <v/>
      </c>
    </row>
    <row r="178" spans="2:29" ht="13" x14ac:dyDescent="0.3">
      <c r="B178" s="35" t="s">
        <v>17</v>
      </c>
      <c r="C178" s="40">
        <f>SUM(C166:C177)</f>
        <v>2370638.915</v>
      </c>
      <c r="D178" s="40">
        <f t="shared" ref="D178:AB178" si="2">SUM(D166:D177)</f>
        <v>2620675.83</v>
      </c>
      <c r="E178" s="40">
        <f t="shared" si="2"/>
        <v>2136089.5595</v>
      </c>
      <c r="F178" s="40">
        <f t="shared" si="2"/>
        <v>1626030.1199999999</v>
      </c>
      <c r="G178" s="40">
        <f t="shared" si="2"/>
        <v>1468639.0024999999</v>
      </c>
      <c r="H178" s="40">
        <f t="shared" si="2"/>
        <v>2474441.6040000003</v>
      </c>
      <c r="I178" s="40">
        <f t="shared" si="2"/>
        <v>1851708.2321290276</v>
      </c>
      <c r="J178" s="40">
        <f t="shared" si="2"/>
        <v>1947489.0573000002</v>
      </c>
      <c r="K178" s="40">
        <f t="shared" si="2"/>
        <v>2186933.6331188828</v>
      </c>
      <c r="L178" s="40">
        <f t="shared" si="2"/>
        <v>3424040.4068001411</v>
      </c>
      <c r="M178" s="40">
        <f t="shared" si="2"/>
        <v>2417758.89579</v>
      </c>
      <c r="N178" s="40">
        <f t="shared" si="2"/>
        <v>1756226.3394299999</v>
      </c>
      <c r="O178" s="40">
        <f t="shared" si="2"/>
        <v>1444516.9503000001</v>
      </c>
      <c r="P178" s="40">
        <f t="shared" si="2"/>
        <v>1302885.2816699999</v>
      </c>
      <c r="Q178" s="40">
        <f t="shared" si="2"/>
        <v>1619208.29461</v>
      </c>
      <c r="R178" s="40">
        <f t="shared" si="2"/>
        <v>1397674.87286</v>
      </c>
      <c r="S178" s="40">
        <f t="shared" si="2"/>
        <v>1484081.6044899998</v>
      </c>
      <c r="T178" s="40">
        <f t="shared" si="2"/>
        <v>1377136.4183500002</v>
      </c>
      <c r="U178" s="40">
        <f t="shared" si="2"/>
        <v>1358206.10408</v>
      </c>
      <c r="V178" s="40">
        <f t="shared" si="2"/>
        <v>1589738.4742500002</v>
      </c>
      <c r="W178" s="40">
        <f t="shared" si="2"/>
        <v>1232587.68805</v>
      </c>
      <c r="X178" s="40">
        <f t="shared" si="2"/>
        <v>1233748.1271499998</v>
      </c>
      <c r="Y178" s="40">
        <f t="shared" si="2"/>
        <v>1270081.3137000001</v>
      </c>
      <c r="Z178" s="40">
        <f t="shared" si="2"/>
        <v>1409223.6830000002</v>
      </c>
      <c r="AA178" s="40">
        <f t="shared" si="2"/>
        <v>1586713.8020000001</v>
      </c>
      <c r="AB178" s="40">
        <f t="shared" si="2"/>
        <v>1529887.9629999998</v>
      </c>
      <c r="AC178" s="30"/>
    </row>
    <row r="179" spans="2:29" s="31" customFormat="1" ht="13" x14ac:dyDescent="0.3">
      <c r="B179" s="32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2:29" s="31" customFormat="1" ht="13" x14ac:dyDescent="0.3">
      <c r="B180" s="16" t="str">
        <f>B159</f>
        <v>BRASIL</v>
      </c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2:29" s="31" customFormat="1" ht="13" x14ac:dyDescent="0.3">
      <c r="B181" s="16" t="str">
        <f>B160</f>
        <v>GÁS NATURAL TOTAL (mil m3)</v>
      </c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2:29" s="31" customFormat="1" ht="13" x14ac:dyDescent="0.3">
      <c r="B182" s="17" t="s">
        <v>23</v>
      </c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2:29" s="31" customFormat="1" ht="13" x14ac:dyDescent="0.3">
      <c r="B183" s="32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2:29" s="31" customFormat="1" ht="13" x14ac:dyDescent="0.3">
      <c r="B184" s="32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2:29" s="31" customFormat="1" ht="13" x14ac:dyDescent="0.3">
      <c r="B185" s="32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2:29" s="31" customFormat="1" ht="13" x14ac:dyDescent="0.3">
      <c r="B186" s="32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2:29" s="31" customFormat="1" ht="13" x14ac:dyDescent="0.3">
      <c r="B187" s="32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2:29" s="31" customFormat="1" ht="13" x14ac:dyDescent="0.3">
      <c r="B188" s="32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2:29" s="31" customFormat="1" ht="13" x14ac:dyDescent="0.3">
      <c r="B189" s="32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2:29" s="31" customFormat="1" ht="13" x14ac:dyDescent="0.3">
      <c r="B190" s="32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2:29" s="31" customFormat="1" ht="13" x14ac:dyDescent="0.3">
      <c r="B191" s="32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2:29" s="31" customFormat="1" ht="13" x14ac:dyDescent="0.3">
      <c r="B192" s="32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s="31" customFormat="1" ht="13" x14ac:dyDescent="0.3">
      <c r="B193" s="32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s="31" customFormat="1" ht="13" x14ac:dyDescent="0.3">
      <c r="B194" s="32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s="31" customFormat="1" ht="13" x14ac:dyDescent="0.3">
      <c r="B195" s="32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s="31" customFormat="1" ht="13" x14ac:dyDescent="0.3">
      <c r="B196" s="32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s="31" customFormat="1" ht="13" x14ac:dyDescent="0.3">
      <c r="B197" s="32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s="31" customFormat="1" ht="13" x14ac:dyDescent="0.3">
      <c r="B198" s="32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s="31" customFormat="1" ht="13" x14ac:dyDescent="0.3">
      <c r="B199" s="32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s="31" customFormat="1" ht="13" x14ac:dyDescent="0.3">
      <c r="B200" s="32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s="31" customFormat="1" ht="13" x14ac:dyDescent="0.3">
      <c r="B201" s="32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s="31" customFormat="1" ht="13" x14ac:dyDescent="0.3">
      <c r="B202" s="32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s="31" customFormat="1" ht="13" x14ac:dyDescent="0.3">
      <c r="B203" s="32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x14ac:dyDescent="0.25"/>
    <row r="205" spans="1:25" x14ac:dyDescent="0.25"/>
    <row r="206" spans="1:25" x14ac:dyDescent="0.25"/>
    <row r="207" spans="1:25" ht="13" x14ac:dyDescent="0.3">
      <c r="A207" s="22"/>
      <c r="B207" s="9" t="s">
        <v>32</v>
      </c>
      <c r="U207" s="10"/>
    </row>
    <row r="208" spans="1:25" ht="15" x14ac:dyDescent="0.3">
      <c r="B208" s="27" t="s">
        <v>37</v>
      </c>
    </row>
    <row r="209" spans="2:10" ht="13" x14ac:dyDescent="0.3">
      <c r="B209" s="42" t="s">
        <v>44</v>
      </c>
    </row>
    <row r="210" spans="2:10" x14ac:dyDescent="0.25">
      <c r="B210" s="22" t="str">
        <f>B27</f>
        <v>Dados atualizados em 28 de novembro de 2025.</v>
      </c>
    </row>
    <row r="211" spans="2:10" x14ac:dyDescent="0.25">
      <c r="B211" s="42" t="s">
        <v>47</v>
      </c>
    </row>
    <row r="212" spans="2:10" x14ac:dyDescent="0.25"/>
    <row r="213" spans="2:10" ht="15.5" x14ac:dyDescent="0.35">
      <c r="B213" s="14" t="s">
        <v>18</v>
      </c>
    </row>
    <row r="214" spans="2:10" x14ac:dyDescent="0.25"/>
    <row r="215" spans="2:10" x14ac:dyDescent="0.25"/>
    <row r="216" spans="2:10" x14ac:dyDescent="0.25"/>
    <row r="217" spans="2:10" ht="18" x14ac:dyDescent="0.4">
      <c r="B217" s="4" t="s">
        <v>52</v>
      </c>
    </row>
    <row r="218" spans="2:10" ht="15.5" x14ac:dyDescent="0.35">
      <c r="B218" s="2" t="s">
        <v>28</v>
      </c>
    </row>
    <row r="219" spans="2:10" x14ac:dyDescent="0.25"/>
    <row r="220" spans="2:10" ht="13" x14ac:dyDescent="0.3">
      <c r="B220" s="5" t="str">
        <f>IF(C222="(Tudo)","BRASIL",C222)</f>
        <v>BRASIL</v>
      </c>
    </row>
    <row r="221" spans="2:10" x14ac:dyDescent="0.25">
      <c r="B221" s="6" t="str">
        <f>IF(C223="(Tudo)","GÁS NATURAL TOTAL (mil m3)",C223)</f>
        <v>GÁS NATURAL TOTAL (mil m3)</v>
      </c>
    </row>
    <row r="222" spans="2:10" ht="13" x14ac:dyDescent="0.3">
      <c r="B222" s="58" t="s">
        <v>27</v>
      </c>
      <c r="C222" s="59" t="s">
        <v>1</v>
      </c>
      <c r="D222" s="42"/>
    </row>
    <row r="223" spans="2:10" ht="13" x14ac:dyDescent="0.3">
      <c r="B223" s="58" t="s">
        <v>30</v>
      </c>
      <c r="C223" s="59" t="s">
        <v>1</v>
      </c>
      <c r="D223" s="42"/>
    </row>
    <row r="224" spans="2:10" x14ac:dyDescent="0.25">
      <c r="B224" s="7" t="s">
        <v>2</v>
      </c>
      <c r="C224" s="7" t="s">
        <v>25</v>
      </c>
      <c r="D224" s="7" t="s">
        <v>3</v>
      </c>
      <c r="E224" s="7" t="s">
        <v>3</v>
      </c>
      <c r="F224" s="7" t="s">
        <v>3</v>
      </c>
      <c r="G224" s="7" t="s">
        <v>3</v>
      </c>
      <c r="H224" s="7" t="s">
        <v>3</v>
      </c>
      <c r="I224" s="7" t="s">
        <v>3</v>
      </c>
      <c r="J224" s="7" t="s">
        <v>3</v>
      </c>
    </row>
    <row r="225" spans="2:29" ht="13" x14ac:dyDescent="0.3">
      <c r="B225" s="52"/>
      <c r="C225" s="53" t="s">
        <v>4</v>
      </c>
      <c r="D225" s="54"/>
      <c r="E225" s="54"/>
      <c r="F225" s="54"/>
      <c r="G225" s="54"/>
      <c r="H225" s="54"/>
      <c r="I225" s="54"/>
      <c r="J225" s="54"/>
      <c r="K225" s="68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5"/>
      <c r="AC225" s="36" t="s">
        <v>31</v>
      </c>
    </row>
    <row r="226" spans="2:29" ht="13" x14ac:dyDescent="0.3">
      <c r="B226" s="53" t="s">
        <v>40</v>
      </c>
      <c r="C226" s="41">
        <v>2000</v>
      </c>
      <c r="D226" s="41">
        <v>2001</v>
      </c>
      <c r="E226" s="41">
        <v>2002</v>
      </c>
      <c r="F226" s="41">
        <v>2003</v>
      </c>
      <c r="G226" s="41">
        <v>2004</v>
      </c>
      <c r="H226" s="41">
        <v>2005</v>
      </c>
      <c r="I226" s="41">
        <v>2006</v>
      </c>
      <c r="J226" s="41">
        <v>2007</v>
      </c>
      <c r="K226" s="41">
        <v>2008</v>
      </c>
      <c r="L226" s="41">
        <v>2009</v>
      </c>
      <c r="M226" s="41">
        <v>2010</v>
      </c>
      <c r="N226" s="41">
        <v>2011</v>
      </c>
      <c r="O226" s="41">
        <v>2012</v>
      </c>
      <c r="P226" s="41">
        <v>2013</v>
      </c>
      <c r="Q226" s="41">
        <v>2014</v>
      </c>
      <c r="R226" s="41">
        <v>2015</v>
      </c>
      <c r="S226" s="41">
        <v>2016</v>
      </c>
      <c r="T226" s="41">
        <v>2017</v>
      </c>
      <c r="U226" s="41">
        <v>2018</v>
      </c>
      <c r="V226" s="41">
        <v>2019</v>
      </c>
      <c r="W226" s="41">
        <v>2020</v>
      </c>
      <c r="X226" s="41">
        <v>2021</v>
      </c>
      <c r="Y226" s="44">
        <v>2022</v>
      </c>
      <c r="Z226" s="44">
        <v>2023</v>
      </c>
      <c r="AA226" s="44">
        <v>2024</v>
      </c>
      <c r="AB226" s="44">
        <v>2025</v>
      </c>
      <c r="AC226" s="37" t="s">
        <v>48</v>
      </c>
    </row>
    <row r="227" spans="2:29" ht="13.5" x14ac:dyDescent="0.3">
      <c r="B227" s="60" t="s">
        <v>5</v>
      </c>
      <c r="C227" s="45">
        <v>144626.68359999999</v>
      </c>
      <c r="D227" s="45">
        <v>155467.3382</v>
      </c>
      <c r="E227" s="45">
        <v>141595.18090000001</v>
      </c>
      <c r="F227" s="45">
        <v>170713.81</v>
      </c>
      <c r="G227" s="45">
        <v>180724.54</v>
      </c>
      <c r="H227" s="45">
        <v>197454.0196</v>
      </c>
      <c r="I227" s="45">
        <v>238115.71050000002</v>
      </c>
      <c r="J227" s="45">
        <v>256986.56760000001</v>
      </c>
      <c r="K227" s="45">
        <v>223481.19310000003</v>
      </c>
      <c r="L227" s="45">
        <v>262372.0584199999</v>
      </c>
      <c r="M227" s="45">
        <v>287012.75984999997</v>
      </c>
      <c r="N227" s="45">
        <v>310173.35901999997</v>
      </c>
      <c r="O227" s="45">
        <v>332109.58357999992</v>
      </c>
      <c r="P227" s="45">
        <v>325860.51414999994</v>
      </c>
      <c r="Q227" s="45">
        <v>335949.01767000003</v>
      </c>
      <c r="R227" s="45">
        <v>379746.47700999997</v>
      </c>
      <c r="S227" s="45">
        <v>386521.48657000007</v>
      </c>
      <c r="T227" s="45">
        <v>419279.60137999989</v>
      </c>
      <c r="U227" s="45">
        <v>413499.82574999996</v>
      </c>
      <c r="V227" s="45">
        <v>432871.76338999998</v>
      </c>
      <c r="W227" s="45">
        <v>473518.12897999998</v>
      </c>
      <c r="X227" s="45">
        <v>453593.11771000008</v>
      </c>
      <c r="Y227" s="45">
        <v>477764.83400000003</v>
      </c>
      <c r="Z227" s="45">
        <v>467641.41200000001</v>
      </c>
      <c r="AA227" s="45">
        <v>510024.90300000022</v>
      </c>
      <c r="AB227" s="45">
        <v>528042.31799999997</v>
      </c>
      <c r="AC227" s="29">
        <f>(IF(AA227=0,"n/d",(AB227/AA227)-1)*100)</f>
        <v>3.5326539731727058</v>
      </c>
    </row>
    <row r="228" spans="2:29" ht="13.5" x14ac:dyDescent="0.3">
      <c r="B228" s="61" t="s">
        <v>6</v>
      </c>
      <c r="C228" s="43">
        <v>138665.44260000001</v>
      </c>
      <c r="D228" s="43">
        <v>133373.63389999999</v>
      </c>
      <c r="E228" s="43">
        <v>129233.01000000001</v>
      </c>
      <c r="F228" s="43">
        <v>152161.1</v>
      </c>
      <c r="G228" s="43">
        <v>168047.73320000002</v>
      </c>
      <c r="H228" s="43">
        <v>176842.25290000002</v>
      </c>
      <c r="I228" s="43">
        <v>213361.09780000002</v>
      </c>
      <c r="J228" s="43">
        <v>236781.94829999993</v>
      </c>
      <c r="K228" s="43">
        <v>213725.2831</v>
      </c>
      <c r="L228" s="43">
        <v>230748.46933000002</v>
      </c>
      <c r="M228" s="43">
        <v>264653.83441999997</v>
      </c>
      <c r="N228" s="43">
        <v>283661.95726999996</v>
      </c>
      <c r="O228" s="43">
        <v>307084.56007999997</v>
      </c>
      <c r="P228" s="43">
        <v>301161.66193999996</v>
      </c>
      <c r="Q228" s="43">
        <v>305873.23635999986</v>
      </c>
      <c r="R228" s="43">
        <v>340675.97746000002</v>
      </c>
      <c r="S228" s="43">
        <v>355179.53023000003</v>
      </c>
      <c r="T228" s="43">
        <v>381519.75771999999</v>
      </c>
      <c r="U228" s="43">
        <v>374889.19020000001</v>
      </c>
      <c r="V228" s="43">
        <v>361259.27674999996</v>
      </c>
      <c r="W228" s="43">
        <v>425277.81144999992</v>
      </c>
      <c r="X228" s="43">
        <v>397089.62694000005</v>
      </c>
      <c r="Y228" s="43">
        <v>413933.30572999996</v>
      </c>
      <c r="Z228" s="43">
        <v>424210.22199999995</v>
      </c>
      <c r="AA228" s="43">
        <v>477201.86399999988</v>
      </c>
      <c r="AB228" s="43">
        <v>477253.47300000023</v>
      </c>
      <c r="AC228" s="26">
        <f>IF(SUM(AA227:AA228)=0,"n/d",((SUM(AB227:AB228))/(SUM(AA227:AA228))-1)*100)</f>
        <v>1.8302810057418295</v>
      </c>
    </row>
    <row r="229" spans="2:29" ht="13.5" x14ac:dyDescent="0.3">
      <c r="B229" s="61" t="s">
        <v>7</v>
      </c>
      <c r="C229" s="43">
        <v>157000.0673</v>
      </c>
      <c r="D229" s="43">
        <v>150926.9008</v>
      </c>
      <c r="E229" s="43">
        <v>149336.17000000001</v>
      </c>
      <c r="F229" s="43">
        <v>161748.23000000001</v>
      </c>
      <c r="G229" s="43">
        <v>188636.141</v>
      </c>
      <c r="H229" s="43">
        <v>180522.85680000001</v>
      </c>
      <c r="I229" s="43">
        <v>240747.74400000001</v>
      </c>
      <c r="J229" s="43">
        <v>252911.4596</v>
      </c>
      <c r="K229" s="43">
        <v>228054.74099999998</v>
      </c>
      <c r="L229" s="43">
        <v>245144.02564000001</v>
      </c>
      <c r="M229" s="43">
        <v>299481.38601000002</v>
      </c>
      <c r="N229" s="43">
        <v>307589.11843999999</v>
      </c>
      <c r="O229" s="43">
        <v>321933.29681999993</v>
      </c>
      <c r="P229" s="43">
        <v>326006.97938999988</v>
      </c>
      <c r="Q229" s="43">
        <v>343543.04308000003</v>
      </c>
      <c r="R229" s="43">
        <v>373840.74518000003</v>
      </c>
      <c r="S229" s="43">
        <v>370422.58477000007</v>
      </c>
      <c r="T229" s="43">
        <v>412522.26307999989</v>
      </c>
      <c r="U229" s="43">
        <v>420530.59433000005</v>
      </c>
      <c r="V229" s="43">
        <v>411356.98746000003</v>
      </c>
      <c r="W229" s="43">
        <v>461063.32773000002</v>
      </c>
      <c r="X229" s="43">
        <v>436140.27068000002</v>
      </c>
      <c r="Y229" s="43">
        <v>454487.37801999995</v>
      </c>
      <c r="Z229" s="43">
        <v>451412.68800000002</v>
      </c>
      <c r="AA229" s="43">
        <v>493284.15</v>
      </c>
      <c r="AB229" s="43">
        <v>545044.4160000002</v>
      </c>
      <c r="AC229" s="26">
        <f>IF(AB229="","",((SUM(AB227:AB229))/(SUM(AA227:AA229))-1)*100)</f>
        <v>4.7165670444023089</v>
      </c>
    </row>
    <row r="230" spans="2:29" ht="13.5" x14ac:dyDescent="0.3">
      <c r="B230" s="61" t="s">
        <v>8</v>
      </c>
      <c r="C230" s="43">
        <v>143224.95200000002</v>
      </c>
      <c r="D230" s="43">
        <v>136396.19</v>
      </c>
      <c r="E230" s="43">
        <v>154534.87</v>
      </c>
      <c r="F230" s="43">
        <v>157490.87</v>
      </c>
      <c r="G230" s="43">
        <v>179623.06700000001</v>
      </c>
      <c r="H230" s="43">
        <v>194536.18890000001</v>
      </c>
      <c r="I230" s="43">
        <v>227627.86329999997</v>
      </c>
      <c r="J230" s="43">
        <v>225245.75310000003</v>
      </c>
      <c r="K230" s="43">
        <v>217245.08999999997</v>
      </c>
      <c r="L230" s="43">
        <v>235612.85624999998</v>
      </c>
      <c r="M230" s="43">
        <v>304806.42603999999</v>
      </c>
      <c r="N230" s="43">
        <v>305223.07866999996</v>
      </c>
      <c r="O230" s="43">
        <v>314050.71139000007</v>
      </c>
      <c r="P230" s="43">
        <v>318208.38009999995</v>
      </c>
      <c r="Q230" s="43">
        <v>332219.55069</v>
      </c>
      <c r="R230" s="43">
        <v>367724.77901</v>
      </c>
      <c r="S230" s="43">
        <v>377393.19727</v>
      </c>
      <c r="T230" s="43">
        <v>394099.85399999999</v>
      </c>
      <c r="U230" s="43">
        <v>406314.32530999999</v>
      </c>
      <c r="V230" s="43">
        <v>404290.81841999997</v>
      </c>
      <c r="W230" s="43">
        <v>446990.59588000004</v>
      </c>
      <c r="X230" s="43">
        <v>440096.65837999998</v>
      </c>
      <c r="Y230" s="43">
        <v>443305.24624000001</v>
      </c>
      <c r="Z230" s="43">
        <v>442622.48</v>
      </c>
      <c r="AA230" s="43">
        <v>454331.88600000012</v>
      </c>
      <c r="AB230" s="43">
        <v>512341.58500000014</v>
      </c>
      <c r="AC230" s="26">
        <f>IF(AB230="","",((SUM(AB227:AB230))/(SUM(AA227:AA230))-1)*100)</f>
        <v>6.6072028591565246</v>
      </c>
    </row>
    <row r="231" spans="2:29" ht="13.5" x14ac:dyDescent="0.3">
      <c r="B231" s="61" t="s">
        <v>9</v>
      </c>
      <c r="C231" s="43">
        <v>147188.36719999998</v>
      </c>
      <c r="D231" s="43">
        <v>140578.89959999998</v>
      </c>
      <c r="E231" s="43">
        <v>160598.63</v>
      </c>
      <c r="F231" s="43">
        <v>163176.71</v>
      </c>
      <c r="G231" s="43">
        <v>173871.49830000001</v>
      </c>
      <c r="H231" s="43">
        <v>207334.05690000003</v>
      </c>
      <c r="I231" s="43">
        <v>229657.15280000001</v>
      </c>
      <c r="J231" s="43">
        <v>239589.1176</v>
      </c>
      <c r="K231" s="43">
        <v>246994.26800000004</v>
      </c>
      <c r="L231" s="43">
        <v>249276.07859000002</v>
      </c>
      <c r="M231" s="43">
        <v>316279.62845000002</v>
      </c>
      <c r="N231" s="43">
        <v>314757.73797000002</v>
      </c>
      <c r="O231" s="43">
        <v>329203.20118999993</v>
      </c>
      <c r="P231" s="43">
        <v>335327.28642999998</v>
      </c>
      <c r="Q231" s="43">
        <v>350699.56989000004</v>
      </c>
      <c r="R231" s="43">
        <v>373752.43476000003</v>
      </c>
      <c r="S231" s="43">
        <v>396145.27333000005</v>
      </c>
      <c r="T231" s="43">
        <v>408124.35124000005</v>
      </c>
      <c r="U231" s="43">
        <v>424108.64369000006</v>
      </c>
      <c r="V231" s="43">
        <v>430493.45699999999</v>
      </c>
      <c r="W231" s="43">
        <v>442837.14938000008</v>
      </c>
      <c r="X231" s="43">
        <v>448777.31917999999</v>
      </c>
      <c r="Y231" s="43">
        <v>431405.41003000003</v>
      </c>
      <c r="Z231" s="43">
        <v>452544.27299999999</v>
      </c>
      <c r="AA231" s="43">
        <v>490965.99499999988</v>
      </c>
      <c r="AB231" s="43">
        <v>530046.18700000015</v>
      </c>
      <c r="AC231" s="26">
        <f>IF(AB231="","",((SUM(AB227:AB231))/(SUM(AA227:AA231))-1)*100)</f>
        <v>6.8809702206381607</v>
      </c>
    </row>
    <row r="232" spans="2:29" ht="13.5" x14ac:dyDescent="0.3">
      <c r="B232" s="61" t="s">
        <v>10</v>
      </c>
      <c r="C232" s="43">
        <v>146912.36629999999</v>
      </c>
      <c r="D232" s="43">
        <v>143945.4546</v>
      </c>
      <c r="E232" s="43">
        <v>158939.12</v>
      </c>
      <c r="F232" s="43">
        <v>161058.74</v>
      </c>
      <c r="G232" s="43">
        <v>175288.17489999998</v>
      </c>
      <c r="H232" s="43">
        <v>192403.61670000001</v>
      </c>
      <c r="I232" s="43">
        <v>216360.05</v>
      </c>
      <c r="J232" s="43">
        <v>229932.32430000004</v>
      </c>
      <c r="K232" s="43">
        <v>249489.06899999999</v>
      </c>
      <c r="L232" s="43">
        <v>238408.69495</v>
      </c>
      <c r="M232" s="43">
        <v>303449.14472000004</v>
      </c>
      <c r="N232" s="43">
        <v>306798.57643999998</v>
      </c>
      <c r="O232" s="43">
        <v>316821.69541999995</v>
      </c>
      <c r="P232" s="43">
        <v>327084.50484000001</v>
      </c>
      <c r="Q232" s="43">
        <v>339039.75944000005</v>
      </c>
      <c r="R232" s="43">
        <v>347960.69475999998</v>
      </c>
      <c r="S232" s="43">
        <v>395024.82978000003</v>
      </c>
      <c r="T232" s="43">
        <v>401902.46060000011</v>
      </c>
      <c r="U232" s="43">
        <v>402797.01295999996</v>
      </c>
      <c r="V232" s="43">
        <v>409801.61138000007</v>
      </c>
      <c r="W232" s="43">
        <v>445524.20002999989</v>
      </c>
      <c r="X232" s="43">
        <v>422678.79896999989</v>
      </c>
      <c r="Y232" s="43">
        <v>396130.82454999996</v>
      </c>
      <c r="Z232" s="43">
        <v>454825.10499999986</v>
      </c>
      <c r="AA232" s="43">
        <v>482972.62600000011</v>
      </c>
      <c r="AB232" s="43">
        <v>527040.86499999999</v>
      </c>
      <c r="AC232" s="26">
        <f>IF(AB232="","",((SUM(AB227:AB232))/(SUM(AA227:AA232))-1)*100)</f>
        <v>7.2534642259183935</v>
      </c>
    </row>
    <row r="233" spans="2:29" ht="13.5" x14ac:dyDescent="0.3">
      <c r="B233" s="61" t="s">
        <v>11</v>
      </c>
      <c r="C233" s="43">
        <v>147352.22209999998</v>
      </c>
      <c r="D233" s="43">
        <v>153108.59</v>
      </c>
      <c r="E233" s="43">
        <v>165750.21</v>
      </c>
      <c r="F233" s="43">
        <v>183180.89</v>
      </c>
      <c r="G233" s="43">
        <v>181118.7219</v>
      </c>
      <c r="H233" s="43">
        <v>202200</v>
      </c>
      <c r="I233" s="43">
        <v>226776.26059999998</v>
      </c>
      <c r="J233" s="43">
        <v>252857.07329999999</v>
      </c>
      <c r="K233" s="43">
        <v>254611.63984000005</v>
      </c>
      <c r="L233" s="43">
        <v>247010.84866500006</v>
      </c>
      <c r="M233" s="43">
        <v>309427.52219999995</v>
      </c>
      <c r="N233" s="43">
        <v>308354.48890000005</v>
      </c>
      <c r="O233" s="43">
        <v>331196.91810000001</v>
      </c>
      <c r="P233" s="43">
        <v>337530.25976999995</v>
      </c>
      <c r="Q233" s="43">
        <v>354905.57882</v>
      </c>
      <c r="R233" s="43">
        <v>369410.58569999994</v>
      </c>
      <c r="S233" s="43">
        <v>400516.83588999993</v>
      </c>
      <c r="T233" s="43">
        <v>422357.81221</v>
      </c>
      <c r="U233" s="43">
        <v>417805.74367999996</v>
      </c>
      <c r="V233" s="43">
        <v>444433.52036000008</v>
      </c>
      <c r="W233" s="43">
        <v>455341.13409999997</v>
      </c>
      <c r="X233" s="43">
        <v>456096.62948999996</v>
      </c>
      <c r="Y233" s="43">
        <v>426326.65311999992</v>
      </c>
      <c r="Z233" s="43">
        <v>494006.79200000002</v>
      </c>
      <c r="AA233" s="43">
        <v>482471.05899999995</v>
      </c>
      <c r="AB233" s="43">
        <v>578371.50500000012</v>
      </c>
      <c r="AC233" s="26">
        <f>IF(AB233="","",((SUM(AB227:AB233))/(SUM(AA227:AA233))-1)*100)</f>
        <v>9.0493959838849225</v>
      </c>
    </row>
    <row r="234" spans="2:29" ht="13.5" x14ac:dyDescent="0.3">
      <c r="B234" s="61" t="s">
        <v>12</v>
      </c>
      <c r="C234" s="43">
        <v>140177.32140000002</v>
      </c>
      <c r="D234" s="43">
        <v>147817.06880000001</v>
      </c>
      <c r="E234" s="43">
        <v>174694.12</v>
      </c>
      <c r="F234" s="43">
        <v>181923</v>
      </c>
      <c r="G234" s="43">
        <v>196226.25380000001</v>
      </c>
      <c r="H234" s="43">
        <v>202010</v>
      </c>
      <c r="I234" s="43">
        <v>229037.22440000001</v>
      </c>
      <c r="J234" s="43">
        <v>242526.27639999997</v>
      </c>
      <c r="K234" s="43">
        <v>255969.71989999997</v>
      </c>
      <c r="L234" s="43">
        <v>257180.99450000003</v>
      </c>
      <c r="M234" s="43">
        <v>297232.89889000001</v>
      </c>
      <c r="N234" s="43">
        <v>322464.07197999989</v>
      </c>
      <c r="O234" s="43">
        <v>322966.01010999997</v>
      </c>
      <c r="P234" s="43">
        <v>333774.43525000004</v>
      </c>
      <c r="Q234" s="43">
        <v>362125.47050999996</v>
      </c>
      <c r="R234" s="43">
        <v>394813.81169999996</v>
      </c>
      <c r="S234" s="43">
        <v>408709.43524000002</v>
      </c>
      <c r="T234" s="43">
        <v>420776.80172000005</v>
      </c>
      <c r="U234" s="43">
        <v>421416.67491000006</v>
      </c>
      <c r="V234" s="43">
        <v>458784.63115000015</v>
      </c>
      <c r="W234" s="43">
        <v>464602.10551000002</v>
      </c>
      <c r="X234" s="43">
        <v>446655.82288999995</v>
      </c>
      <c r="Y234" s="43">
        <v>448251.73174000008</v>
      </c>
      <c r="Z234" s="43">
        <v>498190.77600000013</v>
      </c>
      <c r="AA234" s="43">
        <v>470844.62199999986</v>
      </c>
      <c r="AB234" s="43">
        <v>566204.52399999986</v>
      </c>
      <c r="AC234" s="26">
        <f>IF(AB234="","",((SUM(AB227:AB234))/(SUM(AA227:AA234))-1)*100)</f>
        <v>10.415268106004817</v>
      </c>
    </row>
    <row r="235" spans="2:29" ht="13.5" x14ac:dyDescent="0.3">
      <c r="B235" s="61" t="s">
        <v>13</v>
      </c>
      <c r="C235" s="43">
        <v>141867.14350000001</v>
      </c>
      <c r="D235" s="43">
        <v>140521.25280000002</v>
      </c>
      <c r="E235" s="43">
        <v>170273.71000000002</v>
      </c>
      <c r="F235" s="43">
        <v>179959</v>
      </c>
      <c r="G235" s="43">
        <v>193915.38100000002</v>
      </c>
      <c r="H235" s="43">
        <v>214544</v>
      </c>
      <c r="I235" s="43">
        <v>225005.88759999999</v>
      </c>
      <c r="J235" s="43">
        <v>236863.79040000003</v>
      </c>
      <c r="K235" s="43">
        <v>245824.98213000002</v>
      </c>
      <c r="L235" s="43">
        <v>262676.66902000003</v>
      </c>
      <c r="M235" s="43">
        <v>282273.30859999999</v>
      </c>
      <c r="N235" s="43">
        <v>300507.82498000003</v>
      </c>
      <c r="O235" s="43">
        <v>313897.21127000003</v>
      </c>
      <c r="P235" s="43">
        <v>336117.63584000006</v>
      </c>
      <c r="Q235" s="43">
        <v>351644.80617999996</v>
      </c>
      <c r="R235" s="43">
        <v>372578.83818000002</v>
      </c>
      <c r="S235" s="43">
        <v>398391.26082000002</v>
      </c>
      <c r="T235" s="43">
        <v>408924.69623</v>
      </c>
      <c r="U235" s="43">
        <v>431688.51540000003</v>
      </c>
      <c r="V235" s="43">
        <v>443958.71828000003</v>
      </c>
      <c r="W235" s="43">
        <v>431092.61021999997</v>
      </c>
      <c r="X235" s="43">
        <v>428251.13072999998</v>
      </c>
      <c r="Y235" s="43">
        <v>449838.68713000003</v>
      </c>
      <c r="Z235" s="43">
        <v>499458.30400000006</v>
      </c>
      <c r="AA235" s="43">
        <v>477721.76799999992</v>
      </c>
      <c r="AB235" s="43">
        <v>540090.30299999996</v>
      </c>
      <c r="AC235" s="26">
        <f>IF(AB235="","",((SUM(AB227:AB235))/(SUM(AA227:AA235))-1)*100)</f>
        <v>10.70589157281634</v>
      </c>
    </row>
    <row r="236" spans="2:29" ht="13.5" x14ac:dyDescent="0.3">
      <c r="B236" s="61" t="s">
        <v>14</v>
      </c>
      <c r="C236" s="43">
        <v>139814.03889999999</v>
      </c>
      <c r="D236" s="43">
        <v>138099.83319999999</v>
      </c>
      <c r="E236" s="43">
        <v>172031.41</v>
      </c>
      <c r="F236" s="43">
        <v>186721</v>
      </c>
      <c r="G236" s="43">
        <v>198665.18219999998</v>
      </c>
      <c r="H236" s="43">
        <v>239973</v>
      </c>
      <c r="I236" s="43">
        <v>249056.9399</v>
      </c>
      <c r="J236" s="43">
        <v>237601.05150000003</v>
      </c>
      <c r="K236" s="43">
        <v>252021.31826</v>
      </c>
      <c r="L236" s="43">
        <v>282627.50109999999</v>
      </c>
      <c r="M236" s="43">
        <v>283816.31730000005</v>
      </c>
      <c r="N236" s="43">
        <v>305457.60813999997</v>
      </c>
      <c r="O236" s="43">
        <v>331413.01902999997</v>
      </c>
      <c r="P236" s="43">
        <v>345119.21798999992</v>
      </c>
      <c r="Q236" s="43">
        <v>362220.49551999994</v>
      </c>
      <c r="R236" s="43">
        <v>381557.77169000002</v>
      </c>
      <c r="S236" s="43">
        <v>410695.53800000006</v>
      </c>
      <c r="T236" s="43">
        <v>426582.26486000005</v>
      </c>
      <c r="U236" s="43">
        <v>442473.64168000006</v>
      </c>
      <c r="V236" s="43">
        <v>461935.64650999999</v>
      </c>
      <c r="W236" s="43">
        <v>452989.62699000002</v>
      </c>
      <c r="X236" s="43">
        <v>424071.26480999996</v>
      </c>
      <c r="Y236" s="43">
        <v>468679.34372000018</v>
      </c>
      <c r="Z236" s="43">
        <v>503413.82699999999</v>
      </c>
      <c r="AA236" s="43">
        <v>475937.53500000009</v>
      </c>
      <c r="AB236" s="43">
        <v>556378.18199999991</v>
      </c>
      <c r="AC236" s="26">
        <f>IF(AB236="","",((SUM(AB227:AB236))/(SUM(AA227:AA236))-1)*100)</f>
        <v>11.318200170892045</v>
      </c>
    </row>
    <row r="237" spans="2:29" ht="13.5" x14ac:dyDescent="0.3">
      <c r="B237" s="61" t="s">
        <v>15</v>
      </c>
      <c r="C237" s="43">
        <v>141036.66810000001</v>
      </c>
      <c r="D237" s="43">
        <v>149444.19699999999</v>
      </c>
      <c r="E237" s="43">
        <v>147201.76999999999</v>
      </c>
      <c r="F237" s="43">
        <v>173442.94</v>
      </c>
      <c r="G237" s="43">
        <v>183702</v>
      </c>
      <c r="H237" s="43">
        <v>224639</v>
      </c>
      <c r="I237" s="43">
        <v>245233.9203</v>
      </c>
      <c r="J237" s="43">
        <v>225269.13139999998</v>
      </c>
      <c r="K237" s="43">
        <v>247404.32883000001</v>
      </c>
      <c r="L237" s="43">
        <v>282968.37276999996</v>
      </c>
      <c r="M237" s="43">
        <v>284819.3375100001</v>
      </c>
      <c r="N237" s="43">
        <v>315132.40206000005</v>
      </c>
      <c r="O237" s="43">
        <v>308549.40864000004</v>
      </c>
      <c r="P237" s="43">
        <v>330654.17580000003</v>
      </c>
      <c r="Q237" s="43">
        <v>356890.04306</v>
      </c>
      <c r="R237" s="43">
        <v>357993.88473000005</v>
      </c>
      <c r="S237" s="43">
        <v>398435.33476000011</v>
      </c>
      <c r="T237" s="43">
        <v>400412.34485000005</v>
      </c>
      <c r="U237" s="43">
        <v>414305.01446000003</v>
      </c>
      <c r="V237" s="43">
        <v>446363.78662999999</v>
      </c>
      <c r="W237" s="43">
        <v>422203.97344999999</v>
      </c>
      <c r="X237" s="43">
        <v>426789.31244000001</v>
      </c>
      <c r="Y237" s="43">
        <v>438748.90849999984</v>
      </c>
      <c r="Z237" s="43">
        <v>504206.57099999988</v>
      </c>
      <c r="AA237" s="43">
        <v>467403.24200000003</v>
      </c>
      <c r="AB237" s="43"/>
      <c r="AC237" s="26" t="str">
        <f>IF(AB237="","",((SUM(AB227:AB237))/(SUM(AA227:AA237))-1)*100)</f>
        <v/>
      </c>
    </row>
    <row r="238" spans="2:29" ht="13.5" x14ac:dyDescent="0.3">
      <c r="B238" s="62" t="s">
        <v>16</v>
      </c>
      <c r="C238" s="46">
        <v>150348.09820000001</v>
      </c>
      <c r="D238" s="46">
        <v>144627.2286</v>
      </c>
      <c r="E238" s="46">
        <v>152282.37</v>
      </c>
      <c r="F238" s="46">
        <v>176703.88</v>
      </c>
      <c r="G238" s="46">
        <v>195483.43900000001</v>
      </c>
      <c r="H238" s="46">
        <v>240856</v>
      </c>
      <c r="I238" s="46">
        <v>264151.12410000002</v>
      </c>
      <c r="J238" s="46">
        <v>242206.01910000003</v>
      </c>
      <c r="K238" s="46">
        <v>257075.31705000001</v>
      </c>
      <c r="L238" s="46">
        <v>290210.44310999999</v>
      </c>
      <c r="M238" s="46">
        <v>314830.19183999998</v>
      </c>
      <c r="N238" s="46">
        <v>323246.07496</v>
      </c>
      <c r="O238" s="46">
        <v>339413.11371000006</v>
      </c>
      <c r="P238" s="46">
        <v>342248.84002</v>
      </c>
      <c r="Q238" s="46">
        <v>387552.23896999995</v>
      </c>
      <c r="R238" s="46">
        <v>391333.03881</v>
      </c>
      <c r="S238" s="46">
        <v>420931.48617000011</v>
      </c>
      <c r="T238" s="46">
        <v>409273.08985999995</v>
      </c>
      <c r="U238" s="46">
        <v>444035.82026999997</v>
      </c>
      <c r="V238" s="46">
        <v>465454.22287000006</v>
      </c>
      <c r="W238" s="46">
        <v>431422.37688</v>
      </c>
      <c r="X238" s="46">
        <v>443678.41791999992</v>
      </c>
      <c r="Y238" s="46">
        <v>452856.36958999996</v>
      </c>
      <c r="Z238" s="46">
        <v>504305.63800000015</v>
      </c>
      <c r="AA238" s="46">
        <v>511570.66599999991</v>
      </c>
      <c r="AB238" s="46"/>
      <c r="AC238" s="26" t="str">
        <f>IF(AB238="","",((SUM(AB227:AB238))/(SUM(AA227:AA238))-1)*100)</f>
        <v/>
      </c>
    </row>
    <row r="239" spans="2:29" ht="13" x14ac:dyDescent="0.3">
      <c r="B239" s="35" t="s">
        <v>17</v>
      </c>
      <c r="C239" s="40">
        <f>SUM(C227:C238)</f>
        <v>1738213.3711999999</v>
      </c>
      <c r="D239" s="40">
        <f t="shared" ref="D239:AB239" si="3">SUM(D227:D238)</f>
        <v>1734306.5874999999</v>
      </c>
      <c r="E239" s="40">
        <f t="shared" si="3"/>
        <v>1876470.5708999997</v>
      </c>
      <c r="F239" s="40">
        <f t="shared" si="3"/>
        <v>2048280.17</v>
      </c>
      <c r="G239" s="40">
        <f t="shared" si="3"/>
        <v>2215302.1322999997</v>
      </c>
      <c r="H239" s="40">
        <f t="shared" si="3"/>
        <v>2473314.9918</v>
      </c>
      <c r="I239" s="40">
        <f t="shared" si="3"/>
        <v>2805130.9753</v>
      </c>
      <c r="J239" s="40">
        <f t="shared" si="3"/>
        <v>2878770.5126</v>
      </c>
      <c r="K239" s="40">
        <f t="shared" si="3"/>
        <v>2891896.9502100004</v>
      </c>
      <c r="L239" s="40">
        <f t="shared" si="3"/>
        <v>3084237.0123449992</v>
      </c>
      <c r="M239" s="40">
        <f t="shared" si="3"/>
        <v>3548082.7558300002</v>
      </c>
      <c r="N239" s="40">
        <f t="shared" si="3"/>
        <v>3703366.2988300007</v>
      </c>
      <c r="O239" s="40">
        <f t="shared" si="3"/>
        <v>3868638.7293400001</v>
      </c>
      <c r="P239" s="40">
        <f t="shared" si="3"/>
        <v>3959093.8915199996</v>
      </c>
      <c r="Q239" s="40">
        <f t="shared" si="3"/>
        <v>4182662.8101899996</v>
      </c>
      <c r="R239" s="40">
        <f t="shared" si="3"/>
        <v>4451389.0389900003</v>
      </c>
      <c r="S239" s="40">
        <f t="shared" si="3"/>
        <v>4718366.7928300006</v>
      </c>
      <c r="T239" s="40">
        <f t="shared" si="3"/>
        <v>4905775.2977499999</v>
      </c>
      <c r="U239" s="40">
        <f t="shared" si="3"/>
        <v>5013865.0026399996</v>
      </c>
      <c r="V239" s="40">
        <f t="shared" si="3"/>
        <v>5171004.4402000001</v>
      </c>
      <c r="W239" s="40">
        <f t="shared" si="3"/>
        <v>5352863.0406000009</v>
      </c>
      <c r="X239" s="40">
        <f t="shared" si="3"/>
        <v>5223918.3701399984</v>
      </c>
      <c r="Y239" s="40">
        <f t="shared" si="3"/>
        <v>5301728.6923700003</v>
      </c>
      <c r="Z239" s="40">
        <f t="shared" si="3"/>
        <v>5696838.0879999995</v>
      </c>
      <c r="AA239" s="40">
        <f t="shared" si="3"/>
        <v>5794730.3160000006</v>
      </c>
      <c r="AB239" s="40">
        <f t="shared" si="3"/>
        <v>5360813.3580000009</v>
      </c>
      <c r="AC239" s="30"/>
    </row>
    <row r="240" spans="2:29" s="31" customFormat="1" ht="13" x14ac:dyDescent="0.3">
      <c r="B240" s="32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</row>
    <row r="241" spans="2:29" s="31" customFormat="1" ht="13" x14ac:dyDescent="0.3">
      <c r="B241" s="16" t="str">
        <f>B220</f>
        <v>BRASIL</v>
      </c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</row>
    <row r="242" spans="2:29" s="31" customFormat="1" ht="13" x14ac:dyDescent="0.3">
      <c r="B242" s="16" t="str">
        <f>B221</f>
        <v>GÁS NATURAL TOTAL (mil m3)</v>
      </c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</row>
    <row r="243" spans="2:29" s="31" customFormat="1" ht="13" x14ac:dyDescent="0.3">
      <c r="B243" s="17" t="s">
        <v>21</v>
      </c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</row>
    <row r="244" spans="2:29" s="31" customFormat="1" ht="13" x14ac:dyDescent="0.3">
      <c r="B244" s="32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</row>
    <row r="245" spans="2:29" s="31" customFormat="1" ht="13" x14ac:dyDescent="0.3">
      <c r="B245" s="32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</row>
    <row r="246" spans="2:29" s="31" customFormat="1" ht="13" x14ac:dyDescent="0.3">
      <c r="B246" s="32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</row>
    <row r="247" spans="2:29" s="31" customFormat="1" ht="13" x14ac:dyDescent="0.3">
      <c r="B247" s="32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</row>
    <row r="248" spans="2:29" s="31" customFormat="1" ht="13" x14ac:dyDescent="0.3">
      <c r="B248" s="32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</row>
    <row r="249" spans="2:29" s="31" customFormat="1" ht="13" x14ac:dyDescent="0.3">
      <c r="B249" s="32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</row>
    <row r="250" spans="2:29" s="31" customFormat="1" ht="13" x14ac:dyDescent="0.3">
      <c r="B250" s="32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</row>
    <row r="251" spans="2:29" s="31" customFormat="1" ht="13" x14ac:dyDescent="0.3">
      <c r="B251" s="32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</row>
    <row r="252" spans="2:29" s="31" customFormat="1" ht="13" x14ac:dyDescent="0.3">
      <c r="B252" s="32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</row>
    <row r="253" spans="2:29" s="31" customFormat="1" ht="13" x14ac:dyDescent="0.3">
      <c r="B253" s="32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</row>
    <row r="254" spans="2:29" s="31" customFormat="1" ht="13" x14ac:dyDescent="0.3">
      <c r="B254" s="32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</row>
    <row r="255" spans="2:29" s="31" customFormat="1" ht="13" x14ac:dyDescent="0.3">
      <c r="B255" s="32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</row>
    <row r="256" spans="2:29" s="31" customFormat="1" ht="13" x14ac:dyDescent="0.3">
      <c r="B256" s="32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</row>
    <row r="257" spans="2:29" s="31" customFormat="1" ht="13" x14ac:dyDescent="0.3">
      <c r="B257" s="32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</row>
    <row r="258" spans="2:29" s="31" customFormat="1" ht="13" x14ac:dyDescent="0.3">
      <c r="B258" s="32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</row>
    <row r="259" spans="2:29" s="31" customFormat="1" ht="13" x14ac:dyDescent="0.3">
      <c r="B259" s="32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</row>
    <row r="260" spans="2:29" s="31" customFormat="1" ht="13" x14ac:dyDescent="0.3">
      <c r="B260" s="32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</row>
    <row r="261" spans="2:29" s="31" customFormat="1" ht="13" x14ac:dyDescent="0.3">
      <c r="B261" s="32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</row>
    <row r="262" spans="2:29" s="31" customFormat="1" ht="13" x14ac:dyDescent="0.3">
      <c r="B262" s="32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</row>
    <row r="263" spans="2:29" s="31" customFormat="1" ht="13" x14ac:dyDescent="0.3">
      <c r="B263" s="32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</row>
    <row r="264" spans="2:29" s="31" customFormat="1" ht="13" x14ac:dyDescent="0.3">
      <c r="B264" s="32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</row>
    <row r="265" spans="2:29" s="31" customFormat="1" ht="13" x14ac:dyDescent="0.3">
      <c r="B265" s="32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</row>
    <row r="266" spans="2:29" s="31" customFormat="1" ht="13" x14ac:dyDescent="0.3">
      <c r="B266" s="32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</row>
    <row r="267" spans="2:29" s="31" customFormat="1" ht="13" x14ac:dyDescent="0.3">
      <c r="B267" s="32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</row>
    <row r="268" spans="2:29" ht="13" x14ac:dyDescent="0.3">
      <c r="B268" s="9" t="s">
        <v>32</v>
      </c>
    </row>
    <row r="269" spans="2:29" ht="13" x14ac:dyDescent="0.3">
      <c r="B269" s="27" t="s">
        <v>34</v>
      </c>
    </row>
    <row r="270" spans="2:29" ht="13" x14ac:dyDescent="0.3">
      <c r="B270" s="42" t="s">
        <v>42</v>
      </c>
    </row>
    <row r="271" spans="2:29" ht="15" x14ac:dyDescent="0.3">
      <c r="B271" s="42" t="s">
        <v>43</v>
      </c>
    </row>
    <row r="272" spans="2:29" ht="13" x14ac:dyDescent="0.3">
      <c r="B272" s="42" t="s">
        <v>41</v>
      </c>
    </row>
    <row r="273" spans="2:4" x14ac:dyDescent="0.25">
      <c r="B273" s="22" t="str">
        <f>B27</f>
        <v>Dados atualizados em 28 de novembro de 2025.</v>
      </c>
    </row>
    <row r="274" spans="2:4" x14ac:dyDescent="0.25">
      <c r="B274" s="42" t="s">
        <v>47</v>
      </c>
    </row>
    <row r="275" spans="2:4" x14ac:dyDescent="0.25"/>
    <row r="276" spans="2:4" x14ac:dyDescent="0.25"/>
    <row r="277" spans="2:4" ht="15.5" x14ac:dyDescent="0.35">
      <c r="B277" s="14" t="s">
        <v>18</v>
      </c>
    </row>
    <row r="278" spans="2:4" x14ac:dyDescent="0.25"/>
    <row r="279" spans="2:4" x14ac:dyDescent="0.25"/>
    <row r="280" spans="2:4" x14ac:dyDescent="0.25"/>
    <row r="281" spans="2:4" x14ac:dyDescent="0.25"/>
    <row r="282" spans="2:4" ht="18" x14ac:dyDescent="0.4">
      <c r="B282" s="4" t="s">
        <v>53</v>
      </c>
    </row>
    <row r="283" spans="2:4" ht="15.5" x14ac:dyDescent="0.35">
      <c r="B283" s="2" t="s">
        <v>28</v>
      </c>
    </row>
    <row r="284" spans="2:4" ht="15.5" x14ac:dyDescent="0.35">
      <c r="B284" s="2"/>
    </row>
    <row r="285" spans="2:4" ht="13" x14ac:dyDescent="0.3">
      <c r="B285" s="5" t="str">
        <f>IF(C287="(Tudo)","BRASIL",C287)</f>
        <v>BRASIL</v>
      </c>
    </row>
    <row r="286" spans="2:4" x14ac:dyDescent="0.25">
      <c r="B286" s="6" t="str">
        <f>IF(C288="(Tudo)","GÁS NATURAL TOTAL (mil m3)",C288)</f>
        <v>GÁS NATURAL TOTAL (mil m3)</v>
      </c>
    </row>
    <row r="287" spans="2:4" ht="13" x14ac:dyDescent="0.3">
      <c r="B287" s="58" t="s">
        <v>27</v>
      </c>
      <c r="C287" s="59" t="s">
        <v>1</v>
      </c>
      <c r="D287" s="42"/>
    </row>
    <row r="288" spans="2:4" ht="13" x14ac:dyDescent="0.3">
      <c r="B288" s="58" t="s">
        <v>30</v>
      </c>
      <c r="C288" s="59" t="s">
        <v>1</v>
      </c>
      <c r="D288" s="42"/>
    </row>
    <row r="289" spans="2:29" x14ac:dyDescent="0.25">
      <c r="B289" s="7" t="s">
        <v>2</v>
      </c>
      <c r="C289" s="7" t="s">
        <v>25</v>
      </c>
      <c r="D289" s="7" t="s">
        <v>3</v>
      </c>
      <c r="E289" s="7" t="s">
        <v>3</v>
      </c>
      <c r="F289" s="7" t="s">
        <v>3</v>
      </c>
      <c r="G289" s="7" t="s">
        <v>3</v>
      </c>
      <c r="H289" s="7" t="s">
        <v>3</v>
      </c>
      <c r="I289" s="7" t="s">
        <v>3</v>
      </c>
      <c r="J289" s="7" t="s">
        <v>3</v>
      </c>
    </row>
    <row r="290" spans="2:29" ht="13" x14ac:dyDescent="0.3">
      <c r="B290" s="52"/>
      <c r="C290" s="53" t="s">
        <v>4</v>
      </c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5"/>
      <c r="AC290" s="36" t="s">
        <v>31</v>
      </c>
    </row>
    <row r="291" spans="2:29" ht="13" x14ac:dyDescent="0.3">
      <c r="B291" s="53" t="s">
        <v>40</v>
      </c>
      <c r="C291" s="41">
        <v>2000</v>
      </c>
      <c r="D291" s="41">
        <v>2001</v>
      </c>
      <c r="E291" s="41">
        <v>2002</v>
      </c>
      <c r="F291" s="41">
        <v>2003</v>
      </c>
      <c r="G291" s="41">
        <v>2004</v>
      </c>
      <c r="H291" s="41">
        <v>2005</v>
      </c>
      <c r="I291" s="41">
        <v>2006</v>
      </c>
      <c r="J291" s="41">
        <v>2007</v>
      </c>
      <c r="K291" s="76">
        <v>2008</v>
      </c>
      <c r="L291" s="76">
        <v>2009</v>
      </c>
      <c r="M291" s="76">
        <v>2010</v>
      </c>
      <c r="N291" s="76">
        <v>2011</v>
      </c>
      <c r="O291" s="76">
        <v>2012</v>
      </c>
      <c r="P291" s="76">
        <v>2013</v>
      </c>
      <c r="Q291" s="76">
        <v>2014</v>
      </c>
      <c r="R291" s="76">
        <v>2015</v>
      </c>
      <c r="S291" s="76">
        <v>2016</v>
      </c>
      <c r="T291" s="41">
        <v>2017</v>
      </c>
      <c r="U291" s="41">
        <v>2018</v>
      </c>
      <c r="V291" s="41">
        <v>2019</v>
      </c>
      <c r="W291" s="41">
        <v>2020</v>
      </c>
      <c r="X291" s="41">
        <v>2021</v>
      </c>
      <c r="Y291" s="41">
        <v>2022</v>
      </c>
      <c r="Z291" s="41">
        <v>2023</v>
      </c>
      <c r="AA291" s="41">
        <v>2024</v>
      </c>
      <c r="AB291" s="41">
        <v>2025</v>
      </c>
      <c r="AC291" s="37" t="s">
        <v>48</v>
      </c>
    </row>
    <row r="292" spans="2:29" ht="13.5" x14ac:dyDescent="0.3">
      <c r="B292" s="60" t="s">
        <v>5</v>
      </c>
      <c r="C292" s="45">
        <v>561327.7034</v>
      </c>
      <c r="D292" s="45">
        <v>538199.39629999991</v>
      </c>
      <c r="E292" s="45">
        <v>639830.68310000002</v>
      </c>
      <c r="F292" s="45">
        <v>723400.39999999991</v>
      </c>
      <c r="G292" s="45">
        <v>798626.74</v>
      </c>
      <c r="H292" s="45">
        <v>802513.46160000004</v>
      </c>
      <c r="I292" s="45">
        <v>846045.37440000009</v>
      </c>
      <c r="J292" s="45">
        <v>792415.14149999991</v>
      </c>
      <c r="K292" s="77">
        <v>972689.12049999996</v>
      </c>
      <c r="L292" s="77">
        <v>827819.71310654189</v>
      </c>
      <c r="M292" s="77">
        <v>917296.20134999987</v>
      </c>
      <c r="N292" s="77">
        <v>1183580.0670299998</v>
      </c>
      <c r="O292" s="77">
        <v>1383554.9174899999</v>
      </c>
      <c r="P292" s="77">
        <v>1610856.9948899997</v>
      </c>
      <c r="Q292" s="77">
        <v>1580860.7427799997</v>
      </c>
      <c r="R292" s="77">
        <v>1845803.4807899999</v>
      </c>
      <c r="S292" s="77">
        <v>1583285.6088700003</v>
      </c>
      <c r="T292" s="45">
        <v>1988109.6769699997</v>
      </c>
      <c r="U292" s="45">
        <v>2015710.1195299998</v>
      </c>
      <c r="V292" s="45">
        <v>1859395.20019</v>
      </c>
      <c r="W292" s="45">
        <v>2088209.14769</v>
      </c>
      <c r="X292" s="45">
        <v>1892539.2554300001</v>
      </c>
      <c r="Y292" s="45">
        <v>1559777.9641300007</v>
      </c>
      <c r="Z292" s="45">
        <v>1580490.182</v>
      </c>
      <c r="AA292" s="45">
        <v>1623083.8199999998</v>
      </c>
      <c r="AB292" s="45">
        <v>1625027.5890000002</v>
      </c>
      <c r="AC292" s="29">
        <f>(IF(AA292=0,"n/d",(AB292/AA292)-1)*100)</f>
        <v>0.11975777073547356</v>
      </c>
    </row>
    <row r="293" spans="2:29" ht="13.5" x14ac:dyDescent="0.3">
      <c r="B293" s="61" t="s">
        <v>19</v>
      </c>
      <c r="C293" s="43">
        <v>489407.99139999994</v>
      </c>
      <c r="D293" s="43">
        <v>465182.14690000005</v>
      </c>
      <c r="E293" s="43">
        <v>591054.09</v>
      </c>
      <c r="F293" s="43">
        <v>681854.60000000009</v>
      </c>
      <c r="G293" s="43">
        <v>746069.51500000001</v>
      </c>
      <c r="H293" s="43">
        <v>722520.83569999994</v>
      </c>
      <c r="I293" s="43">
        <v>778498.92709999997</v>
      </c>
      <c r="J293" s="43">
        <v>729065.48710000003</v>
      </c>
      <c r="K293" s="78">
        <v>997484.00080000004</v>
      </c>
      <c r="L293" s="78">
        <v>772267.80426000035</v>
      </c>
      <c r="M293" s="78">
        <v>870278.63937999983</v>
      </c>
      <c r="N293" s="78">
        <v>997185.27683000022</v>
      </c>
      <c r="O293" s="78">
        <v>1246201.3962300001</v>
      </c>
      <c r="P293" s="78">
        <v>1460938.5157899999</v>
      </c>
      <c r="Q293" s="78">
        <v>1494792.4252200003</v>
      </c>
      <c r="R293" s="78">
        <v>1657383.7494800002</v>
      </c>
      <c r="S293" s="78">
        <v>1490193.0086600003</v>
      </c>
      <c r="T293" s="43">
        <v>1726722.9473999999</v>
      </c>
      <c r="U293" s="43">
        <v>1678073.5479199998</v>
      </c>
      <c r="V293" s="43">
        <v>1565977.7563400003</v>
      </c>
      <c r="W293" s="43">
        <v>1765075.3949800006</v>
      </c>
      <c r="X293" s="43">
        <v>1521347.5956600001</v>
      </c>
      <c r="Y293" s="43">
        <v>1384595.13313</v>
      </c>
      <c r="Z293" s="43">
        <v>1383111.358</v>
      </c>
      <c r="AA293" s="43">
        <v>1508006.2790000001</v>
      </c>
      <c r="AB293" s="43">
        <v>1387070.9759999998</v>
      </c>
      <c r="AC293" s="26">
        <f>IF(SUM(AA292:AA293)=0,"n/d",((SUM(AB292:AB293))/(SUM(AA292:AA293))-1)*100)</f>
        <v>-3.8003228983414794</v>
      </c>
    </row>
    <row r="294" spans="2:29" ht="13.5" x14ac:dyDescent="0.3">
      <c r="B294" s="61" t="s">
        <v>7</v>
      </c>
      <c r="C294" s="43">
        <v>563386.09169999999</v>
      </c>
      <c r="D294" s="43">
        <v>547527.14149999991</v>
      </c>
      <c r="E294" s="43">
        <v>657918.38299999991</v>
      </c>
      <c r="F294" s="43">
        <v>737812.09000000008</v>
      </c>
      <c r="G294" s="43">
        <v>835359.10930000001</v>
      </c>
      <c r="H294" s="43">
        <v>839874.17559999996</v>
      </c>
      <c r="I294" s="43">
        <v>816094.23818264273</v>
      </c>
      <c r="J294" s="43">
        <v>823956.90900000022</v>
      </c>
      <c r="K294" s="43">
        <v>1101516.37225</v>
      </c>
      <c r="L294" s="43">
        <v>879229.12546000013</v>
      </c>
      <c r="M294" s="43">
        <v>932643.60581000021</v>
      </c>
      <c r="N294" s="43">
        <v>1132603.6392699995</v>
      </c>
      <c r="O294" s="43">
        <v>1290738.7991900004</v>
      </c>
      <c r="P294" s="43">
        <v>1679444.0197800002</v>
      </c>
      <c r="Q294" s="43">
        <v>1643568.8415499998</v>
      </c>
      <c r="R294" s="43">
        <v>1794950.42466</v>
      </c>
      <c r="S294" s="43">
        <v>1407769.09852</v>
      </c>
      <c r="T294" s="43">
        <v>1738492.9214500005</v>
      </c>
      <c r="U294" s="43">
        <v>1756122.5573000002</v>
      </c>
      <c r="V294" s="43">
        <v>1751490.0559999996</v>
      </c>
      <c r="W294" s="43">
        <v>1470601.6978900002</v>
      </c>
      <c r="X294" s="43">
        <v>1535548.9964700006</v>
      </c>
      <c r="Y294" s="43">
        <v>1586975.6072300002</v>
      </c>
      <c r="Z294" s="43">
        <v>1489237.8049999999</v>
      </c>
      <c r="AA294" s="43">
        <v>1217934.291</v>
      </c>
      <c r="AB294" s="43">
        <v>1484473.3230000001</v>
      </c>
      <c r="AC294" s="26">
        <f>IF(AB294="","",((SUM(AB292:AB294))/(SUM(AA292:AA294))-1)*100)</f>
        <v>3.3926574047105085</v>
      </c>
    </row>
    <row r="295" spans="2:29" ht="13.5" x14ac:dyDescent="0.3">
      <c r="B295" s="61" t="s">
        <v>8</v>
      </c>
      <c r="C295" s="43">
        <v>535036.18939999992</v>
      </c>
      <c r="D295" s="43">
        <v>520782.97510000004</v>
      </c>
      <c r="E295" s="43">
        <v>654254.63</v>
      </c>
      <c r="F295" s="43">
        <v>725809.91999999993</v>
      </c>
      <c r="G295" s="43">
        <v>805632.42119999998</v>
      </c>
      <c r="H295" s="43">
        <v>748434.55010000011</v>
      </c>
      <c r="I295" s="43">
        <v>820878.12459999998</v>
      </c>
      <c r="J295" s="43">
        <v>814868.91220000014</v>
      </c>
      <c r="K295" s="43">
        <v>1063864.41920232</v>
      </c>
      <c r="L295" s="43">
        <v>806101.27304000012</v>
      </c>
      <c r="M295" s="43">
        <v>945203.05404000031</v>
      </c>
      <c r="N295" s="43">
        <v>1121249.8553699995</v>
      </c>
      <c r="O295" s="43">
        <v>1269693.5150299997</v>
      </c>
      <c r="P295" s="43">
        <v>1533014.0996600003</v>
      </c>
      <c r="Q295" s="43">
        <v>1557140.7008000002</v>
      </c>
      <c r="R295" s="43">
        <v>1636058.8012300001</v>
      </c>
      <c r="S295" s="43">
        <v>1551886.8901700003</v>
      </c>
      <c r="T295" s="43">
        <v>1806419.2367000002</v>
      </c>
      <c r="U295" s="43">
        <v>1773753.6871399998</v>
      </c>
      <c r="V295" s="43">
        <v>1642660.38124</v>
      </c>
      <c r="W295" s="43">
        <v>1501198.98544</v>
      </c>
      <c r="X295" s="43">
        <v>1585582.0813900004</v>
      </c>
      <c r="Y295" s="43">
        <v>1550689.0378600005</v>
      </c>
      <c r="Z295" s="43">
        <v>1509988.7809999997</v>
      </c>
      <c r="AA295" s="43">
        <v>1348473.7560000005</v>
      </c>
      <c r="AB295" s="43">
        <v>1687641.3689999999</v>
      </c>
      <c r="AC295" s="26">
        <f>IF(AB295="","",((SUM(AB292:AB295))/(SUM(AA292:AA295))-1)*100)</f>
        <v>8.5426111343573687</v>
      </c>
    </row>
    <row r="296" spans="2:29" ht="13.5" x14ac:dyDescent="0.3">
      <c r="B296" s="61" t="s">
        <v>9</v>
      </c>
      <c r="C296" s="43">
        <v>568586.60869999998</v>
      </c>
      <c r="D296" s="43">
        <v>534776.25040000002</v>
      </c>
      <c r="E296" s="43">
        <v>723978.41</v>
      </c>
      <c r="F296" s="43">
        <v>740488.09999999986</v>
      </c>
      <c r="G296" s="43">
        <v>786382.25260000001</v>
      </c>
      <c r="H296" s="43">
        <v>805892.09979999997</v>
      </c>
      <c r="I296" s="43">
        <v>834932.81500000018</v>
      </c>
      <c r="J296" s="43">
        <v>755326.05089999991</v>
      </c>
      <c r="K296" s="43">
        <v>1041736.5920024401</v>
      </c>
      <c r="L296" s="43">
        <v>922735.43860614358</v>
      </c>
      <c r="M296" s="43">
        <v>1004820.3037599997</v>
      </c>
      <c r="N296" s="43">
        <v>1247093.8392499995</v>
      </c>
      <c r="O296" s="43">
        <v>1362071.0093</v>
      </c>
      <c r="P296" s="43">
        <v>1596835.22973</v>
      </c>
      <c r="Q296" s="43">
        <v>1630844.70765</v>
      </c>
      <c r="R296" s="43">
        <v>1695629.8946999998</v>
      </c>
      <c r="S296" s="43">
        <v>1716881.2964599999</v>
      </c>
      <c r="T296" s="43">
        <v>1911313.6164000004</v>
      </c>
      <c r="U296" s="43">
        <v>1794716.5053599996</v>
      </c>
      <c r="V296" s="43">
        <v>1788848.5067999996</v>
      </c>
      <c r="W296" s="43">
        <v>1491879.9930199999</v>
      </c>
      <c r="X296" s="43">
        <v>1771833.4893600005</v>
      </c>
      <c r="Y296" s="43">
        <v>1417725.9926300002</v>
      </c>
      <c r="Z296" s="43">
        <v>1587832.9710000001</v>
      </c>
      <c r="AA296" s="43">
        <v>1449310.6490000002</v>
      </c>
      <c r="AB296" s="43">
        <v>1747541.2609999999</v>
      </c>
      <c r="AC296" s="26">
        <f>IF(AB296="","",((SUM(AB292:AB296))/(SUM(AA292:AA296))-1)*100)</f>
        <v>10.983163891961944</v>
      </c>
    </row>
    <row r="297" spans="2:29" ht="13.5" x14ac:dyDescent="0.3">
      <c r="B297" s="61" t="s">
        <v>10</v>
      </c>
      <c r="C297" s="43">
        <v>530408.11529999995</v>
      </c>
      <c r="D297" s="43">
        <v>531996.97080000001</v>
      </c>
      <c r="E297" s="43">
        <v>706893.19000000018</v>
      </c>
      <c r="F297" s="43">
        <v>700066.22</v>
      </c>
      <c r="G297" s="43">
        <v>782822.73810000008</v>
      </c>
      <c r="H297" s="43">
        <v>797413.81189999986</v>
      </c>
      <c r="I297" s="43">
        <v>797868.77340000006</v>
      </c>
      <c r="J297" s="43">
        <v>779387.0904999997</v>
      </c>
      <c r="K297" s="43">
        <v>1052591.59000171</v>
      </c>
      <c r="L297" s="43">
        <v>773077.5223800001</v>
      </c>
      <c r="M297" s="43">
        <v>1035940.3737299998</v>
      </c>
      <c r="N297" s="43">
        <v>1222332.11928</v>
      </c>
      <c r="O297" s="43">
        <v>1425921.8501000002</v>
      </c>
      <c r="P297" s="43">
        <v>1655738.7995800001</v>
      </c>
      <c r="Q297" s="43">
        <v>1664828.4755599997</v>
      </c>
      <c r="R297" s="43">
        <v>1719310.4076200004</v>
      </c>
      <c r="S297" s="43">
        <v>1648390.3532600007</v>
      </c>
      <c r="T297" s="43">
        <v>1999854.8584600003</v>
      </c>
      <c r="U297" s="43">
        <v>1887602.5794900001</v>
      </c>
      <c r="V297" s="43">
        <v>1625916.3140399996</v>
      </c>
      <c r="W297" s="43">
        <v>1673897.9534600005</v>
      </c>
      <c r="X297" s="43">
        <v>1745692.9982399992</v>
      </c>
      <c r="Y297" s="43">
        <v>1587438.7038899998</v>
      </c>
      <c r="Z297" s="43">
        <v>1662124.6830000002</v>
      </c>
      <c r="AA297" s="43">
        <v>1426111.7780000002</v>
      </c>
      <c r="AB297" s="43">
        <v>1879066.368</v>
      </c>
      <c r="AC297" s="26">
        <f>IF(AB297="","",((SUM(AB292:AB297))/(SUM(AA292:AA297))-1)*100)</f>
        <v>14.439656852749883</v>
      </c>
    </row>
    <row r="298" spans="2:29" ht="13.5" x14ac:dyDescent="0.3">
      <c r="B298" s="61" t="s">
        <v>11</v>
      </c>
      <c r="C298" s="43">
        <v>516586.50180000009</v>
      </c>
      <c r="D298" s="43">
        <v>587730.55000000005</v>
      </c>
      <c r="E298" s="43">
        <v>694960.10140000004</v>
      </c>
      <c r="F298" s="43">
        <v>757044.02</v>
      </c>
      <c r="G298" s="43">
        <v>812768.79370000004</v>
      </c>
      <c r="H298" s="43">
        <v>1278350.3813999998</v>
      </c>
      <c r="I298" s="43">
        <v>871090.01729999995</v>
      </c>
      <c r="J298" s="43">
        <v>809366.19270000001</v>
      </c>
      <c r="K298" s="43">
        <v>1092293.8900879174</v>
      </c>
      <c r="L298" s="43">
        <v>814549.89475499978</v>
      </c>
      <c r="M298" s="43">
        <v>1066606.2406000001</v>
      </c>
      <c r="N298" s="43">
        <v>1258764.6891000001</v>
      </c>
      <c r="O298" s="43">
        <v>1451578.1947899999</v>
      </c>
      <c r="P298" s="43">
        <v>1667405.86812</v>
      </c>
      <c r="Q298" s="43">
        <v>1778646.98205</v>
      </c>
      <c r="R298" s="43">
        <v>1723067.37402</v>
      </c>
      <c r="S298" s="43">
        <v>1693582.2804600007</v>
      </c>
      <c r="T298" s="43">
        <v>2097038.5975499991</v>
      </c>
      <c r="U298" s="43">
        <v>1936278.0472899999</v>
      </c>
      <c r="V298" s="43">
        <v>1895957.2570699994</v>
      </c>
      <c r="W298" s="43">
        <v>1686081.5190800009</v>
      </c>
      <c r="X298" s="43">
        <v>1717829.8436499997</v>
      </c>
      <c r="Y298" s="43">
        <v>1591188.8777600003</v>
      </c>
      <c r="Z298" s="43">
        <v>1686666.2379999999</v>
      </c>
      <c r="AA298" s="43">
        <v>1569770.62</v>
      </c>
      <c r="AB298" s="43">
        <v>2008321.6070000001</v>
      </c>
      <c r="AC298" s="26">
        <f>IF(AB298="","",((SUM(AB292:AB298))/(SUM(AA292:AA298))-1)*100)</f>
        <v>16.528663528245914</v>
      </c>
    </row>
    <row r="299" spans="2:29" ht="13.5" x14ac:dyDescent="0.3">
      <c r="B299" s="61" t="s">
        <v>12</v>
      </c>
      <c r="C299" s="43">
        <v>543084.78799999994</v>
      </c>
      <c r="D299" s="43">
        <v>533689.02590000001</v>
      </c>
      <c r="E299" s="43">
        <v>731107.19</v>
      </c>
      <c r="F299" s="43">
        <v>768704.16</v>
      </c>
      <c r="G299" s="43">
        <v>826578.96730000002</v>
      </c>
      <c r="H299" s="43">
        <v>857028</v>
      </c>
      <c r="I299" s="43">
        <v>850558.51850000001</v>
      </c>
      <c r="J299" s="43">
        <v>849562.2858999999</v>
      </c>
      <c r="K299" s="43">
        <v>1109309.0945017904</v>
      </c>
      <c r="L299" s="43">
        <v>824954.25100400008</v>
      </c>
      <c r="M299" s="43">
        <v>1070100.6531</v>
      </c>
      <c r="N299" s="43">
        <v>1277751.0428900002</v>
      </c>
      <c r="O299" s="43">
        <v>1471708.324</v>
      </c>
      <c r="P299" s="43">
        <v>1618226.6471999998</v>
      </c>
      <c r="Q299" s="43">
        <v>1839236.5898799999</v>
      </c>
      <c r="R299" s="43">
        <v>1765204.9195499998</v>
      </c>
      <c r="S299" s="43">
        <v>1831795.442959999</v>
      </c>
      <c r="T299" s="43">
        <v>2077293.3471199996</v>
      </c>
      <c r="U299" s="43">
        <v>1601155.7221300001</v>
      </c>
      <c r="V299" s="43">
        <v>2018988.6077300007</v>
      </c>
      <c r="W299" s="43">
        <v>1721684.3952199996</v>
      </c>
      <c r="X299" s="43">
        <v>1692983.2890600001</v>
      </c>
      <c r="Y299" s="43">
        <v>1630973.7165899999</v>
      </c>
      <c r="Z299" s="43">
        <v>1644443.0929999999</v>
      </c>
      <c r="AA299" s="43">
        <v>1708521.5760000001</v>
      </c>
      <c r="AB299" s="43">
        <v>2152196.3059999999</v>
      </c>
      <c r="AC299" s="26">
        <f>IF(AB299="","",((SUM(AB292:AB299))/(SUM(AA292:AA299))-1)*100)</f>
        <v>17.889528028268597</v>
      </c>
    </row>
    <row r="300" spans="2:29" ht="13.5" x14ac:dyDescent="0.3">
      <c r="B300" s="61" t="s">
        <v>13</v>
      </c>
      <c r="C300" s="43">
        <v>529004.55200000003</v>
      </c>
      <c r="D300" s="43">
        <v>548620.81949999998</v>
      </c>
      <c r="E300" s="43">
        <v>681573.41</v>
      </c>
      <c r="F300" s="43">
        <v>736939.05</v>
      </c>
      <c r="G300" s="43">
        <v>828728.42459999991</v>
      </c>
      <c r="H300" s="43">
        <v>794171</v>
      </c>
      <c r="I300" s="43">
        <v>829346.86679999984</v>
      </c>
      <c r="J300" s="43">
        <v>834677.52249999996</v>
      </c>
      <c r="K300" s="43">
        <v>1063344.2240800001</v>
      </c>
      <c r="L300" s="43">
        <v>879204.94810000004</v>
      </c>
      <c r="M300" s="43">
        <v>1101497.3078700001</v>
      </c>
      <c r="N300" s="43">
        <v>1212537.01343</v>
      </c>
      <c r="O300" s="43">
        <v>1427056.6488300001</v>
      </c>
      <c r="P300" s="43">
        <v>1587582.99682</v>
      </c>
      <c r="Q300" s="43">
        <v>1721059.9321500007</v>
      </c>
      <c r="R300" s="43">
        <v>1655992.9913600001</v>
      </c>
      <c r="S300" s="43">
        <v>1786867.9262999995</v>
      </c>
      <c r="T300" s="43">
        <v>1998711.0165599999</v>
      </c>
      <c r="U300" s="43">
        <v>1675849.3495499995</v>
      </c>
      <c r="V300" s="43">
        <v>1999578.3506599995</v>
      </c>
      <c r="W300" s="43">
        <v>1571600.5290299996</v>
      </c>
      <c r="X300" s="43">
        <v>1442693.1038400002</v>
      </c>
      <c r="Y300" s="43">
        <v>1678971.8929600006</v>
      </c>
      <c r="Z300" s="43">
        <v>1655496.358</v>
      </c>
      <c r="AA300" s="43">
        <v>1733876.4429999997</v>
      </c>
      <c r="AB300" s="43">
        <v>2008664.502000001</v>
      </c>
      <c r="AC300" s="26">
        <f>IF(AB300="","",((SUM(AB292:AB300))/(SUM(AA292:AA300))-1)*100)</f>
        <v>17.628990517666399</v>
      </c>
    </row>
    <row r="301" spans="2:29" ht="13.5" x14ac:dyDescent="0.3">
      <c r="B301" s="61" t="s">
        <v>14</v>
      </c>
      <c r="C301" s="43">
        <v>525258.67889999994</v>
      </c>
      <c r="D301" s="43">
        <v>576808.21436088579</v>
      </c>
      <c r="E301" s="43">
        <v>698536.17219999991</v>
      </c>
      <c r="F301" s="43">
        <v>764159.80300000007</v>
      </c>
      <c r="G301" s="43">
        <v>855974.60679999995</v>
      </c>
      <c r="H301" s="43">
        <v>821606</v>
      </c>
      <c r="I301" s="43">
        <v>825336.30229999986</v>
      </c>
      <c r="J301" s="43">
        <v>873083.97810000007</v>
      </c>
      <c r="K301" s="43">
        <v>1120569.0982300001</v>
      </c>
      <c r="L301" s="43">
        <v>935986.61993000004</v>
      </c>
      <c r="M301" s="43">
        <v>1215422.9356300002</v>
      </c>
      <c r="N301" s="43">
        <v>1267503.63267</v>
      </c>
      <c r="O301" s="43">
        <v>1513399.2307500001</v>
      </c>
      <c r="P301" s="43">
        <v>1439781.8931100003</v>
      </c>
      <c r="Q301" s="43">
        <v>1872141.5177500003</v>
      </c>
      <c r="R301" s="43">
        <v>1729173.4646999999</v>
      </c>
      <c r="S301" s="43">
        <v>1895247.5750499996</v>
      </c>
      <c r="T301" s="43">
        <v>2165042.1810900001</v>
      </c>
      <c r="U301" s="43">
        <v>2004163.9915000005</v>
      </c>
      <c r="V301" s="43">
        <v>2048239.7066499996</v>
      </c>
      <c r="W301" s="43">
        <v>1683138.3517900005</v>
      </c>
      <c r="X301" s="43">
        <v>1746362.1520200006</v>
      </c>
      <c r="Y301" s="43">
        <v>1685399.6816099994</v>
      </c>
      <c r="Z301" s="43">
        <v>1529763.8460000004</v>
      </c>
      <c r="AA301" s="43">
        <v>1769119.0160000001</v>
      </c>
      <c r="AB301" s="43">
        <v>1965386.486</v>
      </c>
      <c r="AC301" s="26">
        <f>IF(AB301="","",((SUM(AB292:AB301))/(SUM(AA292:AA301))-1)*100)</f>
        <v>16.876035029111502</v>
      </c>
    </row>
    <row r="302" spans="2:29" ht="13.5" x14ac:dyDescent="0.3">
      <c r="B302" s="61" t="s">
        <v>15</v>
      </c>
      <c r="C302" s="43">
        <v>531997.49529999995</v>
      </c>
      <c r="D302" s="43">
        <v>596324.62589999998</v>
      </c>
      <c r="E302" s="43">
        <v>683237.73820000002</v>
      </c>
      <c r="F302" s="43">
        <v>723406.44700000004</v>
      </c>
      <c r="G302" s="43">
        <v>767249.57900000003</v>
      </c>
      <c r="H302" s="43">
        <v>856492</v>
      </c>
      <c r="I302" s="43">
        <v>802326.90339999995</v>
      </c>
      <c r="J302" s="43">
        <v>856053.24679999996</v>
      </c>
      <c r="K302" s="43">
        <v>991224.48968999996</v>
      </c>
      <c r="L302" s="43">
        <v>886860.82704</v>
      </c>
      <c r="M302" s="43">
        <v>1190467.4193499999</v>
      </c>
      <c r="N302" s="43">
        <v>1252985.4904399998</v>
      </c>
      <c r="O302" s="43">
        <v>1524229.2026100005</v>
      </c>
      <c r="P302" s="43">
        <v>1545655.8488400001</v>
      </c>
      <c r="Q302" s="43">
        <v>1759334.0431300001</v>
      </c>
      <c r="R302" s="43">
        <v>1470756.8119500002</v>
      </c>
      <c r="S302" s="43">
        <v>2016890.7385599997</v>
      </c>
      <c r="T302" s="43">
        <v>2090795.9794600001</v>
      </c>
      <c r="U302" s="43">
        <v>1773186.8797900002</v>
      </c>
      <c r="V302" s="43">
        <v>1976611.3456600008</v>
      </c>
      <c r="W302" s="43">
        <v>1622814.7334299996</v>
      </c>
      <c r="X302" s="43">
        <v>1834514.6471099998</v>
      </c>
      <c r="Y302" s="43">
        <v>1497447.72294</v>
      </c>
      <c r="Z302" s="43">
        <v>1697250.3150000002</v>
      </c>
      <c r="AA302" s="43">
        <v>1544094.28</v>
      </c>
      <c r="AB302" s="43"/>
      <c r="AC302" s="26" t="str">
        <f>IF(AB302="","",((SUM(AB292:AB302))/(SUM(AA292:AA302))-1)*100)</f>
        <v/>
      </c>
    </row>
    <row r="303" spans="2:29" ht="13.5" x14ac:dyDescent="0.3">
      <c r="B303" s="62" t="s">
        <v>16</v>
      </c>
      <c r="C303" s="46">
        <v>551521.74219999998</v>
      </c>
      <c r="D303" s="46">
        <v>634201.82187240222</v>
      </c>
      <c r="E303" s="46">
        <v>666045.98570000008</v>
      </c>
      <c r="F303" s="46">
        <v>767050.87400000007</v>
      </c>
      <c r="G303" s="46">
        <v>824826.81450000009</v>
      </c>
      <c r="H303" s="46">
        <v>867747.549</v>
      </c>
      <c r="I303" s="46">
        <v>806415.75140000018</v>
      </c>
      <c r="J303" s="46">
        <v>913322.78570000012</v>
      </c>
      <c r="K303" s="46">
        <v>1012858.9305400001</v>
      </c>
      <c r="L303" s="46">
        <v>959157.55454999988</v>
      </c>
      <c r="M303" s="46">
        <v>1253274.8684600003</v>
      </c>
      <c r="N303" s="46">
        <v>1402829.5848400004</v>
      </c>
      <c r="O303" s="46">
        <v>1610202.8569000002</v>
      </c>
      <c r="P303" s="46">
        <v>1633748.5014800001</v>
      </c>
      <c r="Q303" s="46">
        <v>1810858.1925300001</v>
      </c>
      <c r="R303" s="46">
        <v>1717198.9107600001</v>
      </c>
      <c r="S303" s="46">
        <v>1995716.9672799997</v>
      </c>
      <c r="T303" s="46">
        <v>2157855.0788700003</v>
      </c>
      <c r="U303" s="46">
        <v>1776571.9049499996</v>
      </c>
      <c r="V303" s="46">
        <v>2013155.8358199999</v>
      </c>
      <c r="W303" s="46">
        <v>1774128.5496999994</v>
      </c>
      <c r="X303" s="46">
        <v>1670879.2507400003</v>
      </c>
      <c r="Y303" s="46">
        <v>1624927.1205499999</v>
      </c>
      <c r="Z303" s="46">
        <v>1604990.3590000002</v>
      </c>
      <c r="AA303" s="46">
        <v>1611962.1980000001</v>
      </c>
      <c r="AB303" s="46"/>
      <c r="AC303" s="26" t="str">
        <f>IF(AB303="","",((SUM(AB292:AB303))/(SUM(AA292:AA303))-1)*100)</f>
        <v/>
      </c>
    </row>
    <row r="304" spans="2:29" ht="13" x14ac:dyDescent="0.3">
      <c r="B304" s="35" t="s">
        <v>17</v>
      </c>
      <c r="C304" s="40">
        <f>SUM(C292:C303)</f>
        <v>6445606.4580999995</v>
      </c>
      <c r="D304" s="40">
        <f t="shared" ref="D304:AB304" si="4">SUM(D292:D303)</f>
        <v>6615839.9385332875</v>
      </c>
      <c r="E304" s="40">
        <f t="shared" si="4"/>
        <v>8129389.9835999999</v>
      </c>
      <c r="F304" s="40">
        <f t="shared" si="4"/>
        <v>8826735.6840000004</v>
      </c>
      <c r="G304" s="40">
        <f t="shared" si="4"/>
        <v>9671019.9621000011</v>
      </c>
      <c r="H304" s="40">
        <f t="shared" si="4"/>
        <v>10192043.8651</v>
      </c>
      <c r="I304" s="40">
        <f t="shared" si="4"/>
        <v>9879392.6123826429</v>
      </c>
      <c r="J304" s="40">
        <f t="shared" si="4"/>
        <v>9831085.6029000003</v>
      </c>
      <c r="K304" s="40">
        <f t="shared" si="4"/>
        <v>12619481.821886178</v>
      </c>
      <c r="L304" s="40">
        <f t="shared" si="4"/>
        <v>10281944.972231684</v>
      </c>
      <c r="M304" s="40">
        <f t="shared" si="4"/>
        <v>12603551.603079999</v>
      </c>
      <c r="N304" s="40">
        <f t="shared" si="4"/>
        <v>14576416.250399997</v>
      </c>
      <c r="O304" s="40">
        <f t="shared" si="4"/>
        <v>16976355.945220001</v>
      </c>
      <c r="P304" s="40">
        <f t="shared" si="4"/>
        <v>19029229.414999999</v>
      </c>
      <c r="Q304" s="40">
        <f t="shared" si="4"/>
        <v>20353313.151049998</v>
      </c>
      <c r="R304" s="40">
        <f t="shared" si="4"/>
        <v>20410531.23082</v>
      </c>
      <c r="S304" s="40">
        <f t="shared" si="4"/>
        <v>20618507.186549999</v>
      </c>
      <c r="T304" s="40">
        <f t="shared" si="4"/>
        <v>23757649.45803</v>
      </c>
      <c r="U304" s="40">
        <f t="shared" si="4"/>
        <v>21673184.89195</v>
      </c>
      <c r="V304" s="40">
        <f t="shared" si="4"/>
        <v>22186819.3182</v>
      </c>
      <c r="W304" s="40">
        <f t="shared" si="4"/>
        <v>20050311.25073</v>
      </c>
      <c r="X304" s="40">
        <f t="shared" si="4"/>
        <v>20157806.702970002</v>
      </c>
      <c r="Y304" s="40">
        <f t="shared" si="4"/>
        <v>18796111.451280002</v>
      </c>
      <c r="Z304" s="40">
        <f t="shared" si="4"/>
        <v>19031395.989000004</v>
      </c>
      <c r="AA304" s="40">
        <f t="shared" si="4"/>
        <v>18510264.706</v>
      </c>
      <c r="AB304" s="40">
        <f t="shared" si="4"/>
        <v>17945389.787</v>
      </c>
      <c r="AC304" s="30"/>
    </row>
    <row r="305" spans="2:29" s="31" customFormat="1" ht="13" x14ac:dyDescent="0.3">
      <c r="B305" s="32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</row>
    <row r="306" spans="2:29" s="31" customFormat="1" ht="13" x14ac:dyDescent="0.3">
      <c r="B306" s="16" t="str">
        <f>B285</f>
        <v>BRASIL</v>
      </c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</row>
    <row r="307" spans="2:29" s="31" customFormat="1" ht="13" x14ac:dyDescent="0.3">
      <c r="B307" s="16" t="str">
        <f>B286</f>
        <v>GÁS NATURAL TOTAL (mil m3)</v>
      </c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</row>
    <row r="308" spans="2:29" s="31" customFormat="1" ht="13" x14ac:dyDescent="0.3">
      <c r="B308" s="17" t="s">
        <v>24</v>
      </c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</row>
    <row r="309" spans="2:29" s="31" customFormat="1" ht="13" x14ac:dyDescent="0.3">
      <c r="B309" s="32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</row>
    <row r="310" spans="2:29" s="31" customFormat="1" ht="13" x14ac:dyDescent="0.3">
      <c r="B310" s="32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</row>
    <row r="311" spans="2:29" s="31" customFormat="1" ht="13" x14ac:dyDescent="0.3">
      <c r="B311" s="32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</row>
    <row r="312" spans="2:29" s="31" customFormat="1" ht="13" x14ac:dyDescent="0.3">
      <c r="B312" s="32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</row>
    <row r="313" spans="2:29" s="31" customFormat="1" ht="13" x14ac:dyDescent="0.3">
      <c r="B313" s="32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</row>
    <row r="314" spans="2:29" s="31" customFormat="1" ht="13" x14ac:dyDescent="0.3">
      <c r="B314" s="32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</row>
    <row r="315" spans="2:29" s="31" customFormat="1" ht="13" x14ac:dyDescent="0.3">
      <c r="B315" s="32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</row>
    <row r="316" spans="2:29" s="31" customFormat="1" ht="13" x14ac:dyDescent="0.3">
      <c r="B316" s="32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</row>
    <row r="317" spans="2:29" s="31" customFormat="1" ht="13" x14ac:dyDescent="0.3">
      <c r="B317" s="32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</row>
    <row r="318" spans="2:29" s="31" customFormat="1" ht="13" x14ac:dyDescent="0.3">
      <c r="B318" s="32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</row>
    <row r="319" spans="2:29" s="31" customFormat="1" ht="13" x14ac:dyDescent="0.3">
      <c r="B319" s="32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</row>
    <row r="320" spans="2:29" s="31" customFormat="1" ht="13" x14ac:dyDescent="0.3">
      <c r="B320" s="32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</row>
    <row r="321" spans="2:29" s="31" customFormat="1" ht="13" x14ac:dyDescent="0.3">
      <c r="B321" s="32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</row>
    <row r="322" spans="2:29" s="31" customFormat="1" ht="13" x14ac:dyDescent="0.3">
      <c r="B322" s="32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</row>
    <row r="323" spans="2:29" s="31" customFormat="1" ht="13" x14ac:dyDescent="0.3">
      <c r="B323" s="32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</row>
    <row r="324" spans="2:29" s="31" customFormat="1" ht="13" x14ac:dyDescent="0.3">
      <c r="B324" s="32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</row>
    <row r="325" spans="2:29" s="31" customFormat="1" ht="13" x14ac:dyDescent="0.3">
      <c r="B325" s="32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</row>
    <row r="326" spans="2:29" s="31" customFormat="1" ht="13" x14ac:dyDescent="0.3">
      <c r="B326" s="32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</row>
    <row r="327" spans="2:29" s="31" customFormat="1" ht="13" x14ac:dyDescent="0.3">
      <c r="B327" s="32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</row>
    <row r="328" spans="2:29" s="31" customFormat="1" ht="13" x14ac:dyDescent="0.3">
      <c r="B328" s="32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</row>
    <row r="329" spans="2:29" s="31" customFormat="1" ht="13" x14ac:dyDescent="0.3">
      <c r="B329" s="32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</row>
    <row r="330" spans="2:29" s="31" customFormat="1" ht="13" x14ac:dyDescent="0.3">
      <c r="B330" s="32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</row>
    <row r="331" spans="2:29" s="31" customFormat="1" ht="13" x14ac:dyDescent="0.3">
      <c r="B331" s="32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</row>
    <row r="332" spans="2:29" s="31" customFormat="1" ht="13" x14ac:dyDescent="0.3">
      <c r="B332" s="32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</row>
    <row r="333" spans="2:29" ht="13" x14ac:dyDescent="0.3">
      <c r="B333" s="9" t="s">
        <v>32</v>
      </c>
      <c r="C333" s="10"/>
      <c r="D333" s="10"/>
      <c r="E333" s="10"/>
      <c r="F333" s="10"/>
      <c r="G333" s="10"/>
      <c r="H333" s="10"/>
      <c r="I333" s="10"/>
    </row>
    <row r="334" spans="2:29" ht="15" x14ac:dyDescent="0.3">
      <c r="B334" s="27" t="s">
        <v>38</v>
      </c>
      <c r="G334" s="10"/>
      <c r="H334" s="10"/>
      <c r="I334" s="20"/>
    </row>
    <row r="335" spans="2:29" ht="13" x14ac:dyDescent="0.3">
      <c r="B335" s="42" t="s">
        <v>41</v>
      </c>
      <c r="G335" s="10"/>
      <c r="I335" s="20"/>
      <c r="L335" s="24"/>
      <c r="N335" s="10"/>
      <c r="O335" s="10"/>
      <c r="P335" s="10"/>
      <c r="T335" s="10"/>
    </row>
    <row r="336" spans="2:29" x14ac:dyDescent="0.25">
      <c r="B336" s="22" t="str">
        <f>B27</f>
        <v>Dados atualizados em 28 de novembro de 2025.</v>
      </c>
      <c r="I336" s="20"/>
      <c r="L336" s="23"/>
    </row>
    <row r="337" spans="2:16" x14ac:dyDescent="0.25">
      <c r="B337" s="42" t="s">
        <v>47</v>
      </c>
      <c r="O337" s="10"/>
      <c r="P337" s="10"/>
    </row>
    <row r="338" spans="2:16" x14ac:dyDescent="0.25">
      <c r="L338" s="24"/>
    </row>
    <row r="339" spans="2:16" x14ac:dyDescent="0.25"/>
    <row r="340" spans="2:16" x14ac:dyDescent="0.25"/>
    <row r="341" spans="2:16" ht="15.5" x14ac:dyDescent="0.35">
      <c r="B341" s="14" t="s">
        <v>18</v>
      </c>
    </row>
    <row r="342" spans="2:16" x14ac:dyDescent="0.25"/>
    <row r="343" spans="2:16" x14ac:dyDescent="0.25"/>
    <row r="344" spans="2:16" x14ac:dyDescent="0.25"/>
    <row r="345" spans="2:16" hidden="1" x14ac:dyDescent="0.25">
      <c r="L345" s="25"/>
    </row>
    <row r="346" spans="2:16" ht="18" hidden="1" x14ac:dyDescent="0.4">
      <c r="B346" s="4"/>
    </row>
  </sheetData>
  <phoneticPr fontId="0" type="noConversion"/>
  <hyperlinks>
    <hyperlink ref="B87" location="Plan1!A15" display="Voltar ao índice" xr:uid="{00000000-0004-0000-0000-000000000000}"/>
    <hyperlink ref="B17:C17" location="A54" display="Produção Nacional de Gás Natural - Terra e Mar (103 m3)" xr:uid="{00000000-0004-0000-0000-000001000000}"/>
    <hyperlink ref="B18:C18" location="A90" display="Reinjeção de Gás Natural - Terra e Mar (103 m3)" xr:uid="{00000000-0004-0000-0000-000002000000}"/>
    <hyperlink ref="B19:C19" location="A126" display="Queima de Gás Natural - Terra e Mar (103 m3)" xr:uid="{00000000-0004-0000-0000-000003000000}"/>
    <hyperlink ref="B20:C20" location="A162" display="Consumo Próprio de Gás Natural na E&amp;P - Terra e Mar (103 m3)" xr:uid="{00000000-0004-0000-0000-000004000000}"/>
    <hyperlink ref="B17:D17" location="A54" display="Produção Nacional de Gás Natural - Terra e Mar (103 m3)" xr:uid="{00000000-0004-0000-0000-000005000000}"/>
    <hyperlink ref="B20:D20" location="A162" display="Consumo Próprio de Gás Natural na E&amp;P - Terra e Mar (103 m3)" xr:uid="{00000000-0004-0000-0000-000006000000}"/>
    <hyperlink ref="B21:C21" location="A198" display="Gás Natural Disponível - Terra e Mar (103 m3)" xr:uid="{00000000-0004-0000-0000-000007000000}"/>
    <hyperlink ref="B151" location="Plan1!A15" display="Voltar ao índice" xr:uid="{00000000-0004-0000-0000-000008000000}"/>
    <hyperlink ref="B213" location="Plan1!A15" display="Voltar ao índice" xr:uid="{00000000-0004-0000-0000-000009000000}"/>
    <hyperlink ref="B277" location="Plan1!A15" display="Voltar ao índice" xr:uid="{00000000-0004-0000-0000-00000A000000}"/>
    <hyperlink ref="B341" location="Plan1!A15" display="Voltar ao índice" xr:uid="{00000000-0004-0000-0000-00000B000000}"/>
    <hyperlink ref="B17:E17" location="A55" display="Produção Nacional de Gás Natural (Terra e Mar) por Estado - 1999-2003 (103 m3)" xr:uid="{00000000-0004-0000-0000-00000C000000}"/>
    <hyperlink ref="B18:E18" location="A91" display="Reinjeção de Gás Natural (Terra e Mar) por Estado - 1999-2003 (103 m3)" xr:uid="{00000000-0004-0000-0000-00000D000000}"/>
    <hyperlink ref="B19:E19" location="A127" display="Queima e Perda de Gás Natural (Terra e Mar) por Estado - 1999-2003 (103 m3)" xr:uid="{00000000-0004-0000-0000-00000E000000}"/>
    <hyperlink ref="B20:F20" location="A163" display="Consumo Próprio de Gás Natural na E&amp;P (Terra e Mar) por Estado - 1999-2003 (103 m3)" xr:uid="{00000000-0004-0000-0000-00000F000000}"/>
    <hyperlink ref="B21:E21" location="A199" display="Gás Natural Disponível (Terra e Mar) por Estado - 1999-2003 (103 m3)" xr:uid="{00000000-0004-0000-0000-000010000000}"/>
    <hyperlink ref="B17:G17" location="A53" display="Produção nacional de gás natural por Unidade da Federação e localização (terra e mar) - 2000-2004 (103 m3)" xr:uid="{00000000-0004-0000-0000-000011000000}"/>
    <hyperlink ref="B18:G18" location="A89" display="Reinjeção de gás natural por Unidade da Federação e localização (terra e mar) - 2000-2004 (103 m3)" xr:uid="{00000000-0004-0000-0000-000012000000}"/>
    <hyperlink ref="B19:G19" location="A125" display="Queima e perda de gás natural por Unidade da Federação e localização (terra e mar) - 2000-2004 (103 m3)" xr:uid="{00000000-0004-0000-0000-000013000000}"/>
    <hyperlink ref="B20:G20" location="A161" display="Consumo próprio de gás natural na E&amp;P por Unidade da Federação e localização (terra e mar) - 2000-2004 (103 m3)" xr:uid="{00000000-0004-0000-0000-000014000000}"/>
    <hyperlink ref="B21:F21" location="A198" display="Gás natural disponível por Unidade da Federação e localização (terra e mar) - 2000-2004 (103 m3)" xr:uid="{00000000-0004-0000-0000-000015000000}"/>
    <hyperlink ref="B17" location="Plan1!A29:A87" display="Produção nacional de gás natural por Unidade da Federação e localização (terra e mar) - 2000-2022 (103 m3)" xr:uid="{00000000-0004-0000-0000-000016000000}"/>
    <hyperlink ref="B18" location="Plan1!A92:A151" display="Reinjeção de gás natural por Unidade da Federação e localização (terra e mar) - 2000-2022 (103 m3)" xr:uid="{00000000-0004-0000-0000-000017000000}"/>
    <hyperlink ref="B19" location="Plan1!A156:A213" display="Queima e perda de gás natural por Unidade da Federação e localização (terra e mar) - 2000-2022 (103 m3)" xr:uid="{00000000-0004-0000-0000-000018000000}"/>
    <hyperlink ref="B20" location="Plan1!A217:A277" display="Consumo próprio de gás natural na E&amp;P por Unidade da Federação e localização (terra e mar) - 2000-2022 (103 m3)" xr:uid="{00000000-0004-0000-0000-000019000000}"/>
    <hyperlink ref="B21" location="Plan1!A282:A341" display="Gás natural disponível por Unidade da Federação e localização (terra e mar) - 2000-2022 (103 m3)" xr:uid="{00000000-0004-0000-0000-00001A000000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dcterms:created xsi:type="dcterms:W3CDTF">2002-06-12T19:54:44Z</dcterms:created>
  <dcterms:modified xsi:type="dcterms:W3CDTF">2025-11-28T14:13:42Z</dcterms:modified>
</cp:coreProperties>
</file>