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Produção de Etanol\"/>
    </mc:Choice>
  </mc:AlternateContent>
  <xr:revisionPtr revIDLastSave="0" documentId="13_ncr:1_{5C3CA0C2-30C2-4980-8490-17F3C27CE1FA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Plan1" sheetId="1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Q94" i="1"/>
  <c r="P105" i="1"/>
  <c r="P44" i="1"/>
  <c r="B87" i="1"/>
  <c r="B26" i="1"/>
  <c r="Q104" i="1"/>
  <c r="Q103" i="1"/>
  <c r="Q102" i="1"/>
  <c r="Q101" i="1"/>
  <c r="Q100" i="1"/>
  <c r="Q99" i="1"/>
  <c r="Q98" i="1"/>
  <c r="Q97" i="1"/>
  <c r="Q96" i="1"/>
  <c r="Q95" i="1"/>
  <c r="Q93" i="1"/>
  <c r="Q43" i="1"/>
  <c r="Q42" i="1"/>
  <c r="Q41" i="1"/>
  <c r="Q40" i="1"/>
  <c r="Q39" i="1"/>
  <c r="Q38" i="1"/>
  <c r="Q37" i="1"/>
  <c r="Q36" i="1"/>
  <c r="Q35" i="1"/>
  <c r="Q34" i="1"/>
  <c r="Q32" i="1"/>
  <c r="O105" i="1" l="1"/>
  <c r="O44" i="1"/>
  <c r="N105" i="1"/>
  <c r="N44" i="1"/>
  <c r="B108" i="1"/>
  <c r="B47" i="1"/>
  <c r="B137" i="1"/>
  <c r="M105" i="1"/>
  <c r="L105" i="1"/>
  <c r="K105" i="1"/>
  <c r="J105" i="1"/>
  <c r="I105" i="1"/>
  <c r="H105" i="1"/>
  <c r="G105" i="1"/>
  <c r="F105" i="1"/>
  <c r="E105" i="1"/>
  <c r="D105" i="1"/>
  <c r="C105" i="1"/>
  <c r="B76" i="1"/>
  <c r="C44" i="1"/>
  <c r="D44" i="1"/>
  <c r="E44" i="1"/>
  <c r="F44" i="1"/>
  <c r="G44" i="1"/>
  <c r="H44" i="1"/>
  <c r="I44" i="1"/>
  <c r="J44" i="1"/>
  <c r="K44" i="1"/>
  <c r="L44" i="1"/>
  <c r="B25" i="1"/>
  <c r="B86" i="1"/>
  <c r="B107" i="1" s="1"/>
  <c r="B46" i="1" l="1"/>
  <c r="M44" i="1"/>
</calcChain>
</file>

<file path=xl/sharedStrings.xml><?xml version="1.0" encoding="utf-8"?>
<sst xmlns="http://schemas.openxmlformats.org/spreadsheetml/2006/main" count="84" uniqueCount="45">
  <si>
    <t>Índice:</t>
  </si>
  <si>
    <t>(Tudo)</t>
  </si>
  <si>
    <t>xxxxxxxxxxxxxxxxxx</t>
  </si>
  <si>
    <t>xxxxxxxxxxxxxxxxx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</si>
  <si>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</si>
  <si>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</si>
  <si>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</si>
  <si>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</si>
  <si>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</si>
  <si>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</si>
  <si>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</si>
  <si>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</si>
  <si>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</si>
  <si>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</si>
  <si>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</si>
  <si>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</si>
  <si>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</si>
  <si>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</si>
  <si>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Produção Mensal</t>
  </si>
  <si>
    <t>xxxxxxxxxxxxxxxxxxxxxxxxxxx</t>
  </si>
  <si>
    <t xml:space="preserve">                  Agência Nacional do Petróleo, Gás Natural e Biocombustíveis</t>
  </si>
  <si>
    <t>TIPO DE ETANOL</t>
  </si>
  <si>
    <t>REGIÃO</t>
  </si>
  <si>
    <t>Selecione, clicando nas setas abaixo, a GRANDE REGIÃO e o TIPO DE ETANOL desejados.</t>
  </si>
  <si>
    <t>Voltar ao índice</t>
  </si>
  <si>
    <t xml:space="preserve">VARIAÇÃO DO ACUMULADO </t>
  </si>
  <si>
    <t>Periodicidade: Mensal</t>
  </si>
  <si>
    <t>UN. DA FEDERAÇÃO</t>
  </si>
  <si>
    <t>Selecione, clicando nas setas abaixo, a UNIDADE DA FEDERAÇÃO e o TIPO DE ETANOL desejados.</t>
  </si>
  <si>
    <t xml:space="preserve">                  Superintendência de Defesa da Concorrência</t>
  </si>
  <si>
    <r>
      <t>Fonte:</t>
    </r>
    <r>
      <rPr>
        <sz val="10"/>
        <rFont val="Arial"/>
        <family val="2"/>
      </rPr>
      <t xml:space="preserve"> ANP, conforme Resolução ANP n° 729/2018.</t>
    </r>
  </si>
  <si>
    <t>Mês</t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</si>
  <si>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 </t>
    </r>
  </si>
  <si>
    <r>
      <rPr>
        <b/>
        <sz val="10"/>
        <rFont val="Arial"/>
        <family val="2"/>
      </rPr>
      <t xml:space="preserve">            (n/d)</t>
    </r>
    <r>
      <rPr>
        <sz val="10"/>
        <rFont val="Arial"/>
        <family val="2"/>
      </rPr>
      <t xml:space="preserve"> = não disponível.   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</si>
  <si>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As informações são ainda preliminares e poderão sofrer ajustes nas próximas atualizações.</t>
    </r>
  </si>
  <si>
    <t xml:space="preserve">² Variação percentual do somatório dos valores desde o mês de janeiro até um determinado mês do ano de 2024, em relação ao somatório do mesmo período do ano de 2023. </t>
  </si>
  <si>
    <t>NO ANO 2025 / 2024 (%) ²</t>
  </si>
  <si>
    <t>Produção Etanol Anidro e Hidratado (b)</t>
  </si>
  <si>
    <t>Produção de etanol anidro e hidratado por Unidade da Federação - 2012-2025 (b)</t>
  </si>
  <si>
    <t>Produção de etanol anidro e hidratado por Grande Região - 2012-2025 (b)</t>
  </si>
  <si>
    <t>Produção¹ de etanol anidro e hidratado por Unidade da Federação - 2012-2025 (b)</t>
  </si>
  <si>
    <t>Produção¹ de etanol anidro e hidratado por Grande Região - 2012-2025 (b)</t>
  </si>
  <si>
    <t xml:space="preserve">Notas: (b) = barril.   </t>
  </si>
  <si>
    <t>2025</t>
  </si>
  <si>
    <t>Dados atualizados em 21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</si>
</sst>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"/>
    <numFmt numFmtId="166" formatCode="0.000"/>
  </numFmts>
  <fonts count="15" x14ac:knownFonts="1">
    <font>
      <sz val="10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2"/>
      <color indexed="12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9" fillId="2" borderId="0" xfId="0" applyFont="1" applyFill="1" applyAlignment="1">
      <alignment horizontal="left" vertical="center"/>
    </xf>
    <xf numFmtId="3" fontId="7" fillId="2" borderId="0" xfId="0" applyNumberFormat="1" applyFont="1" applyFill="1"/>
    <xf numFmtId="0" fontId="4" fillId="2" borderId="0" xfId="0" applyFont="1" applyFill="1"/>
    <xf numFmtId="0" fontId="8" fillId="2" borderId="0" xfId="1" applyFill="1" applyAlignment="1" applyProtection="1"/>
    <xf numFmtId="0" fontId="7" fillId="2" borderId="0" xfId="0" applyFont="1" applyFill="1"/>
    <xf numFmtId="0" fontId="10" fillId="2" borderId="0" xfId="0" applyFont="1" applyFill="1"/>
    <xf numFmtId="0" fontId="12" fillId="2" borderId="0" xfId="1" applyFont="1" applyFill="1" applyAlignment="1" applyProtection="1"/>
    <xf numFmtId="0" fontId="9" fillId="2" borderId="0" xfId="0" applyFont="1" applyFill="1"/>
    <xf numFmtId="166" fontId="0" fillId="2" borderId="0" xfId="0" applyNumberFormat="1" applyFill="1"/>
    <xf numFmtId="0" fontId="14" fillId="4" borderId="0" xfId="0" applyFont="1" applyFill="1"/>
    <xf numFmtId="164" fontId="14" fillId="4" borderId="0" xfId="0" applyNumberFormat="1" applyFont="1" applyFill="1"/>
    <xf numFmtId="164" fontId="14" fillId="4" borderId="0" xfId="0" applyNumberFormat="1" applyFont="1" applyFill="1" applyAlignment="1">
      <alignment horizontal="right" wrapText="1"/>
    </xf>
    <xf numFmtId="164" fontId="7" fillId="4" borderId="0" xfId="0" applyNumberFormat="1" applyFont="1" applyFill="1"/>
    <xf numFmtId="0" fontId="7" fillId="4" borderId="0" xfId="0" applyFont="1" applyFill="1"/>
    <xf numFmtId="0" fontId="0" fillId="4" borderId="0" xfId="0" applyFill="1"/>
    <xf numFmtId="0" fontId="7" fillId="3" borderId="2" xfId="0" applyFont="1" applyFill="1" applyBorder="1" applyAlignment="1">
      <alignment horizontal="center"/>
    </xf>
    <xf numFmtId="0" fontId="7" fillId="3" borderId="0" xfId="0" applyFont="1" applyFill="1"/>
    <xf numFmtId="164" fontId="7" fillId="0" borderId="1" xfId="0" applyNumberFormat="1" applyFont="1" applyBorder="1"/>
    <xf numFmtId="0" fontId="7" fillId="3" borderId="5" xfId="0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 wrapText="1"/>
    </xf>
    <xf numFmtId="164" fontId="0" fillId="0" borderId="8" xfId="0" applyNumberFormat="1" applyBorder="1" applyAlignment="1">
      <alignment horizontal="right" wrapText="1"/>
    </xf>
    <xf numFmtId="0" fontId="7" fillId="3" borderId="4" xfId="0" applyFont="1" applyFill="1" applyBorder="1" applyAlignment="1">
      <alignment horizontal="right"/>
    </xf>
    <xf numFmtId="164" fontId="0" fillId="0" borderId="10" xfId="0" applyNumberFormat="1" applyBorder="1"/>
    <xf numFmtId="164" fontId="0" fillId="0" borderId="10" xfId="0" applyNumberFormat="1" applyBorder="1" applyAlignment="1">
      <alignment horizontal="right" wrapText="1"/>
    </xf>
    <xf numFmtId="164" fontId="0" fillId="0" borderId="11" xfId="0" applyNumberFormat="1" applyBorder="1"/>
    <xf numFmtId="164" fontId="0" fillId="0" borderId="11" xfId="0" applyNumberFormat="1" applyBorder="1" applyAlignment="1">
      <alignment horizontal="right" wrapText="1"/>
    </xf>
    <xf numFmtId="164" fontId="0" fillId="0" borderId="6" xfId="0" applyNumberFormat="1" applyBorder="1" applyAlignment="1">
      <alignment horizontal="right" wrapText="1"/>
    </xf>
    <xf numFmtId="164" fontId="0" fillId="0" borderId="9" xfId="0" applyNumberFormat="1" applyBorder="1"/>
    <xf numFmtId="164" fontId="0" fillId="0" borderId="9" xfId="0" applyNumberFormat="1" applyBorder="1" applyAlignment="1">
      <alignment horizontal="right" wrapText="1"/>
    </xf>
    <xf numFmtId="165" fontId="13" fillId="0" borderId="12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8" xfId="0" pivotButton="1" applyBorder="1"/>
    <xf numFmtId="0" fontId="0" fillId="0" borderId="18" xfId="0" applyBorder="1"/>
    <xf numFmtId="0" fontId="0" fillId="3" borderId="13" xfId="0" applyFill="1" applyBorder="1"/>
    <xf numFmtId="0" fontId="0" fillId="3" borderId="16" xfId="0" applyFill="1" applyBorder="1"/>
    <xf numFmtId="0" fontId="0" fillId="3" borderId="17" xfId="0" applyFill="1" applyBorder="1"/>
    <xf numFmtId="0" fontId="7" fillId="4" borderId="13" xfId="0" applyFont="1" applyFill="1" applyBorder="1"/>
    <xf numFmtId="0" fontId="7" fillId="0" borderId="13" xfId="0" pivotButton="1" applyFont="1" applyBorder="1"/>
    <xf numFmtId="0" fontId="7" fillId="0" borderId="14" xfId="0" applyFont="1" applyBorder="1"/>
    <xf numFmtId="0" fontId="7" fillId="0" borderId="15" xfId="0" applyFont="1" applyBorder="1"/>
    <xf numFmtId="0" fontId="7" fillId="3" borderId="3" xfId="0" applyFont="1" applyFill="1" applyBorder="1" applyAlignment="1">
      <alignment horizontal="right"/>
    </xf>
    <xf numFmtId="164" fontId="0" fillId="0" borderId="6" xfId="0" applyNumberFormat="1" applyBorder="1"/>
  </cellXfs>
  <cellStyles count="2">
    <cellStyle name="Hiperlink" xfId="1" builtinId="8"/>
    <cellStyle name="Normal" xfId="0" builtinId="0"/>
  </cellStyles>
  <dxfs count="74"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 style="thin">
          <color theme="1" tint="4.9989318521683403E-2"/>
        </vertic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/>
    </dxf>
    <dxf>
      <font>
        <b/>
        <family val="2"/>
      </font>
      <fill>
        <patternFill patternType="solid">
          <fgColor indexed="64"/>
          <bgColor theme="0"/>
        </patternFill>
      </fill>
    </dxf>
    <dxf>
      <alignment horizontal="right" wrapText="1"/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4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right"/>
    </dxf>
    <dxf>
      <alignment horizontal="general" vertical="bottom" textRotation="0" wrapText="0" indent="0" justifyLastLine="0" shrinkToFit="0" readingOrder="0"/>
    </dxf>
    <dxf>
      <alignment horizontal="right" wrapText="1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4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Etanol b.xlsx]Plan1!Tabela dinâmica3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Plan1!$C$30:$C$31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Plan1!$C$32:$C$43</c:f>
              <c:numCache>
                <c:formatCode>_(* #,##0_);_(* \(#,##0\);_(* "-"??_);_(@_)</c:formatCode>
                <c:ptCount val="12"/>
                <c:pt idx="0">
                  <c:v>2250305.7231094367</c:v>
                </c:pt>
                <c:pt idx="1">
                  <c:v>1709066.8230735846</c:v>
                </c:pt>
                <c:pt idx="2">
                  <c:v>1511837.4584085492</c:v>
                </c:pt>
                <c:pt idx="3">
                  <c:v>3649506.5382704255</c:v>
                </c:pt>
                <c:pt idx="4">
                  <c:v>13315694.78007636</c:v>
                </c:pt>
                <c:pt idx="5">
                  <c:v>14179645.266594125</c:v>
                </c:pt>
                <c:pt idx="6">
                  <c:v>21758290.401101977</c:v>
                </c:pt>
                <c:pt idx="7">
                  <c:v>24300422.845893059</c:v>
                </c:pt>
                <c:pt idx="8">
                  <c:v>22107023.2660532</c:v>
                </c:pt>
                <c:pt idx="9">
                  <c:v>21461197.362048466</c:v>
                </c:pt>
                <c:pt idx="10">
                  <c:v>15400041.795870103</c:v>
                </c:pt>
                <c:pt idx="11">
                  <c:v>7794803.071949278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Plan1!$D$30:$D$31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Plan1!$D$32:$D$43</c:f>
              <c:numCache>
                <c:formatCode>_(* #,##0_);_(* \(#,##0\);_(* "-"??_);_(@_)</c:formatCode>
                <c:ptCount val="12"/>
                <c:pt idx="0">
                  <c:v>1965999.2578009521</c:v>
                </c:pt>
                <c:pt idx="1">
                  <c:v>1160362.4447281854</c:v>
                </c:pt>
                <c:pt idx="2">
                  <c:v>1345386.8743985358</c:v>
                </c:pt>
                <c:pt idx="3">
                  <c:v>9887284.476089241</c:v>
                </c:pt>
                <c:pt idx="4">
                  <c:v>20404982.224961787</c:v>
                </c:pt>
                <c:pt idx="5">
                  <c:v>18004050.997880328</c:v>
                </c:pt>
                <c:pt idx="6">
                  <c:v>23950637.467214305</c:v>
                </c:pt>
                <c:pt idx="7">
                  <c:v>25711825.168095507</c:v>
                </c:pt>
                <c:pt idx="8">
                  <c:v>23164011.485215776</c:v>
                </c:pt>
                <c:pt idx="9">
                  <c:v>21146036.845779844</c:v>
                </c:pt>
                <c:pt idx="10">
                  <c:v>17428682.187851839</c:v>
                </c:pt>
                <c:pt idx="11">
                  <c:v>8975918.7732330319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Plan1!$E$30:$E$31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Plan1!$E$32:$E$43</c:f>
              <c:numCache>
                <c:formatCode>_(* #,##0_);_(* \(#,##0\);_(* "-"??_);_(@_)</c:formatCode>
                <c:ptCount val="12"/>
                <c:pt idx="0">
                  <c:v>2024993.7542063191</c:v>
                </c:pt>
                <c:pt idx="1">
                  <c:v>1502188.0279519705</c:v>
                </c:pt>
                <c:pt idx="2">
                  <c:v>2345281.3689169558</c:v>
                </c:pt>
                <c:pt idx="3">
                  <c:v>9981459.8426286411</c:v>
                </c:pt>
                <c:pt idx="4">
                  <c:v>20539648.35489694</c:v>
                </c:pt>
                <c:pt idx="5">
                  <c:v>22984651.323693134</c:v>
                </c:pt>
                <c:pt idx="6">
                  <c:v>22160686.974406712</c:v>
                </c:pt>
                <c:pt idx="7">
                  <c:v>27617814.890525643</c:v>
                </c:pt>
                <c:pt idx="8">
                  <c:v>23531903.82861492</c:v>
                </c:pt>
                <c:pt idx="9">
                  <c:v>24298750.646279257</c:v>
                </c:pt>
                <c:pt idx="10">
                  <c:v>13915398.202368746</c:v>
                </c:pt>
                <c:pt idx="11">
                  <c:v>6562618.2895456869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Plan1!$F$30:$F$31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Plan1!$F$32:$F$43</c:f>
              <c:numCache>
                <c:formatCode>_(* #,##0_);_(* \(#,##0\);_(* "-"??_);_(@_)</c:formatCode>
                <c:ptCount val="12"/>
                <c:pt idx="0">
                  <c:v>2536009.9630787424</c:v>
                </c:pt>
                <c:pt idx="1">
                  <c:v>2028571.1032977537</c:v>
                </c:pt>
                <c:pt idx="2">
                  <c:v>3211621.8244258976</c:v>
                </c:pt>
                <c:pt idx="3">
                  <c:v>11656812.261379862</c:v>
                </c:pt>
                <c:pt idx="4">
                  <c:v>19223052.765320439</c:v>
                </c:pt>
                <c:pt idx="5">
                  <c:v>23327661.21129401</c:v>
                </c:pt>
                <c:pt idx="6">
                  <c:v>23088489.90169007</c:v>
                </c:pt>
                <c:pt idx="7">
                  <c:v>29028034.405328743</c:v>
                </c:pt>
                <c:pt idx="8">
                  <c:v>23954728.524973743</c:v>
                </c:pt>
                <c:pt idx="9">
                  <c:v>24731630.548409622</c:v>
                </c:pt>
                <c:pt idx="10">
                  <c:v>15503209.319000924</c:v>
                </c:pt>
                <c:pt idx="11">
                  <c:v>10384347.563008297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Plan1!$G$30:$G$31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Plan1!$G$32:$G$43</c:f>
              <c:numCache>
                <c:formatCode>_(* #,##0_);_(* \(#,##0\);_(* "-"??_);_(@_)</c:formatCode>
                <c:ptCount val="12"/>
                <c:pt idx="0">
                  <c:v>3190540.2957474515</c:v>
                </c:pt>
                <c:pt idx="1">
                  <c:v>2140289.3255423396</c:v>
                </c:pt>
                <c:pt idx="2">
                  <c:v>5758795.7820450738</c:v>
                </c:pt>
                <c:pt idx="3">
                  <c:v>17459379.792058468</c:v>
                </c:pt>
                <c:pt idx="4">
                  <c:v>20573458.993502609</c:v>
                </c:pt>
                <c:pt idx="5">
                  <c:v>20239824.023347825</c:v>
                </c:pt>
                <c:pt idx="6">
                  <c:v>26002553.548403338</c:v>
                </c:pt>
                <c:pt idx="7">
                  <c:v>24361536.679099552</c:v>
                </c:pt>
                <c:pt idx="8">
                  <c:v>23197627.667670939</c:v>
                </c:pt>
                <c:pt idx="9">
                  <c:v>19393915.439627141</c:v>
                </c:pt>
                <c:pt idx="10">
                  <c:v>12750528.024303876</c:v>
                </c:pt>
                <c:pt idx="11">
                  <c:v>5413506.8716310151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Plan1!$H$30:$H$31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Plan1!$H$32:$H$43</c:f>
              <c:numCache>
                <c:formatCode>_(* #,##0_);_(* \(#,##0\);_(* "-"??_);_(@_)</c:formatCode>
                <c:ptCount val="12"/>
                <c:pt idx="0">
                  <c:v>1931046.8340178761</c:v>
                </c:pt>
                <c:pt idx="1">
                  <c:v>1646274.387214049</c:v>
                </c:pt>
                <c:pt idx="2">
                  <c:v>4076627.724279345</c:v>
                </c:pt>
                <c:pt idx="3">
                  <c:v>10821372.464415329</c:v>
                </c:pt>
                <c:pt idx="4">
                  <c:v>17986849.446810115</c:v>
                </c:pt>
                <c:pt idx="5">
                  <c:v>22020302.804631826</c:v>
                </c:pt>
                <c:pt idx="6">
                  <c:v>27823368.256524123</c:v>
                </c:pt>
                <c:pt idx="7">
                  <c:v>24625240.805852048</c:v>
                </c:pt>
                <c:pt idx="8">
                  <c:v>27440692.427682765</c:v>
                </c:pt>
                <c:pt idx="9">
                  <c:v>21717853.906294223</c:v>
                </c:pt>
                <c:pt idx="10">
                  <c:v>13784957.141149908</c:v>
                </c:pt>
                <c:pt idx="11">
                  <c:v>5968702.9442658825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Plan1!$I$30:$I$31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Plan1!$I$32:$I$43</c:f>
              <c:numCache>
                <c:formatCode>_(* #,##0_);_(* \(#,##0\);_(* "-"??_);_(@_)</c:formatCode>
                <c:ptCount val="12"/>
                <c:pt idx="0">
                  <c:v>2081401.8504657617</c:v>
                </c:pt>
                <c:pt idx="1">
                  <c:v>1648927.4468981742</c:v>
                </c:pt>
                <c:pt idx="2">
                  <c:v>4401484.0332857408</c:v>
                </c:pt>
                <c:pt idx="3">
                  <c:v>17176443.080251846</c:v>
                </c:pt>
                <c:pt idx="4">
                  <c:v>24091060.533251148</c:v>
                </c:pt>
                <c:pt idx="5">
                  <c:v>28650371.231610134</c:v>
                </c:pt>
                <c:pt idx="6">
                  <c:v>32100776.157799073</c:v>
                </c:pt>
                <c:pt idx="7">
                  <c:v>28947789.064514711</c:v>
                </c:pt>
                <c:pt idx="8">
                  <c:v>26236731.663595144</c:v>
                </c:pt>
                <c:pt idx="9">
                  <c:v>20594590.664645538</c:v>
                </c:pt>
                <c:pt idx="10">
                  <c:v>14172410.473812325</c:v>
                </c:pt>
                <c:pt idx="11">
                  <c:v>7722086.9190562759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Plan1!$J$30:$J$31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Plan1!$J$32:$J$43</c:f>
              <c:numCache>
                <c:formatCode>_(* #,##0_);_(* \(#,##0\);_(* "-"??_);_(@_)</c:formatCode>
                <c:ptCount val="12"/>
                <c:pt idx="0">
                  <c:v>2248631.7308962368</c:v>
                </c:pt>
                <c:pt idx="1">
                  <c:v>1421561.0395818525</c:v>
                </c:pt>
                <c:pt idx="2">
                  <c:v>3660173.9953581104</c:v>
                </c:pt>
                <c:pt idx="3">
                  <c:v>14251740.771258028</c:v>
                </c:pt>
                <c:pt idx="4">
                  <c:v>25481313.46588086</c:v>
                </c:pt>
                <c:pt idx="5">
                  <c:v>28848556.926037982</c:v>
                </c:pt>
                <c:pt idx="6">
                  <c:v>31350242.799725767</c:v>
                </c:pt>
                <c:pt idx="7">
                  <c:v>33852828.797323056</c:v>
                </c:pt>
                <c:pt idx="8">
                  <c:v>30863215.791228216</c:v>
                </c:pt>
                <c:pt idx="9">
                  <c:v>29948871.945504986</c:v>
                </c:pt>
                <c:pt idx="10">
                  <c:v>15534899.897475896</c:v>
                </c:pt>
                <c:pt idx="11">
                  <c:v>4598975.9477189956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Plan1!$K$30:$K$31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Plan1!$K$32:$K$43</c:f>
              <c:numCache>
                <c:formatCode>_(* #,##0_);_(* \(#,##0\);_(* "-"??_);_(@_)</c:formatCode>
                <c:ptCount val="12"/>
                <c:pt idx="0">
                  <c:v>2988003.0568537056</c:v>
                </c:pt>
                <c:pt idx="1">
                  <c:v>2349409.4045425104</c:v>
                </c:pt>
                <c:pt idx="2">
                  <c:v>4792971.9348122803</c:v>
                </c:pt>
                <c:pt idx="3">
                  <c:v>16169687.854981855</c:v>
                </c:pt>
                <c:pt idx="4">
                  <c:v>23162641.750583384</c:v>
                </c:pt>
                <c:pt idx="5">
                  <c:v>24441461.383635141</c:v>
                </c:pt>
                <c:pt idx="6">
                  <c:v>29183059.835080862</c:v>
                </c:pt>
                <c:pt idx="7">
                  <c:v>29135987.237950273</c:v>
                </c:pt>
                <c:pt idx="8">
                  <c:v>30052389.264531072</c:v>
                </c:pt>
                <c:pt idx="9">
                  <c:v>24886497.241912864</c:v>
                </c:pt>
                <c:pt idx="10">
                  <c:v>13144142.653172903</c:v>
                </c:pt>
                <c:pt idx="11">
                  <c:v>4252841.3266493483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Plan1!$L$30:$L$31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Plan1!$L$32:$L$43</c:f>
              <c:numCache>
                <c:formatCode>_(* #,##0_);_(* \(#,##0\);_(* "-"??_);_(@_)</c:formatCode>
                <c:ptCount val="12"/>
                <c:pt idx="0">
                  <c:v>2925568.8578311433</c:v>
                </c:pt>
                <c:pt idx="1">
                  <c:v>2301486.0711882105</c:v>
                </c:pt>
                <c:pt idx="2">
                  <c:v>4127811.1858202242</c:v>
                </c:pt>
                <c:pt idx="3">
                  <c:v>13237709.982577192</c:v>
                </c:pt>
                <c:pt idx="4">
                  <c:v>24787625.497682199</c:v>
                </c:pt>
                <c:pt idx="5">
                  <c:v>24750494.310855605</c:v>
                </c:pt>
                <c:pt idx="6">
                  <c:v>29421002.553667918</c:v>
                </c:pt>
                <c:pt idx="7">
                  <c:v>29549814.500556659</c:v>
                </c:pt>
                <c:pt idx="8">
                  <c:v>27723748.130350281</c:v>
                </c:pt>
                <c:pt idx="9">
                  <c:v>16803689.848855566</c:v>
                </c:pt>
                <c:pt idx="10">
                  <c:v>9246941.4606225695</c:v>
                </c:pt>
                <c:pt idx="11">
                  <c:v>3995319.3279953715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Plan1!$M$30:$M$31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Plan1!$M$32:$M$43</c:f>
              <c:numCache>
                <c:formatCode>_(* #,##0_);_(* \(#,##0\);_(* "-"??_);_(@_)</c:formatCode>
                <c:ptCount val="12"/>
                <c:pt idx="0">
                  <c:v>3204861.1458798526</c:v>
                </c:pt>
                <c:pt idx="1">
                  <c:v>2648152.3269198113</c:v>
                </c:pt>
                <c:pt idx="2">
                  <c:v>2847361.1301552961</c:v>
                </c:pt>
                <c:pt idx="3">
                  <c:v>9722826.8223188072</c:v>
                </c:pt>
                <c:pt idx="4">
                  <c:v>23881974.029323149</c:v>
                </c:pt>
                <c:pt idx="5">
                  <c:v>24972069.515117593</c:v>
                </c:pt>
                <c:pt idx="6">
                  <c:v>30189256.530408151</c:v>
                </c:pt>
                <c:pt idx="7">
                  <c:v>28197730.355312068</c:v>
                </c:pt>
                <c:pt idx="8">
                  <c:v>24146497.480926119</c:v>
                </c:pt>
                <c:pt idx="9">
                  <c:v>21044539.163579416</c:v>
                </c:pt>
                <c:pt idx="10">
                  <c:v>15469460.119380832</c:v>
                </c:pt>
                <c:pt idx="11">
                  <c:v>6643129.4634152483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Plan1!$N$30:$N$31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Plan1!$N$32:$N$43</c:f>
              <c:numCache>
                <c:formatCode>_(* #,##0_);_(* \(#,##0\);_(* "-"??_);_(@_)</c:formatCode>
                <c:ptCount val="12"/>
                <c:pt idx="0">
                  <c:v>4052221.4331989414</c:v>
                </c:pt>
                <c:pt idx="1">
                  <c:v>3435752.0992282387</c:v>
                </c:pt>
                <c:pt idx="2">
                  <c:v>5142632.4668054618</c:v>
                </c:pt>
                <c:pt idx="3">
                  <c:v>12215800.801323378</c:v>
                </c:pt>
                <c:pt idx="4">
                  <c:v>26397877.05913062</c:v>
                </c:pt>
                <c:pt idx="5">
                  <c:v>25047165.837458413</c:v>
                </c:pt>
                <c:pt idx="6">
                  <c:v>30725732.544170279</c:v>
                </c:pt>
                <c:pt idx="7">
                  <c:v>30743205.928786632</c:v>
                </c:pt>
                <c:pt idx="8">
                  <c:v>29141666.280890897</c:v>
                </c:pt>
                <c:pt idx="9">
                  <c:v>24614011.088956963</c:v>
                </c:pt>
                <c:pt idx="10">
                  <c:v>20023732.166780926</c:v>
                </c:pt>
                <c:pt idx="11">
                  <c:v>11480644.725669397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5-4A8D-AAAE-739957B01AAE}"/>
            </c:ext>
          </c:extLst>
        </c:ser>
        <c:ser>
          <c:idx val="12"/>
          <c:order val="12"/>
          <c:tx>
            <c:strRef>
              <c:f>Plan1!$O$30:$O$31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Plan1!$O$32:$O$43</c:f>
              <c:numCache>
                <c:formatCode>_(* #,##0_);_(* \(#,##0\);_(* "-"??_);_(@_)</c:formatCode>
                <c:ptCount val="12"/>
                <c:pt idx="0">
                  <c:v>5336410.2536685383</c:v>
                </c:pt>
                <c:pt idx="1">
                  <c:v>4674284.9981445037</c:v>
                </c:pt>
                <c:pt idx="2">
                  <c:v>6143137.1936070239</c:v>
                </c:pt>
                <c:pt idx="3">
                  <c:v>15201479.347368024</c:v>
                </c:pt>
                <c:pt idx="4">
                  <c:v>26527754.105681602</c:v>
                </c:pt>
                <c:pt idx="5">
                  <c:v>29640913.659607396</c:v>
                </c:pt>
                <c:pt idx="6">
                  <c:v>30632898.010529168</c:v>
                </c:pt>
                <c:pt idx="7">
                  <c:v>31528644.040078755</c:v>
                </c:pt>
                <c:pt idx="8">
                  <c:v>31487112.625560585</c:v>
                </c:pt>
                <c:pt idx="9">
                  <c:v>25391658.311685864</c:v>
                </c:pt>
                <c:pt idx="10">
                  <c:v>16302291.470371794</c:v>
                </c:pt>
                <c:pt idx="11">
                  <c:v>9559055.7341166288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2-4893-9EA7-7DBFE63AA52B}"/>
            </c:ext>
          </c:extLst>
        </c:ser>
        <c:ser>
          <c:idx val="13"/>
          <c:order val="13"/>
          <c:tx>
            <c:strRef>
              <c:f>Plan1!$P$30:$P$31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Plan1!$P$32:$P$43</c:f>
              <c:numCache>
                <c:formatCode>_(* #,##0_);_(* \(#,##0\);_(* "-"??_);_(@_)</c:formatCode>
                <c:ptCount val="12"/>
                <c:pt idx="0">
                  <c:v>6109720.6689855149</c:v>
                </c:pt>
                <c:pt idx="1">
                  <c:v>5365916.1377974302</c:v>
                </c:pt>
                <c:pt idx="2">
                  <c:v>6811302.6159371529</c:v>
                </c:pt>
                <c:pt idx="3">
                  <c:v>12548445.740846733</c:v>
                </c:pt>
                <c:pt idx="4">
                  <c:v>24751700.579292648</c:v>
                </c:pt>
                <c:pt idx="5">
                  <c:v>23988735.154446594</c:v>
                </c:pt>
                <c:pt idx="6">
                  <c:v>29259624.547919016</c:v>
                </c:pt>
                <c:pt idx="7">
                  <c:v>30318901.608307596</c:v>
                </c:pt>
                <c:pt idx="8">
                  <c:v>30440154.459169623</c:v>
                </c:pt>
                <c:pt idx="9">
                  <c:v>26709469.868605606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B-46E7-94FE-6AD83F5B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Etanol b.xlsx]Plan1!Tabela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Plan1!$C$91:$C$92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Plan1!$C$93:$C$104</c:f>
              <c:numCache>
                <c:formatCode>_(* #,##0_);_(* \(#,##0\);_(* "-"??_);_(@_)</c:formatCode>
                <c:ptCount val="12"/>
                <c:pt idx="0">
                  <c:v>2250305.7231094367</c:v>
                </c:pt>
                <c:pt idx="1">
                  <c:v>1709066.8230735846</c:v>
                </c:pt>
                <c:pt idx="2">
                  <c:v>1511837.4584085492</c:v>
                </c:pt>
                <c:pt idx="3">
                  <c:v>3649506.5382704255</c:v>
                </c:pt>
                <c:pt idx="4">
                  <c:v>13315694.78007636</c:v>
                </c:pt>
                <c:pt idx="5">
                  <c:v>14179645.266594125</c:v>
                </c:pt>
                <c:pt idx="6">
                  <c:v>21758290.401101977</c:v>
                </c:pt>
                <c:pt idx="7">
                  <c:v>24300422.845893059</c:v>
                </c:pt>
                <c:pt idx="8">
                  <c:v>22107023.2660532</c:v>
                </c:pt>
                <c:pt idx="9">
                  <c:v>21461197.362048466</c:v>
                </c:pt>
                <c:pt idx="10">
                  <c:v>15400041.795870103</c:v>
                </c:pt>
                <c:pt idx="11">
                  <c:v>7794803.071949278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Plan1!$D$91:$D$92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Plan1!$D$93:$D$104</c:f>
              <c:numCache>
                <c:formatCode>_(* #,##0_);_(* \(#,##0\);_(* "-"??_);_(@_)</c:formatCode>
                <c:ptCount val="12"/>
                <c:pt idx="0">
                  <c:v>1965999.2578009521</c:v>
                </c:pt>
                <c:pt idx="1">
                  <c:v>1160362.4447281854</c:v>
                </c:pt>
                <c:pt idx="2">
                  <c:v>1345386.8743985358</c:v>
                </c:pt>
                <c:pt idx="3">
                  <c:v>9887284.476089241</c:v>
                </c:pt>
                <c:pt idx="4">
                  <c:v>20404982.224961787</c:v>
                </c:pt>
                <c:pt idx="5">
                  <c:v>18004050.997880328</c:v>
                </c:pt>
                <c:pt idx="6">
                  <c:v>23950637.467214305</c:v>
                </c:pt>
                <c:pt idx="7">
                  <c:v>25711825.168095507</c:v>
                </c:pt>
                <c:pt idx="8">
                  <c:v>23164011.485215776</c:v>
                </c:pt>
                <c:pt idx="9">
                  <c:v>21146036.845779844</c:v>
                </c:pt>
                <c:pt idx="10">
                  <c:v>17428682.187851839</c:v>
                </c:pt>
                <c:pt idx="11">
                  <c:v>8975918.7732330319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Plan1!$E$91:$E$92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Plan1!$E$93:$E$104</c:f>
              <c:numCache>
                <c:formatCode>_(* #,##0_);_(* \(#,##0\);_(* "-"??_);_(@_)</c:formatCode>
                <c:ptCount val="12"/>
                <c:pt idx="0">
                  <c:v>2024993.7542063191</c:v>
                </c:pt>
                <c:pt idx="1">
                  <c:v>1502188.0279519705</c:v>
                </c:pt>
                <c:pt idx="2">
                  <c:v>2345281.3689169558</c:v>
                </c:pt>
                <c:pt idx="3">
                  <c:v>9981459.8426286411</c:v>
                </c:pt>
                <c:pt idx="4">
                  <c:v>20539648.35489694</c:v>
                </c:pt>
                <c:pt idx="5">
                  <c:v>22984651.323693134</c:v>
                </c:pt>
                <c:pt idx="6">
                  <c:v>22160686.974406712</c:v>
                </c:pt>
                <c:pt idx="7">
                  <c:v>27617814.890525643</c:v>
                </c:pt>
                <c:pt idx="8">
                  <c:v>23531903.82861492</c:v>
                </c:pt>
                <c:pt idx="9">
                  <c:v>24298750.646279257</c:v>
                </c:pt>
                <c:pt idx="10">
                  <c:v>13915398.202368746</c:v>
                </c:pt>
                <c:pt idx="11">
                  <c:v>6562618.2895456869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Plan1!$F$91:$F$92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Plan1!$F$93:$F$104</c:f>
              <c:numCache>
                <c:formatCode>_(* #,##0_);_(* \(#,##0\);_(* "-"??_);_(@_)</c:formatCode>
                <c:ptCount val="12"/>
                <c:pt idx="0">
                  <c:v>2536009.9630787424</c:v>
                </c:pt>
                <c:pt idx="1">
                  <c:v>2028571.1032977537</c:v>
                </c:pt>
                <c:pt idx="2">
                  <c:v>3211621.8244258976</c:v>
                </c:pt>
                <c:pt idx="3">
                  <c:v>11656812.261379862</c:v>
                </c:pt>
                <c:pt idx="4">
                  <c:v>19223052.765320439</c:v>
                </c:pt>
                <c:pt idx="5">
                  <c:v>23327661.21129401</c:v>
                </c:pt>
                <c:pt idx="6">
                  <c:v>23088489.90169007</c:v>
                </c:pt>
                <c:pt idx="7">
                  <c:v>29028034.405328743</c:v>
                </c:pt>
                <c:pt idx="8">
                  <c:v>23954728.524973743</c:v>
                </c:pt>
                <c:pt idx="9">
                  <c:v>24731630.548409622</c:v>
                </c:pt>
                <c:pt idx="10">
                  <c:v>15503209.319000924</c:v>
                </c:pt>
                <c:pt idx="11">
                  <c:v>10384347.563008297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Plan1!$G$91:$G$92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Plan1!$G$93:$G$104</c:f>
              <c:numCache>
                <c:formatCode>_(* #,##0_);_(* \(#,##0\);_(* "-"??_);_(@_)</c:formatCode>
                <c:ptCount val="12"/>
                <c:pt idx="0">
                  <c:v>3190540.2957474515</c:v>
                </c:pt>
                <c:pt idx="1">
                  <c:v>2140289.3255423396</c:v>
                </c:pt>
                <c:pt idx="2">
                  <c:v>5758795.7820450738</c:v>
                </c:pt>
                <c:pt idx="3">
                  <c:v>17459379.792058468</c:v>
                </c:pt>
                <c:pt idx="4">
                  <c:v>20573458.993502609</c:v>
                </c:pt>
                <c:pt idx="5">
                  <c:v>20239824.023347825</c:v>
                </c:pt>
                <c:pt idx="6">
                  <c:v>26002553.548403338</c:v>
                </c:pt>
                <c:pt idx="7">
                  <c:v>24361536.679099552</c:v>
                </c:pt>
                <c:pt idx="8">
                  <c:v>23197627.667670939</c:v>
                </c:pt>
                <c:pt idx="9">
                  <c:v>19393915.439627141</c:v>
                </c:pt>
                <c:pt idx="10">
                  <c:v>12750528.024303876</c:v>
                </c:pt>
                <c:pt idx="11">
                  <c:v>5413506.8716310151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Plan1!$H$91:$H$92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Plan1!$H$93:$H$104</c:f>
              <c:numCache>
                <c:formatCode>_(* #,##0_);_(* \(#,##0\);_(* "-"??_);_(@_)</c:formatCode>
                <c:ptCount val="12"/>
                <c:pt idx="0">
                  <c:v>1931046.8340178761</c:v>
                </c:pt>
                <c:pt idx="1">
                  <c:v>1646274.387214049</c:v>
                </c:pt>
                <c:pt idx="2">
                  <c:v>4076627.724279345</c:v>
                </c:pt>
                <c:pt idx="3">
                  <c:v>10821372.464415329</c:v>
                </c:pt>
                <c:pt idx="4">
                  <c:v>17986849.446810115</c:v>
                </c:pt>
                <c:pt idx="5">
                  <c:v>22020302.804631826</c:v>
                </c:pt>
                <c:pt idx="6">
                  <c:v>27823368.256524123</c:v>
                </c:pt>
                <c:pt idx="7">
                  <c:v>24625240.805852048</c:v>
                </c:pt>
                <c:pt idx="8">
                  <c:v>27440692.427682765</c:v>
                </c:pt>
                <c:pt idx="9">
                  <c:v>21717853.906294223</c:v>
                </c:pt>
                <c:pt idx="10">
                  <c:v>13784957.141149908</c:v>
                </c:pt>
                <c:pt idx="11">
                  <c:v>5968702.9442658825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Plan1!$I$91:$I$92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Plan1!$I$93:$I$104</c:f>
              <c:numCache>
                <c:formatCode>_(* #,##0_);_(* \(#,##0\);_(* "-"??_);_(@_)</c:formatCode>
                <c:ptCount val="12"/>
                <c:pt idx="0">
                  <c:v>2081401.8504657617</c:v>
                </c:pt>
                <c:pt idx="1">
                  <c:v>1648927.4468981742</c:v>
                </c:pt>
                <c:pt idx="2">
                  <c:v>4401484.0332857408</c:v>
                </c:pt>
                <c:pt idx="3">
                  <c:v>17176443.080251846</c:v>
                </c:pt>
                <c:pt idx="4">
                  <c:v>24091060.533251148</c:v>
                </c:pt>
                <c:pt idx="5">
                  <c:v>28650371.231610134</c:v>
                </c:pt>
                <c:pt idx="6">
                  <c:v>32100776.157799073</c:v>
                </c:pt>
                <c:pt idx="7">
                  <c:v>28947789.064514711</c:v>
                </c:pt>
                <c:pt idx="8">
                  <c:v>26236731.663595144</c:v>
                </c:pt>
                <c:pt idx="9">
                  <c:v>20594590.664645538</c:v>
                </c:pt>
                <c:pt idx="10">
                  <c:v>14172410.473812325</c:v>
                </c:pt>
                <c:pt idx="11">
                  <c:v>7722086.9190562759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Plan1!$J$91:$J$92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Plan1!$J$93:$J$104</c:f>
              <c:numCache>
                <c:formatCode>_(* #,##0_);_(* \(#,##0\);_(* "-"??_);_(@_)</c:formatCode>
                <c:ptCount val="12"/>
                <c:pt idx="0">
                  <c:v>2248631.7308962368</c:v>
                </c:pt>
                <c:pt idx="1">
                  <c:v>1421561.0395818525</c:v>
                </c:pt>
                <c:pt idx="2">
                  <c:v>3660173.9953581104</c:v>
                </c:pt>
                <c:pt idx="3">
                  <c:v>14251740.771258028</c:v>
                </c:pt>
                <c:pt idx="4">
                  <c:v>25481313.46588086</c:v>
                </c:pt>
                <c:pt idx="5">
                  <c:v>28848556.926037982</c:v>
                </c:pt>
                <c:pt idx="6">
                  <c:v>31350242.799725767</c:v>
                </c:pt>
                <c:pt idx="7">
                  <c:v>33852828.797323056</c:v>
                </c:pt>
                <c:pt idx="8">
                  <c:v>30863215.791228216</c:v>
                </c:pt>
                <c:pt idx="9">
                  <c:v>29948871.945504986</c:v>
                </c:pt>
                <c:pt idx="10">
                  <c:v>15534899.897475896</c:v>
                </c:pt>
                <c:pt idx="11">
                  <c:v>4598975.9477189956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Plan1!$K$91:$K$92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Plan1!$K$93:$K$104</c:f>
              <c:numCache>
                <c:formatCode>_(* #,##0_);_(* \(#,##0\);_(* "-"??_);_(@_)</c:formatCode>
                <c:ptCount val="12"/>
                <c:pt idx="0">
                  <c:v>2988003.0568537056</c:v>
                </c:pt>
                <c:pt idx="1">
                  <c:v>2349409.4045425104</c:v>
                </c:pt>
                <c:pt idx="2">
                  <c:v>4792971.9348122803</c:v>
                </c:pt>
                <c:pt idx="3">
                  <c:v>16169687.854981855</c:v>
                </c:pt>
                <c:pt idx="4">
                  <c:v>23162641.750583384</c:v>
                </c:pt>
                <c:pt idx="5">
                  <c:v>24441461.383635141</c:v>
                </c:pt>
                <c:pt idx="6">
                  <c:v>29183059.835080862</c:v>
                </c:pt>
                <c:pt idx="7">
                  <c:v>29135987.237950273</c:v>
                </c:pt>
                <c:pt idx="8">
                  <c:v>30052389.264531072</c:v>
                </c:pt>
                <c:pt idx="9">
                  <c:v>24886497.241912864</c:v>
                </c:pt>
                <c:pt idx="10">
                  <c:v>13144142.653172903</c:v>
                </c:pt>
                <c:pt idx="11">
                  <c:v>4252841.3266493483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Plan1!$L$91:$L$92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Plan1!$L$93:$L$104</c:f>
              <c:numCache>
                <c:formatCode>_(* #,##0_);_(* \(#,##0\);_(* "-"??_);_(@_)</c:formatCode>
                <c:ptCount val="12"/>
                <c:pt idx="0">
                  <c:v>2925568.8578311433</c:v>
                </c:pt>
                <c:pt idx="1">
                  <c:v>2301486.0711882105</c:v>
                </c:pt>
                <c:pt idx="2">
                  <c:v>4127811.1858202242</c:v>
                </c:pt>
                <c:pt idx="3">
                  <c:v>13237709.982577192</c:v>
                </c:pt>
                <c:pt idx="4">
                  <c:v>24787625.497682199</c:v>
                </c:pt>
                <c:pt idx="5">
                  <c:v>24750494.310855605</c:v>
                </c:pt>
                <c:pt idx="6">
                  <c:v>29421002.553667918</c:v>
                </c:pt>
                <c:pt idx="7">
                  <c:v>29549814.500556659</c:v>
                </c:pt>
                <c:pt idx="8">
                  <c:v>27723748.130350281</c:v>
                </c:pt>
                <c:pt idx="9">
                  <c:v>16803689.848855566</c:v>
                </c:pt>
                <c:pt idx="10">
                  <c:v>9246941.4606225695</c:v>
                </c:pt>
                <c:pt idx="11">
                  <c:v>3995319.3279953715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Plan1!$M$91:$M$92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Plan1!$M$93:$M$104</c:f>
              <c:numCache>
                <c:formatCode>_(* #,##0_);_(* \(#,##0\);_(* "-"??_);_(@_)</c:formatCode>
                <c:ptCount val="12"/>
                <c:pt idx="0">
                  <c:v>3204861.1458798526</c:v>
                </c:pt>
                <c:pt idx="1">
                  <c:v>2648152.3269198113</c:v>
                </c:pt>
                <c:pt idx="2">
                  <c:v>2847361.1301552961</c:v>
                </c:pt>
                <c:pt idx="3">
                  <c:v>9722826.8223188072</c:v>
                </c:pt>
                <c:pt idx="4">
                  <c:v>23881974.029323149</c:v>
                </c:pt>
                <c:pt idx="5">
                  <c:v>24972069.515117593</c:v>
                </c:pt>
                <c:pt idx="6">
                  <c:v>30189256.530408151</c:v>
                </c:pt>
                <c:pt idx="7">
                  <c:v>28197730.355312068</c:v>
                </c:pt>
                <c:pt idx="8">
                  <c:v>24146497.480926119</c:v>
                </c:pt>
                <c:pt idx="9">
                  <c:v>21044539.163579416</c:v>
                </c:pt>
                <c:pt idx="10">
                  <c:v>15469460.119380832</c:v>
                </c:pt>
                <c:pt idx="11">
                  <c:v>6643129.4634152483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Plan1!$N$91:$N$92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Plan1!$N$93:$N$104</c:f>
              <c:numCache>
                <c:formatCode>_(* #,##0_);_(* \(#,##0\);_(* "-"??_);_(@_)</c:formatCode>
                <c:ptCount val="12"/>
                <c:pt idx="0">
                  <c:v>4052221.4331989414</c:v>
                </c:pt>
                <c:pt idx="1">
                  <c:v>3435752.0992282387</c:v>
                </c:pt>
                <c:pt idx="2">
                  <c:v>5142632.4668054618</c:v>
                </c:pt>
                <c:pt idx="3">
                  <c:v>12215800.801323378</c:v>
                </c:pt>
                <c:pt idx="4">
                  <c:v>26397877.05913062</c:v>
                </c:pt>
                <c:pt idx="5">
                  <c:v>25047165.837458413</c:v>
                </c:pt>
                <c:pt idx="6">
                  <c:v>30725732.544170279</c:v>
                </c:pt>
                <c:pt idx="7">
                  <c:v>30743205.928786632</c:v>
                </c:pt>
                <c:pt idx="8">
                  <c:v>29141666.280890897</c:v>
                </c:pt>
                <c:pt idx="9">
                  <c:v>24614011.088956963</c:v>
                </c:pt>
                <c:pt idx="10">
                  <c:v>20023732.166780926</c:v>
                </c:pt>
                <c:pt idx="11">
                  <c:v>11480644.725669397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5-4437-9D9D-AFD83F3BD377}"/>
            </c:ext>
          </c:extLst>
        </c:ser>
        <c:ser>
          <c:idx val="12"/>
          <c:order val="12"/>
          <c:tx>
            <c:strRef>
              <c:f>Plan1!$O$91:$O$92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Plan1!$O$93:$O$104</c:f>
              <c:numCache>
                <c:formatCode>_(* #,##0_);_(* \(#,##0\);_(* "-"??_);_(@_)</c:formatCode>
                <c:ptCount val="12"/>
                <c:pt idx="0">
                  <c:v>5336410.2536685383</c:v>
                </c:pt>
                <c:pt idx="1">
                  <c:v>4674284.9981445037</c:v>
                </c:pt>
                <c:pt idx="2">
                  <c:v>6143137.1936070239</c:v>
                </c:pt>
                <c:pt idx="3">
                  <c:v>15201479.347368024</c:v>
                </c:pt>
                <c:pt idx="4">
                  <c:v>26527754.105681602</c:v>
                </c:pt>
                <c:pt idx="5">
                  <c:v>29640913.659607396</c:v>
                </c:pt>
                <c:pt idx="6">
                  <c:v>30632898.010529168</c:v>
                </c:pt>
                <c:pt idx="7">
                  <c:v>31528644.040078755</c:v>
                </c:pt>
                <c:pt idx="8">
                  <c:v>31487112.625560585</c:v>
                </c:pt>
                <c:pt idx="9">
                  <c:v>25391658.311685864</c:v>
                </c:pt>
                <c:pt idx="10">
                  <c:v>16302291.470371794</c:v>
                </c:pt>
                <c:pt idx="11">
                  <c:v>9559055.7341166288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D-4FE7-893D-54755197983B}"/>
            </c:ext>
          </c:extLst>
        </c:ser>
        <c:ser>
          <c:idx val="13"/>
          <c:order val="13"/>
          <c:tx>
            <c:strRef>
              <c:f>Plan1!$P$91:$P$92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Plan1!$P$93:$P$104</c:f>
              <c:numCache>
                <c:formatCode>_(* #,##0_);_(* \(#,##0\);_(* "-"??_);_(@_)</c:formatCode>
                <c:ptCount val="12"/>
                <c:pt idx="0">
                  <c:v>6109720.6689855149</c:v>
                </c:pt>
                <c:pt idx="1">
                  <c:v>5365916.1377974302</c:v>
                </c:pt>
                <c:pt idx="2">
                  <c:v>6811302.6159371529</c:v>
                </c:pt>
                <c:pt idx="3">
                  <c:v>12548445.740846733</c:v>
                </c:pt>
                <c:pt idx="4">
                  <c:v>24751700.579292648</c:v>
                </c:pt>
                <c:pt idx="5">
                  <c:v>23988735.154446594</c:v>
                </c:pt>
                <c:pt idx="6">
                  <c:v>29259624.547919016</c:v>
                </c:pt>
                <c:pt idx="7">
                  <c:v>30318901.608307596</c:v>
                </c:pt>
                <c:pt idx="8">
                  <c:v>30440154.459169623</c:v>
                </c:pt>
                <c:pt idx="9">
                  <c:v>26709469.868605606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D-4C66-84D9-AD04F3F1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723900</xdr:colOff>
      <xdr:row>8</xdr:row>
      <xdr:rowOff>44450</xdr:rowOff>
    </xdr:to>
    <xdr:pic>
      <xdr:nvPicPr>
        <xdr:cNvPr id="1846347" name="Picture 10776">
          <a:extLst>
            <a:ext uri="{FF2B5EF4-FFF2-40B4-BE49-F238E27FC236}">
              <a16:creationId xmlns:a16="http://schemas.microsoft.com/office/drawing/2014/main" id="{07400AAB-3E85-4024-BE56-4A2B21DD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23850"/>
          <a:ext cx="7239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4081</xdr:colOff>
      <xdr:row>48</xdr:row>
      <xdr:rowOff>77559</xdr:rowOff>
    </xdr:from>
    <xdr:to>
      <xdr:col>17</xdr:col>
      <xdr:colOff>0</xdr:colOff>
      <xdr:row>70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B1E2B2-87D0-42A8-80EA-15FCDFE1E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204106</xdr:colOff>
      <xdr:row>109</xdr:row>
      <xdr:rowOff>149679</xdr:rowOff>
    </xdr:from>
    <xdr:to>
      <xdr:col>16</xdr:col>
      <xdr:colOff>2245178</xdr:colOff>
      <xdr:row>131</xdr:row>
      <xdr:rowOff>149679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A9D63C-9C43-4EF0-A1A6-7E2D2D5D8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Etanol%20(dados%20de%20origem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5982.508472337962" createdVersion="8" refreshedVersion="8" minRefreshableVersion="3" recordCount="756" xr:uid="{56C6A7AF-E4AA-4E6F-BD53-D6BBD3341160}">
  <cacheSource type="worksheet">
    <worksheetSource ref="A1:Q757" sheet="Etanol b" r:id="rId2"/>
  </cacheSource>
  <cacheFields count="17">
    <cacheField name="PRODUTO" numFmtId="0">
      <sharedItems count="2">
        <s v="ANIDRO"/>
        <s v="HIDRATADO"/>
      </sharedItems>
    </cacheField>
    <cacheField name="UNIDADE" numFmtId="0">
      <sharedItems/>
    </cacheField>
    <cacheField name="ANO" numFmtId="0">
      <sharedItems containsMixedTypes="1" containsNumber="1" containsInteger="1" minValue="2012" maxValue="2024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s v="2025"/>
      </sharedItems>
    </cacheField>
    <cacheField name="REGIÃO" numFmtId="0">
      <sharedItems count="5">
        <s v="REGIÃO NORTE"/>
        <s v="REGIÃO NORDESTE"/>
        <s v="REGIÃO SUDESTE"/>
        <s v="REGIÃO SUL"/>
        <s v="REGIÃO CENTRO OESTE"/>
      </sharedItems>
    </cacheField>
    <cacheField name="ESTADO" numFmtId="0">
      <sharedItems count="27">
        <s v="RONDONIA"/>
        <s v="ACRE"/>
        <s v="AMAZONAS"/>
        <s v="RORAIMA"/>
        <s v="PARA"/>
        <s v="AMAPA"/>
        <s v="TOCANTINS"/>
        <s v="MARANHÃO"/>
        <s v="PIAUI"/>
        <s v="CEARÁ"/>
        <s v="RIO GRANDE DO NORTE"/>
        <s v="PARAI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AS"/>
        <s v="BRASILIA"/>
      </sharedItems>
    </cacheField>
    <cacheField name="JAN" numFmtId="164">
      <sharedItems containsSemiMixedTypes="0" containsString="0" containsNumber="1" minValue="0" maxValue="1858067.8105757073"/>
    </cacheField>
    <cacheField name="FEV" numFmtId="164">
      <sharedItems containsSemiMixedTypes="0" containsString="0" containsNumber="1" minValue="0" maxValue="1889399.5483907491"/>
    </cacheField>
    <cacheField name="MAR" numFmtId="164">
      <sharedItems containsSemiMixedTypes="0" containsString="0" containsNumber="1" minValue="0" maxValue="2291591.9855082496"/>
    </cacheField>
    <cacheField name="ABR" numFmtId="164">
      <sharedItems containsSemiMixedTypes="0" containsString="0" containsNumber="1" minValue="0" maxValue="7439895.8468302442"/>
    </cacheField>
    <cacheField name="MAI" numFmtId="164">
      <sharedItems containsSemiMixedTypes="0" containsString="0" containsNumber="1" minValue="0" maxValue="9054719.8513085991"/>
    </cacheField>
    <cacheField name="JUN" numFmtId="164">
      <sharedItems containsSemiMixedTypes="0" containsString="0" containsNumber="1" minValue="0" maxValue="9997372.3637781721"/>
    </cacheField>
    <cacheField name="JUL" numFmtId="164">
      <sharedItems containsSemiMixedTypes="0" containsString="0" containsNumber="1" minValue="0" maxValue="10754340.700812018"/>
    </cacheField>
    <cacheField name="AGO" numFmtId="164">
      <sharedItems containsSemiMixedTypes="0" containsString="0" containsNumber="1" minValue="0" maxValue="11058307.163478775"/>
    </cacheField>
    <cacheField name="SET" numFmtId="164">
      <sharedItems containsSemiMixedTypes="0" containsString="0" containsNumber="1" minValue="0" maxValue="9788837.4584085494"/>
    </cacheField>
    <cacheField name="OUT" numFmtId="164">
      <sharedItems containsSemiMixedTypes="0" containsString="0" containsNumber="1" minValue="0" maxValue="9955051.6583116855"/>
    </cacheField>
    <cacheField name="NOV" numFmtId="0">
      <sharedItems containsString="0" containsBlank="1" containsNumber="1" minValue="0" maxValue="4987667.098567808"/>
    </cacheField>
    <cacheField name="DEZ" numFmtId="0">
      <sharedItems containsString="0" containsBlank="1" containsNumber="1" minValue="0" maxValue="3154184.8075628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6">
  <r>
    <x v="0"/>
    <s v="b"/>
    <x v="0"/>
    <x v="0"/>
    <x v="0"/>
    <n v="0"/>
    <n v="0"/>
    <n v="0"/>
    <n v="0"/>
    <n v="0"/>
    <n v="0"/>
    <n v="0"/>
    <n v="0"/>
    <n v="0"/>
    <n v="0"/>
    <n v="0"/>
    <n v="0"/>
  </r>
  <r>
    <x v="0"/>
    <s v="b"/>
    <x v="0"/>
    <x v="0"/>
    <x v="1"/>
    <n v="0"/>
    <n v="0"/>
    <n v="0"/>
    <n v="0"/>
    <n v="0"/>
    <n v="0"/>
    <n v="0"/>
    <n v="0"/>
    <n v="0"/>
    <n v="0"/>
    <n v="0"/>
    <n v="0"/>
  </r>
  <r>
    <x v="0"/>
    <s v="b"/>
    <x v="0"/>
    <x v="0"/>
    <x v="2"/>
    <n v="0"/>
    <n v="0"/>
    <n v="0"/>
    <n v="0"/>
    <n v="0"/>
    <n v="0"/>
    <n v="0"/>
    <n v="0"/>
    <n v="0"/>
    <n v="0"/>
    <n v="0"/>
    <n v="0"/>
  </r>
  <r>
    <x v="0"/>
    <s v="b"/>
    <x v="0"/>
    <x v="0"/>
    <x v="3"/>
    <n v="0"/>
    <n v="0"/>
    <n v="0"/>
    <n v="0"/>
    <n v="0"/>
    <n v="0"/>
    <n v="0"/>
    <n v="0"/>
    <n v="0"/>
    <n v="0"/>
    <n v="0"/>
    <n v="0"/>
  </r>
  <r>
    <x v="0"/>
    <s v="b"/>
    <x v="0"/>
    <x v="0"/>
    <x v="4"/>
    <n v="8678.8227968324463"/>
    <n v="0"/>
    <n v="0"/>
    <n v="0"/>
    <n v="0"/>
    <n v="0"/>
    <n v="8244.6992521401116"/>
    <n v="17747.28751407348"/>
    <n v="29892.5824123985"/>
    <n v="33602.344845805004"/>
    <n v="33087.007113789179"/>
    <n v="16575.808084937766"/>
  </r>
  <r>
    <x v="0"/>
    <s v="b"/>
    <x v="0"/>
    <x v="0"/>
    <x v="5"/>
    <n v="0"/>
    <n v="0"/>
    <n v="0"/>
    <n v="0"/>
    <n v="0"/>
    <n v="0"/>
    <n v="0"/>
    <n v="0"/>
    <n v="0"/>
    <n v="0"/>
    <n v="0"/>
    <n v="0"/>
  </r>
  <r>
    <x v="0"/>
    <s v="b"/>
    <x v="0"/>
    <x v="0"/>
    <x v="6"/>
    <n v="0"/>
    <n v="0"/>
    <n v="0"/>
    <n v="62898.224383125671"/>
    <n v="74748.948027197199"/>
    <n v="98018.529816903276"/>
    <n v="127280.6330077302"/>
    <n v="116754.45162183071"/>
    <n v="126289.96081440621"/>
    <n v="118554.932164265"/>
    <n v="49762.018278224008"/>
    <n v="998.57221030650305"/>
  </r>
  <r>
    <x v="0"/>
    <s v="b"/>
    <x v="0"/>
    <x v="1"/>
    <x v="7"/>
    <n v="0"/>
    <n v="0"/>
    <n v="0"/>
    <n v="16089.372087025986"/>
    <n v="68555.290684143984"/>
    <n v="108805.66335612348"/>
    <n v="172315.45975457114"/>
    <n v="212978.9794134112"/>
    <n v="182649.79526627963"/>
    <n v="90735.85890670307"/>
    <n v="8493.8831476787418"/>
    <n v="250.85069848478179"/>
  </r>
  <r>
    <x v="0"/>
    <s v="b"/>
    <x v="0"/>
    <x v="1"/>
    <x v="8"/>
    <n v="0"/>
    <n v="0"/>
    <n v="0"/>
    <n v="0"/>
    <n v="0"/>
    <n v="12.824947951719325"/>
    <n v="51.652021863422796"/>
    <n v="95.510953725776332"/>
    <n v="22850.396573304737"/>
    <n v="18021.177832149799"/>
    <n v="18.020341285765504"/>
    <n v="0"/>
  </r>
  <r>
    <x v="0"/>
    <s v="b"/>
    <x v="0"/>
    <x v="1"/>
    <x v="9"/>
    <n v="0"/>
    <n v="0"/>
    <n v="0"/>
    <n v="0"/>
    <n v="0"/>
    <n v="0"/>
    <n v="0"/>
    <n v="0"/>
    <n v="0"/>
    <n v="0"/>
    <n v="0"/>
    <n v="0"/>
  </r>
  <r>
    <x v="0"/>
    <s v="b"/>
    <x v="0"/>
    <x v="1"/>
    <x v="10"/>
    <n v="66977.715159101062"/>
    <n v="52614.213740746105"/>
    <n v="1002.3775528816823"/>
    <n v="8.1578997024913988"/>
    <n v="0"/>
    <n v="0"/>
    <n v="0"/>
    <n v="0"/>
    <n v="39576.663500789378"/>
    <n v="62119.110367514324"/>
    <n v="56263.952398623784"/>
    <n v="51602.948668759083"/>
  </r>
  <r>
    <x v="0"/>
    <s v="b"/>
    <x v="0"/>
    <x v="1"/>
    <x v="11"/>
    <n v="140175.6621610572"/>
    <n v="60588.557555020227"/>
    <n v="34326.649348688887"/>
    <n v="68.276022567882919"/>
    <n v="2.3901325265587756"/>
    <n v="14.686735393459843"/>
    <n v="10.403366312968984"/>
    <n v="18924.018944945183"/>
    <n v="129086.65488373263"/>
    <n v="174719.35441262493"/>
    <n v="174692.4717115236"/>
    <n v="188070.67244491691"/>
  </r>
  <r>
    <x v="0"/>
    <s v="b"/>
    <x v="0"/>
    <x v="1"/>
    <x v="12"/>
    <n v="164839.46486190695"/>
    <n v="122033.38637750258"/>
    <n v="80740.953662878106"/>
    <n v="8133.5203507204997"/>
    <n v="0"/>
    <n v="0"/>
    <n v="0"/>
    <n v="3927.3022322579836"/>
    <n v="76031.254127695982"/>
    <n v="196720.78849214088"/>
    <n v="222808.10380722952"/>
    <n v="246560.88862611412"/>
  </r>
  <r>
    <x v="0"/>
    <s v="b"/>
    <x v="0"/>
    <x v="1"/>
    <x v="13"/>
    <n v="407273.70791322563"/>
    <n v="394930.56036028103"/>
    <n v="226542.98779145465"/>
    <n v="3427.110392673615"/>
    <n v="0"/>
    <n v="0"/>
    <n v="0"/>
    <n v="0"/>
    <n v="47914.049576380465"/>
    <n v="274738.9975280998"/>
    <n v="375180.28518054937"/>
    <n v="464336.58097831899"/>
  </r>
  <r>
    <x v="0"/>
    <s v="b"/>
    <x v="0"/>
    <x v="1"/>
    <x v="14"/>
    <n v="28076.610037298648"/>
    <n v="47597.218640517778"/>
    <n v="38795.725436670924"/>
    <n v="0"/>
    <n v="0"/>
    <n v="0"/>
    <n v="0"/>
    <n v="0"/>
    <n v="0"/>
    <n v="6113.7640184417596"/>
    <n v="44191.984250284615"/>
    <n v="63558.479624120213"/>
  </r>
  <r>
    <x v="0"/>
    <s v="b"/>
    <x v="0"/>
    <x v="1"/>
    <x v="15"/>
    <n v="5133.2373087107753"/>
    <n v="9370.5774685980614"/>
    <n v="5120.9469956663124"/>
    <n v="184.08423330209388"/>
    <n v="36141.533584506913"/>
    <n v="90506.745834565096"/>
    <n v="94765.678954883115"/>
    <n v="102555.49824828446"/>
    <n v="95106.266550095301"/>
    <n v="45438.381754483074"/>
    <n v="11783.630108122048"/>
    <n v="0"/>
  </r>
  <r>
    <x v="0"/>
    <s v="b"/>
    <x v="0"/>
    <x v="2"/>
    <x v="16"/>
    <n v="21127.230528282187"/>
    <n v="29673.948184442754"/>
    <n v="22966.20478403895"/>
    <n v="28761.244630064095"/>
    <n v="389260.92070420855"/>
    <n v="670230.32071804616"/>
    <n v="893015.51699195546"/>
    <n v="1017915.8862045326"/>
    <n v="866644.41117827257"/>
    <n v="854899.13011755678"/>
    <n v="423298.37659682869"/>
    <n v="215860.78107015038"/>
  </r>
  <r>
    <x v="0"/>
    <s v="b"/>
    <x v="0"/>
    <x v="2"/>
    <x v="17"/>
    <n v="47929.170309522167"/>
    <n v="20182.750790945174"/>
    <n v="0"/>
    <n v="3640.2976343977812"/>
    <n v="44156.390145106212"/>
    <n v="94538.025121550818"/>
    <n v="122561.00184291798"/>
    <n v="95498.701151666493"/>
    <n v="112433.41908457926"/>
    <n v="86206.909998930743"/>
    <n v="43266.33624132791"/>
    <n v="37724.801398856514"/>
  </r>
  <r>
    <x v="0"/>
    <s v="b"/>
    <x v="0"/>
    <x v="2"/>
    <x v="18"/>
    <n v="0"/>
    <n v="0"/>
    <n v="0"/>
    <n v="0"/>
    <n v="0"/>
    <n v="0"/>
    <n v="0"/>
    <n v="0"/>
    <n v="0"/>
    <n v="0"/>
    <n v="0"/>
    <n v="0"/>
  </r>
  <r>
    <x v="0"/>
    <s v="b"/>
    <x v="0"/>
    <x v="2"/>
    <x v="19"/>
    <n v="137.07410039814576"/>
    <n v="218.45182310503378"/>
    <n v="5.3715083623189317"/>
    <n v="201657.7330221968"/>
    <n v="2448849.2832747335"/>
    <n v="2844572.6002754946"/>
    <n v="5529605.0872083884"/>
    <n v="6397725.858089027"/>
    <n v="5726226.1191166574"/>
    <n v="5979245.693044086"/>
    <n v="4285402.1901161736"/>
    <n v="1701610.4838760402"/>
  </r>
  <r>
    <x v="0"/>
    <s v="b"/>
    <x v="0"/>
    <x v="3"/>
    <x v="20"/>
    <n v="0"/>
    <n v="0"/>
    <n v="0"/>
    <n v="145041.99714442063"/>
    <n v="197771.43414241416"/>
    <n v="241461.11946259756"/>
    <n v="414933.04484014423"/>
    <n v="515634.03926107165"/>
    <n v="377571.20393491292"/>
    <n v="276426.94056746783"/>
    <n v="248728.20419279565"/>
    <n v="83138.97991659696"/>
  </r>
  <r>
    <x v="0"/>
    <s v="b"/>
    <x v="0"/>
    <x v="3"/>
    <x v="21"/>
    <n v="0"/>
    <n v="0"/>
    <n v="0"/>
    <n v="0"/>
    <n v="0"/>
    <n v="0"/>
    <n v="0"/>
    <n v="0"/>
    <n v="0"/>
    <n v="0"/>
    <n v="0"/>
    <n v="0"/>
  </r>
  <r>
    <x v="0"/>
    <s v="b"/>
    <x v="0"/>
    <x v="3"/>
    <x v="22"/>
    <n v="0"/>
    <n v="0"/>
    <n v="0"/>
    <n v="0"/>
    <n v="0"/>
    <n v="0"/>
    <n v="0"/>
    <n v="0"/>
    <n v="0"/>
    <n v="0"/>
    <n v="0"/>
    <n v="0"/>
  </r>
  <r>
    <x v="0"/>
    <s v="b"/>
    <x v="0"/>
    <x v="4"/>
    <x v="23"/>
    <n v="0"/>
    <n v="0"/>
    <n v="58845.459062690665"/>
    <n v="0"/>
    <n v="155899.76538962306"/>
    <n v="383655.5944825678"/>
    <n v="563962.8963374364"/>
    <n v="573583.2489448823"/>
    <n v="467617.0944794229"/>
    <n v="407007.59810550552"/>
    <n v="334541.371307088"/>
    <n v="231320.37839571788"/>
  </r>
  <r>
    <x v="0"/>
    <s v="b"/>
    <x v="0"/>
    <x v="4"/>
    <x v="24"/>
    <n v="0"/>
    <n v="0"/>
    <n v="0"/>
    <n v="22498.927585274268"/>
    <n v="143606.6911131099"/>
    <n v="396342.73871448613"/>
    <n v="514908.73467642011"/>
    <n v="633072.30779875093"/>
    <n v="495354.86549214716"/>
    <n v="394555.54856686399"/>
    <n v="139845.83016221455"/>
    <n v="78339.556064332312"/>
  </r>
  <r>
    <x v="0"/>
    <s v="b"/>
    <x v="0"/>
    <x v="4"/>
    <x v="25"/>
    <n v="5025.2976658468933"/>
    <n v="4718.8260675401134"/>
    <n v="52325.322196154411"/>
    <n v="95010.466264537361"/>
    <n v="419477.25914697431"/>
    <n v="716282.95395221002"/>
    <n v="891024.59949555632"/>
    <n v="896703.69275475363"/>
    <n v="917818.72731732798"/>
    <n v="808971.29954021401"/>
    <n v="504200.40003270708"/>
    <n v="168009.25232880676"/>
  </r>
  <r>
    <x v="0"/>
    <s v="b"/>
    <x v="0"/>
    <x v="4"/>
    <x v="26"/>
    <n v="0"/>
    <n v="0"/>
    <n v="0"/>
    <n v="0"/>
    <n v="0"/>
    <n v="0"/>
    <n v="0"/>
    <n v="0"/>
    <n v="0"/>
    <n v="0"/>
    <n v="0"/>
    <n v="0"/>
  </r>
  <r>
    <x v="1"/>
    <s v="b"/>
    <x v="0"/>
    <x v="0"/>
    <x v="0"/>
    <n v="103.9078666809236"/>
    <n v="0.41512828092862941"/>
    <n v="2.7423625831042791"/>
    <n v="6.6860812519262582"/>
    <n v="0"/>
    <n v="0"/>
    <n v="5333.9015139602607"/>
    <n v="16225.716568021286"/>
    <n v="14789.303527961405"/>
    <n v="9153.6540723455382"/>
    <n v="4973.4255001981301"/>
    <n v="3838.9302269996924"/>
  </r>
  <r>
    <x v="1"/>
    <s v="b"/>
    <x v="0"/>
    <x v="0"/>
    <x v="1"/>
    <n v="0"/>
    <n v="0"/>
    <n v="0"/>
    <n v="0"/>
    <n v="0"/>
    <n v="0"/>
    <n v="0"/>
    <n v="11712.410448653036"/>
    <n v="13499.795580770755"/>
    <n v="584.8654292489324"/>
    <n v="0"/>
    <n v="0"/>
  </r>
  <r>
    <x v="1"/>
    <s v="b"/>
    <x v="0"/>
    <x v="0"/>
    <x v="2"/>
    <n v="0"/>
    <n v="0"/>
    <n v="0"/>
    <n v="0"/>
    <n v="0"/>
    <n v="0"/>
    <n v="0"/>
    <n v="2753.8352192317611"/>
    <n v="10393.006975413085"/>
    <n v="7488.0713517457416"/>
    <n v="4813.708039022059"/>
    <n v="0"/>
  </r>
  <r>
    <x v="1"/>
    <s v="b"/>
    <x v="0"/>
    <x v="0"/>
    <x v="3"/>
    <n v="0"/>
    <n v="0"/>
    <n v="0"/>
    <n v="0"/>
    <n v="0"/>
    <n v="0"/>
    <n v="0"/>
    <n v="0"/>
    <n v="0"/>
    <n v="0"/>
    <n v="0"/>
    <n v="0"/>
  </r>
  <r>
    <x v="1"/>
    <s v="b"/>
    <x v="0"/>
    <x v="0"/>
    <x v="4"/>
    <n v="834.9739286859932"/>
    <n v="0"/>
    <n v="0"/>
    <n v="0"/>
    <n v="0"/>
    <n v="0"/>
    <n v="21597.72811613528"/>
    <n v="16816.192518885193"/>
    <n v="16995.288922993706"/>
    <n v="5246.2779975721287"/>
    <n v="5699.5226024769327"/>
    <n v="1113.2985715813243"/>
  </r>
  <r>
    <x v="1"/>
    <s v="b"/>
    <x v="0"/>
    <x v="0"/>
    <x v="5"/>
    <n v="0"/>
    <n v="0"/>
    <n v="0"/>
    <n v="0"/>
    <n v="0"/>
    <n v="0"/>
    <n v="0"/>
    <n v="0"/>
    <n v="0"/>
    <n v="0"/>
    <n v="0"/>
    <n v="0"/>
  </r>
  <r>
    <x v="1"/>
    <s v="b"/>
    <x v="0"/>
    <x v="0"/>
    <x v="6"/>
    <n v="0"/>
    <n v="0"/>
    <n v="0"/>
    <n v="29257.140520923098"/>
    <n v="58974.909898293576"/>
    <n v="28687.056174404195"/>
    <n v="36288.457546843456"/>
    <n v="43272.852497373999"/>
    <n v="43595.319114141414"/>
    <n v="0"/>
    <n v="0"/>
    <n v="1588.0543692251567"/>
  </r>
  <r>
    <x v="1"/>
    <s v="b"/>
    <x v="0"/>
    <x v="1"/>
    <x v="7"/>
    <n v="0.27046236484744035"/>
    <n v="1.8240485071106443"/>
    <n v="2.9562165460069063"/>
    <n v="96.001559875964702"/>
    <n v="919.79218426663829"/>
    <n v="45465.679583865349"/>
    <n v="24452.842056268753"/>
    <n v="30251.083421915006"/>
    <n v="32643.190952719408"/>
    <n v="13594.759319944398"/>
    <n v="0"/>
    <n v="412.36075905577189"/>
  </r>
  <r>
    <x v="1"/>
    <s v="b"/>
    <x v="0"/>
    <x v="1"/>
    <x v="8"/>
    <n v="0"/>
    <n v="0"/>
    <n v="0"/>
    <n v="0"/>
    <n v="0"/>
    <n v="9.4347336574688495E-2"/>
    <n v="1.0944291042663865"/>
    <n v="1.0944291042663865"/>
    <n v="289.45762861114434"/>
    <n v="224.59697962726511"/>
    <n v="0.13837609364287645"/>
    <n v="0"/>
  </r>
  <r>
    <x v="1"/>
    <s v="b"/>
    <x v="0"/>
    <x v="1"/>
    <x v="9"/>
    <n v="0"/>
    <n v="0"/>
    <n v="0"/>
    <n v="0"/>
    <n v="0"/>
    <n v="0"/>
    <n v="0"/>
    <n v="0"/>
    <n v="754.77869259750798"/>
    <n v="12080.358771471881"/>
    <n v="12183.065282067089"/>
    <n v="0"/>
  </r>
  <r>
    <x v="1"/>
    <s v="b"/>
    <x v="0"/>
    <x v="1"/>
    <x v="10"/>
    <n v="31253.976740236623"/>
    <n v="25050.186493235298"/>
    <n v="22236.855843559537"/>
    <n v="5.0381477730883661"/>
    <n v="0"/>
    <n v="0"/>
    <n v="2.6102763118997152"/>
    <n v="8395.1895437991807"/>
    <n v="34350.720499160314"/>
    <n v="26828.231239032124"/>
    <n v="46954.134614779825"/>
    <n v="43039.852314969154"/>
  </r>
  <r>
    <x v="1"/>
    <s v="b"/>
    <x v="0"/>
    <x v="1"/>
    <x v="11"/>
    <n v="141884.48741092041"/>
    <n v="131550.53557838063"/>
    <n v="77740.582563354241"/>
    <n v="15.762295030411291"/>
    <n v="279.36246359765266"/>
    <n v="10165.655053557839"/>
    <n v="223.1817695786448"/>
    <n v="61530.357827998523"/>
    <n v="127118.23608219541"/>
    <n v="130059.88539943517"/>
    <n v="133682.67845798715"/>
    <n v="117151.48408360431"/>
  </r>
  <r>
    <x v="1"/>
    <s v="b"/>
    <x v="0"/>
    <x v="1"/>
    <x v="12"/>
    <n v="222546.5855698894"/>
    <n v="181752.30050255684"/>
    <n v="106591.46974280916"/>
    <n v="26056.853705019908"/>
    <n v="0"/>
    <n v="0"/>
    <n v="0"/>
    <n v="140.51463327190274"/>
    <n v="46447.495707196191"/>
    <n v="101521.72819161316"/>
    <n v="133919.71670639739"/>
    <n v="156303.35184637739"/>
  </r>
  <r>
    <x v="1"/>
    <s v="b"/>
    <x v="0"/>
    <x v="1"/>
    <x v="13"/>
    <n v="323117.62596941891"/>
    <n v="293142.16256675072"/>
    <n v="176805.5375596747"/>
    <n v="5529.1753413801134"/>
    <n v="0"/>
    <n v="0"/>
    <n v="0"/>
    <n v="0"/>
    <n v="41365.495292067906"/>
    <n v="186818.72731732784"/>
    <n v="206563.44229402408"/>
    <n v="218301.5655368049"/>
  </r>
  <r>
    <x v="1"/>
    <s v="b"/>
    <x v="0"/>
    <x v="1"/>
    <x v="14"/>
    <n v="131283.5514853416"/>
    <n v="98428.343197871523"/>
    <n v="83500.506330706296"/>
    <n v="12008.025813431286"/>
    <n v="0"/>
    <n v="0"/>
    <n v="0"/>
    <n v="5031.8579506500537"/>
    <n v="8254.5113751438803"/>
    <n v="41522.841490184735"/>
    <n v="80665.815444030028"/>
    <n v="96197.273990955247"/>
  </r>
  <r>
    <x v="1"/>
    <s v="b"/>
    <x v="0"/>
    <x v="1"/>
    <x v="15"/>
    <n v="49641.725424091281"/>
    <n v="43715.951618685809"/>
    <n v="24401.429047657988"/>
    <n v="13350.921773478336"/>
    <n v="51409.410832332207"/>
    <n v="60919.936850182719"/>
    <n v="65328.504846308191"/>
    <n v="34441.87260593634"/>
    <n v="56788.341185128345"/>
    <n v="21457.842465107213"/>
    <n v="2133.0989326171325"/>
    <n v="7729.7766484052163"/>
  </r>
  <r>
    <x v="1"/>
    <s v="b"/>
    <x v="0"/>
    <x v="2"/>
    <x v="16"/>
    <n v="89194.078761156576"/>
    <n v="96845.289237484831"/>
    <n v="44874.417405196655"/>
    <n v="239567.73195292699"/>
    <n v="951136.82879732316"/>
    <n v="897647.82655185647"/>
    <n v="1210721.448923497"/>
    <n v="1226335.360752766"/>
    <n v="1234008.2270877494"/>
    <n v="1013537.5282255783"/>
    <n v="553923.40254234627"/>
    <n v="235989.99918232308"/>
  </r>
  <r>
    <x v="1"/>
    <s v="b"/>
    <x v="0"/>
    <x v="2"/>
    <x v="17"/>
    <n v="22580.644958392826"/>
    <n v="12591.482322454038"/>
    <n v="3023.869876153396"/>
    <n v="15281.079585123312"/>
    <n v="50825.036009233467"/>
    <n v="74601.023983092964"/>
    <n v="65566.228685364214"/>
    <n v="51188.461949719167"/>
    <n v="55684.489926849375"/>
    <n v="56284.299974211732"/>
    <n v="33653.720115481141"/>
    <n v="23014.579808412007"/>
  </r>
  <r>
    <x v="1"/>
    <s v="b"/>
    <x v="0"/>
    <x v="2"/>
    <x v="18"/>
    <n v="0"/>
    <n v="0"/>
    <n v="0"/>
    <n v="1173.2971878203878"/>
    <n v="14941.209029669093"/>
    <n v="25162.019536188498"/>
    <n v="61749.482662104449"/>
    <n v="120277.56986420274"/>
    <n v="80156.6668972935"/>
    <n v="77983.910634202795"/>
    <n v="41855.359243208564"/>
    <n v="6806.311207834603"/>
  </r>
  <r>
    <x v="1"/>
    <s v="b"/>
    <x v="0"/>
    <x v="2"/>
    <x v="19"/>
    <n v="136552.56090120575"/>
    <n v="15819.5261247775"/>
    <n v="40681.514840836047"/>
    <n v="1366773.4405957721"/>
    <n v="4593731.0912212953"/>
    <n v="3844798.3923213854"/>
    <n v="6072783.2841678886"/>
    <n v="6576732.5378804561"/>
    <n v="5626043.5444407407"/>
    <n v="5474278.4189902321"/>
    <n v="4353829.3696968937"/>
    <n v="2181890.5382201062"/>
  </r>
  <r>
    <x v="1"/>
    <s v="b"/>
    <x v="0"/>
    <x v="3"/>
    <x v="20"/>
    <n v="12425.330372923572"/>
    <n v="835.59033128494798"/>
    <n v="69182.719341832984"/>
    <n v="331100.28492895648"/>
    <n v="780890.24888827396"/>
    <n v="478859.85017642949"/>
    <n v="823008.47868064698"/>
    <n v="913932.1202362458"/>
    <n v="836149.23861699388"/>
    <n v="722680.1059206099"/>
    <n v="523681.11229220004"/>
    <n v="208774.50357576407"/>
  </r>
  <r>
    <x v="1"/>
    <s v="b"/>
    <x v="0"/>
    <x v="3"/>
    <x v="21"/>
    <n v="0"/>
    <n v="0"/>
    <n v="0"/>
    <n v="0"/>
    <n v="0"/>
    <n v="0"/>
    <n v="0"/>
    <n v="0"/>
    <n v="0"/>
    <n v="0"/>
    <n v="0"/>
    <n v="0"/>
  </r>
  <r>
    <x v="1"/>
    <s v="b"/>
    <x v="0"/>
    <x v="3"/>
    <x v="22"/>
    <n v="0"/>
    <n v="0"/>
    <n v="0"/>
    <n v="0"/>
    <n v="0"/>
    <n v="50.142464478227787"/>
    <n v="4485.6434802845515"/>
    <n v="5370.7221345141434"/>
    <n v="569.27924924679382"/>
    <n v="0"/>
    <n v="0"/>
    <n v="0"/>
  </r>
  <r>
    <x v="1"/>
    <s v="b"/>
    <x v="0"/>
    <x v="4"/>
    <x v="23"/>
    <n v="158094.30330781761"/>
    <n v="44232.918414713153"/>
    <n v="236607.95536741999"/>
    <n v="325461.19494046684"/>
    <n v="953637.35399749677"/>
    <n v="846151.11927390285"/>
    <n v="1141317.5542654432"/>
    <n v="1631412.0714272237"/>
    <n v="1354327.8947335319"/>
    <n v="1245407.0269896281"/>
    <n v="883489.86395114067"/>
    <n v="461892.64531062293"/>
  </r>
  <r>
    <x v="1"/>
    <s v="b"/>
    <x v="0"/>
    <x v="4"/>
    <x v="24"/>
    <n v="15744.123733387007"/>
    <n v="1726.5562593167997"/>
    <n v="14003.000245303076"/>
    <n v="298991.13135036203"/>
    <n v="387443.33813456446"/>
    <n v="387320.63627843792"/>
    <n v="420790.3727977759"/>
    <n v="337758.43307943415"/>
    <n v="405241.00712636887"/>
    <n v="422499.8396095279"/>
    <n v="366710.070634706"/>
    <n v="120788.04556347374"/>
  </r>
  <r>
    <x v="1"/>
    <s v="b"/>
    <x v="0"/>
    <x v="4"/>
    <x v="25"/>
    <n v="19673.583374741334"/>
    <n v="21445.250240585709"/>
    <n v="91509.903325429128"/>
    <n v="397413.3608408235"/>
    <n v="1493036.2922754693"/>
    <n v="1835374.0305811167"/>
    <n v="2471960.1791341431"/>
    <n v="2603725.8077704469"/>
    <n v="2354494.5121299224"/>
    <n v="2063866.5614169713"/>
    <n v="1055746.0861579878"/>
    <n v="362011.46634630504"/>
  </r>
  <r>
    <x v="1"/>
    <s v="b"/>
    <x v="0"/>
    <x v="4"/>
    <x v="26"/>
    <n v="0"/>
    <n v="0"/>
    <n v="0"/>
    <n v="0"/>
    <n v="0"/>
    <n v="0"/>
    <n v="0"/>
    <n v="0"/>
    <n v="0"/>
    <n v="0"/>
    <n v="0"/>
    <n v="0"/>
  </r>
  <r>
    <x v="0"/>
    <s v="b"/>
    <x v="1"/>
    <x v="0"/>
    <x v="0"/>
    <n v="0"/>
    <n v="0"/>
    <n v="0"/>
    <n v="0"/>
    <n v="0"/>
    <n v="0"/>
    <n v="0"/>
    <n v="0"/>
    <n v="0"/>
    <n v="0"/>
    <n v="0"/>
    <n v="0"/>
  </r>
  <r>
    <x v="0"/>
    <s v="b"/>
    <x v="1"/>
    <x v="0"/>
    <x v="1"/>
    <n v="0"/>
    <n v="0"/>
    <n v="0"/>
    <n v="0"/>
    <n v="0"/>
    <n v="0"/>
    <n v="0"/>
    <n v="0"/>
    <n v="0"/>
    <n v="0"/>
    <n v="0"/>
    <n v="0"/>
  </r>
  <r>
    <x v="0"/>
    <s v="b"/>
    <x v="1"/>
    <x v="0"/>
    <x v="2"/>
    <n v="0"/>
    <n v="0"/>
    <n v="0"/>
    <n v="0"/>
    <n v="0"/>
    <n v="0"/>
    <n v="0"/>
    <n v="0"/>
    <n v="0"/>
    <n v="0"/>
    <n v="0"/>
    <n v="0"/>
  </r>
  <r>
    <x v="0"/>
    <s v="b"/>
    <x v="1"/>
    <x v="0"/>
    <x v="3"/>
    <n v="0"/>
    <n v="0"/>
    <n v="0"/>
    <n v="0"/>
    <n v="0"/>
    <n v="0"/>
    <n v="0"/>
    <n v="0"/>
    <n v="0"/>
    <n v="0"/>
    <n v="0"/>
    <n v="0"/>
  </r>
  <r>
    <x v="0"/>
    <s v="b"/>
    <x v="1"/>
    <x v="0"/>
    <x v="4"/>
    <n v="0"/>
    <n v="0"/>
    <n v="0"/>
    <n v="0"/>
    <n v="0"/>
    <n v="8939.6743129941442"/>
    <n v="21430.645272883947"/>
    <n v="22502.456175662162"/>
    <n v="33438.111292118228"/>
    <n v="31995.716630919513"/>
    <n v="27808.040909005143"/>
    <n v="30573.380213476579"/>
  </r>
  <r>
    <x v="0"/>
    <s v="b"/>
    <x v="1"/>
    <x v="0"/>
    <x v="5"/>
    <n v="0"/>
    <n v="0"/>
    <n v="0"/>
    <n v="0"/>
    <n v="0"/>
    <n v="0"/>
    <n v="0"/>
    <n v="0"/>
    <n v="0"/>
    <n v="0"/>
    <n v="0"/>
    <n v="0"/>
  </r>
  <r>
    <x v="0"/>
    <s v="b"/>
    <x v="1"/>
    <x v="0"/>
    <x v="6"/>
    <n v="0"/>
    <n v="0"/>
    <n v="0"/>
    <n v="43660.217502059924"/>
    <n v="111346.67614333247"/>
    <n v="98142.5147968073"/>
    <n v="112448.70335310436"/>
    <n v="97787.032902061183"/>
    <n v="95258.907961028264"/>
    <n v="53966.393478712096"/>
    <n v="61392.591847132157"/>
    <n v="44601.200098121233"/>
  </r>
  <r>
    <x v="0"/>
    <s v="b"/>
    <x v="1"/>
    <x v="1"/>
    <x v="7"/>
    <n v="0"/>
    <n v="0"/>
    <n v="0"/>
    <n v="7631.9950687792079"/>
    <n v="53944.693591299918"/>
    <n v="98435.57020385316"/>
    <n v="148707.86919685258"/>
    <n v="186770.04409165529"/>
    <n v="216709.20892903194"/>
    <n v="186862.57366954532"/>
    <n v="66130.740249202776"/>
    <n v="6447.1560567845163"/>
  </r>
  <r>
    <x v="0"/>
    <s v="b"/>
    <x v="1"/>
    <x v="1"/>
    <x v="8"/>
    <n v="0"/>
    <n v="0"/>
    <n v="0"/>
    <n v="0"/>
    <n v="0"/>
    <n v="12516.85357922346"/>
    <n v="40649.204022970429"/>
    <n v="44178.56176920126"/>
    <n v="39180.115355343522"/>
    <n v="38140.684458477735"/>
    <n v="19383.987370036546"/>
    <n v="0"/>
  </r>
  <r>
    <x v="0"/>
    <s v="b"/>
    <x v="1"/>
    <x v="1"/>
    <x v="9"/>
    <n v="0"/>
    <n v="0"/>
    <n v="0"/>
    <n v="0"/>
    <n v="0"/>
    <n v="0"/>
    <n v="0"/>
    <n v="0"/>
    <n v="0"/>
    <n v="0"/>
    <n v="0"/>
    <n v="0"/>
  </r>
  <r>
    <x v="0"/>
    <s v="b"/>
    <x v="1"/>
    <x v="1"/>
    <x v="10"/>
    <n v="46755.659267738876"/>
    <n v="0"/>
    <n v="0"/>
    <n v="0"/>
    <n v="0"/>
    <n v="0"/>
    <n v="0"/>
    <n v="0"/>
    <n v="13905.193506387315"/>
    <n v="52098.108650392809"/>
    <n v="59882.625623478649"/>
    <n v="50517.375634485841"/>
  </r>
  <r>
    <x v="0"/>
    <s v="b"/>
    <x v="1"/>
    <x v="1"/>
    <x v="11"/>
    <n v="172917.72912250686"/>
    <n v="78522.168479183849"/>
    <n v="146032.60014969777"/>
    <n v="9.5290809940435377"/>
    <n v="50.362608263568724"/>
    <n v="66.206670985678073"/>
    <n v="0"/>
    <n v="38896.563870001948"/>
    <n v="119684.08108839089"/>
    <n v="193940.67439476185"/>
    <n v="205926.83049557512"/>
    <n v="210516.34410360598"/>
  </r>
  <r>
    <x v="0"/>
    <s v="b"/>
    <x v="1"/>
    <x v="1"/>
    <x v="12"/>
    <n v="218050.69596885281"/>
    <n v="65767.704277708239"/>
    <n v="44568.662846647843"/>
    <n v="221.33256178178092"/>
    <n v="0"/>
    <n v="0"/>
    <n v="0"/>
    <n v="0"/>
    <n v="33118.298980419786"/>
    <n v="150180.83239510149"/>
    <n v="212170.80641813483"/>
    <n v="238310.54740324683"/>
  </r>
  <r>
    <x v="0"/>
    <s v="b"/>
    <x v="1"/>
    <x v="1"/>
    <x v="13"/>
    <n v="439847.7800071704"/>
    <n v="341361.4698057074"/>
    <n v="179821.29985470511"/>
    <n v="12999.805015504415"/>
    <n v="0"/>
    <n v="0"/>
    <n v="0"/>
    <n v="0"/>
    <n v="39874.650128626876"/>
    <n v="174326.81288407231"/>
    <n v="295142.00532118982"/>
    <n v="383626.15811355651"/>
  </r>
  <r>
    <x v="0"/>
    <s v="b"/>
    <x v="1"/>
    <x v="1"/>
    <x v="14"/>
    <n v="65587.632951121792"/>
    <n v="44052.281004107259"/>
    <n v="490.43003516010742"/>
    <n v="0"/>
    <n v="0"/>
    <n v="0"/>
    <n v="0"/>
    <n v="0"/>
    <n v="0"/>
    <n v="3923.132079981382"/>
    <n v="36829.275349556883"/>
    <n v="41575.06588589005"/>
  </r>
  <r>
    <x v="0"/>
    <s v="b"/>
    <x v="1"/>
    <x v="1"/>
    <x v="15"/>
    <n v="811.83367193544132"/>
    <n v="2559.0960267191658"/>
    <n v="143.28844496719859"/>
    <n v="13227.377081145001"/>
    <n v="64604.596602237922"/>
    <n v="72001.610194544206"/>
    <n v="114909.8542648141"/>
    <n v="140242.36572801552"/>
    <n v="107968.55717763089"/>
    <n v="102199.57606596767"/>
    <n v="67676.527011642465"/>
    <n v="2145.8169535874003"/>
  </r>
  <r>
    <x v="0"/>
    <s v="b"/>
    <x v="1"/>
    <x v="2"/>
    <x v="16"/>
    <n v="24840.804594086308"/>
    <n v="11562.203199003692"/>
    <n v="23227.200966116729"/>
    <n v="221705.85016384989"/>
    <n v="944165.35943190334"/>
    <n v="1131234.1637995562"/>
    <n v="1391535.5658009776"/>
    <n v="1267022.1779139175"/>
    <n v="1116590.9728468366"/>
    <n v="820545.52887971979"/>
    <n v="608839.71645480453"/>
    <n v="192813.89044387278"/>
  </r>
  <r>
    <x v="0"/>
    <s v="b"/>
    <x v="1"/>
    <x v="2"/>
    <x v="17"/>
    <n v="11876.694320919321"/>
    <n v="4999.8301747941659"/>
    <n v="0"/>
    <n v="13139.476812569581"/>
    <n v="54147.817117122795"/>
    <n v="91129.07973607906"/>
    <n v="117197.11674539428"/>
    <n v="122444.29418757508"/>
    <n v="95645.316912703551"/>
    <n v="88182.115518878898"/>
    <n v="53334.071339166105"/>
    <n v="23626.573241837385"/>
  </r>
  <r>
    <x v="0"/>
    <s v="b"/>
    <x v="1"/>
    <x v="2"/>
    <x v="18"/>
    <n v="0"/>
    <n v="0"/>
    <n v="0"/>
    <n v="0"/>
    <n v="0"/>
    <n v="0"/>
    <n v="0"/>
    <n v="0"/>
    <n v="0"/>
    <n v="0"/>
    <n v="0"/>
    <n v="0"/>
  </r>
  <r>
    <x v="0"/>
    <s v="b"/>
    <x v="1"/>
    <x v="2"/>
    <x v="19"/>
    <n v="86827.105360815665"/>
    <n v="1142.3386817790133"/>
    <n v="68758.716121443897"/>
    <n v="1715250.9387559991"/>
    <n v="5142289.8538874248"/>
    <n v="4352980.2185084317"/>
    <n v="6353164.510305874"/>
    <n v="6693758.4645285467"/>
    <n v="5838479.0580361923"/>
    <n v="5499401.5737135746"/>
    <n v="4492407.2597130584"/>
    <n v="1894444.7533446131"/>
  </r>
  <r>
    <x v="0"/>
    <s v="b"/>
    <x v="1"/>
    <x v="3"/>
    <x v="20"/>
    <n v="1265.1726241768195"/>
    <n v="0"/>
    <n v="58516.834709756142"/>
    <n v="175088.85003176361"/>
    <n v="282963.85868026945"/>
    <n v="201193.46864838008"/>
    <n v="365883.97793530294"/>
    <n v="567946.6937548354"/>
    <n v="409432.91589878418"/>
    <n v="386042.3808235894"/>
    <n v="385942.06444552075"/>
    <n v="105912.13118053677"/>
  </r>
  <r>
    <x v="0"/>
    <s v="b"/>
    <x v="1"/>
    <x v="3"/>
    <x v="21"/>
    <n v="0"/>
    <n v="0"/>
    <n v="0"/>
    <n v="0"/>
    <n v="0"/>
    <n v="0"/>
    <n v="0"/>
    <n v="0"/>
    <n v="0"/>
    <n v="0"/>
    <n v="0"/>
    <n v="0"/>
  </r>
  <r>
    <x v="0"/>
    <s v="b"/>
    <x v="1"/>
    <x v="3"/>
    <x v="22"/>
    <n v="0"/>
    <n v="0"/>
    <n v="0"/>
    <n v="0"/>
    <n v="0"/>
    <n v="0"/>
    <n v="0"/>
    <n v="0"/>
    <n v="0"/>
    <n v="0"/>
    <n v="0"/>
    <n v="0"/>
  </r>
  <r>
    <x v="0"/>
    <s v="b"/>
    <x v="1"/>
    <x v="4"/>
    <x v="23"/>
    <n v="9578.5441576984285"/>
    <n v="4353.0854723971142"/>
    <n v="13130.828306716901"/>
    <n v="164211.38206268437"/>
    <n v="561704.33431664226"/>
    <n v="288826.49524803919"/>
    <n v="555195.22979866283"/>
    <n v="636070.01201356086"/>
    <n v="559533.6348254889"/>
    <n v="496278.26803449343"/>
    <n v="250757.9110241718"/>
    <n v="107493.89572732363"/>
  </r>
  <r>
    <x v="0"/>
    <s v="b"/>
    <x v="1"/>
    <x v="4"/>
    <x v="24"/>
    <n v="0"/>
    <n v="0"/>
    <n v="0"/>
    <n v="85620.811764483893"/>
    <n v="554915.48365589639"/>
    <n v="575740.51337530743"/>
    <n v="678375.50239956728"/>
    <n v="639853.73017919715"/>
    <n v="557040.70773082075"/>
    <n v="364720.84510054282"/>
    <n v="147301.53408769271"/>
    <n v="21246.454112600401"/>
  </r>
  <r>
    <x v="0"/>
    <s v="b"/>
    <x v="1"/>
    <x v="4"/>
    <x v="25"/>
    <n v="0"/>
    <n v="0"/>
    <n v="0"/>
    <n v="147674.31928396662"/>
    <n v="666381.23871763109"/>
    <n v="768754.01133426011"/>
    <n v="1022772.9185405097"/>
    <n v="1122812.1733223472"/>
    <n v="939946.34152477887"/>
    <n v="929417.14102410886"/>
    <n v="556429.79614685487"/>
    <n v="182413.81370803903"/>
  </r>
  <r>
    <x v="0"/>
    <s v="b"/>
    <x v="1"/>
    <x v="4"/>
    <x v="26"/>
    <n v="0"/>
    <n v="0"/>
    <n v="0"/>
    <n v="0"/>
    <n v="0"/>
    <n v="0"/>
    <n v="0"/>
    <n v="0"/>
    <n v="0"/>
    <n v="0"/>
    <n v="0"/>
    <n v="0"/>
  </r>
  <r>
    <x v="1"/>
    <s v="b"/>
    <x v="1"/>
    <x v="0"/>
    <x v="0"/>
    <n v="751.28155132180621"/>
    <n v="0"/>
    <n v="0"/>
    <n v="0"/>
    <n v="0"/>
    <n v="0"/>
    <n v="0"/>
    <n v="14298.137583576015"/>
    <n v="12462.647889450081"/>
    <n v="11841.867574078384"/>
    <n v="4788.7751828765877"/>
    <n v="2781.4601193808303"/>
  </r>
  <r>
    <x v="1"/>
    <s v="b"/>
    <x v="1"/>
    <x v="0"/>
    <x v="1"/>
    <n v="0"/>
    <n v="0"/>
    <n v="0"/>
    <n v="0"/>
    <n v="0"/>
    <n v="6599.1873549409702"/>
    <n v="14118.68894941096"/>
    <n v="10783.743324925937"/>
    <n v="0"/>
    <n v="0"/>
    <n v="0"/>
    <n v="0"/>
  </r>
  <r>
    <x v="1"/>
    <s v="b"/>
    <x v="1"/>
    <x v="0"/>
    <x v="2"/>
    <n v="0"/>
    <n v="0"/>
    <n v="5.5224641008384339"/>
    <n v="0"/>
    <n v="0"/>
    <n v="0"/>
    <n v="0"/>
    <n v="1051.293501984439"/>
    <n v="6181.8073175794252"/>
    <n v="12056.130375439503"/>
    <n v="6188.5562970557348"/>
    <n v="5178.8070722763505"/>
  </r>
  <r>
    <x v="1"/>
    <s v="b"/>
    <x v="1"/>
    <x v="0"/>
    <x v="3"/>
    <n v="0"/>
    <n v="0"/>
    <n v="0"/>
    <n v="0"/>
    <n v="0"/>
    <n v="0"/>
    <n v="0"/>
    <n v="0"/>
    <n v="0"/>
    <n v="0"/>
    <n v="0"/>
    <n v="0"/>
  </r>
  <r>
    <x v="1"/>
    <s v="b"/>
    <x v="1"/>
    <x v="0"/>
    <x v="4"/>
    <n v="0"/>
    <n v="0"/>
    <n v="0"/>
    <n v="0"/>
    <n v="0"/>
    <n v="8885.2044506783586"/>
    <n v="9666.7903665079539"/>
    <n v="17840.238510066862"/>
    <n v="4329.3854214495532"/>
    <n v="6064.822910049249"/>
    <n v="4503.8399365985906"/>
    <n v="5134.9292709466808"/>
  </r>
  <r>
    <x v="1"/>
    <s v="b"/>
    <x v="1"/>
    <x v="0"/>
    <x v="5"/>
    <n v="0"/>
    <n v="0"/>
    <n v="0"/>
    <n v="0"/>
    <n v="0"/>
    <n v="0"/>
    <n v="0"/>
    <n v="0"/>
    <n v="0"/>
    <n v="0"/>
    <n v="0"/>
    <n v="0"/>
  </r>
  <r>
    <x v="1"/>
    <s v="b"/>
    <x v="1"/>
    <x v="0"/>
    <x v="6"/>
    <n v="0"/>
    <n v="0"/>
    <n v="0"/>
    <n v="52313.547648549888"/>
    <n v="44579.670035914889"/>
    <n v="51204.897255750468"/>
    <n v="59239.15791857196"/>
    <n v="55810.984545906271"/>
    <n v="77579.802122186098"/>
    <n v="53486.958053174159"/>
    <n v="42540.597658928091"/>
    <n v="4092.1018699642113"/>
  </r>
  <r>
    <x v="1"/>
    <s v="b"/>
    <x v="1"/>
    <x v="1"/>
    <x v="7"/>
    <n v="0"/>
    <n v="0"/>
    <n v="0"/>
    <n v="62.34472000855417"/>
    <n v="189.27333681370175"/>
    <n v="7747.2309056715339"/>
    <n v="15522.376043324299"/>
    <n v="11898.708699453415"/>
    <n v="19127.136180945614"/>
    <n v="17248.215262883132"/>
    <n v="5121.6514557794035"/>
    <n v="7496.7890456452424"/>
  </r>
  <r>
    <x v="1"/>
    <s v="b"/>
    <x v="1"/>
    <x v="1"/>
    <x v="8"/>
    <n v="0"/>
    <n v="0"/>
    <n v="0"/>
    <n v="0"/>
    <n v="0"/>
    <n v="96.35378993251021"/>
    <n v="0"/>
    <n v="2305.7860076610036"/>
    <n v="2986.3699547761767"/>
    <n v="1250.6431343443176"/>
    <n v="192.58807323869249"/>
    <n v="0"/>
  </r>
  <r>
    <x v="1"/>
    <s v="b"/>
    <x v="1"/>
    <x v="1"/>
    <x v="9"/>
    <n v="0"/>
    <n v="0"/>
    <n v="0"/>
    <n v="0"/>
    <n v="0"/>
    <n v="0"/>
    <n v="0"/>
    <n v="0"/>
    <n v="19551.453892456619"/>
    <n v="25897.557661947205"/>
    <n v="9254.1025366853901"/>
    <n v="1909.6529904960785"/>
  </r>
  <r>
    <x v="1"/>
    <s v="b"/>
    <x v="1"/>
    <x v="1"/>
    <x v="10"/>
    <n v="24991.917578166769"/>
    <n v="9116.456062445357"/>
    <n v="0"/>
    <n v="0"/>
    <n v="8.0132337864102094"/>
    <n v="0"/>
    <n v="0"/>
    <n v="0"/>
    <n v="17328.756439205721"/>
    <n v="24355.60769119488"/>
    <n v="21591.595539257927"/>
    <n v="28900.331473642502"/>
  </r>
  <r>
    <x v="1"/>
    <s v="b"/>
    <x v="1"/>
    <x v="1"/>
    <x v="11"/>
    <n v="114123.14843351975"/>
    <n v="83228.918087642392"/>
    <n v="23108.134627359472"/>
    <n v="12758.558875882934"/>
    <n v="19.945026951889147"/>
    <n v="57.809758030530809"/>
    <n v="1.2265153754709506"/>
    <n v="33274.060143282157"/>
    <n v="71040.682571531011"/>
    <n v="101769.35221118708"/>
    <n v="92060.136992332715"/>
    <n v="107192.23584318215"/>
  </r>
  <r>
    <x v="1"/>
    <s v="b"/>
    <x v="1"/>
    <x v="1"/>
    <x v="12"/>
    <n v="117188.34873291527"/>
    <n v="90100.517652386683"/>
    <n v="42484.190531301305"/>
    <n v="13921.295451829395"/>
    <n v="48.054243428708006"/>
    <n v="0"/>
    <n v="0"/>
    <n v="300.31386213967181"/>
    <n v="33018.039210753086"/>
    <n v="109842.01223999448"/>
    <n v="93738.594979463742"/>
    <n v="104807.20436262085"/>
  </r>
  <r>
    <x v="1"/>
    <s v="b"/>
    <x v="1"/>
    <x v="1"/>
    <x v="13"/>
    <n v="241920.37084793099"/>
    <n v="178935.33433551172"/>
    <n v="73667.004220470859"/>
    <n v="1762.7793467390418"/>
    <n v="0"/>
    <n v="0"/>
    <n v="0"/>
    <n v="0"/>
    <n v="4453.244604904804"/>
    <n v="133777.66735645055"/>
    <n v="209438.40062395041"/>
    <n v="168108.02770037804"/>
  </r>
  <r>
    <x v="1"/>
    <s v="b"/>
    <x v="1"/>
    <x v="1"/>
    <x v="14"/>
    <n v="85198.890475321881"/>
    <n v="90430.525766257633"/>
    <n v="50676.791184184876"/>
    <n v="5818.5386226546825"/>
    <n v="0"/>
    <n v="0"/>
    <n v="0"/>
    <n v="0"/>
    <n v="0"/>
    <n v="31415.883059621228"/>
    <n v="85106.304289029926"/>
    <n v="82424.097567725679"/>
  </r>
  <r>
    <x v="1"/>
    <s v="b"/>
    <x v="1"/>
    <x v="1"/>
    <x v="15"/>
    <n v="4692.5408995704056"/>
    <n v="1018.1775868467234"/>
    <n v="61.225131614534526"/>
    <n v="32177.668614415019"/>
    <n v="27287.048626617274"/>
    <n v="62498.877266694763"/>
    <n v="87790.555202626638"/>
    <n v="80759.37655279992"/>
    <n v="75715.001855497612"/>
    <n v="36514.306201135943"/>
    <n v="6291.187329781681"/>
    <n v="312.42806015586183"/>
  </r>
  <r>
    <x v="1"/>
    <s v="b"/>
    <x v="1"/>
    <x v="2"/>
    <x v="16"/>
    <n v="1796.1028260172218"/>
    <n v="0"/>
    <n v="62072.60971022788"/>
    <n v="690603.79779478826"/>
    <n v="1051614.6225792046"/>
    <n v="1153150.8425217157"/>
    <n v="1326106.4615345909"/>
    <n v="1512591.8156830433"/>
    <n v="1383368.3131325203"/>
    <n v="1331450.2003308446"/>
    <n v="988878.17871901474"/>
    <n v="412983.97982224968"/>
  </r>
  <r>
    <x v="1"/>
    <s v="b"/>
    <x v="1"/>
    <x v="2"/>
    <x v="17"/>
    <n v="27357.765100291224"/>
    <n v="8974.6960443306689"/>
    <n v="3.1449112191562836E-2"/>
    <n v="2118.1228653915105"/>
    <n v="44588.507236440724"/>
    <n v="63315.824564272552"/>
    <n v="69080.698421883557"/>
    <n v="54083.088554410111"/>
    <n v="58871.888896576449"/>
    <n v="62892.783686716532"/>
    <n v="48948.410876360962"/>
    <n v="20722.599961003099"/>
  </r>
  <r>
    <x v="1"/>
    <s v="b"/>
    <x v="1"/>
    <x v="2"/>
    <x v="18"/>
    <n v="0"/>
    <n v="0"/>
    <n v="625.52284149018476"/>
    <n v="0"/>
    <n v="0"/>
    <n v="39711.83178498871"/>
    <n v="85675.533219697216"/>
    <n v="124877.25411511635"/>
    <n v="107738.77738431444"/>
    <n v="112786.76243969634"/>
    <n v="62589.173957619176"/>
    <n v="7541.0253668538935"/>
  </r>
  <r>
    <x v="1"/>
    <s v="b"/>
    <x v="1"/>
    <x v="2"/>
    <x v="19"/>
    <n v="182733.50651311115"/>
    <n v="43682.892311950032"/>
    <n v="305647.2101492575"/>
    <n v="4035096.8381062606"/>
    <n v="6054560.9766836287"/>
    <n v="4752089.7620560173"/>
    <n v="5717463.2580022272"/>
    <n v="6100092.8755181246"/>
    <n v="5637481.9136155797"/>
    <n v="5145035.9589148806"/>
    <n v="4616411.8638630835"/>
    <n v="2835828.6589469579"/>
  </r>
  <r>
    <x v="1"/>
    <s v="b"/>
    <x v="1"/>
    <x v="3"/>
    <x v="20"/>
    <n v="1820.7840892651602"/>
    <n v="11755.678137206187"/>
    <n v="94278.268034493391"/>
    <n v="612693.0440853656"/>
    <n v="771250.05818085757"/>
    <n v="363377.61577990657"/>
    <n v="792569.51197267708"/>
    <n v="945684.32639146596"/>
    <n v="760037.70748551772"/>
    <n v="668243.49160623201"/>
    <n v="703329.87602759979"/>
    <n v="558416.12207287387"/>
  </r>
  <r>
    <x v="1"/>
    <s v="b"/>
    <x v="1"/>
    <x v="3"/>
    <x v="21"/>
    <n v="0"/>
    <n v="0"/>
    <n v="0"/>
    <n v="0"/>
    <n v="0"/>
    <n v="0"/>
    <n v="0"/>
    <n v="0"/>
    <n v="0"/>
    <n v="0"/>
    <n v="0"/>
    <n v="0"/>
  </r>
  <r>
    <x v="1"/>
    <s v="b"/>
    <x v="1"/>
    <x v="3"/>
    <x v="22"/>
    <n v="0"/>
    <n v="0"/>
    <n v="0"/>
    <n v="0"/>
    <n v="1174.6998182241316"/>
    <n v="3569.2289306672874"/>
    <n v="5587.4757055608325"/>
    <n v="6893.8592463534769"/>
    <n v="5512.2934579556822"/>
    <n v="5628.5734053727665"/>
    <n v="0"/>
    <n v="0"/>
  </r>
  <r>
    <x v="1"/>
    <s v="b"/>
    <x v="1"/>
    <x v="4"/>
    <x v="23"/>
    <n v="53612.156968808777"/>
    <n v="41239.724002591407"/>
    <n v="78058.294074358288"/>
    <n v="696340.61275450198"/>
    <n v="1460104.4047626536"/>
    <n v="979857.81856378203"/>
    <n v="1662878.6001371183"/>
    <n v="1737317.120267695"/>
    <n v="1208295.3889311706"/>
    <n v="822311.74875933258"/>
    <n v="998982.65895953763"/>
    <n v="565299.52134451247"/>
  </r>
  <r>
    <x v="1"/>
    <s v="b"/>
    <x v="1"/>
    <x v="4"/>
    <x v="24"/>
    <n v="28580.481423009431"/>
    <n v="46437.369093070505"/>
    <n v="32481.86329699913"/>
    <n v="334335.77588104689"/>
    <n v="494832.00513249513"/>
    <n v="405623.87490801141"/>
    <n v="476582.81494713406"/>
    <n v="538978.04222986789"/>
    <n v="457051.48219665769"/>
    <n v="523470.99448382575"/>
    <n v="403980.76572298369"/>
    <n v="67030.430160956559"/>
  </r>
  <r>
    <x v="1"/>
    <s v="b"/>
    <x v="1"/>
    <x v="4"/>
    <x v="25"/>
    <n v="2872.3103146798171"/>
    <n v="1121.9785265461956"/>
    <n v="47530.345248353646"/>
    <n v="796839.66613622499"/>
    <n v="2018210.6713127489"/>
    <n v="2406304.2575808084"/>
    <n v="2706083.2206406817"/>
    <n v="2882699.5729210563"/>
    <n v="2986073.3204601635"/>
    <n v="2336472.9506186042"/>
    <n v="1477389.1450244361"/>
    <n v="453493.81395963195"/>
  </r>
  <r>
    <x v="1"/>
    <s v="b"/>
    <x v="1"/>
    <x v="4"/>
    <x v="26"/>
    <n v="0"/>
    <n v="0"/>
    <n v="0"/>
    <n v="0"/>
    <n v="0"/>
    <n v="0"/>
    <n v="0"/>
    <n v="0"/>
    <n v="0"/>
    <n v="0"/>
    <n v="0"/>
    <n v="0"/>
  </r>
  <r>
    <x v="0"/>
    <s v="b"/>
    <x v="2"/>
    <x v="0"/>
    <x v="0"/>
    <n v="0"/>
    <n v="0"/>
    <n v="0"/>
    <n v="0"/>
    <n v="0"/>
    <n v="0"/>
    <n v="0"/>
    <n v="0"/>
    <n v="0"/>
    <n v="0"/>
    <n v="0"/>
    <n v="0"/>
  </r>
  <r>
    <x v="0"/>
    <s v="b"/>
    <x v="2"/>
    <x v="0"/>
    <x v="1"/>
    <n v="0"/>
    <n v="0"/>
    <n v="0"/>
    <n v="0"/>
    <n v="0"/>
    <n v="0"/>
    <n v="0"/>
    <n v="0"/>
    <n v="0"/>
    <n v="0"/>
    <n v="0"/>
    <n v="0"/>
  </r>
  <r>
    <x v="0"/>
    <s v="b"/>
    <x v="2"/>
    <x v="0"/>
    <x v="2"/>
    <n v="0"/>
    <n v="0"/>
    <n v="0"/>
    <n v="0"/>
    <n v="0"/>
    <n v="0"/>
    <n v="0"/>
    <n v="0"/>
    <n v="0"/>
    <n v="0"/>
    <n v="0"/>
    <n v="0"/>
  </r>
  <r>
    <x v="0"/>
    <s v="b"/>
    <x v="2"/>
    <x v="0"/>
    <x v="3"/>
    <n v="0"/>
    <n v="0"/>
    <n v="0"/>
    <n v="0"/>
    <n v="0"/>
    <n v="0"/>
    <n v="0"/>
    <n v="0"/>
    <n v="0"/>
    <n v="0"/>
    <n v="0"/>
    <n v="0"/>
  </r>
  <r>
    <x v="0"/>
    <s v="b"/>
    <x v="2"/>
    <x v="0"/>
    <x v="4"/>
    <n v="3811.9657582066461"/>
    <n v="0"/>
    <n v="0"/>
    <n v="0"/>
    <n v="0"/>
    <n v="13064.124739758596"/>
    <n v="32330.983036348887"/>
    <n v="32213.853962902627"/>
    <n v="35351.167076553429"/>
    <n v="39023.001880656906"/>
    <n v="37373.16887544265"/>
    <n v="19434.985250366382"/>
  </r>
  <r>
    <x v="0"/>
    <s v="b"/>
    <x v="2"/>
    <x v="0"/>
    <x v="5"/>
    <n v="0"/>
    <n v="0"/>
    <n v="0"/>
    <n v="0"/>
    <n v="0"/>
    <n v="0"/>
    <n v="0"/>
    <n v="0"/>
    <n v="0"/>
    <n v="0"/>
    <n v="0"/>
    <n v="0"/>
  </r>
  <r>
    <x v="0"/>
    <s v="b"/>
    <x v="2"/>
    <x v="0"/>
    <x v="6"/>
    <n v="0"/>
    <n v="0"/>
    <n v="0"/>
    <n v="0"/>
    <n v="92966.167045104317"/>
    <n v="107651.69479265602"/>
    <n v="91288.56447382491"/>
    <n v="119694.0819060678"/>
    <n v="108812.02236660859"/>
    <n v="99225.28886009549"/>
    <n v="85915.930233289517"/>
    <n v="39440.765597187194"/>
  </r>
  <r>
    <x v="0"/>
    <s v="b"/>
    <x v="2"/>
    <x v="1"/>
    <x v="7"/>
    <n v="0"/>
    <n v="0"/>
    <n v="0"/>
    <n v="10668.89116720235"/>
    <n v="71255.134067565275"/>
    <n v="115696.89974652017"/>
    <n v="144877.18492706952"/>
    <n v="199840.61589941318"/>
    <n v="215960.04704787183"/>
    <n v="165848.30206243278"/>
    <n v="110956.05301062351"/>
    <n v="6328.077138382384"/>
  </r>
  <r>
    <x v="0"/>
    <s v="b"/>
    <x v="2"/>
    <x v="1"/>
    <x v="8"/>
    <n v="0"/>
    <n v="0"/>
    <n v="0"/>
    <n v="0"/>
    <n v="0"/>
    <n v="10793.91396780869"/>
    <n v="34878.688194632268"/>
    <n v="41108.6315233321"/>
    <n v="39739.330888689015"/>
    <n v="39087.415952247669"/>
    <n v="31144.99927667042"/>
    <n v="4374.0871895186401"/>
  </r>
  <r>
    <x v="0"/>
    <s v="b"/>
    <x v="2"/>
    <x v="1"/>
    <x v="9"/>
    <n v="0"/>
    <n v="0"/>
    <n v="0"/>
    <n v="0"/>
    <n v="0"/>
    <n v="0"/>
    <n v="0"/>
    <n v="0"/>
    <n v="0"/>
    <n v="0"/>
    <n v="0"/>
    <n v="0"/>
  </r>
  <r>
    <x v="0"/>
    <s v="b"/>
    <x v="2"/>
    <x v="1"/>
    <x v="10"/>
    <n v="23485.291250228009"/>
    <n v="9043.4941221609315"/>
    <n v="1313.415562278677"/>
    <n v="0"/>
    <n v="0"/>
    <n v="0"/>
    <n v="0"/>
    <n v="2541.7235371445468"/>
    <n v="61518.922930805675"/>
    <n v="64749.086403290843"/>
    <n v="61539.000044028762"/>
    <n v="63873.851321177201"/>
  </r>
  <r>
    <x v="0"/>
    <s v="b"/>
    <x v="2"/>
    <x v="1"/>
    <x v="11"/>
    <n v="258787.85057897819"/>
    <n v="146157.94373124847"/>
    <n v="118076.42134262552"/>
    <n v="41091.567235056951"/>
    <n v="0"/>
    <n v="0"/>
    <n v="0"/>
    <n v="92544.459609905214"/>
    <n v="178629.42253140197"/>
    <n v="224817.0416449144"/>
    <n v="203499.95911615418"/>
    <n v="217607.33896482101"/>
  </r>
  <r>
    <x v="0"/>
    <s v="b"/>
    <x v="2"/>
    <x v="1"/>
    <x v="12"/>
    <n v="264827.58338732098"/>
    <n v="133109.79514048318"/>
    <n v="122274.50672067529"/>
    <n v="47035.348802103319"/>
    <n v="12440.960581682781"/>
    <n v="0"/>
    <n v="0"/>
    <n v="656.40586966229944"/>
    <n v="58555.347292545943"/>
    <n v="166804.66327435579"/>
    <n v="189002.35868341438"/>
    <n v="218122.73959506126"/>
  </r>
  <r>
    <x v="0"/>
    <s v="b"/>
    <x v="2"/>
    <x v="1"/>
    <x v="13"/>
    <n v="377577.54407593078"/>
    <n v="312383.20114223182"/>
    <n v="283035.51233748673"/>
    <n v="112744.63320900452"/>
    <n v="9255.9265851924993"/>
    <n v="0"/>
    <n v="0"/>
    <n v="6184.2288992181757"/>
    <n v="57598.520633762506"/>
    <n v="219299.97421172803"/>
    <n v="368122.16093139694"/>
    <n v="400929.87476963527"/>
  </r>
  <r>
    <x v="0"/>
    <s v="b"/>
    <x v="2"/>
    <x v="1"/>
    <x v="14"/>
    <n v="65373.791567864049"/>
    <n v="52564.700258511701"/>
    <n v="29849.29585437803"/>
    <n v="0"/>
    <n v="0"/>
    <n v="0"/>
    <n v="114.09737903098997"/>
    <n v="0"/>
    <n v="0"/>
    <n v="18512.513601741022"/>
    <n v="25914.886122764758"/>
    <n v="42335.568316906421"/>
  </r>
  <r>
    <x v="0"/>
    <s v="b"/>
    <x v="2"/>
    <x v="1"/>
    <x v="15"/>
    <n v="2090.0891267839511"/>
    <n v="1497.8708951046312"/>
    <n v="0"/>
    <n v="33473.912961437105"/>
    <n v="86459.13816852952"/>
    <n v="106162.76173523621"/>
    <n v="118340.34858195955"/>
    <n v="144864.89461402505"/>
    <n v="150317.72409064893"/>
    <n v="116343.52494229088"/>
    <n v="66491.27916118929"/>
    <n v="2787.9889550717985"/>
  </r>
  <r>
    <x v="0"/>
    <s v="b"/>
    <x v="2"/>
    <x v="2"/>
    <x v="16"/>
    <n v="13196.500342795325"/>
    <n v="12181.977142785261"/>
    <n v="20718.505286595762"/>
    <n v="279369.54593771818"/>
    <n v="943437.91630762268"/>
    <n v="1056107.0905168348"/>
    <n v="921160.53513809305"/>
    <n v="1251171.6492543416"/>
    <n v="879929.86218999047"/>
    <n v="813818.51346336503"/>
    <n v="525259.93320208578"/>
    <n v="172361.15531458549"/>
  </r>
  <r>
    <x v="0"/>
    <s v="b"/>
    <x v="2"/>
    <x v="2"/>
    <x v="17"/>
    <n v="807.24210155547314"/>
    <n v="5670.583129438256"/>
    <n v="0"/>
    <n v="29411.939340952405"/>
    <n v="88014.850270776864"/>
    <n v="101261.19116657338"/>
    <n v="102003.71099523861"/>
    <n v="100831.82272764441"/>
    <n v="109146.74155748585"/>
    <n v="46191.279790171524"/>
    <n v="40632.957411612275"/>
    <n v="47089.906721933243"/>
  </r>
  <r>
    <x v="0"/>
    <s v="b"/>
    <x v="2"/>
    <x v="2"/>
    <x v="18"/>
    <n v="0"/>
    <n v="0"/>
    <n v="0"/>
    <n v="0"/>
    <n v="0"/>
    <n v="0"/>
    <n v="0"/>
    <n v="0"/>
    <n v="0"/>
    <n v="0"/>
    <n v="0"/>
    <n v="0"/>
  </r>
  <r>
    <x v="0"/>
    <s v="b"/>
    <x v="2"/>
    <x v="2"/>
    <x v="19"/>
    <n v="55839.622107467905"/>
    <n v="7516.337813783517"/>
    <n v="279590.62690660247"/>
    <n v="2216270.5441325395"/>
    <n v="5794300.4773975229"/>
    <n v="6282685.7416015146"/>
    <n v="5943409.3101951731"/>
    <n v="6958573.3424745426"/>
    <n v="5135993.0120072719"/>
    <n v="5181730.8584978655"/>
    <n v="2048150.5846389956"/>
    <n v="559123.6453294924"/>
  </r>
  <r>
    <x v="0"/>
    <s v="b"/>
    <x v="2"/>
    <x v="3"/>
    <x v="20"/>
    <n v="19320.86271204564"/>
    <n v="7464.6857919200947"/>
    <n v="84676.822633297066"/>
    <n v="203389.41548680083"/>
    <n v="392340.51840716542"/>
    <n v="327941.95122871682"/>
    <n v="373690.61621390429"/>
    <n v="568470.10761886195"/>
    <n v="390970.06044519367"/>
    <n v="494414.68170353555"/>
    <n v="311391.78046003764"/>
    <n v="166690.74201035305"/>
  </r>
  <r>
    <x v="0"/>
    <s v="b"/>
    <x v="2"/>
    <x v="3"/>
    <x v="21"/>
    <n v="0"/>
    <n v="0"/>
    <n v="0"/>
    <n v="0"/>
    <n v="0"/>
    <n v="0"/>
    <n v="0"/>
    <n v="0"/>
    <n v="0"/>
    <n v="0"/>
    <n v="0"/>
    <n v="0"/>
  </r>
  <r>
    <x v="0"/>
    <s v="b"/>
    <x v="2"/>
    <x v="3"/>
    <x v="22"/>
    <n v="0"/>
    <n v="0"/>
    <n v="0"/>
    <n v="0"/>
    <n v="0"/>
    <n v="0"/>
    <n v="0"/>
    <n v="0"/>
    <n v="0"/>
    <n v="0"/>
    <n v="0"/>
    <n v="0"/>
  </r>
  <r>
    <x v="0"/>
    <s v="b"/>
    <x v="2"/>
    <x v="4"/>
    <x v="23"/>
    <n v="11400.59250127369"/>
    <n v="6.2898224383125673E-3"/>
    <n v="31220.93630296817"/>
    <n v="143072.08765496549"/>
    <n v="289275.11054362939"/>
    <n v="465928.33376313787"/>
    <n v="373122.42510393931"/>
    <n v="584941.18387037935"/>
    <n v="465153.91195506556"/>
    <n v="719317.66748224699"/>
    <n v="425062.18118462519"/>
    <n v="327474.44130652194"/>
  </r>
  <r>
    <x v="0"/>
    <s v="b"/>
    <x v="2"/>
    <x v="4"/>
    <x v="24"/>
    <n v="0"/>
    <n v="0"/>
    <n v="0"/>
    <n v="44540.534760703711"/>
    <n v="335645.34207199333"/>
    <n v="447202.07312547573"/>
    <n v="440163.78068647126"/>
    <n v="548019.60537654022"/>
    <n v="566479.79394541692"/>
    <n v="397894.73353167239"/>
    <n v="173721.34199651546"/>
    <n v="69595.564417216519"/>
  </r>
  <r>
    <x v="0"/>
    <s v="b"/>
    <x v="2"/>
    <x v="4"/>
    <x v="25"/>
    <n v="5189.1035116078674"/>
    <n v="0"/>
    <n v="7422.122563480033"/>
    <n v="191971.83417512127"/>
    <n v="918235.48466226808"/>
    <n v="1086931.2145018147"/>
    <n v="899214.53326372604"/>
    <n v="1226313.5350689052"/>
    <n v="916063.53349644947"/>
    <n v="1085516.601986326"/>
    <n v="672374.93002572551"/>
    <n v="242099.2219489644"/>
  </r>
  <r>
    <x v="0"/>
    <s v="b"/>
    <x v="2"/>
    <x v="4"/>
    <x v="26"/>
    <n v="0"/>
    <n v="0"/>
    <n v="0"/>
    <n v="0"/>
    <n v="0"/>
    <n v="0"/>
    <n v="0"/>
    <n v="0"/>
    <n v="0"/>
    <n v="0"/>
    <n v="0"/>
    <n v="0"/>
  </r>
  <r>
    <x v="1"/>
    <s v="b"/>
    <x v="2"/>
    <x v="0"/>
    <x v="0"/>
    <n v="1689.6664507160963"/>
    <n v="0"/>
    <n v="0"/>
    <n v="0"/>
    <n v="3850.5286595759403"/>
    <n v="11409.448571266834"/>
    <n v="11540.427833722255"/>
    <n v="14746.255983193596"/>
    <n v="13302.880109694504"/>
    <n v="15606.150188380185"/>
    <n v="6436.9162258549441"/>
    <n v="1738.6641675105514"/>
  </r>
  <r>
    <x v="1"/>
    <s v="b"/>
    <x v="2"/>
    <x v="0"/>
    <x v="1"/>
    <n v="0"/>
    <n v="0"/>
    <n v="0"/>
    <n v="0"/>
    <n v="0"/>
    <n v="0"/>
    <n v="0"/>
    <n v="0"/>
    <n v="0"/>
    <n v="0"/>
    <n v="0"/>
    <n v="0"/>
  </r>
  <r>
    <x v="1"/>
    <s v="b"/>
    <x v="2"/>
    <x v="0"/>
    <x v="2"/>
    <n v="0"/>
    <n v="0"/>
    <n v="0"/>
    <n v="0"/>
    <n v="0"/>
    <n v="0"/>
    <n v="0"/>
    <n v="5270.5692918288923"/>
    <n v="4311.5349053696218"/>
    <n v="4631.1396529275989"/>
    <n v="4140.4580248699585"/>
    <n v="0"/>
  </r>
  <r>
    <x v="1"/>
    <s v="b"/>
    <x v="2"/>
    <x v="0"/>
    <x v="3"/>
    <n v="0"/>
    <n v="0"/>
    <n v="0"/>
    <n v="0"/>
    <n v="0"/>
    <n v="0"/>
    <n v="0"/>
    <n v="0"/>
    <n v="0"/>
    <n v="0"/>
    <n v="0"/>
    <n v="0"/>
  </r>
  <r>
    <x v="1"/>
    <s v="b"/>
    <x v="2"/>
    <x v="0"/>
    <x v="4"/>
    <n v="3706.9634624214564"/>
    <n v="0"/>
    <n v="0"/>
    <n v="0"/>
    <n v="0"/>
    <n v="8976.3942963890149"/>
    <n v="3946.1025115261"/>
    <n v="15590.262096901004"/>
    <n v="8060.3571361180475"/>
    <n v="5249.1147074918081"/>
    <n v="3682.4897633139817"/>
    <n v="3271.4121280356258"/>
  </r>
  <r>
    <x v="1"/>
    <s v="b"/>
    <x v="2"/>
    <x v="0"/>
    <x v="5"/>
    <n v="0"/>
    <n v="0"/>
    <n v="0"/>
    <n v="0"/>
    <n v="0"/>
    <n v="0"/>
    <n v="0"/>
    <n v="0"/>
    <n v="0"/>
    <n v="0"/>
    <n v="0"/>
    <n v="0"/>
  </r>
  <r>
    <x v="1"/>
    <s v="b"/>
    <x v="2"/>
    <x v="0"/>
    <x v="6"/>
    <n v="1.8869467314937702E-2"/>
    <n v="0"/>
    <n v="0"/>
    <n v="50957.361293690679"/>
    <n v="22509.746079868168"/>
    <n v="50638.838395592102"/>
    <n v="63099.196789674628"/>
    <n v="62155.868089843832"/>
    <n v="56976.872322894327"/>
    <n v="27487.857497782843"/>
    <n v="29629.774761458484"/>
    <n v="28245.296785271756"/>
  </r>
  <r>
    <x v="1"/>
    <s v="b"/>
    <x v="2"/>
    <x v="1"/>
    <x v="7"/>
    <n v="0"/>
    <n v="0"/>
    <n v="0"/>
    <n v="95.422896211639952"/>
    <n v="2558.0393365495293"/>
    <n v="16790.649549963204"/>
    <n v="12472.334216005083"/>
    <n v="22086.120248825377"/>
    <n v="18633.202714687366"/>
    <n v="10165.749400894414"/>
    <n v="2497.8017070578098"/>
    <n v="95.630460352104265"/>
  </r>
  <r>
    <x v="1"/>
    <s v="b"/>
    <x v="2"/>
    <x v="1"/>
    <x v="8"/>
    <n v="0"/>
    <n v="0"/>
    <n v="0"/>
    <n v="0"/>
    <n v="0"/>
    <n v="96.35378993251021"/>
    <n v="0"/>
    <n v="1063.9423349078857"/>
    <n v="1845.6100184291799"/>
    <n v="269.29874769635256"/>
    <n v="35.361381748193253"/>
    <n v="25.159289753250267"/>
  </r>
  <r>
    <x v="1"/>
    <s v="b"/>
    <x v="2"/>
    <x v="1"/>
    <x v="9"/>
    <n v="0"/>
    <n v="0"/>
    <n v="0"/>
    <n v="0"/>
    <n v="0"/>
    <n v="0"/>
    <n v="0"/>
    <n v="2941.0643637530115"/>
    <n v="17011.265071987022"/>
    <n v="23713.391660953414"/>
    <n v="13770.566146917672"/>
    <n v="0"/>
  </r>
  <r>
    <x v="1"/>
    <s v="b"/>
    <x v="2"/>
    <x v="1"/>
    <x v="10"/>
    <n v="26710.33480724839"/>
    <n v="16837.21939529647"/>
    <n v="12199.758470818369"/>
    <n v="0.19498449558768957"/>
    <n v="0"/>
    <n v="0"/>
    <n v="0"/>
    <n v="13379.82979740482"/>
    <n v="33023.152836395435"/>
    <n v="24530.194292615121"/>
    <n v="19724.631573650677"/>
    <n v="26173.825532905208"/>
  </r>
  <r>
    <x v="1"/>
    <s v="b"/>
    <x v="2"/>
    <x v="1"/>
    <x v="11"/>
    <n v="107227.6538333323"/>
    <n v="82876.920754527106"/>
    <n v="68051.129966601045"/>
    <n v="50812.009786963717"/>
    <n v="9123.4692144640758"/>
    <n v="1216.6340644203615"/>
    <n v="33441.922924515842"/>
    <n v="70732.688836194153"/>
    <n v="93215.615113185355"/>
    <n v="110758.91110593948"/>
    <n v="126875.65021039458"/>
    <n v="127553.91321303001"/>
  </r>
  <r>
    <x v="1"/>
    <s v="b"/>
    <x v="2"/>
    <x v="1"/>
    <x v="12"/>
    <n v="115760.77289338122"/>
    <n v="98440.960581682783"/>
    <n v="64833.527269525184"/>
    <n v="61794.215879285737"/>
    <n v="9705.0639360450859"/>
    <n v="2247.3032386295736"/>
    <n v="3326.8317535395977"/>
    <n v="9456.8423833395191"/>
    <n v="79739.43152584802"/>
    <n v="121319.23993785656"/>
    <n v="165224.77309465554"/>
    <n v="169057.60219389008"/>
  </r>
  <r>
    <x v="1"/>
    <s v="b"/>
    <x v="2"/>
    <x v="1"/>
    <x v="13"/>
    <n v="188538.22639586887"/>
    <n v="172750.99850931211"/>
    <n v="151897.41928585357"/>
    <n v="48649.178863680681"/>
    <n v="2663.5573977746612"/>
    <n v="0"/>
    <n v="5636.0457144294824"/>
    <n v="16141.53987432935"/>
    <n v="28516.092510708426"/>
    <n v="86998.333197053842"/>
    <n v="85510.098309924724"/>
    <n v="117674.80360029437"/>
  </r>
  <r>
    <x v="1"/>
    <s v="b"/>
    <x v="2"/>
    <x v="1"/>
    <x v="14"/>
    <n v="80330.869819544998"/>
    <n v="72676.942139923398"/>
    <n v="69368.929535119227"/>
    <n v="13878.07808185575"/>
    <n v="1094.8693918370684"/>
    <n v="0"/>
    <n v="9.7743840691377297"/>
    <n v="0"/>
    <n v="9717.6938995012188"/>
    <n v="39231.465465729903"/>
    <n v="76746.916414549632"/>
    <n v="103827.74692270438"/>
  </r>
  <r>
    <x v="1"/>
    <s v="b"/>
    <x v="2"/>
    <x v="1"/>
    <x v="15"/>
    <n v="35.782799851560192"/>
    <n v="216.54600690622505"/>
    <n v="0"/>
    <n v="46093.768672910366"/>
    <n v="89074.219904772093"/>
    <n v="77625.497682200439"/>
    <n v="95907.32575619391"/>
    <n v="87585.362325221562"/>
    <n v="97535.182121808699"/>
    <n v="84015.46667337582"/>
    <n v="68462.094385075514"/>
    <n v="36025.675055193191"/>
  </r>
  <r>
    <x v="1"/>
    <s v="b"/>
    <x v="2"/>
    <x v="2"/>
    <x v="16"/>
    <n v="22582.663991395522"/>
    <n v="10068.905004811715"/>
    <n v="66557.397774660829"/>
    <n v="537484.45470384369"/>
    <n v="1178543.3714706236"/>
    <n v="1359392.2962254777"/>
    <n v="1362736.9847849195"/>
    <n v="1420953.9899488639"/>
    <n v="1585722.7760760314"/>
    <n v="1400840.7228263947"/>
    <n v="720603.09962449758"/>
    <n v="279135.28150100325"/>
  </r>
  <r>
    <x v="1"/>
    <s v="b"/>
    <x v="2"/>
    <x v="2"/>
    <x v="17"/>
    <n v="40481.699761615731"/>
    <n v="14567.530678608942"/>
    <n v="0"/>
    <n v="8660.852774126186"/>
    <n v="27293.05540704586"/>
    <n v="12122.607508790028"/>
    <n v="18422.223200639044"/>
    <n v="28547.45985520829"/>
    <n v="41366.514243302918"/>
    <n v="56880.279519709162"/>
    <n v="55488.580827363243"/>
    <n v="46228.358293445373"/>
  </r>
  <r>
    <x v="1"/>
    <s v="b"/>
    <x v="2"/>
    <x v="2"/>
    <x v="18"/>
    <n v="0"/>
    <n v="0"/>
    <n v="0"/>
    <n v="0"/>
    <n v="27592.048406473488"/>
    <n v="84965.135514224443"/>
    <n v="90148.364331674922"/>
    <n v="108043.43122393655"/>
    <n v="132931.58560133848"/>
    <n v="95237.34644970973"/>
    <n v="14862.246598778518"/>
    <n v="2775.6609030927057"/>
  </r>
  <r>
    <x v="1"/>
    <s v="b"/>
    <x v="2"/>
    <x v="2"/>
    <x v="19"/>
    <n v="196864.76252775383"/>
    <n v="208071.30771698317"/>
    <n v="567747.21203620429"/>
    <n v="3361375.1124305758"/>
    <n v="5638166.5859472789"/>
    <n v="6405595.8097202918"/>
    <n v="5922849.7298521269"/>
    <n v="6992083.623189318"/>
    <n v="6369271.4876059052"/>
    <n v="6326702.4788190238"/>
    <n v="3425052.5011478933"/>
    <n v="1372232.5221558998"/>
  </r>
  <r>
    <x v="1"/>
    <s v="b"/>
    <x v="2"/>
    <x v="3"/>
    <x v="20"/>
    <n v="66034.084547793216"/>
    <n v="50402.120928126205"/>
    <n v="130657.72673237436"/>
    <n v="465430.51947643521"/>
    <n v="684913.16271141672"/>
    <n v="675967.56338568567"/>
    <n v="710457.98713102331"/>
    <n v="967788.42295282008"/>
    <n v="789974.62685628387"/>
    <n v="1057697.5727575209"/>
    <n v="650893.68942114769"/>
    <n v="343556.05175265908"/>
  </r>
  <r>
    <x v="1"/>
    <s v="b"/>
    <x v="2"/>
    <x v="3"/>
    <x v="21"/>
    <n v="0"/>
    <n v="0"/>
    <n v="0"/>
    <n v="0"/>
    <n v="0"/>
    <n v="0"/>
    <n v="0"/>
    <n v="0"/>
    <n v="0"/>
    <n v="0"/>
    <n v="0"/>
    <n v="0"/>
  </r>
  <r>
    <x v="1"/>
    <s v="b"/>
    <x v="2"/>
    <x v="3"/>
    <x v="22"/>
    <n v="0"/>
    <n v="0"/>
    <n v="0"/>
    <n v="0"/>
    <n v="0"/>
    <n v="553.71193871197022"/>
    <n v="3358.9979054891287"/>
    <n v="6654.5566618654366"/>
    <n v="3874.9268808141546"/>
    <n v="5823.708856698976"/>
    <n v="4306.4841779516564"/>
    <n v="3086.8121292935903"/>
  </r>
  <r>
    <x v="1"/>
    <s v="b"/>
    <x v="2"/>
    <x v="4"/>
    <x v="23"/>
    <n v="16523.33838615736"/>
    <n v="31689.930623258508"/>
    <n v="88539.239057281418"/>
    <n v="655454.98059589777"/>
    <n v="1119073.7859070241"/>
    <n v="1141083.3212778403"/>
    <n v="1146275.5382515553"/>
    <n v="2148185.3170385002"/>
    <n v="1484580.802203954"/>
    <n v="1557608.5466107293"/>
    <n v="884062.2629523169"/>
    <n v="670413.68791159033"/>
  </r>
  <r>
    <x v="1"/>
    <s v="b"/>
    <x v="2"/>
    <x v="4"/>
    <x v="24"/>
    <n v="56289.401020209203"/>
    <n v="51678.187524766181"/>
    <n v="33867.328775308677"/>
    <n v="307974.02932315221"/>
    <n v="492849.08829023759"/>
    <n v="517730.64464390173"/>
    <n v="541283.39423978061"/>
    <n v="569438.22450892208"/>
    <n v="401011.23362287483"/>
    <n v="550142.02419065707"/>
    <n v="495453.16912703554"/>
    <n v="79369.281765175765"/>
  </r>
  <r>
    <x v="1"/>
    <s v="b"/>
    <x v="2"/>
    <x v="4"/>
    <x v="25"/>
    <n v="509.47561750331789"/>
    <n v="4319.8626302779476"/>
    <n v="113383.534502821"/>
    <n v="1019759.4080019122"/>
    <n v="2197010.7367269024"/>
    <n v="2496812.1230037678"/>
    <n v="2661179.0146364169"/>
    <n v="3176999.3773075785"/>
    <n v="2891061.5647820267"/>
    <n v="2801246.5044311802"/>
    <n v="1685385.1321177203"/>
    <n v="552460.94963739172"/>
  </r>
  <r>
    <x v="1"/>
    <s v="b"/>
    <x v="2"/>
    <x v="4"/>
    <x v="26"/>
    <n v="0"/>
    <n v="0"/>
    <n v="0"/>
    <n v="0"/>
    <n v="0"/>
    <n v="0"/>
    <n v="0"/>
    <n v="0"/>
    <n v="0"/>
    <n v="0"/>
    <n v="0"/>
    <n v="0"/>
  </r>
  <r>
    <x v="0"/>
    <s v="b"/>
    <x v="3"/>
    <x v="0"/>
    <x v="0"/>
    <n v="0"/>
    <n v="0"/>
    <n v="0"/>
    <n v="0"/>
    <n v="0"/>
    <n v="0"/>
    <n v="0"/>
    <n v="0"/>
    <n v="0"/>
    <n v="0"/>
    <n v="0"/>
    <n v="0"/>
  </r>
  <r>
    <x v="0"/>
    <s v="b"/>
    <x v="3"/>
    <x v="0"/>
    <x v="1"/>
    <n v="0"/>
    <n v="0"/>
    <n v="0"/>
    <n v="0"/>
    <n v="0"/>
    <n v="0"/>
    <n v="0"/>
    <n v="0"/>
    <n v="0"/>
    <n v="0"/>
    <n v="0"/>
    <n v="0"/>
  </r>
  <r>
    <x v="0"/>
    <s v="b"/>
    <x v="3"/>
    <x v="0"/>
    <x v="2"/>
    <n v="0"/>
    <n v="0"/>
    <n v="0"/>
    <n v="0"/>
    <n v="0"/>
    <n v="0"/>
    <n v="0"/>
    <n v="0"/>
    <n v="0"/>
    <n v="0"/>
    <n v="0"/>
    <n v="0"/>
  </r>
  <r>
    <x v="0"/>
    <s v="b"/>
    <x v="3"/>
    <x v="0"/>
    <x v="3"/>
    <n v="0"/>
    <n v="0"/>
    <n v="0"/>
    <n v="0"/>
    <n v="0"/>
    <n v="0"/>
    <n v="0"/>
    <n v="0"/>
    <n v="0"/>
    <n v="0"/>
    <n v="0"/>
    <n v="0"/>
  </r>
  <r>
    <x v="0"/>
    <s v="b"/>
    <x v="3"/>
    <x v="0"/>
    <x v="4"/>
    <n v="0"/>
    <n v="0"/>
    <n v="0"/>
    <n v="0"/>
    <n v="0"/>
    <n v="0"/>
    <n v="8854.22078534723"/>
    <n v="39012.510456829805"/>
    <n v="36775.937655279995"/>
    <n v="27941.844301735367"/>
    <n v="39702.89394730387"/>
    <n v="35088.403454370491"/>
  </r>
  <r>
    <x v="0"/>
    <s v="b"/>
    <x v="3"/>
    <x v="0"/>
    <x v="5"/>
    <n v="0"/>
    <n v="0"/>
    <n v="0"/>
    <n v="0"/>
    <n v="0"/>
    <n v="0"/>
    <n v="0"/>
    <n v="0"/>
    <n v="0"/>
    <n v="0"/>
    <n v="0"/>
    <n v="0"/>
  </r>
  <r>
    <x v="0"/>
    <s v="b"/>
    <x v="3"/>
    <x v="0"/>
    <x v="6"/>
    <n v="0"/>
    <n v="0"/>
    <n v="0"/>
    <n v="53313.874719316678"/>
    <n v="59570.625271248595"/>
    <n v="116581.22362205716"/>
    <n v="109336.17213986049"/>
    <n v="135103.66885342827"/>
    <n v="120429.60745218162"/>
    <n v="128912.7098442011"/>
    <n v="81490.247630309401"/>
    <n v="0"/>
  </r>
  <r>
    <x v="0"/>
    <s v="b"/>
    <x v="3"/>
    <x v="1"/>
    <x v="7"/>
    <n v="0"/>
    <n v="0"/>
    <n v="0"/>
    <n v="26681.546289948237"/>
    <n v="46807.424506406183"/>
    <n v="74778.032166151956"/>
    <n v="114242.07010636092"/>
    <n v="186160.13258945703"/>
    <n v="174950.28524344758"/>
    <n v="180543.62306352094"/>
    <n v="56093.730933975741"/>
    <n v="49907.483001754859"/>
  </r>
  <r>
    <x v="0"/>
    <s v="b"/>
    <x v="3"/>
    <x v="1"/>
    <x v="8"/>
    <n v="0"/>
    <n v="0"/>
    <n v="0"/>
    <n v="0"/>
    <n v="0"/>
    <n v="9755.288168215011"/>
    <n v="32536.245101800778"/>
    <n v="36693.062954832792"/>
    <n v="35397.334373250647"/>
    <n v="29453.873587148639"/>
    <n v="37563.920320529352"/>
    <n v="3137.2942441834866"/>
  </r>
  <r>
    <x v="0"/>
    <s v="b"/>
    <x v="3"/>
    <x v="1"/>
    <x v="9"/>
    <n v="0"/>
    <n v="0"/>
    <n v="0"/>
    <n v="0"/>
    <n v="0"/>
    <n v="0"/>
    <n v="0"/>
    <n v="0"/>
    <n v="0"/>
    <n v="0"/>
    <n v="0"/>
    <n v="0"/>
  </r>
  <r>
    <x v="0"/>
    <s v="b"/>
    <x v="3"/>
    <x v="1"/>
    <x v="10"/>
    <n v="70329.284784290532"/>
    <n v="64581.71422820734"/>
    <n v="8679.8165887776995"/>
    <n v="0"/>
    <n v="0"/>
    <n v="0"/>
    <n v="0"/>
    <n v="146.5465729902445"/>
    <n v="58496.556322215023"/>
    <n v="57391.981734355642"/>
    <n v="68375.40805223069"/>
    <n v="75519.155654235889"/>
  </r>
  <r>
    <x v="0"/>
    <s v="b"/>
    <x v="3"/>
    <x v="1"/>
    <x v="11"/>
    <n v="212096.20283419397"/>
    <n v="135550.01352311825"/>
    <n v="52154.56609659909"/>
    <n v="31311.723600042773"/>
    <n v="1201.9473290269016"/>
    <n v="0"/>
    <n v="1693.559850805412"/>
    <n v="73213.036285985654"/>
    <n v="173589.07332046016"/>
    <n v="206841.91789265789"/>
    <n v="224598.26275104255"/>
    <n v="200459.10671941732"/>
  </r>
  <r>
    <x v="0"/>
    <s v="b"/>
    <x v="3"/>
    <x v="1"/>
    <x v="12"/>
    <n v="269564.94556158682"/>
    <n v="104643.63753011252"/>
    <n v="67450.30725782612"/>
    <n v="40126.922326982713"/>
    <n v="7704.334316642241"/>
    <n v="0"/>
    <n v="1150.4085239673684"/>
    <n v="2767.0941649317242"/>
    <n v="37527.206626956919"/>
    <n v="164621.22689276483"/>
    <n v="257391.74901092544"/>
    <n v="235857.68018768833"/>
  </r>
  <r>
    <x v="0"/>
    <s v="b"/>
    <x v="3"/>
    <x v="1"/>
    <x v="13"/>
    <n v="394359.23691874178"/>
    <n v="330750.14309346047"/>
    <n v="342085.42207853479"/>
    <n v="205586.73350651312"/>
    <n v="9937.7747866177742"/>
    <n v="0"/>
    <n v="0"/>
    <n v="5412.3230201211427"/>
    <n v="65084.302490140712"/>
    <n v="160133.20585959862"/>
    <n v="248148.56560599298"/>
    <n v="333308.63529722556"/>
  </r>
  <r>
    <x v="0"/>
    <s v="b"/>
    <x v="3"/>
    <x v="1"/>
    <x v="14"/>
    <n v="33699.868542711047"/>
    <n v="31491.820085918975"/>
    <n v="25958.50604137445"/>
    <n v="11581.437476020054"/>
    <n v="7421.3614949649982"/>
    <n v="0"/>
    <n v="0"/>
    <n v="0"/>
    <n v="14125.224074924365"/>
    <n v="21172.573858239986"/>
    <n v="34535.685307603773"/>
    <n v="40930.843402290753"/>
  </r>
  <r>
    <x v="0"/>
    <s v="b"/>
    <x v="3"/>
    <x v="1"/>
    <x v="15"/>
    <n v="129.29987986439141"/>
    <n v="3103.2096963902713"/>
    <n v="1526.200255366791"/>
    <n v="1943.334989653242"/>
    <n v="23647.02774440678"/>
    <n v="28834.401554844109"/>
    <n v="42022.71883864719"/>
    <n v="49221.275953379838"/>
    <n v="48331.165441199599"/>
    <n v="61957.493379961888"/>
    <n v="34882.820607974238"/>
    <n v="1261.5182373401599"/>
  </r>
  <r>
    <x v="0"/>
    <s v="b"/>
    <x v="3"/>
    <x v="2"/>
    <x v="16"/>
    <n v="35637.498663412734"/>
    <n v="77635.410442363223"/>
    <n v="43934.805990426896"/>
    <n v="286655.99703120382"/>
    <n v="613697.68597432494"/>
    <n v="975570.23530225735"/>
    <n v="1127046.6327435577"/>
    <n v="1246323.020121142"/>
    <n v="876924.94354884361"/>
    <n v="787128.97909892001"/>
    <n v="657947.53030121967"/>
    <n v="220828.36961512576"/>
  </r>
  <r>
    <x v="0"/>
    <s v="b"/>
    <x v="3"/>
    <x v="2"/>
    <x v="17"/>
    <n v="28323.951014862854"/>
    <n v="0"/>
    <n v="0"/>
    <n v="0"/>
    <n v="44346.688722977349"/>
    <n v="59072.490203601556"/>
    <n v="73027.071395774503"/>
    <n v="87111.310987690827"/>
    <n v="74285.702604615479"/>
    <n v="80924.28311748759"/>
    <n v="56908.206331335277"/>
    <n v="42824.646040242289"/>
  </r>
  <r>
    <x v="0"/>
    <s v="b"/>
    <x v="3"/>
    <x v="2"/>
    <x v="18"/>
    <n v="0"/>
    <n v="0"/>
    <n v="0"/>
    <n v="0"/>
    <n v="0"/>
    <n v="0"/>
    <n v="0"/>
    <n v="0"/>
    <n v="0"/>
    <n v="0"/>
    <n v="0"/>
    <n v="0"/>
  </r>
  <r>
    <x v="0"/>
    <s v="b"/>
    <x v="3"/>
    <x v="2"/>
    <x v="19"/>
    <n v="95140.917181907964"/>
    <n v="132649.68833929818"/>
    <n v="186326.83175353962"/>
    <n v="1770884.5880480797"/>
    <n v="3539958.4116940382"/>
    <n v="4939257.819821747"/>
    <n v="5235313.9250378963"/>
    <n v="6719991.2948857462"/>
    <n v="5031300.2509639151"/>
    <n v="5554960.9590721261"/>
    <n v="3426210.098938907"/>
    <n v="2247356.5322950934"/>
  </r>
  <r>
    <x v="0"/>
    <s v="b"/>
    <x v="3"/>
    <x v="3"/>
    <x v="20"/>
    <n v="18744.073414807499"/>
    <n v="1484.1905313013015"/>
    <n v="153878.35483404304"/>
    <n v="318912.67839508894"/>
    <n v="342384.23267311166"/>
    <n v="345885.44346393103"/>
    <n v="241501.41835495987"/>
    <n v="665801.87688301562"/>
    <n v="453820.36896098428"/>
    <n v="420577.27990338841"/>
    <n v="206538.18236711179"/>
    <n v="216209.8096070748"/>
  </r>
  <r>
    <x v="0"/>
    <s v="b"/>
    <x v="3"/>
    <x v="3"/>
    <x v="21"/>
    <n v="0"/>
    <n v="0"/>
    <n v="0"/>
    <n v="0"/>
    <n v="0"/>
    <n v="0"/>
    <n v="0"/>
    <n v="0"/>
    <n v="0"/>
    <n v="0"/>
    <n v="0"/>
    <n v="0"/>
  </r>
  <r>
    <x v="0"/>
    <s v="b"/>
    <x v="3"/>
    <x v="3"/>
    <x v="22"/>
    <n v="0"/>
    <n v="0"/>
    <n v="0"/>
    <n v="0"/>
    <n v="0"/>
    <n v="0"/>
    <n v="0"/>
    <n v="0"/>
    <n v="0"/>
    <n v="0"/>
    <n v="0"/>
    <n v="0"/>
  </r>
  <r>
    <x v="0"/>
    <s v="b"/>
    <x v="3"/>
    <x v="4"/>
    <x v="23"/>
    <n v="47174.618050532437"/>
    <n v="18538.867957757553"/>
    <n v="82330.668545226974"/>
    <n v="271545.17664966319"/>
    <n v="556757.15624547924"/>
    <n v="568261.06537012465"/>
    <n v="367114.24204494711"/>
    <n v="680559.72500896303"/>
    <n v="489122.09803317249"/>
    <n v="485286.93540981342"/>
    <n v="376445.58989099739"/>
    <n v="120884.34274500432"/>
  </r>
  <r>
    <x v="0"/>
    <s v="b"/>
    <x v="3"/>
    <x v="4"/>
    <x v="24"/>
    <n v="28549.504047500741"/>
    <n v="4465.7739312019221"/>
    <n v="0"/>
    <n v="98953.927050639366"/>
    <n v="335526.44555844192"/>
    <n v="502471.12657009694"/>
    <n v="589856.39077408856"/>
    <n v="599867.10863152333"/>
    <n v="537201.63283790508"/>
    <n v="405588.34370105731"/>
    <n v="143034.8204570185"/>
    <n v="47290.835099725133"/>
  </r>
  <r>
    <x v="0"/>
    <s v="b"/>
    <x v="3"/>
    <x v="4"/>
    <x v="25"/>
    <n v="133.45745249611605"/>
    <n v="0"/>
    <n v="122.65153754709506"/>
    <n v="265317.06365929294"/>
    <n v="730767.21367155807"/>
    <n v="937594.55175580399"/>
    <n v="1014976.0231968651"/>
    <n v="974959.30484882428"/>
    <n v="1001186.3108304454"/>
    <n v="1046585.3497455767"/>
    <n v="674820.28719329264"/>
    <n v="247208.19312270818"/>
  </r>
  <r>
    <x v="0"/>
    <s v="b"/>
    <x v="2"/>
    <x v="4"/>
    <x v="26"/>
    <n v="0"/>
    <n v="0"/>
    <n v="0"/>
    <n v="0"/>
    <n v="0"/>
    <n v="0"/>
    <n v="0"/>
    <n v="0"/>
    <n v="0"/>
    <n v="0"/>
    <n v="0"/>
    <n v="0"/>
  </r>
  <r>
    <x v="1"/>
    <s v="b"/>
    <x v="3"/>
    <x v="0"/>
    <x v="0"/>
    <n v="364.80970142212885"/>
    <n v="0"/>
    <n v="0"/>
    <n v="839.88628001031543"/>
    <n v="11776.54147823407"/>
    <n v="9962.9089170812713"/>
    <n v="12802.203953782386"/>
    <n v="14270.68879845522"/>
    <n v="9323.7748998345778"/>
    <n v="10090.894224056055"/>
    <n v="6756.1939026461287"/>
    <n v="5509.4378785686886"/>
  </r>
  <r>
    <x v="1"/>
    <s v="b"/>
    <x v="3"/>
    <x v="0"/>
    <x v="1"/>
    <n v="0"/>
    <n v="0"/>
    <n v="0"/>
    <n v="0"/>
    <n v="0"/>
    <n v="0"/>
    <n v="0"/>
    <n v="8463.8555353582378"/>
    <n v="11487.605904885306"/>
    <n v="8408.6497638171677"/>
    <n v="0"/>
    <n v="0"/>
  </r>
  <r>
    <x v="1"/>
    <s v="b"/>
    <x v="3"/>
    <x v="0"/>
    <x v="2"/>
    <n v="0"/>
    <n v="0"/>
    <n v="0"/>
    <n v="0"/>
    <n v="0"/>
    <n v="0"/>
    <n v="0"/>
    <n v="8177.9579462471784"/>
    <n v="10806.323787479481"/>
    <n v="17521.847698239482"/>
    <n v="0"/>
    <n v="0"/>
  </r>
  <r>
    <x v="1"/>
    <s v="b"/>
    <x v="3"/>
    <x v="0"/>
    <x v="3"/>
    <n v="0"/>
    <n v="0"/>
    <n v="0"/>
    <n v="0"/>
    <n v="0"/>
    <n v="0"/>
    <n v="0"/>
    <n v="0"/>
    <n v="0"/>
    <n v="0"/>
    <n v="0"/>
    <n v="0"/>
  </r>
  <r>
    <x v="1"/>
    <s v="b"/>
    <x v="3"/>
    <x v="0"/>
    <x v="4"/>
    <n v="0"/>
    <n v="0"/>
    <n v="0"/>
    <n v="0"/>
    <n v="0"/>
    <n v="0"/>
    <n v="4370.2189487190781"/>
    <n v="8514.6332719027341"/>
    <n v="6679.7914294879456"/>
    <n v="25058.489058853873"/>
    <n v="14843.980954417657"/>
    <n v="10576.33643002258"/>
  </r>
  <r>
    <x v="1"/>
    <s v="b"/>
    <x v="3"/>
    <x v="0"/>
    <x v="5"/>
    <n v="0"/>
    <n v="0"/>
    <n v="0"/>
    <n v="0"/>
    <n v="0"/>
    <n v="0"/>
    <n v="0"/>
    <n v="0"/>
    <n v="0"/>
    <n v="0"/>
    <n v="0"/>
    <n v="0"/>
  </r>
  <r>
    <x v="1"/>
    <s v="b"/>
    <x v="3"/>
    <x v="0"/>
    <x v="6"/>
    <n v="0"/>
    <n v="0"/>
    <n v="0"/>
    <n v="30918.72291445213"/>
    <n v="21259.555812739407"/>
    <n v="63294.502066206682"/>
    <n v="84150.433683257128"/>
    <n v="50941.542390258321"/>
    <n v="53245.158409178119"/>
    <n v="40454.125180046169"/>
    <n v="44843.729361520127"/>
    <n v="0"/>
  </r>
  <r>
    <x v="1"/>
    <s v="b"/>
    <x v="3"/>
    <x v="1"/>
    <x v="7"/>
    <n v="0"/>
    <n v="1.2579644876625133"/>
    <n v="0"/>
    <n v="3190.3740557404067"/>
    <n v="36195.959418065628"/>
    <n v="47871.857447464259"/>
    <n v="35236.063325932315"/>
    <n v="52130.93523369835"/>
    <n v="40507.299338939665"/>
    <n v="48684.854736550791"/>
    <n v="327.92618264386402"/>
    <n v="1766.1444017435388"/>
  </r>
  <r>
    <x v="1"/>
    <s v="b"/>
    <x v="3"/>
    <x v="1"/>
    <x v="8"/>
    <n v="0"/>
    <n v="0"/>
    <n v="0"/>
    <n v="0"/>
    <n v="0"/>
    <n v="0"/>
    <n v="2701.3403611616045"/>
    <n v="3106.9395610961906"/>
    <n v="4410.492681791593"/>
    <n v="10695.91853421978"/>
    <n v="0"/>
    <n v="96.649411587110905"/>
  </r>
  <r>
    <x v="1"/>
    <s v="b"/>
    <x v="3"/>
    <x v="1"/>
    <x v="9"/>
    <n v="0"/>
    <n v="0"/>
    <n v="0"/>
    <n v="0"/>
    <n v="2100.8006943963974"/>
    <n v="0"/>
    <n v="0"/>
    <n v="4144.1564404636856"/>
    <n v="27034.543704831212"/>
    <n v="30005.050727417965"/>
    <n v="25455.446042758216"/>
    <n v="3090.4602263078118"/>
  </r>
  <r>
    <x v="1"/>
    <s v="b"/>
    <x v="3"/>
    <x v="1"/>
    <x v="10"/>
    <n v="16318.535477743464"/>
    <n v="19185.813934472633"/>
    <n v="12619.352525678201"/>
    <n v="0"/>
    <n v="5444.9420392862312"/>
    <n v="0"/>
    <n v="0"/>
    <n v="5016.1774233113401"/>
    <n v="20842.943133715336"/>
    <n v="59706.711869523926"/>
    <n v="48335.266405429378"/>
    <n v="27048.645486737911"/>
  </r>
  <r>
    <x v="1"/>
    <s v="b"/>
    <x v="3"/>
    <x v="1"/>
    <x v="11"/>
    <n v="121550.37204299723"/>
    <n v="142425.2171561197"/>
    <n v="158951.2412964582"/>
    <n v="83490.222471019646"/>
    <n v="10882.902375665935"/>
    <n v="38055.035946335236"/>
    <n v="10967.387270657351"/>
    <n v="97511.7210841138"/>
    <n v="208735.8274575909"/>
    <n v="198007.07605024311"/>
    <n v="217688.15689333092"/>
    <n v="210935.19595941808"/>
  </r>
  <r>
    <x v="1"/>
    <s v="b"/>
    <x v="3"/>
    <x v="1"/>
    <x v="12"/>
    <n v="179015.24023976806"/>
    <n v="215129.26843075221"/>
    <n v="158830.76603747476"/>
    <n v="107342.4116437193"/>
    <n v="21618.61661645292"/>
    <n v="18977.922723241525"/>
    <n v="5887.9656827287772"/>
    <n v="4269.7830640241027"/>
    <n v="121270.7328272123"/>
    <n v="239842.33302093885"/>
    <n v="263692.13835093437"/>
    <n v="261351.2048154881"/>
  </r>
  <r>
    <x v="1"/>
    <s v="b"/>
    <x v="3"/>
    <x v="1"/>
    <x v="13"/>
    <n v="174819.38774868386"/>
    <n v="174920.88661337091"/>
    <n v="190978.69008157903"/>
    <n v="131811.61981797253"/>
    <n v="28578.682533792075"/>
    <n v="0"/>
    <n v="43.802323460408715"/>
    <n v="10522.237667230655"/>
    <n v="44017.240403303418"/>
    <n v="187127.24310792706"/>
    <n v="250479.94490115545"/>
    <n v="199963.32404536221"/>
  </r>
  <r>
    <x v="1"/>
    <s v="b"/>
    <x v="3"/>
    <x v="1"/>
    <x v="14"/>
    <n v="110113.70112021739"/>
    <n v="115412.81362627132"/>
    <n v="114845.74210470039"/>
    <n v="73772.868221930097"/>
    <n v="40094.856812192193"/>
    <n v="137.42633045469128"/>
    <n v="0"/>
    <n v="0"/>
    <n v="41265.939982514297"/>
    <n v="116230.05025568129"/>
    <n v="120280.14869140244"/>
    <n v="115492.45535798525"/>
  </r>
  <r>
    <x v="1"/>
    <s v="b"/>
    <x v="3"/>
    <x v="1"/>
    <x v="15"/>
    <n v="0"/>
    <n v="0"/>
    <n v="167.87536087856242"/>
    <n v="44861.026373225483"/>
    <n v="128485.44849578897"/>
    <n v="146027.53684263493"/>
    <n v="175011.69277991282"/>
    <n v="192919.94314000517"/>
    <n v="196496.37391736431"/>
    <n v="152419.46825841107"/>
    <n v="61973.37518161862"/>
    <n v="2784.0263669356618"/>
  </r>
  <r>
    <x v="1"/>
    <s v="b"/>
    <x v="3"/>
    <x v="2"/>
    <x v="16"/>
    <n v="142870.93284356582"/>
    <n v="55376.02445482964"/>
    <n v="85557.429223773026"/>
    <n v="824593.40700812032"/>
    <n v="1400621.2017334751"/>
    <n v="1643603.2128413015"/>
    <n v="1927690.8740966243"/>
    <n v="1955946.920188443"/>
    <n v="1916187.2291445213"/>
    <n v="1912372.7600369842"/>
    <n v="847364.30651562719"/>
    <n v="484257.84498103627"/>
  </r>
  <r>
    <x v="1"/>
    <s v="b"/>
    <x v="3"/>
    <x v="2"/>
    <x v="17"/>
    <n v="43980.83491103047"/>
    <n v="37214.111845622603"/>
    <n v="37398.730713831952"/>
    <n v="35268.789272078851"/>
    <n v="45954.512004126125"/>
    <n v="38743.192839666139"/>
    <n v="58198.6137231346"/>
    <n v="42517.910269393098"/>
    <n v="62635.938787448031"/>
    <n v="59251.649505934452"/>
    <n v="72073.993471164315"/>
    <n v="44143.602936089119"/>
  </r>
  <r>
    <x v="1"/>
    <s v="b"/>
    <x v="3"/>
    <x v="2"/>
    <x v="18"/>
    <n v="0"/>
    <n v="0"/>
    <n v="0"/>
    <n v="0"/>
    <n v="0"/>
    <n v="0"/>
    <n v="31436.400460415007"/>
    <n v="82843.050060696798"/>
    <n v="80354.815173567651"/>
    <n v="109456.2637196752"/>
    <n v="43764.792089919305"/>
    <n v="14462.773685898848"/>
  </r>
  <r>
    <x v="1"/>
    <s v="b"/>
    <x v="3"/>
    <x v="2"/>
    <x v="19"/>
    <n v="132531.59692301886"/>
    <n v="43760.433242969557"/>
    <n v="349484.00812645059"/>
    <n v="3407045.3999383603"/>
    <n v="6107916.7479102071"/>
    <n v="6632734.4311170103"/>
    <n v="5875650.5437551495"/>
    <n v="7409150.5783491731"/>
    <n v="5610989.4582575941"/>
    <n v="5990109.7133727921"/>
    <n v="3395636.0708737192"/>
    <n v="3154184.8075628825"/>
  </r>
  <r>
    <x v="1"/>
    <s v="b"/>
    <x v="3"/>
    <x v="3"/>
    <x v="20"/>
    <n v="26121.091661582395"/>
    <n v="25880.059375923818"/>
    <n v="221458.25130356572"/>
    <n v="631620.99416933465"/>
    <n v="716434.46319510404"/>
    <n v="893885.03462547262"/>
    <n v="479319.05124318349"/>
    <n v="921354.99757841846"/>
    <n v="641955.30452175334"/>
    <n v="563874.02114638302"/>
    <n v="318361.19305352011"/>
    <n v="372153.89937542065"/>
  </r>
  <r>
    <x v="1"/>
    <s v="b"/>
    <x v="3"/>
    <x v="3"/>
    <x v="21"/>
    <n v="0"/>
    <n v="0"/>
    <n v="0"/>
    <n v="0"/>
    <n v="0"/>
    <n v="0"/>
    <n v="0"/>
    <n v="0"/>
    <n v="0"/>
    <n v="0"/>
    <n v="0"/>
    <n v="0"/>
  </r>
  <r>
    <x v="1"/>
    <s v="b"/>
    <x v="3"/>
    <x v="3"/>
    <x v="22"/>
    <n v="0"/>
    <n v="0"/>
    <n v="0"/>
    <n v="0"/>
    <n v="0"/>
    <n v="313.01301364262491"/>
    <n v="2270.5441325391389"/>
    <n v="8068.7917880078257"/>
    <n v="6436.3690113028115"/>
    <n v="4354.9221005491017"/>
    <n v="1699.7490360847114"/>
    <n v="674.20606716272403"/>
  </r>
  <r>
    <x v="1"/>
    <s v="b"/>
    <x v="3"/>
    <x v="4"/>
    <x v="23"/>
    <n v="268012.47271789523"/>
    <n v="161173.27831835308"/>
    <n v="623123.60759055777"/>
    <n v="1148452.5590142591"/>
    <n v="1246606.6470843528"/>
    <n v="1518360.2684496217"/>
    <n v="1357365.6965663859"/>
    <n v="2208310.4216067982"/>
    <n v="1643556.3914030709"/>
    <n v="1380602.4958015436"/>
    <n v="927981.62742865784"/>
    <n v="512510.57004660758"/>
  </r>
  <r>
    <x v="1"/>
    <s v="b"/>
    <x v="3"/>
    <x v="4"/>
    <x v="24"/>
    <n v="46891.972299621986"/>
    <n v="69823.903841194566"/>
    <n v="102278.79008975577"/>
    <n v="379938.10185738455"/>
    <n v="545338.36099806905"/>
    <n v="607192.54404448171"/>
    <n v="593138.76606263407"/>
    <n v="651217.46432098234"/>
    <n v="705702.1894871908"/>
    <n v="694080.74874046317"/>
    <n v="481688.91796184593"/>
    <n v="109313.79924144743"/>
  </r>
  <r>
    <x v="1"/>
    <s v="b"/>
    <x v="3"/>
    <x v="4"/>
    <x v="25"/>
    <n v="39536.157044286643"/>
    <n v="63373.565134256263"/>
    <n v="191479.20899193018"/>
    <n v="1370850.87459981"/>
    <n v="2534014.1961292434"/>
    <n v="3110440.6460905611"/>
    <n v="3473577.2044255189"/>
    <n v="3786290.4073917996"/>
    <n v="3262238.7805292257"/>
    <n v="3053252.6810368146"/>
    <n v="1735274.3620547594"/>
    <n v="735959.33000811387"/>
  </r>
  <r>
    <x v="1"/>
    <s v="b"/>
    <x v="3"/>
    <x v="4"/>
    <x v="26"/>
    <n v="0"/>
    <n v="0"/>
    <n v="0"/>
    <n v="0"/>
    <n v="0"/>
    <n v="0"/>
    <n v="0"/>
    <n v="0"/>
    <n v="0"/>
    <n v="0"/>
    <n v="0"/>
    <n v="0"/>
  </r>
  <r>
    <x v="0"/>
    <s v="b"/>
    <x v="4"/>
    <x v="0"/>
    <x v="0"/>
    <n v="0"/>
    <n v="0"/>
    <n v="0"/>
    <n v="0"/>
    <n v="0"/>
    <n v="0"/>
    <n v="0"/>
    <n v="0"/>
    <n v="0"/>
    <n v="0"/>
    <n v="0"/>
    <n v="0"/>
  </r>
  <r>
    <x v="0"/>
    <s v="b"/>
    <x v="4"/>
    <x v="0"/>
    <x v="1"/>
    <n v="0"/>
    <n v="0"/>
    <n v="0"/>
    <n v="0"/>
    <n v="0"/>
    <n v="0"/>
    <n v="0"/>
    <n v="0"/>
    <n v="0"/>
    <n v="0"/>
    <n v="0"/>
    <n v="0"/>
  </r>
  <r>
    <x v="0"/>
    <s v="b"/>
    <x v="4"/>
    <x v="0"/>
    <x v="2"/>
    <n v="0"/>
    <n v="0"/>
    <n v="0"/>
    <n v="0"/>
    <n v="0"/>
    <n v="0"/>
    <n v="0"/>
    <n v="0"/>
    <n v="0"/>
    <n v="0"/>
    <n v="0"/>
    <n v="0"/>
  </r>
  <r>
    <x v="0"/>
    <s v="b"/>
    <x v="4"/>
    <x v="0"/>
    <x v="3"/>
    <n v="0"/>
    <n v="0"/>
    <n v="0"/>
    <n v="0"/>
    <n v="0"/>
    <n v="0"/>
    <n v="0"/>
    <n v="0"/>
    <n v="0"/>
    <n v="0"/>
    <n v="0"/>
    <n v="0"/>
  </r>
  <r>
    <x v="0"/>
    <s v="b"/>
    <x v="4"/>
    <x v="0"/>
    <x v="4"/>
    <n v="0"/>
    <n v="0"/>
    <n v="0"/>
    <n v="0"/>
    <n v="0"/>
    <n v="9711.485844754603"/>
    <n v="34222.923886858676"/>
    <n v="46337.121903048683"/>
    <n v="39764.257455012048"/>
    <n v="41028.511765112875"/>
    <n v="9415.8641901539122"/>
    <n v="0"/>
  </r>
  <r>
    <x v="0"/>
    <s v="b"/>
    <x v="4"/>
    <x v="0"/>
    <x v="5"/>
    <n v="0"/>
    <n v="0"/>
    <n v="0"/>
    <n v="0"/>
    <n v="0"/>
    <n v="0"/>
    <n v="0"/>
    <n v="0"/>
    <n v="0"/>
    <n v="0"/>
    <n v="0"/>
    <n v="0"/>
  </r>
  <r>
    <x v="0"/>
    <s v="b"/>
    <x v="4"/>
    <x v="0"/>
    <x v="6"/>
    <n v="0"/>
    <n v="0"/>
    <n v="0"/>
    <n v="46431.469239623366"/>
    <n v="90127.073282721234"/>
    <n v="120634.46696899748"/>
    <n v="125507.11693408896"/>
    <n v="119218.33231647871"/>
    <n v="135871.07121965947"/>
    <n v="87283.865976463494"/>
    <n v="7855.9882254523964"/>
    <n v="0"/>
  </r>
  <r>
    <x v="0"/>
    <s v="b"/>
    <x v="4"/>
    <x v="1"/>
    <x v="7"/>
    <n v="13990.452049538644"/>
    <n v="0"/>
    <n v="0"/>
    <n v="5119.9154647864298"/>
    <n v="42933.132897658303"/>
    <n v="94832.187537345817"/>
    <n v="121349.54430236435"/>
    <n v="143727.02170617724"/>
    <n v="139737.87793970577"/>
    <n v="66514.87228515539"/>
    <n v="43185.920861454084"/>
    <n v="27066.307308144693"/>
  </r>
  <r>
    <x v="0"/>
    <s v="b"/>
    <x v="4"/>
    <x v="1"/>
    <x v="8"/>
    <n v="0"/>
    <n v="0"/>
    <n v="0"/>
    <n v="0"/>
    <n v="0"/>
    <n v="18921.666551353257"/>
    <n v="37789.253209381903"/>
    <n v="33583.890506770993"/>
    <n v="30771.629126909749"/>
    <n v="13485.379307742143"/>
    <n v="0"/>
    <n v="0"/>
  </r>
  <r>
    <x v="0"/>
    <s v="b"/>
    <x v="4"/>
    <x v="1"/>
    <x v="9"/>
    <n v="0"/>
    <n v="0"/>
    <n v="0"/>
    <n v="0"/>
    <n v="0"/>
    <n v="0"/>
    <n v="0"/>
    <n v="0"/>
    <n v="0"/>
    <n v="0"/>
    <n v="0"/>
    <n v="0"/>
  </r>
  <r>
    <x v="0"/>
    <s v="b"/>
    <x v="4"/>
    <x v="1"/>
    <x v="10"/>
    <n v="63299.370388773932"/>
    <n v="4478.353576078548"/>
    <n v="0"/>
    <n v="0"/>
    <n v="0"/>
    <n v="0"/>
    <n v="0"/>
    <n v="0"/>
    <n v="33919.295288294015"/>
    <n v="54910.149886468709"/>
    <n v="59193.518966959564"/>
    <n v="45600.577405699842"/>
  </r>
  <r>
    <x v="0"/>
    <s v="b"/>
    <x v="4"/>
    <x v="1"/>
    <x v="11"/>
    <n v="132000.33965041168"/>
    <n v="44984.810078811475"/>
    <n v="30971.085686251081"/>
    <n v="9315.227031140912"/>
    <n v="0"/>
    <n v="0"/>
    <n v="1163.6171510878248"/>
    <n v="78184.549680162527"/>
    <n v="168431.89065772673"/>
    <n v="173989.06828860223"/>
    <n v="178819.65192122626"/>
    <n v="179250.68716310139"/>
  </r>
  <r>
    <x v="0"/>
    <s v="b"/>
    <x v="4"/>
    <x v="1"/>
    <x v="12"/>
    <n v="149503.33046098109"/>
    <n v="39871.184436463358"/>
    <n v="25029.511846880567"/>
    <n v="1327.1525344839515"/>
    <n v="0"/>
    <n v="0"/>
    <n v="0"/>
    <n v="1113.5187153666652"/>
    <n v="67909.099486121515"/>
    <n v="135241.90028115507"/>
    <n v="186658.87776988055"/>
    <n v="174005.88727380228"/>
  </r>
  <r>
    <x v="0"/>
    <s v="b"/>
    <x v="4"/>
    <x v="1"/>
    <x v="13"/>
    <n v="266841.72919798479"/>
    <n v="138401.35356978874"/>
    <n v="110740.0667979143"/>
    <n v="25120.544447030265"/>
    <n v="0"/>
    <n v="0"/>
    <n v="0"/>
    <n v="12540.232849226666"/>
    <n v="97333.857485203189"/>
    <n v="269614.40872524172"/>
    <n v="361318.93802637956"/>
    <n v="365500.48117141653"/>
  </r>
  <r>
    <x v="0"/>
    <s v="b"/>
    <x v="4"/>
    <x v="1"/>
    <x v="14"/>
    <n v="34059.118041097703"/>
    <n v="17246.693125853057"/>
    <n v="2157.4090963412104"/>
    <n v="0"/>
    <n v="0"/>
    <n v="0"/>
    <n v="0"/>
    <n v="0"/>
    <n v="0"/>
    <n v="14032.593859875336"/>
    <n v="21908.778705177152"/>
    <n v="44746.419518576993"/>
  </r>
  <r>
    <x v="0"/>
    <s v="b"/>
    <x v="4"/>
    <x v="1"/>
    <x v="15"/>
    <n v="0"/>
    <n v="28788.517300156618"/>
    <n v="33946.171699572922"/>
    <n v="69225.785756068115"/>
    <n v="53418.29206161511"/>
    <n v="44928.201676866665"/>
    <n v="65150.62866775271"/>
    <n v="70836.080937435137"/>
    <n v="41665.186461786187"/>
    <n v="44789.825583223792"/>
    <n v="24285.658575858404"/>
    <n v="0"/>
  </r>
  <r>
    <x v="0"/>
    <s v="b"/>
    <x v="4"/>
    <x v="2"/>
    <x v="16"/>
    <n v="0"/>
    <n v="0"/>
    <n v="0"/>
    <n v="377905.11173869565"/>
    <n v="848689.0940768742"/>
    <n v="880166.30290526908"/>
    <n v="1220419.8204884676"/>
    <n v="1158657.7330221969"/>
    <n v="1131257.0335939417"/>
    <n v="848100.78811475157"/>
    <n v="413843.75452080992"/>
    <n v="52543.101008258542"/>
  </r>
  <r>
    <x v="0"/>
    <s v="b"/>
    <x v="4"/>
    <x v="2"/>
    <x v="17"/>
    <n v="0"/>
    <n v="0"/>
    <n v="0"/>
    <n v="0"/>
    <n v="26618.339864265636"/>
    <n v="74597.294118387043"/>
    <n v="81232.10073779618"/>
    <n v="63675.828841351817"/>
    <n v="44121.972236723755"/>
    <n v="12931.874933170637"/>
    <n v="0"/>
    <n v="0"/>
  </r>
  <r>
    <x v="0"/>
    <s v="b"/>
    <x v="4"/>
    <x v="2"/>
    <x v="18"/>
    <n v="0"/>
    <n v="0"/>
    <n v="0"/>
    <n v="0"/>
    <n v="0"/>
    <n v="0"/>
    <n v="0"/>
    <n v="0"/>
    <n v="0"/>
    <n v="0"/>
    <n v="0"/>
    <n v="0"/>
  </r>
  <r>
    <x v="0"/>
    <s v="b"/>
    <x v="4"/>
    <x v="2"/>
    <x v="19"/>
    <n v="262123.56985162309"/>
    <n v="280714.77542188985"/>
    <n v="751504.33054274879"/>
    <n v="3856261.8453081069"/>
    <n v="5214835.7916056029"/>
    <n v="4630416.4365639966"/>
    <n v="6369524.9234214118"/>
    <n v="5555701.9316044711"/>
    <n v="5276169.0201085629"/>
    <n v="4749647.7951027444"/>
    <n v="3079580.0096863266"/>
    <n v="1174698.8118525415"/>
  </r>
  <r>
    <x v="0"/>
    <s v="b"/>
    <x v="4"/>
    <x v="3"/>
    <x v="20"/>
    <n v="79135.275211180793"/>
    <n v="11529.244529426935"/>
    <n v="188153.74841968212"/>
    <n v="532867.46715140238"/>
    <n v="272990.40802078159"/>
    <n v="440776.44084107509"/>
    <n v="600175.9011743099"/>
    <n v="469260.43638788076"/>
    <n v="539811.33677596285"/>
    <n v="416851.69227672706"/>
    <n v="253221.37030071646"/>
    <n v="14385.981243749491"/>
  </r>
  <r>
    <x v="0"/>
    <s v="b"/>
    <x v="4"/>
    <x v="3"/>
    <x v="21"/>
    <n v="0"/>
    <n v="0"/>
    <n v="0"/>
    <n v="0"/>
    <n v="0"/>
    <n v="0"/>
    <n v="0"/>
    <n v="0"/>
    <n v="0"/>
    <n v="0"/>
    <n v="0"/>
    <n v="0"/>
  </r>
  <r>
    <x v="0"/>
    <s v="b"/>
    <x v="4"/>
    <x v="3"/>
    <x v="22"/>
    <n v="0"/>
    <n v="0"/>
    <n v="0"/>
    <n v="0"/>
    <n v="0"/>
    <n v="0"/>
    <n v="0"/>
    <n v="0"/>
    <n v="0"/>
    <n v="0"/>
    <n v="0"/>
    <n v="0"/>
  </r>
  <r>
    <x v="0"/>
    <s v="b"/>
    <x v="4"/>
    <x v="4"/>
    <x v="23"/>
    <n v="45465.780221024361"/>
    <n v="52796.769547195683"/>
    <n v="144747.6837728871"/>
    <n v="483800.56231012603"/>
    <n v="342958.34879581351"/>
    <n v="564243.13308635307"/>
    <n v="832449.20024907694"/>
    <n v="648707.06409958052"/>
    <n v="625105.51177140267"/>
    <n v="508620.20165170741"/>
    <n v="450585.52586060495"/>
    <n v="207252.59297930021"/>
  </r>
  <r>
    <x v="0"/>
    <s v="b"/>
    <x v="4"/>
    <x v="4"/>
    <x v="24"/>
    <n v="34317.271223433367"/>
    <n v="15422.644618742414"/>
    <n v="30706.91314384195"/>
    <n v="199871.68762225844"/>
    <n v="425343.87088252499"/>
    <n v="540196.87773214164"/>
    <n v="610090.15202500846"/>
    <n v="497772.12602288247"/>
    <n v="419958.09091309353"/>
    <n v="399730.79559964023"/>
    <n v="178329.6370143471"/>
    <n v="12260.115606936417"/>
  </r>
  <r>
    <x v="0"/>
    <s v="b"/>
    <x v="4"/>
    <x v="4"/>
    <x v="25"/>
    <n v="151497.54382433786"/>
    <n v="28486.605823117614"/>
    <n v="62627.762018278227"/>
    <n v="334228.58472705318"/>
    <n v="940730.53142709786"/>
    <n v="924547.73660739558"/>
    <n v="1094435.8909847976"/>
    <n v="1027104.1280104663"/>
    <n v="1039479.3536578463"/>
    <n v="792102.49894645484"/>
    <n v="350600.06164025993"/>
    <n v="33104.209778157965"/>
  </r>
  <r>
    <x v="0"/>
    <s v="b"/>
    <x v="4"/>
    <x v="4"/>
    <x v="26"/>
    <n v="0"/>
    <n v="0"/>
    <n v="0"/>
    <n v="0"/>
    <n v="0"/>
    <n v="0"/>
    <n v="0"/>
    <n v="0"/>
    <n v="0"/>
    <n v="0"/>
    <n v="0"/>
    <n v="0"/>
  </r>
  <r>
    <x v="1"/>
    <s v="b"/>
    <x v="4"/>
    <x v="0"/>
    <x v="0"/>
    <n v="0"/>
    <n v="0"/>
    <n v="0"/>
    <n v="0"/>
    <n v="7427.2927975243265"/>
    <n v="9122.808783108052"/>
    <n v="8379.4398284136441"/>
    <n v="12324.158579003317"/>
    <n v="7777.6862259178424"/>
    <n v="5954.5686125280681"/>
    <n v="3794.0020253228254"/>
    <n v="2195.2549579525371"/>
  </r>
  <r>
    <x v="1"/>
    <s v="b"/>
    <x v="4"/>
    <x v="0"/>
    <x v="1"/>
    <n v="0"/>
    <n v="0"/>
    <n v="0"/>
    <n v="0"/>
    <n v="0"/>
    <n v="0"/>
    <n v="4718.76316931573"/>
    <n v="10605.923754772402"/>
    <n v="7783.3596457572003"/>
    <n v="0"/>
    <n v="0"/>
    <n v="0"/>
  </r>
  <r>
    <x v="1"/>
    <s v="b"/>
    <x v="4"/>
    <x v="0"/>
    <x v="2"/>
    <n v="0"/>
    <n v="0"/>
    <n v="0"/>
    <n v="0"/>
    <n v="0"/>
    <n v="0"/>
    <n v="0"/>
    <n v="929.59801744796755"/>
    <n v="6274.7960525074377"/>
    <n v="6876.2980621057068"/>
    <n v="13823.570480605333"/>
    <n v="6664.6015082994218"/>
  </r>
  <r>
    <x v="1"/>
    <s v="b"/>
    <x v="4"/>
    <x v="0"/>
    <x v="3"/>
    <n v="0"/>
    <n v="0"/>
    <n v="0"/>
    <n v="0"/>
    <n v="0"/>
    <n v="0"/>
    <n v="0"/>
    <n v="0"/>
    <n v="0"/>
    <n v="0"/>
    <n v="0"/>
    <n v="0"/>
  </r>
  <r>
    <x v="1"/>
    <s v="b"/>
    <x v="4"/>
    <x v="0"/>
    <x v="4"/>
    <n v="0"/>
    <n v="0"/>
    <n v="0"/>
    <n v="0"/>
    <n v="0"/>
    <n v="5213.3381974626855"/>
    <n v="6879.1033229131954"/>
    <n v="3998.6917169328312"/>
    <n v="6455.3579852440771"/>
    <n v="4260.1659255159229"/>
    <n v="1222.4961789328688"/>
    <n v="0"/>
  </r>
  <r>
    <x v="1"/>
    <s v="b"/>
    <x v="4"/>
    <x v="0"/>
    <x v="5"/>
    <n v="0"/>
    <n v="0"/>
    <n v="0"/>
    <n v="0"/>
    <n v="0"/>
    <n v="0"/>
    <n v="0"/>
    <n v="0"/>
    <n v="0"/>
    <n v="0"/>
    <n v="0"/>
    <n v="0"/>
  </r>
  <r>
    <x v="1"/>
    <s v="b"/>
    <x v="4"/>
    <x v="0"/>
    <x v="6"/>
    <n v="0"/>
    <n v="0"/>
    <n v="0"/>
    <n v="45014.076622616951"/>
    <n v="39474.762087466275"/>
    <n v="35456.402095768841"/>
    <n v="42971.997710504635"/>
    <n v="58694.811525470635"/>
    <n v="12541.49081371433"/>
    <n v="48027.863913401728"/>
    <n v="3666.9476120689114"/>
    <n v="0"/>
  </r>
  <r>
    <x v="1"/>
    <s v="b"/>
    <x v="4"/>
    <x v="1"/>
    <x v="7"/>
    <n v="762.91143301024624"/>
    <n v="0"/>
    <n v="0"/>
    <n v="0.79251762722738339"/>
    <n v="9664.4882914955324"/>
    <n v="17584.022593042198"/>
    <n v="22626.309069294977"/>
    <n v="19036.764012151936"/>
    <n v="17270.695088277658"/>
    <n v="17814.04768943373"/>
    <n v="1092.2339562354157"/>
    <n v="762.04343751375905"/>
  </r>
  <r>
    <x v="1"/>
    <s v="b"/>
    <x v="4"/>
    <x v="1"/>
    <x v="8"/>
    <n v="0"/>
    <n v="0"/>
    <n v="0"/>
    <n v="0"/>
    <n v="0"/>
    <n v="556.18383893022701"/>
    <n v="641.72542409127789"/>
    <n v="89.296609156723505"/>
    <n v="0"/>
    <n v="65.955078088145584"/>
    <n v="0"/>
    <n v="0"/>
  </r>
  <r>
    <x v="1"/>
    <s v="b"/>
    <x v="4"/>
    <x v="1"/>
    <x v="9"/>
    <n v="0"/>
    <n v="0"/>
    <n v="0"/>
    <n v="0"/>
    <n v="0"/>
    <n v="0"/>
    <n v="14391.113738859152"/>
    <n v="18580.135482775324"/>
    <n v="0"/>
    <n v="0"/>
    <n v="0"/>
    <n v="0"/>
  </r>
  <r>
    <x v="1"/>
    <s v="b"/>
    <x v="4"/>
    <x v="1"/>
    <x v="10"/>
    <n v="26154.597545711287"/>
    <n v="28221.955254203174"/>
    <n v="19399.416304477727"/>
    <n v="0"/>
    <n v="0"/>
    <n v="0"/>
    <n v="0"/>
    <n v="13967.859007340225"/>
    <n v="26042.236157673273"/>
    <n v="44828.507991219405"/>
    <n v="24589.262015133314"/>
    <n v="28106.159623113843"/>
  </r>
  <r>
    <x v="1"/>
    <s v="b"/>
    <x v="4"/>
    <x v="1"/>
    <x v="11"/>
    <n v="184293.79131627115"/>
    <n v="94012.648832923456"/>
    <n v="44069.873637467215"/>
    <n v="18589.331203180136"/>
    <n v="0"/>
    <n v="1885.9906784831467"/>
    <n v="30070.842270122714"/>
    <n v="181832.84167887943"/>
    <n v="181187.82667765289"/>
    <n v="197872.82608011976"/>
    <n v="188184.98367791079"/>
    <n v="146697.59162698837"/>
  </r>
  <r>
    <x v="1"/>
    <s v="b"/>
    <x v="4"/>
    <x v="1"/>
    <x v="12"/>
    <n v="154205.76525124695"/>
    <n v="104854.17675659017"/>
    <n v="47606.294854296269"/>
    <n v="19546.849742431772"/>
    <n v="14781.378351689133"/>
    <n v="3111.3046978683792"/>
    <n v="3793.8888085189355"/>
    <n v="26407.291162170495"/>
    <n v="202514.60182279054"/>
    <n v="317525.9926912263"/>
    <n v="279867.57407838374"/>
    <n v="233163.20202280689"/>
  </r>
  <r>
    <x v="1"/>
    <s v="b"/>
    <x v="4"/>
    <x v="1"/>
    <x v="13"/>
    <n v="115166.01357343684"/>
    <n v="94841.590821891106"/>
    <n v="50119.726770113288"/>
    <n v="9737.3244353311911"/>
    <n v="0"/>
    <n v="37.084793096290895"/>
    <n v="0"/>
    <n v="10185.279299565374"/>
    <n v="53421.537609993276"/>
    <n v="94978.784428915576"/>
    <n v="86837.816928428118"/>
    <n v="142393.3843647594"/>
  </r>
  <r>
    <x v="1"/>
    <s v="b"/>
    <x v="4"/>
    <x v="1"/>
    <x v="14"/>
    <n v="80792.593105096646"/>
    <n v="47073.345619453168"/>
    <n v="22676.061564782027"/>
    <n v="0"/>
    <n v="0"/>
    <n v="0"/>
    <n v="0"/>
    <n v="0"/>
    <n v="17910.898375338864"/>
    <n v="45362.287482624371"/>
    <n v="66192.298741406528"/>
    <n v="64067.703648726005"/>
  </r>
  <r>
    <x v="1"/>
    <s v="b"/>
    <x v="4"/>
    <x v="1"/>
    <x v="15"/>
    <n v="0"/>
    <n v="0"/>
    <n v="0"/>
    <n v="18112.877153477959"/>
    <n v="72454.691264065623"/>
    <n v="58056.117795794627"/>
    <n v="49824.168013736977"/>
    <n v="55149.930497462054"/>
    <n v="36042.267606785463"/>
    <n v="23924.213929440775"/>
    <n v="2364.8537301791971"/>
    <n v="0"/>
  </r>
  <r>
    <x v="1"/>
    <s v="b"/>
    <x v="4"/>
    <x v="2"/>
    <x v="16"/>
    <n v="48364.545528879724"/>
    <n v="41494.02152377239"/>
    <n v="205817.49451212995"/>
    <n v="1153351.173366376"/>
    <n v="1428517.7844729444"/>
    <n v="1346197.8903935542"/>
    <n v="1512281.3500474882"/>
    <n v="1440076.9937164676"/>
    <n v="1386790.0834659438"/>
    <n v="891764.62226471351"/>
    <n v="449929.25836703635"/>
    <n v="142738.6201387535"/>
  </r>
  <r>
    <x v="1"/>
    <s v="b"/>
    <x v="4"/>
    <x v="2"/>
    <x v="17"/>
    <n v="22217.382553290521"/>
    <n v="15404.95134822344"/>
    <n v="16242.195902809663"/>
    <n v="4409.1655292571095"/>
    <n v="30761.169152194838"/>
    <n v="26369.338373577713"/>
    <n v="33587.073156924787"/>
    <n v="19635.926207803153"/>
    <n v="1867.2973261964814"/>
    <n v="0"/>
    <n v="0"/>
    <n v="0"/>
  </r>
  <r>
    <x v="1"/>
    <s v="b"/>
    <x v="4"/>
    <x v="2"/>
    <x v="18"/>
    <n v="6563.0711945001794"/>
    <n v="0"/>
    <n v="0"/>
    <n v="1741.3939504487789"/>
    <n v="54749.759414291737"/>
    <n v="81945.938976142716"/>
    <n v="136066.19409134082"/>
    <n v="150208.02329750231"/>
    <n v="113380.69779290132"/>
    <n v="42456.408385591276"/>
    <n v="8470.7051519935594"/>
    <n v="0"/>
  </r>
  <r>
    <x v="1"/>
    <s v="b"/>
    <x v="4"/>
    <x v="2"/>
    <x v="19"/>
    <n v="643367.06774767756"/>
    <n v="418807.82705504226"/>
    <n v="2212948.2284715106"/>
    <n v="6073516.1868580459"/>
    <n v="5655880.3990263361"/>
    <n v="4759875.5747325253"/>
    <n v="6514094.221540126"/>
    <n v="6467423.2547315191"/>
    <n v="5752391.0508406349"/>
    <n v="5058904.7720882846"/>
    <n v="3429275.1797316759"/>
    <n v="1331676.4137948388"/>
  </r>
  <r>
    <x v="1"/>
    <s v="b"/>
    <x v="4"/>
    <x v="3"/>
    <x v="20"/>
    <n v="187506.90308012607"/>
    <n v="105984.85410756855"/>
    <n v="480276.99120053841"/>
    <n v="730569.22264084488"/>
    <n v="468978.3567209898"/>
    <n v="577982.91055243509"/>
    <n v="749786.2466742564"/>
    <n v="593689.64758124878"/>
    <n v="544448.64045487996"/>
    <n v="533525.74109832884"/>
    <n v="379593.51393510163"/>
    <n v="97760.590488530521"/>
  </r>
  <r>
    <x v="1"/>
    <s v="b"/>
    <x v="4"/>
    <x v="3"/>
    <x v="21"/>
    <n v="0"/>
    <n v="0"/>
    <n v="0"/>
    <n v="0"/>
    <n v="0"/>
    <n v="0"/>
    <n v="0"/>
    <n v="0"/>
    <n v="0"/>
    <n v="0"/>
    <n v="0"/>
    <n v="0"/>
  </r>
  <r>
    <x v="1"/>
    <s v="b"/>
    <x v="4"/>
    <x v="3"/>
    <x v="22"/>
    <n v="0"/>
    <n v="0"/>
    <n v="0"/>
    <n v="0"/>
    <n v="0"/>
    <n v="0"/>
    <n v="4027.6626390836991"/>
    <n v="7336.7256442350636"/>
    <n v="5379.6348129092321"/>
    <n v="1589.0481611704104"/>
    <n v="0"/>
    <n v="0"/>
  </r>
  <r>
    <x v="1"/>
    <s v="b"/>
    <x v="4"/>
    <x v="4"/>
    <x v="23"/>
    <n v="323157.29587953736"/>
    <n v="267686.76684257208"/>
    <n v="763846.4339851687"/>
    <n v="1278909.5334838699"/>
    <n v="817796.03992779285"/>
    <n v="1013867.4231226452"/>
    <n v="1437482.9891752158"/>
    <n v="1281213.4828633789"/>
    <n v="1414616.2264839264"/>
    <n v="1184371.7788246837"/>
    <n v="1206531.9177039634"/>
    <n v="456955.63159252022"/>
  </r>
  <r>
    <x v="1"/>
    <s v="b"/>
    <x v="4"/>
    <x v="4"/>
    <x v="24"/>
    <n v="91891.771025303955"/>
    <n v="81362.639712680917"/>
    <n v="100107.57483316246"/>
    <n v="273248.9323026411"/>
    <n v="565812.70795725449"/>
    <n v="503181.97085296293"/>
    <n v="587636.56147986942"/>
    <n v="608200.01635353838"/>
    <n v="550038.88368231372"/>
    <n v="405980.94183801196"/>
    <n v="301032.6001496978"/>
    <n v="188545.03827356955"/>
  </r>
  <r>
    <x v="1"/>
    <s v="b"/>
    <x v="4"/>
    <x v="4"/>
    <x v="25"/>
    <n v="73862.80639297553"/>
    <n v="177823.59563989509"/>
    <n v="415100.80698421883"/>
    <n v="1891157.5789215469"/>
    <n v="3148515.2811236139"/>
    <n v="3455407.4924364891"/>
    <n v="3649782.8250108501"/>
    <n v="3455530.0307572321"/>
    <n v="3022185.9145716317"/>
    <n v="1838954.3924974999"/>
    <n v="685255.25357419159"/>
    <n v="241365.46384295571"/>
  </r>
  <r>
    <x v="1"/>
    <s v="b"/>
    <x v="4"/>
    <x v="4"/>
    <x v="26"/>
    <n v="0"/>
    <n v="0"/>
    <n v="0"/>
    <n v="0"/>
    <n v="0"/>
    <n v="0"/>
    <n v="0"/>
    <n v="0"/>
    <n v="0"/>
    <n v="0"/>
    <n v="0"/>
    <n v="0"/>
  </r>
  <r>
    <x v="0"/>
    <s v="b"/>
    <x v="5"/>
    <x v="0"/>
    <x v="0"/>
    <n v="0"/>
    <n v="0"/>
    <n v="0"/>
    <n v="0"/>
    <n v="0"/>
    <n v="0"/>
    <n v="0"/>
    <n v="0"/>
    <n v="0"/>
    <n v="0"/>
    <n v="0"/>
    <n v="0"/>
  </r>
  <r>
    <x v="0"/>
    <s v="b"/>
    <x v="5"/>
    <x v="0"/>
    <x v="1"/>
    <n v="0"/>
    <n v="0"/>
    <n v="0"/>
    <n v="0"/>
    <n v="0"/>
    <n v="0"/>
    <n v="0"/>
    <n v="0"/>
    <n v="0"/>
    <n v="0"/>
    <n v="0"/>
    <n v="0"/>
  </r>
  <r>
    <x v="0"/>
    <s v="b"/>
    <x v="5"/>
    <x v="0"/>
    <x v="2"/>
    <n v="0"/>
    <n v="0"/>
    <n v="0"/>
    <n v="0"/>
    <n v="0"/>
    <n v="0"/>
    <n v="0"/>
    <n v="0"/>
    <n v="0"/>
    <n v="0"/>
    <n v="0"/>
    <n v="0"/>
  </r>
  <r>
    <x v="0"/>
    <s v="b"/>
    <x v="5"/>
    <x v="0"/>
    <x v="3"/>
    <n v="0"/>
    <n v="0"/>
    <n v="0"/>
    <n v="0"/>
    <n v="0"/>
    <n v="0"/>
    <n v="0"/>
    <n v="0"/>
    <n v="0"/>
    <n v="0"/>
    <n v="0"/>
    <n v="0"/>
  </r>
  <r>
    <x v="0"/>
    <s v="b"/>
    <x v="5"/>
    <x v="0"/>
    <x v="4"/>
    <n v="0"/>
    <n v="0"/>
    <n v="0"/>
    <n v="0"/>
    <n v="0"/>
    <n v="20023.542805386605"/>
    <n v="43712.001610194551"/>
    <n v="48161.616987552443"/>
    <n v="46892.513224351678"/>
    <n v="51057.300282413031"/>
    <n v="46730.10371917201"/>
    <n v="17233.031631517042"/>
  </r>
  <r>
    <x v="0"/>
    <s v="b"/>
    <x v="5"/>
    <x v="0"/>
    <x v="5"/>
    <n v="0"/>
    <n v="0"/>
    <n v="0"/>
    <n v="0"/>
    <n v="0"/>
    <n v="0"/>
    <n v="0"/>
    <n v="0"/>
    <n v="0"/>
    <n v="0"/>
    <n v="0"/>
    <n v="0"/>
  </r>
  <r>
    <x v="0"/>
    <s v="b"/>
    <x v="5"/>
    <x v="0"/>
    <x v="6"/>
    <n v="0"/>
    <n v="0"/>
    <n v="0"/>
    <n v="27961.871096378949"/>
    <n v="101633.3725398932"/>
    <n v="101723.75099850932"/>
    <n v="118664.37507469165"/>
    <n v="122511.5575487304"/>
    <n v="83500.707605024319"/>
    <n v="108633.70590048244"/>
    <n v="63511.387723524575"/>
    <n v="0"/>
  </r>
  <r>
    <x v="0"/>
    <s v="b"/>
    <x v="5"/>
    <x v="1"/>
    <x v="7"/>
    <n v="0"/>
    <n v="0"/>
    <n v="0"/>
    <n v="0"/>
    <n v="34690.880386446697"/>
    <n v="104364.41973243095"/>
    <n v="172271.65743111074"/>
    <n v="178429.47536591045"/>
    <n v="182652.30490543254"/>
    <n v="134693.44663400154"/>
    <n v="76696.465748771923"/>
    <n v="15245.510639234657"/>
  </r>
  <r>
    <x v="0"/>
    <s v="b"/>
    <x v="5"/>
    <x v="1"/>
    <x v="8"/>
    <n v="0"/>
    <n v="0"/>
    <n v="0"/>
    <n v="0"/>
    <n v="0"/>
    <n v="7670.0107555963705"/>
    <n v="26092.71198274073"/>
    <n v="18625.264958770218"/>
    <n v="23931.774296011623"/>
    <n v="31651.046940944856"/>
    <n v="15191.657179517822"/>
    <n v="0"/>
  </r>
  <r>
    <x v="0"/>
    <s v="b"/>
    <x v="5"/>
    <x v="1"/>
    <x v="9"/>
    <n v="0"/>
    <n v="0"/>
    <n v="0"/>
    <n v="0"/>
    <n v="0"/>
    <n v="0"/>
    <n v="0"/>
    <n v="0"/>
    <n v="0"/>
    <n v="0"/>
    <n v="0"/>
    <n v="0"/>
  </r>
  <r>
    <x v="0"/>
    <s v="b"/>
    <x v="5"/>
    <x v="1"/>
    <x v="10"/>
    <n v="11054.035864567544"/>
    <n v="103.15308798832609"/>
    <n v="0"/>
    <n v="0"/>
    <n v="0"/>
    <n v="0"/>
    <n v="0"/>
    <n v="0"/>
    <n v="14684.898765307857"/>
    <n v="58255.322762238422"/>
    <n v="47932.837276003702"/>
    <n v="35704.120462679341"/>
  </r>
  <r>
    <x v="0"/>
    <s v="b"/>
    <x v="5"/>
    <x v="1"/>
    <x v="11"/>
    <n v="65451.867133790809"/>
    <n v="28526.464427909206"/>
    <n v="15384.232673111639"/>
    <n v="0"/>
    <n v="0"/>
    <n v="0"/>
    <n v="7561.1968274135634"/>
    <n v="87908.049085774313"/>
    <n v="151948.41087636098"/>
    <n v="215275.19231132107"/>
    <n v="189148.82348871292"/>
    <n v="206335.40478152302"/>
  </r>
  <r>
    <x v="0"/>
    <s v="b"/>
    <x v="5"/>
    <x v="1"/>
    <x v="12"/>
    <n v="163695.37131966767"/>
    <n v="33787.762521464021"/>
    <n v="0"/>
    <n v="0"/>
    <n v="0"/>
    <n v="0"/>
    <n v="0"/>
    <n v="5999.4842345600591"/>
    <n v="23503.934283935167"/>
    <n v="85411.50534320416"/>
    <n v="132093.3598344519"/>
    <n v="184151.60359023066"/>
  </r>
  <r>
    <x v="0"/>
    <s v="b"/>
    <x v="5"/>
    <x v="1"/>
    <x v="13"/>
    <n v="343944.65585236531"/>
    <n v="197082.03186424047"/>
    <n v="86764.647424003226"/>
    <n v="13767.679118418488"/>
    <n v="0"/>
    <n v="0"/>
    <n v="0"/>
    <n v="0"/>
    <n v="15753.671683848366"/>
    <n v="165430.57608483714"/>
    <n v="278426.12289055082"/>
    <n v="319803.53739613935"/>
  </r>
  <r>
    <x v="0"/>
    <s v="b"/>
    <x v="5"/>
    <x v="1"/>
    <x v="14"/>
    <n v="47557.825482586632"/>
    <n v="14214.338279230378"/>
    <n v="0"/>
    <n v="0"/>
    <n v="0"/>
    <n v="0"/>
    <n v="138.31948524093167"/>
    <n v="0"/>
    <n v="0"/>
    <n v="7263.8832105769661"/>
    <n v="41443.70294426589"/>
    <n v="42645.637693647914"/>
  </r>
  <r>
    <x v="0"/>
    <s v="b"/>
    <x v="5"/>
    <x v="1"/>
    <x v="15"/>
    <n v="0"/>
    <n v="0"/>
    <n v="0"/>
    <n v="5595.1618685804506"/>
    <n v="56873.712945083564"/>
    <n v="42190.19794071214"/>
    <n v="49206.463421537614"/>
    <n v="84567.536968431377"/>
    <n v="88285.576808166705"/>
    <n v="94686.691364702783"/>
    <n v="48532.062369879299"/>
    <n v="0"/>
  </r>
  <r>
    <x v="0"/>
    <s v="b"/>
    <x v="5"/>
    <x v="2"/>
    <x v="16"/>
    <n v="237.86221514966635"/>
    <n v="0"/>
    <n v="9369.4956191386718"/>
    <n v="447473.03867611819"/>
    <n v="751147.85485605756"/>
    <n v="1044975.8659513043"/>
    <n v="980620.90611182048"/>
    <n v="918349.82105455163"/>
    <n v="948315.18929220643"/>
    <n v="792563.39826526702"/>
    <n v="395315.84972356231"/>
    <n v="15616.987552441396"/>
  </r>
  <r>
    <x v="0"/>
    <s v="b"/>
    <x v="5"/>
    <x v="2"/>
    <x v="17"/>
    <n v="0"/>
    <n v="0"/>
    <n v="0"/>
    <n v="12575.751476535819"/>
    <n v="62532.364281356342"/>
    <n v="60207.494952417503"/>
    <n v="60130.123846603812"/>
    <n v="81978.293822765394"/>
    <n v="71584.085491266582"/>
    <n v="82414.637674778438"/>
    <n v="50450.105983508089"/>
    <n v="4812.5066829363404"/>
  </r>
  <r>
    <x v="0"/>
    <s v="b"/>
    <x v="5"/>
    <x v="2"/>
    <x v="18"/>
    <n v="0"/>
    <n v="0"/>
    <n v="0"/>
    <n v="0"/>
    <n v="0"/>
    <n v="0"/>
    <n v="0"/>
    <n v="0"/>
    <n v="0"/>
    <n v="0"/>
    <n v="0"/>
    <n v="0"/>
  </r>
  <r>
    <x v="0"/>
    <s v="b"/>
    <x v="5"/>
    <x v="2"/>
    <x v="19"/>
    <n v="85613.848931044675"/>
    <n v="130853.98177209457"/>
    <n v="916921.46527703525"/>
    <n v="2036700.1264254311"/>
    <n v="4599315.7302169362"/>
    <n v="5848516.5642473921"/>
    <n v="6732969.7585337171"/>
    <n v="5506567.3860126929"/>
    <n v="6302037.0533439843"/>
    <n v="4822214.2061929591"/>
    <n v="2646084.2899104962"/>
    <n v="697195.1857699058"/>
  </r>
  <r>
    <x v="0"/>
    <s v="b"/>
    <x v="5"/>
    <x v="3"/>
    <x v="20"/>
    <n v="0"/>
    <n v="16705.837584204997"/>
    <n v="143289.65890292916"/>
    <n v="193703.54179901505"/>
    <n v="330952.64392686193"/>
    <n v="402947.43595388305"/>
    <n v="737296.87961908849"/>
    <n v="501728.29225030978"/>
    <n v="658064.77888129221"/>
    <n v="349074.01863045408"/>
    <n v="243839.16295042992"/>
    <n v="129391.11373885917"/>
  </r>
  <r>
    <x v="0"/>
    <s v="b"/>
    <x v="5"/>
    <x v="3"/>
    <x v="21"/>
    <n v="0"/>
    <n v="0"/>
    <n v="0"/>
    <n v="0"/>
    <n v="0"/>
    <n v="0"/>
    <n v="0"/>
    <n v="0"/>
    <n v="0"/>
    <n v="0"/>
    <n v="0"/>
    <n v="0"/>
  </r>
  <r>
    <x v="0"/>
    <s v="b"/>
    <x v="5"/>
    <x v="3"/>
    <x v="22"/>
    <n v="0"/>
    <n v="0"/>
    <n v="0"/>
    <n v="0"/>
    <n v="0"/>
    <n v="0"/>
    <n v="0"/>
    <n v="0"/>
    <n v="0"/>
    <n v="0"/>
    <n v="0"/>
    <n v="0"/>
  </r>
  <r>
    <x v="0"/>
    <s v="b"/>
    <x v="5"/>
    <x v="4"/>
    <x v="23"/>
    <n v="93400.397516778117"/>
    <n v="74439.438444652711"/>
    <n v="190521.3067735098"/>
    <n v="283999.1949027279"/>
    <n v="427417.08441570692"/>
    <n v="692691.13826916669"/>
    <n v="1031833.4140527212"/>
    <n v="848891.38105631282"/>
    <n v="991958.63183782331"/>
    <n v="577356.89081497234"/>
    <n v="331262.9208677439"/>
    <n v="94712.058218596503"/>
  </r>
  <r>
    <x v="0"/>
    <s v="b"/>
    <x v="5"/>
    <x v="4"/>
    <x v="24"/>
    <n v="6234.4028128085947"/>
    <n v="13130.847176184217"/>
    <n v="5789.6305987281985"/>
    <n v="80063.715901300107"/>
    <n v="494093.83786095725"/>
    <n v="557169.89439388132"/>
    <n v="617834.86700170452"/>
    <n v="647506.6955159856"/>
    <n v="610302.25112745073"/>
    <n v="363965.77707611315"/>
    <n v="110514.64585154761"/>
    <n v="19607.156559970314"/>
  </r>
  <r>
    <x v="0"/>
    <s v="b"/>
    <x v="5"/>
    <x v="4"/>
    <x v="25"/>
    <n v="6603.741186386309"/>
    <n v="39327.202853063463"/>
    <n v="38185.600080509728"/>
    <n v="351368.84147760511"/>
    <n v="851838.53396818612"/>
    <n v="970903.47638486163"/>
    <n v="1625532.0372105897"/>
    <n v="1092313.8306905597"/>
    <n v="1107618.8556297058"/>
    <n v="847141.42665752547"/>
    <n v="388856.74300414504"/>
    <n v="77259.455175580399"/>
  </r>
  <r>
    <x v="0"/>
    <s v="b"/>
    <x v="5"/>
    <x v="4"/>
    <x v="26"/>
    <n v="0"/>
    <n v="0"/>
    <n v="0"/>
    <n v="0"/>
    <n v="0"/>
    <n v="0"/>
    <n v="0"/>
    <n v="0"/>
    <n v="0"/>
    <n v="0"/>
    <n v="0"/>
    <n v="0"/>
  </r>
  <r>
    <x v="1"/>
    <s v="b"/>
    <x v="5"/>
    <x v="0"/>
    <x v="0"/>
    <n v="1390.6545818211553"/>
    <n v="950.13428770905807"/>
    <n v="461.16349135463912"/>
    <n v="1401.6366117984492"/>
    <n v="3630.2653676086725"/>
    <n v="5528.4771710894602"/>
    <n v="4790.7879260568479"/>
    <n v="4318.2901746683692"/>
    <n v="3927.0883782950809"/>
    <n v="3144.936378446037"/>
    <n v="1072.421015554731"/>
    <n v="213.69042751923112"/>
  </r>
  <r>
    <x v="1"/>
    <s v="b"/>
    <x v="5"/>
    <x v="0"/>
    <x v="1"/>
    <n v="0"/>
    <n v="0"/>
    <n v="0"/>
    <n v="0"/>
    <n v="0"/>
    <n v="0"/>
    <n v="0"/>
    <n v="0"/>
    <n v="0"/>
    <n v="0"/>
    <n v="0"/>
    <n v="0"/>
  </r>
  <r>
    <x v="1"/>
    <s v="b"/>
    <x v="5"/>
    <x v="0"/>
    <x v="2"/>
    <n v="0"/>
    <n v="0"/>
    <n v="0"/>
    <n v="0"/>
    <n v="0"/>
    <n v="0"/>
    <n v="3704.7054161661017"/>
    <n v="12491.587362488757"/>
    <n v="3679.5461264128517"/>
    <n v="4648.1787819129868"/>
    <n v="5950.1720266436887"/>
    <n v="0"/>
  </r>
  <r>
    <x v="1"/>
    <s v="b"/>
    <x v="5"/>
    <x v="0"/>
    <x v="3"/>
    <n v="0"/>
    <n v="0"/>
    <n v="0"/>
    <n v="0"/>
    <n v="0"/>
    <n v="0"/>
    <n v="0"/>
    <n v="0"/>
    <n v="0"/>
    <n v="0"/>
    <n v="0"/>
    <n v="0"/>
  </r>
  <r>
    <x v="1"/>
    <s v="b"/>
    <x v="5"/>
    <x v="0"/>
    <x v="4"/>
    <n v="0"/>
    <n v="0"/>
    <n v="0"/>
    <n v="0"/>
    <n v="0"/>
    <n v="17463.572493348514"/>
    <n v="3095.6178807072279"/>
    <n v="5459.8111795304021"/>
    <n v="2954.9019731172989"/>
    <n v="6001.5535861422632"/>
    <n v="9501.8271934183304"/>
    <n v="6387.1197016108244"/>
  </r>
  <r>
    <x v="1"/>
    <s v="b"/>
    <x v="5"/>
    <x v="0"/>
    <x v="5"/>
    <n v="0"/>
    <n v="0"/>
    <n v="0"/>
    <n v="0"/>
    <n v="0"/>
    <n v="0"/>
    <n v="0"/>
    <n v="0"/>
    <n v="0"/>
    <n v="0"/>
    <n v="0"/>
    <n v="0"/>
  </r>
  <r>
    <x v="1"/>
    <s v="b"/>
    <x v="5"/>
    <x v="0"/>
    <x v="6"/>
    <n v="0"/>
    <n v="0"/>
    <n v="0"/>
    <n v="33460.201148521577"/>
    <n v="50834.212860170963"/>
    <n v="40510.092020102275"/>
    <n v="33192.613232528449"/>
    <n v="52343.814274123048"/>
    <n v="75424.613333165602"/>
    <n v="56568.442702862507"/>
    <n v="35619.792813248881"/>
    <n v="2621.5917024662394"/>
  </r>
  <r>
    <x v="1"/>
    <s v="b"/>
    <x v="5"/>
    <x v="1"/>
    <x v="7"/>
    <n v="0"/>
    <n v="0"/>
    <n v="585.60133847421491"/>
    <n v="40.229704315447179"/>
    <n v="4018.6681929969122"/>
    <n v="21910.980143030563"/>
    <n v="15961.443388453145"/>
    <n v="47907.470422109989"/>
    <n v="13276.607521369673"/>
    <n v="11640.888877706982"/>
    <n v="8020.4104738123251"/>
    <n v="47.865548755558635"/>
  </r>
  <r>
    <x v="1"/>
    <s v="b"/>
    <x v="5"/>
    <x v="1"/>
    <x v="8"/>
    <n v="0"/>
    <n v="0"/>
    <n v="0"/>
    <n v="0"/>
    <n v="0"/>
    <n v="0"/>
    <n v="0"/>
    <n v="4939.460459031242"/>
    <n v="0"/>
    <n v="192.48114625724116"/>
    <n v="46.82772805323706"/>
    <n v="0"/>
  </r>
  <r>
    <x v="1"/>
    <s v="b"/>
    <x v="5"/>
    <x v="1"/>
    <x v="9"/>
    <n v="0"/>
    <n v="0"/>
    <n v="0"/>
    <n v="0"/>
    <n v="0"/>
    <n v="0"/>
    <n v="0"/>
    <n v="0"/>
    <n v="0"/>
    <n v="0"/>
    <n v="0"/>
    <n v="0"/>
  </r>
  <r>
    <x v="1"/>
    <s v="b"/>
    <x v="5"/>
    <x v="1"/>
    <x v="10"/>
    <n v="27946.001874367092"/>
    <n v="15744.840773144975"/>
    <n v="13930.308767383496"/>
    <n v="0"/>
    <n v="0"/>
    <n v="0"/>
    <n v="0"/>
    <n v="13460.893028989793"/>
    <n v="46171.881977771773"/>
    <n v="45504.343122393657"/>
    <n v="36363.4259404857"/>
    <n v="50468.956581355713"/>
  </r>
  <r>
    <x v="1"/>
    <s v="b"/>
    <x v="5"/>
    <x v="1"/>
    <x v="11"/>
    <n v="113677.52080358771"/>
    <n v="3964.4121846440275"/>
    <n v="2136.809927855737"/>
    <n v="0"/>
    <n v="0"/>
    <n v="0"/>
    <n v="15366.897922471651"/>
    <n v="146532.82972821678"/>
    <n v="186370.5963380654"/>
    <n v="191415.04651323694"/>
    <n v="231940.20894790144"/>
    <n v="214401.11455653608"/>
  </r>
  <r>
    <x v="1"/>
    <s v="b"/>
    <x v="5"/>
    <x v="1"/>
    <x v="12"/>
    <n v="107946.44216193777"/>
    <n v="100897.96021058326"/>
    <n v="18342.342455672479"/>
    <n v="0"/>
    <n v="0"/>
    <n v="0"/>
    <n v="0"/>
    <n v="9566.8010592061"/>
    <n v="96637.492373590299"/>
    <n v="252554.65541207773"/>
    <n v="280839.72903444938"/>
    <n v="262239.61078578752"/>
  </r>
  <r>
    <x v="1"/>
    <s v="b"/>
    <x v="5"/>
    <x v="1"/>
    <x v="13"/>
    <n v="127167.63005780347"/>
    <n v="64294.564964431062"/>
    <n v="7296.1940284425773"/>
    <n v="899.44460867869702"/>
    <n v="0"/>
    <n v="1125.8782164579495"/>
    <n v="0"/>
    <n v="0"/>
    <n v="20410.473812324279"/>
    <n v="72207.161591828262"/>
    <n v="107455.32653613189"/>
    <n v="139841.62227100329"/>
  </r>
  <r>
    <x v="1"/>
    <s v="b"/>
    <x v="5"/>
    <x v="1"/>
    <x v="14"/>
    <n v="49752.445168472899"/>
    <n v="30087.692704434954"/>
    <n v="0"/>
    <n v="0"/>
    <n v="0"/>
    <n v="0"/>
    <n v="0"/>
    <n v="0"/>
    <n v="0"/>
    <n v="34584.374823098748"/>
    <n v="58497.707359721237"/>
    <n v="74703.076352154574"/>
  </r>
  <r>
    <x v="1"/>
    <s v="b"/>
    <x v="5"/>
    <x v="1"/>
    <x v="15"/>
    <n v="0"/>
    <n v="0"/>
    <n v="0"/>
    <n v="18743.670866171447"/>
    <n v="89548.20205425602"/>
    <n v="87139.200060382296"/>
    <n v="101473.70539729664"/>
    <n v="87875.109285664876"/>
    <n v="97423.059747023348"/>
    <n v="98781.661393698858"/>
    <n v="79465.616685640969"/>
    <n v="6629.4728499814455"/>
  </r>
  <r>
    <x v="1"/>
    <s v="b"/>
    <x v="5"/>
    <x v="2"/>
    <x v="16"/>
    <n v="10180.813525634172"/>
    <n v="9837.1124683150192"/>
    <n v="118378.11896570159"/>
    <n v="766679.54612641293"/>
    <n v="989631.8252435734"/>
    <n v="1196726.128551391"/>
    <n v="1528448.9486561795"/>
    <n v="1724903.5204136188"/>
    <n v="1793581.336838861"/>
    <n v="1517459.257675156"/>
    <n v="881712.10224735353"/>
    <n v="174986.1561008133"/>
  </r>
  <r>
    <x v="1"/>
    <s v="b"/>
    <x v="5"/>
    <x v="2"/>
    <x v="17"/>
    <n v="0"/>
    <n v="0"/>
    <n v="0"/>
    <n v="1828.709265537434"/>
    <n v="5247.1019643115478"/>
    <n v="15915.666060747106"/>
    <n v="4369.3635328674673"/>
    <n v="12935.372074446339"/>
    <n v="10692.786202645499"/>
    <n v="13527.458219854454"/>
    <n v="14220.263291967269"/>
    <n v="4721.6187487027246"/>
  </r>
  <r>
    <x v="1"/>
    <s v="b"/>
    <x v="5"/>
    <x v="2"/>
    <x v="18"/>
    <n v="0"/>
    <n v="0"/>
    <n v="0"/>
    <n v="226.65375156459334"/>
    <n v="26073.584632705821"/>
    <n v="39334.002151119275"/>
    <n v="70073.056287621002"/>
    <n v="83399.963519029858"/>
    <n v="74158.233063080639"/>
    <n v="44173.473302848659"/>
    <n v="1530.1754231478046"/>
    <n v="0"/>
  </r>
  <r>
    <x v="1"/>
    <s v="b"/>
    <x v="5"/>
    <x v="2"/>
    <x v="19"/>
    <n v="141115.33647405135"/>
    <n v="262776.71759326238"/>
    <n v="1322890.5319302836"/>
    <n v="3760779.3718983317"/>
    <n v="4767654.2484605657"/>
    <n v="5671937.2464415338"/>
    <n v="6760987.2442400949"/>
    <n v="6135673.3254920216"/>
    <n v="7222658.5632787598"/>
    <n v="5388985.8164504021"/>
    <n v="3478051.356400209"/>
    <n v="1803787.9071873801"/>
  </r>
  <r>
    <x v="1"/>
    <s v="b"/>
    <x v="5"/>
    <x v="3"/>
    <x v="20"/>
    <n v="1192.2358431821472"/>
    <n v="25514.262172378876"/>
    <n v="142837.26342405356"/>
    <n v="329557.49212199746"/>
    <n v="404740.61401246645"/>
    <n v="403329.67475328175"/>
    <n v="619344.50615459133"/>
    <n v="493540.25171869399"/>
    <n v="735890.34323561052"/>
    <n v="373756.64048003929"/>
    <n v="538280.67074666487"/>
    <n v="347516.16798857768"/>
  </r>
  <r>
    <x v="1"/>
    <s v="b"/>
    <x v="5"/>
    <x v="3"/>
    <x v="21"/>
    <n v="0"/>
    <n v="0"/>
    <n v="0"/>
    <n v="0"/>
    <n v="0"/>
    <n v="0"/>
    <n v="0"/>
    <n v="0"/>
    <n v="0"/>
    <n v="0"/>
    <n v="0"/>
    <n v="0"/>
  </r>
  <r>
    <x v="1"/>
    <s v="b"/>
    <x v="5"/>
    <x v="3"/>
    <x v="22"/>
    <n v="0"/>
    <n v="0"/>
    <n v="0"/>
    <n v="0"/>
    <n v="0"/>
    <n v="0"/>
    <n v="3752.4766175850859"/>
    <n v="5674.8853679860622"/>
    <n v="4541.9373911074499"/>
    <n v="1723.4365073873967"/>
    <n v="3.1449112191562834"/>
    <n v="0"/>
  </r>
  <r>
    <x v="1"/>
    <s v="b"/>
    <x v="5"/>
    <x v="4"/>
    <x v="23"/>
    <n v="243144.05580330468"/>
    <n v="257076.76728285963"/>
    <n v="562143.62180555647"/>
    <n v="811803.62545365351"/>
    <n v="1024380.6977929014"/>
    <n v="1170762.2006830748"/>
    <n v="1839697.912407933"/>
    <n v="1387415.2666570225"/>
    <n v="1529934.4789196602"/>
    <n v="1047042.4437218137"/>
    <n v="865355.89073320467"/>
    <n v="404399.63644826313"/>
  </r>
  <r>
    <x v="1"/>
    <s v="b"/>
    <x v="5"/>
    <x v="4"/>
    <x v="24"/>
    <n v="164779.68638945324"/>
    <n v="93220.722449005276"/>
    <n v="154587.60779183204"/>
    <n v="328743.04817375005"/>
    <n v="492869.8509941065"/>
    <n v="544540.94988898467"/>
    <n v="697609.39573675836"/>
    <n v="649890.43758294708"/>
    <n v="651802.8706749609"/>
    <n v="773958.51233119692"/>
    <n v="490933.53544629441"/>
    <n v="331515.26854396902"/>
  </r>
  <r>
    <x v="1"/>
    <s v="b"/>
    <x v="5"/>
    <x v="4"/>
    <x v="25"/>
    <n v="118960.00301911478"/>
    <n v="233738.1421122482"/>
    <n v="326812.12300376763"/>
    <n v="1313999.911942486"/>
    <n v="2417724.1598369679"/>
    <n v="2950694.943611742"/>
    <n v="3917634.8695176337"/>
    <n v="3603373.0304993493"/>
    <n v="3550120.9784447788"/>
    <n v="2992894.1171290735"/>
    <n v="1554066.2947284998"/>
    <n v="284508.75857774541"/>
  </r>
  <r>
    <x v="1"/>
    <s v="b"/>
    <x v="5"/>
    <x v="4"/>
    <x v="26"/>
    <n v="0"/>
    <n v="0"/>
    <n v="0"/>
    <n v="0"/>
    <n v="0"/>
    <n v="0"/>
    <n v="0"/>
    <n v="0"/>
    <n v="0"/>
    <n v="0"/>
    <n v="0"/>
    <n v="0"/>
  </r>
  <r>
    <x v="0"/>
    <s v="b"/>
    <x v="6"/>
    <x v="0"/>
    <x v="0"/>
    <n v="0"/>
    <n v="0"/>
    <n v="0"/>
    <n v="0"/>
    <n v="0"/>
    <n v="0"/>
    <n v="0"/>
    <n v="0"/>
    <n v="0"/>
    <n v="0"/>
    <n v="0"/>
    <n v="0"/>
  </r>
  <r>
    <x v="0"/>
    <s v="b"/>
    <x v="6"/>
    <x v="0"/>
    <x v="1"/>
    <n v="0"/>
    <n v="0"/>
    <n v="0"/>
    <n v="0"/>
    <n v="0"/>
    <n v="0"/>
    <n v="0"/>
    <n v="0"/>
    <n v="0"/>
    <n v="0"/>
    <n v="0"/>
    <n v="0"/>
  </r>
  <r>
    <x v="0"/>
    <s v="b"/>
    <x v="6"/>
    <x v="0"/>
    <x v="2"/>
    <n v="0"/>
    <n v="0"/>
    <n v="0"/>
    <n v="0"/>
    <n v="0"/>
    <n v="0"/>
    <n v="0"/>
    <n v="0"/>
    <n v="0"/>
    <n v="0"/>
    <n v="0"/>
    <n v="0"/>
  </r>
  <r>
    <x v="0"/>
    <s v="b"/>
    <x v="6"/>
    <x v="0"/>
    <x v="3"/>
    <n v="0"/>
    <n v="0"/>
    <n v="0"/>
    <n v="0"/>
    <n v="0"/>
    <n v="0"/>
    <n v="0"/>
    <n v="0"/>
    <n v="0"/>
    <n v="0"/>
    <n v="0"/>
    <n v="0"/>
  </r>
  <r>
    <x v="0"/>
    <s v="b"/>
    <x v="6"/>
    <x v="0"/>
    <x v="4"/>
    <n v="0"/>
    <n v="0"/>
    <n v="0"/>
    <n v="0"/>
    <n v="0"/>
    <n v="15391.9754445332"/>
    <n v="31571.971293250397"/>
    <n v="32492.335851358919"/>
    <n v="35536.333159314912"/>
    <n v="41557.567599866663"/>
    <n v="37908.665488373263"/>
    <n v="24631.177391862228"/>
  </r>
  <r>
    <x v="0"/>
    <s v="b"/>
    <x v="6"/>
    <x v="0"/>
    <x v="5"/>
    <n v="0"/>
    <n v="0"/>
    <n v="0"/>
    <n v="0"/>
    <n v="0"/>
    <n v="0"/>
    <n v="0"/>
    <n v="0"/>
    <n v="0"/>
    <n v="0"/>
    <n v="0"/>
    <n v="0"/>
  </r>
  <r>
    <x v="0"/>
    <s v="b"/>
    <x v="6"/>
    <x v="0"/>
    <x v="6"/>
    <n v="0"/>
    <n v="0"/>
    <n v="0"/>
    <n v="0"/>
    <n v="49389.20163283791"/>
    <n v="64877.436519967043"/>
    <n v="36001.144747683778"/>
    <n v="87299.062187474454"/>
    <n v="101003.59148861228"/>
    <n v="84730.141458106649"/>
    <n v="15089.787215306913"/>
    <n v="0"/>
  </r>
  <r>
    <x v="0"/>
    <s v="b"/>
    <x v="6"/>
    <x v="1"/>
    <x v="7"/>
    <n v="0"/>
    <n v="0"/>
    <n v="0"/>
    <n v="0"/>
    <n v="13062.898224383127"/>
    <n v="91377.71641706556"/>
    <n v="163871.1592771736"/>
    <n v="163414.08417040389"/>
    <n v="133547.44098574098"/>
    <n v="120219.03048676936"/>
    <n v="82501.726556259324"/>
    <n v="4085.9189745073495"/>
  </r>
  <r>
    <x v="0"/>
    <s v="b"/>
    <x v="6"/>
    <x v="1"/>
    <x v="8"/>
    <n v="0"/>
    <n v="0"/>
    <n v="0"/>
    <n v="0"/>
    <n v="0"/>
    <n v="5511.4694912162631"/>
    <n v="19950.845037644591"/>
    <n v="25985.099410643637"/>
    <n v="18087.906558397859"/>
    <n v="26034.053098681026"/>
    <n v="17751.935692855393"/>
    <n v="0"/>
  </r>
  <r>
    <x v="0"/>
    <s v="b"/>
    <x v="6"/>
    <x v="1"/>
    <x v="9"/>
    <n v="0"/>
    <n v="0"/>
    <n v="0"/>
    <n v="0"/>
    <n v="0"/>
    <n v="0"/>
    <n v="0"/>
    <n v="0"/>
    <n v="0"/>
    <n v="0"/>
    <n v="0"/>
    <n v="0"/>
  </r>
  <r>
    <x v="0"/>
    <s v="b"/>
    <x v="6"/>
    <x v="1"/>
    <x v="10"/>
    <n v="27771.289476498081"/>
    <n v="9788.0644329410588"/>
    <n v="7343.2041613465253"/>
    <n v="0"/>
    <n v="0"/>
    <n v="0"/>
    <n v="0"/>
    <n v="6088.0260650241853"/>
    <n v="17609.471214627614"/>
    <n v="29975.387924798884"/>
    <n v="26895.07318208407"/>
    <n v="11662.14218772604"/>
  </r>
  <r>
    <x v="0"/>
    <s v="b"/>
    <x v="6"/>
    <x v="1"/>
    <x v="11"/>
    <n v="179085.84978646055"/>
    <n v="87767.289149427321"/>
    <n v="42947.486272462527"/>
    <n v="0"/>
    <n v="0"/>
    <n v="0"/>
    <n v="7088.3028172114709"/>
    <n v="96924.32085642223"/>
    <n v="141668.53893714581"/>
    <n v="199503.65753174789"/>
    <n v="159142.36384106879"/>
    <n v="157696.30221338852"/>
  </r>
  <r>
    <x v="0"/>
    <s v="b"/>
    <x v="6"/>
    <x v="1"/>
    <x v="12"/>
    <n v="108407.89498512457"/>
    <n v="29653.474812406046"/>
    <n v="11346.839678715871"/>
    <n v="500.66357626724204"/>
    <n v="0"/>
    <n v="0"/>
    <n v="0"/>
    <n v="1378.9177731512639"/>
    <n v="62325.001415210048"/>
    <n v="168401.02020919952"/>
    <n v="95974.268336404872"/>
    <n v="66730.122588639322"/>
  </r>
  <r>
    <x v="0"/>
    <s v="b"/>
    <x v="6"/>
    <x v="1"/>
    <x v="13"/>
    <n v="301613.22623862332"/>
    <n v="159739.97874040017"/>
    <n v="78306.320642568258"/>
    <n v="10326.504682772806"/>
    <n v="0"/>
    <n v="0"/>
    <n v="0"/>
    <n v="11002.522218797765"/>
    <n v="69710.297068313768"/>
    <n v="198434.81542516057"/>
    <n v="231841.27004094675"/>
    <n v="178973.10471925378"/>
  </r>
  <r>
    <x v="0"/>
    <s v="b"/>
    <x v="6"/>
    <x v="1"/>
    <x v="14"/>
    <n v="27863.837923855412"/>
    <n v="20390.874725606496"/>
    <n v="11572.304653839623"/>
    <n v="0"/>
    <n v="0"/>
    <n v="0"/>
    <n v="0"/>
    <n v="0"/>
    <n v="3159.1325076893081"/>
    <n v="16674.344443256367"/>
    <n v="43550.447520866488"/>
    <n v="20486.127796612302"/>
  </r>
  <r>
    <x v="0"/>
    <s v="b"/>
    <x v="6"/>
    <x v="1"/>
    <x v="15"/>
    <n v="0"/>
    <n v="0"/>
    <n v="0"/>
    <n v="4854.8120286564308"/>
    <n v="33934.290224986951"/>
    <n v="61618.251806751497"/>
    <n v="81883.701183115598"/>
    <n v="81458.578374332501"/>
    <n v="70733.783265298422"/>
    <n v="94965.556932327818"/>
    <n v="62407.939013881638"/>
    <n v="12673.954474265192"/>
  </r>
  <r>
    <x v="0"/>
    <s v="b"/>
    <x v="6"/>
    <x v="2"/>
    <x v="16"/>
    <n v="0"/>
    <n v="0"/>
    <n v="14601.281865812931"/>
    <n v="406476.08295017836"/>
    <n v="759308.07550302858"/>
    <n v="867404.02674432506"/>
    <n v="847421.82694182557"/>
    <n v="835116.78942303453"/>
    <n v="788502.35553850315"/>
    <n v="492884.53143967746"/>
    <n v="183139.45165327986"/>
    <n v="23302.119041179467"/>
  </r>
  <r>
    <x v="0"/>
    <s v="b"/>
    <x v="6"/>
    <x v="2"/>
    <x v="17"/>
    <n v="0"/>
    <n v="0"/>
    <n v="0"/>
    <n v="2293.2755508312002"/>
    <n v="69270.575581651327"/>
    <n v="88481.901035933755"/>
    <n v="109317.4410486392"/>
    <n v="97648.298288539314"/>
    <n v="101502.01588809148"/>
    <n v="73848.780088938089"/>
    <n v="62907.961028260179"/>
    <n v="41377.445954700699"/>
  </r>
  <r>
    <x v="0"/>
    <s v="b"/>
    <x v="6"/>
    <x v="2"/>
    <x v="18"/>
    <n v="0"/>
    <n v="0"/>
    <n v="0"/>
    <n v="0"/>
    <n v="0"/>
    <n v="0"/>
    <n v="0"/>
    <n v="0"/>
    <n v="0"/>
    <n v="0"/>
    <n v="0"/>
    <n v="0"/>
  </r>
  <r>
    <x v="0"/>
    <s v="b"/>
    <x v="6"/>
    <x v="2"/>
    <x v="19"/>
    <n v="15298.741406530095"/>
    <n v="7202.689528074623"/>
    <n v="128347.68880474506"/>
    <n v="2213630.6301773102"/>
    <n v="4509056.6021121228"/>
    <n v="5565720.6123771127"/>
    <n v="5959014.9509079363"/>
    <n v="5094190.1224628435"/>
    <n v="4152936.0073465132"/>
    <n v="2779312.0443809871"/>
    <n v="1516201.5573600358"/>
    <n v="259920.270210772"/>
  </r>
  <r>
    <x v="0"/>
    <s v="b"/>
    <x v="6"/>
    <x v="3"/>
    <x v="20"/>
    <n v="0"/>
    <n v="569.8516230886803"/>
    <n v="94128.551390994238"/>
    <n v="356219.57770132151"/>
    <n v="426681.01165504096"/>
    <n v="508392.87488914188"/>
    <n v="661604.42048720969"/>
    <n v="426795.14677300665"/>
    <n v="322446.74092850357"/>
    <n v="194596.80351223686"/>
    <n v="233200.89063885729"/>
    <n v="33112.090925673168"/>
  </r>
  <r>
    <x v="0"/>
    <s v="b"/>
    <x v="6"/>
    <x v="3"/>
    <x v="21"/>
    <n v="0"/>
    <n v="0"/>
    <n v="0"/>
    <n v="0"/>
    <n v="0"/>
    <n v="0"/>
    <n v="0"/>
    <n v="0"/>
    <n v="0"/>
    <n v="0"/>
    <n v="0"/>
    <n v="0"/>
  </r>
  <r>
    <x v="0"/>
    <s v="b"/>
    <x v="6"/>
    <x v="3"/>
    <x v="22"/>
    <n v="0"/>
    <n v="0"/>
    <n v="0"/>
    <n v="0"/>
    <n v="0"/>
    <n v="0"/>
    <n v="0"/>
    <n v="0"/>
    <n v="0"/>
    <n v="0"/>
    <n v="0"/>
    <n v="0"/>
  </r>
  <r>
    <x v="0"/>
    <s v="b"/>
    <x v="6"/>
    <x v="4"/>
    <x v="23"/>
    <n v="52564.656229754633"/>
    <n v="7766.7419348751782"/>
    <n v="123623.85603854404"/>
    <n v="494078.46553491801"/>
    <n v="359678.36992961692"/>
    <n v="588893.57620434382"/>
    <n v="830521.58981551952"/>
    <n v="645598.43886607094"/>
    <n v="509556.8254008189"/>
    <n v="439247.88190229388"/>
    <n v="525789.25320938195"/>
    <n v="292229.4275632599"/>
  </r>
  <r>
    <x v="0"/>
    <s v="b"/>
    <x v="6"/>
    <x v="4"/>
    <x v="24"/>
    <n v="23899.721360865984"/>
    <n v="55517.400793775596"/>
    <n v="73605.797958323645"/>
    <n v="181799.44901155442"/>
    <n v="567330.76289256359"/>
    <n v="589781.72429192322"/>
    <n v="716946.8510003963"/>
    <n v="569493.4554397529"/>
    <n v="470717.93291275395"/>
    <n v="386715.39182448882"/>
    <n v="253664.6140879443"/>
    <n v="96366.690358331194"/>
  </r>
  <r>
    <x v="0"/>
    <s v="b"/>
    <x v="6"/>
    <x v="4"/>
    <x v="25"/>
    <n v="19195.487681382758"/>
    <n v="0"/>
    <n v="0"/>
    <n v="193710.83170322105"/>
    <n v="447120.75830099324"/>
    <n v="689634.99531408225"/>
    <n v="768042.69531471131"/>
    <n v="565626.14553391165"/>
    <n v="502151.81744419358"/>
    <n v="400384.57861334574"/>
    <n v="244317.7806990509"/>
    <n v="46699.182952065268"/>
  </r>
  <r>
    <x v="0"/>
    <s v="b"/>
    <x v="6"/>
    <x v="4"/>
    <x v="26"/>
    <n v="0"/>
    <n v="0"/>
    <n v="0"/>
    <n v="0"/>
    <n v="0"/>
    <n v="0"/>
    <n v="0"/>
    <n v="0"/>
    <n v="0"/>
    <n v="0"/>
    <n v="0"/>
    <n v="0"/>
  </r>
  <r>
    <x v="1"/>
    <s v="b"/>
    <x v="6"/>
    <x v="0"/>
    <x v="0"/>
    <n v="0"/>
    <n v="0"/>
    <n v="0"/>
    <n v="0"/>
    <n v="0"/>
    <n v="0"/>
    <n v="1008.1264505902999"/>
    <n v="2405.7312862057906"/>
    <n v="2322.4980658796003"/>
    <n v="1506.7458345650903"/>
    <n v="1199.6829929491091"/>
    <n v="297.77277387459355"/>
  </r>
  <r>
    <x v="1"/>
    <s v="b"/>
    <x v="6"/>
    <x v="0"/>
    <x v="1"/>
    <n v="0"/>
    <n v="0"/>
    <n v="0"/>
    <n v="0"/>
    <n v="0"/>
    <n v="0"/>
    <n v="0"/>
    <n v="0"/>
    <n v="0"/>
    <n v="0"/>
    <n v="0"/>
    <n v="0"/>
  </r>
  <r>
    <x v="1"/>
    <s v="b"/>
    <x v="6"/>
    <x v="0"/>
    <x v="2"/>
    <n v="0"/>
    <n v="0"/>
    <n v="0"/>
    <n v="0"/>
    <n v="0"/>
    <n v="0"/>
    <n v="666.00413870316447"/>
    <n v="8285.1805493530937"/>
    <n v="3212.5771289476497"/>
    <n v="15037.556529779164"/>
    <n v="7191.4307459100437"/>
    <n v="0"/>
  </r>
  <r>
    <x v="1"/>
    <s v="b"/>
    <x v="6"/>
    <x v="0"/>
    <x v="3"/>
    <n v="0"/>
    <n v="0"/>
    <n v="0"/>
    <n v="0"/>
    <n v="0"/>
    <n v="0"/>
    <n v="0"/>
    <n v="0"/>
    <n v="0"/>
    <n v="0"/>
    <n v="0"/>
    <n v="0"/>
  </r>
  <r>
    <x v="1"/>
    <s v="b"/>
    <x v="6"/>
    <x v="0"/>
    <x v="4"/>
    <n v="0"/>
    <n v="0"/>
    <n v="0"/>
    <n v="0"/>
    <n v="0"/>
    <n v="2770.9309566190946"/>
    <n v="6069.8736374672144"/>
    <n v="12577.336511790274"/>
    <n v="14341.549938045249"/>
    <n v="11503.374489738155"/>
    <n v="2511.7147942913571"/>
    <n v="4517.0800128312385"/>
  </r>
  <r>
    <x v="1"/>
    <s v="b"/>
    <x v="6"/>
    <x v="0"/>
    <x v="5"/>
    <n v="0"/>
    <n v="0"/>
    <n v="0"/>
    <n v="0"/>
    <n v="0"/>
    <n v="0"/>
    <n v="0"/>
    <n v="0"/>
    <n v="0"/>
    <n v="0"/>
    <n v="0"/>
    <n v="0"/>
  </r>
  <r>
    <x v="1"/>
    <s v="b"/>
    <x v="6"/>
    <x v="0"/>
    <x v="6"/>
    <n v="0"/>
    <n v="0"/>
    <n v="0"/>
    <n v="33120.211086441035"/>
    <n v="48635.794121531952"/>
    <n v="74704.548170605151"/>
    <n v="111808.76423858554"/>
    <n v="73543.384050268258"/>
    <n v="47981.753225106462"/>
    <n v="40698.050784026374"/>
    <n v="95330.794341675733"/>
    <n v="12104.920528093493"/>
  </r>
  <r>
    <x v="1"/>
    <s v="b"/>
    <x v="6"/>
    <x v="1"/>
    <x v="7"/>
    <n v="0"/>
    <n v="0"/>
    <n v="0"/>
    <n v="0"/>
    <n v="24.857378276211264"/>
    <n v="23189.877159767781"/>
    <n v="46417.537282922509"/>
    <n v="43796.624881279604"/>
    <n v="23740.67691069081"/>
    <n v="15861.831470497587"/>
    <n v="3366.9167919389643"/>
    <n v="0"/>
  </r>
  <r>
    <x v="1"/>
    <s v="b"/>
    <x v="6"/>
    <x v="1"/>
    <x v="8"/>
    <n v="0"/>
    <n v="0"/>
    <n v="0"/>
    <n v="0"/>
    <n v="0"/>
    <n v="3955.1346965475173"/>
    <n v="20414.367212413596"/>
    <n v="615.79877600055352"/>
    <n v="16694.226571983872"/>
    <n v="28798.228786001371"/>
    <n v="30533.691433890825"/>
    <n v="21396.491537043912"/>
  </r>
  <r>
    <x v="1"/>
    <s v="b"/>
    <x v="6"/>
    <x v="1"/>
    <x v="9"/>
    <n v="0"/>
    <n v="0"/>
    <n v="0"/>
    <n v="0"/>
    <n v="0"/>
    <n v="0"/>
    <n v="0"/>
    <n v="0"/>
    <n v="0"/>
    <n v="0"/>
    <n v="0"/>
    <n v="0"/>
  </r>
  <r>
    <x v="1"/>
    <s v="b"/>
    <x v="6"/>
    <x v="1"/>
    <x v="10"/>
    <n v="57632.649210312797"/>
    <n v="29580.280148691407"/>
    <n v="17270.179322837717"/>
    <n v="0"/>
    <n v="0"/>
    <n v="0"/>
    <n v="3624.0698925069346"/>
    <n v="22912.992886210825"/>
    <n v="113676.04269531471"/>
    <n v="122346.33020309836"/>
    <n v="120245.87544893607"/>
    <n v="98275.060225049849"/>
  </r>
  <r>
    <x v="1"/>
    <s v="b"/>
    <x v="6"/>
    <x v="1"/>
    <x v="11"/>
    <n v="175364.39457314121"/>
    <n v="33270.160453370401"/>
    <n v="29816.626516633438"/>
    <n v="55193.330272286425"/>
    <n v="0"/>
    <n v="0"/>
    <n v="34720.775912495992"/>
    <n v="215361.24337209962"/>
    <n v="288036.04697239399"/>
    <n v="263705.86274349474"/>
    <n v="298328.52371577552"/>
    <n v="245569.63147930335"/>
  </r>
  <r>
    <x v="1"/>
    <s v="b"/>
    <x v="6"/>
    <x v="1"/>
    <x v="12"/>
    <n v="251985.52711856947"/>
    <n v="203464.39017026551"/>
    <n v="75740.525954952303"/>
    <n v="28749.683936422476"/>
    <n v="0"/>
    <n v="54.149081371432885"/>
    <n v="0"/>
    <n v="67388.987778875002"/>
    <n v="318362.55165516678"/>
    <n v="424677.35726820439"/>
    <n v="507688.84877379914"/>
    <n v="505166.59223710117"/>
  </r>
  <r>
    <x v="1"/>
    <s v="b"/>
    <x v="6"/>
    <x v="1"/>
    <x v="13"/>
    <n v="147815.29936409896"/>
    <n v="128227.16322718211"/>
    <n v="67561.272305282822"/>
    <n v="15875.20992282388"/>
    <n v="0"/>
    <n v="0"/>
    <n v="0"/>
    <n v="18416.09691358413"/>
    <n v="177953.44273431163"/>
    <n v="386765.6412159485"/>
    <n v="354915.97426204657"/>
    <n v="381643.0022580463"/>
  </r>
  <r>
    <x v="1"/>
    <s v="b"/>
    <x v="6"/>
    <x v="1"/>
    <x v="14"/>
    <n v="75871.22846522044"/>
    <n v="35039.166724323375"/>
    <n v="11693.434054356647"/>
    <n v="0"/>
    <n v="0"/>
    <n v="0"/>
    <n v="0"/>
    <n v="0"/>
    <n v="17559.303590859632"/>
    <n v="110669.70884411933"/>
    <n v="114206.08603219132"/>
    <n v="146685.45226968246"/>
  </r>
  <r>
    <x v="1"/>
    <s v="b"/>
    <x v="6"/>
    <x v="1"/>
    <x v="15"/>
    <n v="0"/>
    <n v="0"/>
    <n v="0"/>
    <n v="31486.40454879959"/>
    <n v="109876.07791832037"/>
    <n v="129429.89049419135"/>
    <n v="146003.91226955663"/>
    <n v="172836.27592193073"/>
    <n v="186535.50290275307"/>
    <n v="147500.21699887412"/>
    <n v="97312.912376483611"/>
    <n v="19907.872970746037"/>
  </r>
  <r>
    <x v="1"/>
    <s v="b"/>
    <x v="6"/>
    <x v="2"/>
    <x v="16"/>
    <n v="0"/>
    <n v="0"/>
    <n v="236642.00846610099"/>
    <n v="1372535.9935089033"/>
    <n v="1723816.0226936794"/>
    <n v="2022810.2486366811"/>
    <n v="2422383.5282129985"/>
    <n v="2369310.3272594619"/>
    <n v="2137676.9798788582"/>
    <n v="1807258.0336757095"/>
    <n v="767185.10947435966"/>
    <n v="411942.68713794212"/>
  </r>
  <r>
    <x v="1"/>
    <s v="b"/>
    <x v="6"/>
    <x v="2"/>
    <x v="17"/>
    <n v="0"/>
    <n v="0"/>
    <n v="0"/>
    <n v="9660.1546038355336"/>
    <n v="11703.416002566248"/>
    <n v="15237.591752784821"/>
    <n v="22845.169730858499"/>
    <n v="27390.849566316741"/>
    <n v="27153.075408681212"/>
    <n v="22599.281702277549"/>
    <n v="16877.474258901671"/>
    <n v="2275.2489197229966"/>
  </r>
  <r>
    <x v="1"/>
    <s v="b"/>
    <x v="6"/>
    <x v="2"/>
    <x v="18"/>
    <n v="0"/>
    <n v="0"/>
    <n v="0"/>
    <n v="0"/>
    <n v="0"/>
    <n v="13619.396554435269"/>
    <n v="132733.67004849453"/>
    <n v="145088.91921981043"/>
    <n v="145311.33992087404"/>
    <n v="107277.01007000574"/>
    <n v="47940.71213369647"/>
    <n v="19775.780409719035"/>
  </r>
  <r>
    <x v="1"/>
    <s v="b"/>
    <x v="6"/>
    <x v="2"/>
    <x v="19"/>
    <n v="28869.203142395294"/>
    <n v="82335.606055841039"/>
    <n v="2166419.2355349809"/>
    <n v="7439895.8468302442"/>
    <n v="9054719.8513085991"/>
    <n v="9997372.3637781721"/>
    <n v="10754340.700812018"/>
    <n v="9385451.3199192397"/>
    <n v="8468737.9785768669"/>
    <n v="6095050.9664312182"/>
    <n v="4242099.4735418623"/>
    <n v="2000403.6745142685"/>
  </r>
  <r>
    <x v="1"/>
    <s v="b"/>
    <x v="6"/>
    <x v="3"/>
    <x v="20"/>
    <n v="8596.3129060866613"/>
    <n v="46297.376515060983"/>
    <n v="122261.76354041525"/>
    <n v="787798.26023511367"/>
    <n v="775657.84623900068"/>
    <n v="900821.18663790135"/>
    <n v="1129113.4117883851"/>
    <n v="762414.03385182435"/>
    <n v="807626.48518432328"/>
    <n v="522398.36590413057"/>
    <n v="710511.50723015086"/>
    <n v="383487.95184511947"/>
  </r>
  <r>
    <x v="1"/>
    <s v="b"/>
    <x v="6"/>
    <x v="3"/>
    <x v="21"/>
    <n v="0"/>
    <n v="0"/>
    <n v="0"/>
    <n v="0"/>
    <n v="0"/>
    <n v="0"/>
    <n v="0"/>
    <n v="0"/>
    <n v="0"/>
    <n v="0"/>
    <n v="0"/>
    <n v="0"/>
  </r>
  <r>
    <x v="1"/>
    <s v="b"/>
    <x v="6"/>
    <x v="3"/>
    <x v="22"/>
    <n v="0"/>
    <n v="3.1449112191562834"/>
    <n v="0"/>
    <n v="0"/>
    <n v="3.1449112191562834"/>
    <n v="0"/>
    <n v="1609.8989225534165"/>
    <n v="5089.1016246611362"/>
    <n v="4064.1624786932266"/>
    <n v="3007.9377559171508"/>
    <n v="3.0820129947731578"/>
    <n v="0"/>
  </r>
  <r>
    <x v="1"/>
    <s v="b"/>
    <x v="6"/>
    <x v="4"/>
    <x v="23"/>
    <n v="137654.94663085663"/>
    <n v="300760.89868982998"/>
    <n v="613752.15583664074"/>
    <n v="1573918.3329454612"/>
    <n v="1671036.2419568896"/>
    <n v="2083964.6889368314"/>
    <n v="2464883.3175039468"/>
    <n v="1896266.6884713843"/>
    <n v="1512290.658984697"/>
    <n v="1206101.8070659866"/>
    <n v="1293429.5319743124"/>
    <n v="909388.02543604211"/>
  </r>
  <r>
    <x v="1"/>
    <s v="b"/>
    <x v="6"/>
    <x v="4"/>
    <x v="24"/>
    <n v="352566.02741104621"/>
    <n v="242320.57967003592"/>
    <n v="279199.04772088287"/>
    <n v="497075.48415908217"/>
    <n v="650117.26744953997"/>
    <n v="736587.81535597262"/>
    <n v="733647.22901872487"/>
    <n v="901823.03584569809"/>
    <n v="866473.7053972967"/>
    <n v="796274.63880694658"/>
    <n v="529629.64267518732"/>
    <n v="481440.22467245749"/>
  </r>
  <r>
    <x v="1"/>
    <s v="b"/>
    <x v="6"/>
    <x v="4"/>
    <x v="25"/>
    <n v="89345.556554938448"/>
    <n v="169232.31459175909"/>
    <n v="195304.45256530409"/>
    <n v="1467243.8752854008"/>
    <n v="2810637.4672143008"/>
    <n v="3508766.8488618564"/>
    <n v="3835248.9008535286"/>
    <n v="4076303.7921339483"/>
    <n v="3555785.9133136673"/>
    <n v="2718066.1311931168"/>
    <n v="1139616.5032361138"/>
    <n v="807863.37247699511"/>
  </r>
  <r>
    <x v="1"/>
    <s v="b"/>
    <x v="6"/>
    <x v="4"/>
    <x v="26"/>
    <n v="0"/>
    <n v="0"/>
    <n v="0"/>
    <n v="0"/>
    <n v="0"/>
    <n v="0"/>
    <n v="0"/>
    <n v="0"/>
    <n v="0"/>
    <n v="0"/>
    <n v="0"/>
    <n v="0"/>
  </r>
  <r>
    <x v="0"/>
    <s v="b"/>
    <x v="7"/>
    <x v="0"/>
    <x v="0"/>
    <n v="0"/>
    <n v="0"/>
    <n v="0"/>
    <n v="0"/>
    <n v="0"/>
    <n v="0"/>
    <n v="0"/>
    <n v="0"/>
    <n v="0"/>
    <n v="0"/>
    <n v="0"/>
    <n v="0"/>
  </r>
  <r>
    <x v="0"/>
    <s v="b"/>
    <x v="7"/>
    <x v="0"/>
    <x v="1"/>
    <n v="0"/>
    <n v="0"/>
    <n v="0"/>
    <n v="0"/>
    <n v="0"/>
    <n v="0"/>
    <n v="0"/>
    <n v="0"/>
    <n v="0"/>
    <n v="0"/>
    <n v="0"/>
    <n v="0"/>
  </r>
  <r>
    <x v="0"/>
    <s v="b"/>
    <x v="7"/>
    <x v="0"/>
    <x v="2"/>
    <n v="0"/>
    <n v="0"/>
    <n v="0"/>
    <n v="0"/>
    <n v="0"/>
    <n v="0"/>
    <n v="0"/>
    <n v="0"/>
    <n v="0"/>
    <n v="0"/>
    <n v="0"/>
    <n v="0"/>
  </r>
  <r>
    <x v="0"/>
    <s v="b"/>
    <x v="7"/>
    <x v="0"/>
    <x v="3"/>
    <n v="0"/>
    <n v="0"/>
    <n v="0"/>
    <n v="0"/>
    <n v="0"/>
    <n v="0"/>
    <n v="0"/>
    <n v="0"/>
    <n v="0"/>
    <n v="0"/>
    <n v="0"/>
    <n v="0"/>
  </r>
  <r>
    <x v="0"/>
    <s v="b"/>
    <x v="7"/>
    <x v="0"/>
    <x v="4"/>
    <n v="7777.5289803568858"/>
    <n v="0"/>
    <n v="0"/>
    <n v="0"/>
    <n v="0"/>
    <n v="27397.529357746229"/>
    <n v="43099.800612628707"/>
    <n v="47510.142338681784"/>
    <n v="40741.242994710265"/>
    <n v="32808.292501902673"/>
    <n v="44951.851409234725"/>
    <n v="33267.619365105325"/>
  </r>
  <r>
    <x v="0"/>
    <s v="b"/>
    <x v="7"/>
    <x v="0"/>
    <x v="5"/>
    <n v="0"/>
    <n v="0"/>
    <n v="0"/>
    <n v="0"/>
    <n v="0"/>
    <n v="0"/>
    <n v="0"/>
    <n v="0"/>
    <n v="0"/>
    <n v="0"/>
    <n v="0"/>
    <n v="0"/>
  </r>
  <r>
    <x v="0"/>
    <s v="b"/>
    <x v="7"/>
    <x v="0"/>
    <x v="6"/>
    <n v="0"/>
    <n v="0"/>
    <n v="0"/>
    <n v="0"/>
    <n v="75388.144942668281"/>
    <n v="49861.233937365949"/>
    <n v="40600.275494222798"/>
    <n v="122980.45123186175"/>
    <n v="67249.932384408792"/>
    <n v="92760.993037166569"/>
    <n v="64008.220797926879"/>
    <n v="0"/>
  </r>
  <r>
    <x v="0"/>
    <s v="b"/>
    <x v="7"/>
    <x v="1"/>
    <x v="7"/>
    <n v="0"/>
    <n v="0"/>
    <n v="0"/>
    <n v="0"/>
    <n v="51674.445080415389"/>
    <n v="106677.61515092429"/>
    <n v="149764.56565631152"/>
    <n v="173407.31003163781"/>
    <n v="144919.96200947248"/>
    <n v="126587.24927195306"/>
    <n v="97979.048601457995"/>
    <n v="42385.352261505665"/>
  </r>
  <r>
    <x v="0"/>
    <s v="b"/>
    <x v="7"/>
    <x v="1"/>
    <x v="8"/>
    <n v="0"/>
    <n v="0"/>
    <n v="0"/>
    <n v="0"/>
    <n v="0"/>
    <n v="0"/>
    <n v="21158.025498940166"/>
    <n v="5075.8678382509261"/>
    <n v="11302.043563310208"/>
    <n v="36245.82513035657"/>
    <n v="27586.299508764871"/>
    <n v="4329.0709303276371"/>
  </r>
  <r>
    <x v="0"/>
    <s v="b"/>
    <x v="7"/>
    <x v="1"/>
    <x v="9"/>
    <n v="0"/>
    <n v="0"/>
    <n v="0"/>
    <n v="0"/>
    <n v="0"/>
    <n v="0"/>
    <n v="0"/>
    <n v="0"/>
    <n v="0"/>
    <n v="0"/>
    <n v="0"/>
    <n v="0"/>
  </r>
  <r>
    <x v="0"/>
    <s v="b"/>
    <x v="7"/>
    <x v="1"/>
    <x v="10"/>
    <n v="9988.583972274464"/>
    <n v="1760.8232119607264"/>
    <n v="0"/>
    <n v="0"/>
    <n v="0"/>
    <n v="0"/>
    <n v="0"/>
    <n v="0"/>
    <n v="5231.2201626548085"/>
    <n v="21104.234937447716"/>
    <n v="39880.600300653517"/>
    <n v="41426.456251140036"/>
  </r>
  <r>
    <x v="0"/>
    <s v="b"/>
    <x v="7"/>
    <x v="1"/>
    <x v="11"/>
    <n v="82513.023077358535"/>
    <n v="52449.602797713029"/>
    <n v="56669.249687081341"/>
    <n v="0"/>
    <n v="0"/>
    <n v="0"/>
    <n v="15712.655751728131"/>
    <n v="111401.05794813413"/>
    <n v="141218.77260404939"/>
    <n v="213866.99541471945"/>
    <n v="236645.49931755426"/>
    <n v="245164.36563995801"/>
  </r>
  <r>
    <x v="0"/>
    <s v="b"/>
    <x v="7"/>
    <x v="1"/>
    <x v="12"/>
    <n v="65118.072546812007"/>
    <n v="42268.367853975484"/>
    <n v="0"/>
    <n v="70.219577701321498"/>
    <n v="0"/>
    <n v="0"/>
    <n v="0"/>
    <n v="1739.8277846616393"/>
    <n v="45731.191858453836"/>
    <n v="134095.02663739806"/>
    <n v="188579.12282136278"/>
    <n v="179384.6163522804"/>
  </r>
  <r>
    <x v="0"/>
    <s v="b"/>
    <x v="7"/>
    <x v="1"/>
    <x v="13"/>
    <n v="197881.60667224365"/>
    <n v="136415.73839370516"/>
    <n v="81841.766936919375"/>
    <n v="20602.898350179574"/>
    <n v="0"/>
    <n v="0"/>
    <n v="0"/>
    <n v="1266.3299515054691"/>
    <n v="68524.665538691843"/>
    <n v="227076.21377848502"/>
    <n v="264587.65811041155"/>
    <n v="257266.07206878552"/>
  </r>
  <r>
    <x v="0"/>
    <s v="b"/>
    <x v="7"/>
    <x v="1"/>
    <x v="14"/>
    <n v="21656.865026700296"/>
    <n v="14605.94262423972"/>
    <n v="0"/>
    <n v="0"/>
    <n v="0"/>
    <n v="0"/>
    <n v="0"/>
    <n v="0"/>
    <n v="0"/>
    <n v="19937.850264487035"/>
    <n v="34692.918288916706"/>
    <n v="45264.512192820803"/>
  </r>
  <r>
    <x v="0"/>
    <s v="b"/>
    <x v="7"/>
    <x v="1"/>
    <x v="15"/>
    <n v="0"/>
    <n v="0"/>
    <n v="0"/>
    <n v="603.82295407800643"/>
    <n v="29787.504638744049"/>
    <n v="84098.152679149862"/>
    <n v="82512.6393981898"/>
    <n v="88605.753929566577"/>
    <n v="95067.26965097776"/>
    <n v="92732.368055249812"/>
    <n v="51032.732235968986"/>
    <n v="0"/>
  </r>
  <r>
    <x v="0"/>
    <s v="b"/>
    <x v="7"/>
    <x v="2"/>
    <x v="16"/>
    <n v="0"/>
    <n v="0"/>
    <n v="17337.071584469169"/>
    <n v="256749.33170636589"/>
    <n v="756108.79505871574"/>
    <n v="1133527.0556712192"/>
    <n v="1196399.6175787959"/>
    <n v="1111417.0592564177"/>
    <n v="884285.65228603571"/>
    <n v="651102.97697296005"/>
    <n v="306010.01968714426"/>
    <n v="21413.782258926833"/>
  </r>
  <r>
    <x v="0"/>
    <s v="b"/>
    <x v="7"/>
    <x v="2"/>
    <x v="17"/>
    <n v="50080.012831237778"/>
    <n v="4941.7247951090339"/>
    <n v="0"/>
    <n v="4152.0501676237682"/>
    <n v="58396.095278230307"/>
    <n v="112699.93773075787"/>
    <n v="119743.37524451685"/>
    <n v="90872.870108876828"/>
    <n v="86576.160314994311"/>
    <n v="60688.540572499645"/>
    <n v="36882.864636731305"/>
    <n v="46054.237138885568"/>
  </r>
  <r>
    <x v="0"/>
    <s v="b"/>
    <x v="7"/>
    <x v="2"/>
    <x v="18"/>
    <n v="0"/>
    <n v="0"/>
    <n v="0"/>
    <n v="0"/>
    <n v="0"/>
    <n v="0"/>
    <n v="0"/>
    <n v="0"/>
    <n v="0"/>
    <n v="0"/>
    <n v="0"/>
    <n v="0"/>
  </r>
  <r>
    <x v="0"/>
    <s v="b"/>
    <x v="7"/>
    <x v="2"/>
    <x v="19"/>
    <n v="16925.396416059175"/>
    <n v="15770.830319460079"/>
    <n v="186329.492348431"/>
    <n v="1569589.9224464905"/>
    <n v="4844492.8075880418"/>
    <n v="5476413.6753319455"/>
    <n v="5587514.6206922587"/>
    <n v="5690941.3285362963"/>
    <n v="4724917.8863680679"/>
    <n v="4839888.7204614216"/>
    <n v="2486904.9293338452"/>
    <n v="167859.37843974665"/>
  </r>
  <r>
    <x v="0"/>
    <s v="b"/>
    <x v="7"/>
    <x v="3"/>
    <x v="20"/>
    <n v="0"/>
    <n v="12768.452766578401"/>
    <n v="79659.789794134107"/>
    <n v="199385.51579688909"/>
    <n v="417408.84474831278"/>
    <n v="480146.25095133542"/>
    <n v="640504.3242529264"/>
    <n v="619245.61756621604"/>
    <n v="506405.73128620576"/>
    <n v="492063.47059822507"/>
    <n v="129587.39393786914"/>
    <n v="6877.2918540509609"/>
  </r>
  <r>
    <x v="0"/>
    <s v="b"/>
    <x v="7"/>
    <x v="3"/>
    <x v="21"/>
    <n v="0"/>
    <n v="0"/>
    <n v="0"/>
    <n v="0"/>
    <n v="0"/>
    <n v="0"/>
    <n v="0"/>
    <n v="0"/>
    <n v="0"/>
    <n v="0"/>
    <n v="0"/>
    <n v="0"/>
  </r>
  <r>
    <x v="0"/>
    <s v="b"/>
    <x v="7"/>
    <x v="3"/>
    <x v="22"/>
    <n v="0"/>
    <n v="0"/>
    <n v="0"/>
    <n v="0"/>
    <n v="0"/>
    <n v="0"/>
    <n v="0"/>
    <n v="0"/>
    <n v="0"/>
    <n v="0"/>
    <n v="0"/>
    <n v="0"/>
  </r>
  <r>
    <x v="0"/>
    <s v="b"/>
    <x v="7"/>
    <x v="4"/>
    <x v="23"/>
    <n v="145593.72778906455"/>
    <n v="32898.847075547055"/>
    <n v="98726.235478372459"/>
    <n v="284248.64297080896"/>
    <n v="585089.11420430581"/>
    <n v="549003.08830281743"/>
    <n v="532893.97246315773"/>
    <n v="625594.01083107409"/>
    <n v="556270.87120330601"/>
    <n v="516181.16575569077"/>
    <n v="244444.46401278093"/>
    <n v="42598.193562995722"/>
  </r>
  <r>
    <x v="0"/>
    <s v="b"/>
    <x v="7"/>
    <x v="4"/>
    <x v="24"/>
    <n v="208483.11497166438"/>
    <n v="72821.31243434998"/>
    <n v="109626.68016881884"/>
    <n v="156869.74406712499"/>
    <n v="463180.15938410058"/>
    <n v="732168.83141388919"/>
    <n v="653807.26726084528"/>
    <n v="430084.83083522553"/>
    <n v="450337.48042292765"/>
    <n v="499071.64736739482"/>
    <n v="312033.87069383031"/>
    <n v="283118.89651355147"/>
  </r>
  <r>
    <x v="0"/>
    <s v="b"/>
    <x v="7"/>
    <x v="4"/>
    <x v="25"/>
    <n v="42317.642322957225"/>
    <n v="36784.636479712186"/>
    <n v="26797.757049318498"/>
    <n v="168002.74865240557"/>
    <n v="565943.56771308358"/>
    <n v="710289.88533653703"/>
    <n v="683834.30720750743"/>
    <n v="745839.59065835574"/>
    <n v="585340.17246693117"/>
    <n v="828120.85264832992"/>
    <n v="503185.93973092141"/>
    <n v="62782.479070615838"/>
  </r>
  <r>
    <x v="0"/>
    <s v="b"/>
    <x v="7"/>
    <x v="4"/>
    <x v="26"/>
    <n v="0"/>
    <n v="0"/>
    <n v="0"/>
    <n v="0"/>
    <n v="0"/>
    <n v="0"/>
    <n v="0"/>
    <n v="0"/>
    <n v="0"/>
    <n v="0"/>
    <n v="0"/>
    <n v="0"/>
  </r>
  <r>
    <x v="1"/>
    <s v="b"/>
    <x v="7"/>
    <x v="0"/>
    <x v="0"/>
    <n v="0"/>
    <n v="0"/>
    <n v="706.01998905570906"/>
    <n v="1464.4845176020683"/>
    <n v="2459.2450955109539"/>
    <n v="3409.2472969488072"/>
    <n v="5092.9258367036309"/>
    <n v="4987.0303861322"/>
    <n v="3860.3470724021463"/>
    <n v="3686.2133381974627"/>
    <n v="2983.5458245013747"/>
    <n v="1842.5342952568451"/>
  </r>
  <r>
    <x v="1"/>
    <s v="b"/>
    <x v="7"/>
    <x v="0"/>
    <x v="1"/>
    <n v="0"/>
    <n v="0"/>
    <n v="0"/>
    <n v="0"/>
    <n v="0"/>
    <n v="0"/>
    <n v="0"/>
    <n v="0"/>
    <n v="0"/>
    <n v="0"/>
    <n v="0"/>
    <n v="0"/>
  </r>
  <r>
    <x v="1"/>
    <s v="b"/>
    <x v="7"/>
    <x v="0"/>
    <x v="2"/>
    <n v="0"/>
    <n v="0"/>
    <n v="0"/>
    <n v="0"/>
    <n v="0"/>
    <n v="0"/>
    <n v="3468.4722650279587"/>
    <n v="7756.1058451319914"/>
    <n v="8410.6121884179229"/>
    <n v="12172.869479894583"/>
    <n v="17404.787812840044"/>
    <n v="6238.2270248510895"/>
  </r>
  <r>
    <x v="1"/>
    <s v="b"/>
    <x v="7"/>
    <x v="0"/>
    <x v="3"/>
    <n v="0"/>
    <n v="0"/>
    <n v="0"/>
    <n v="0"/>
    <n v="0"/>
    <n v="0"/>
    <n v="0"/>
    <n v="0"/>
    <n v="0"/>
    <n v="0"/>
    <n v="0"/>
    <n v="0"/>
  </r>
  <r>
    <x v="1"/>
    <s v="b"/>
    <x v="7"/>
    <x v="0"/>
    <x v="4"/>
    <n v="8817.1737311855686"/>
    <n v="0"/>
    <n v="0"/>
    <n v="0"/>
    <n v="277.74597923100634"/>
    <n v="11345.172875769716"/>
    <n v="15950.738110663136"/>
    <n v="9541.2832495738658"/>
    <n v="10587.570052897408"/>
    <n v="28106.058985954827"/>
    <n v="15648.568750904162"/>
    <n v="7315.7868253379211"/>
  </r>
  <r>
    <x v="1"/>
    <s v="b"/>
    <x v="7"/>
    <x v="0"/>
    <x v="5"/>
    <n v="0"/>
    <n v="0"/>
    <n v="0"/>
    <n v="0"/>
    <n v="0"/>
    <n v="0"/>
    <n v="0"/>
    <n v="0"/>
    <n v="0"/>
    <n v="0"/>
    <n v="0"/>
    <n v="0"/>
  </r>
  <r>
    <x v="1"/>
    <s v="b"/>
    <x v="7"/>
    <x v="0"/>
    <x v="6"/>
    <n v="0"/>
    <n v="0"/>
    <n v="0"/>
    <n v="57770.440350468911"/>
    <n v="36745.400567341989"/>
    <n v="84790.51117386957"/>
    <n v="95282.909923452869"/>
    <n v="52308.704485272385"/>
    <n v="94078.094435394087"/>
    <n v="53453.074779698967"/>
    <n v="46449.03042387114"/>
    <n v="12712.102247353558"/>
  </r>
  <r>
    <x v="1"/>
    <s v="b"/>
    <x v="7"/>
    <x v="1"/>
    <x v="7"/>
    <n v="0"/>
    <n v="0"/>
    <n v="0"/>
    <n v="0"/>
    <n v="49.815393711435526"/>
    <n v="21925.151112984084"/>
    <n v="24013.221206765335"/>
    <n v="54962.311383949644"/>
    <n v="25870.077427714212"/>
    <n v="16546.893771188836"/>
    <n v="12958.065753803772"/>
    <n v="5357.494637926372"/>
  </r>
  <r>
    <x v="1"/>
    <s v="b"/>
    <x v="7"/>
    <x v="1"/>
    <x v="8"/>
    <n v="0"/>
    <n v="0"/>
    <n v="0"/>
    <n v="0"/>
    <n v="0"/>
    <n v="9252.4483133841131"/>
    <n v="22888.034870775598"/>
    <n v="48306.84898765308"/>
    <n v="44629.774761458488"/>
    <n v="23682.584110650558"/>
    <n v="18120.663953656589"/>
    <n v="19642.901620887242"/>
  </r>
  <r>
    <x v="1"/>
    <s v="b"/>
    <x v="7"/>
    <x v="1"/>
    <x v="9"/>
    <n v="0"/>
    <n v="0"/>
    <n v="0"/>
    <n v="0"/>
    <n v="0"/>
    <n v="0"/>
    <n v="0"/>
    <n v="0"/>
    <n v="0"/>
    <n v="0"/>
    <n v="0"/>
    <n v="0"/>
  </r>
  <r>
    <x v="1"/>
    <s v="b"/>
    <x v="7"/>
    <x v="1"/>
    <x v="10"/>
    <n v="72495.37383559662"/>
    <n v="6358.2431267965312"/>
    <n v="0"/>
    <n v="0"/>
    <n v="0"/>
    <n v="0"/>
    <n v="0"/>
    <n v="25990.106109304535"/>
    <n v="99848.276903143022"/>
    <n v="156964.54427091524"/>
    <n v="111268.87103977056"/>
    <n v="97314.157761326409"/>
  </r>
  <r>
    <x v="1"/>
    <s v="b"/>
    <x v="7"/>
    <x v="1"/>
    <x v="11"/>
    <n v="100028.32936026216"/>
    <n v="8667.0671186952404"/>
    <n v="1748.2498569065397"/>
    <n v="3586.7649556253032"/>
    <n v="0"/>
    <n v="0"/>
    <n v="37935.491581072667"/>
    <n v="161376.71633529788"/>
    <n v="214860.7244617485"/>
    <n v="198021.41055558005"/>
    <n v="174537.57225433527"/>
    <n v="201811.51918081354"/>
  </r>
  <r>
    <x v="1"/>
    <s v="b"/>
    <x v="7"/>
    <x v="1"/>
    <x v="12"/>
    <n v="262405.69983709365"/>
    <n v="98287.457465075771"/>
    <n v="34951.914307459097"/>
    <n v="0"/>
    <n v="0"/>
    <n v="0"/>
    <n v="0"/>
    <n v="15771.081912357615"/>
    <n v="176957.58772729847"/>
    <n v="340347.6259065207"/>
    <n v="331332.85111361311"/>
    <n v="397343.02175649581"/>
  </r>
  <r>
    <x v="1"/>
    <s v="b"/>
    <x v="7"/>
    <x v="1"/>
    <x v="13"/>
    <n v="264824.8913433174"/>
    <n v="200556.47317076239"/>
    <n v="138355.57624208269"/>
    <n v="44036.210507777374"/>
    <n v="0"/>
    <n v="0"/>
    <n v="0"/>
    <n v="43610.943033078183"/>
    <n v="214598.30677979963"/>
    <n v="341277.93467390415"/>
    <n v="330886.83351468993"/>
    <n v="331157.1386339764"/>
  </r>
  <r>
    <x v="1"/>
    <s v="b"/>
    <x v="7"/>
    <x v="1"/>
    <x v="14"/>
    <n v="107801.92091177269"/>
    <n v="17624.069892506937"/>
    <n v="0"/>
    <n v="0"/>
    <n v="0"/>
    <n v="0"/>
    <n v="0"/>
    <n v="0"/>
    <n v="21970.154792530207"/>
    <n v="112777.6925157403"/>
    <n v="122634.90096674571"/>
    <n v="121503.85880606591"/>
  </r>
  <r>
    <x v="1"/>
    <s v="b"/>
    <x v="7"/>
    <x v="1"/>
    <x v="15"/>
    <n v="0"/>
    <n v="0"/>
    <n v="0"/>
    <n v="67513.966550724275"/>
    <n v="189101.6875593602"/>
    <n v="121883.45588004051"/>
    <n v="181266.80797801079"/>
    <n v="171292.30691817572"/>
    <n v="158451.42684622016"/>
    <n v="134204.12989741299"/>
    <n v="18610.710309647959"/>
    <n v="0"/>
  </r>
  <r>
    <x v="1"/>
    <s v="b"/>
    <x v="7"/>
    <x v="2"/>
    <x v="16"/>
    <n v="3434.3877172347429"/>
    <n v="0"/>
    <n v="131751.97343178999"/>
    <n v="1252061.6779988299"/>
    <n v="1915333.7882971573"/>
    <n v="1975600.5774056998"/>
    <n v="2416045.3055910231"/>
    <n v="2465142.4267392918"/>
    <n v="2504270.7705661482"/>
    <n v="2215134.3380276379"/>
    <n v="1134495.3423864846"/>
    <n v="164948.42345600584"/>
  </r>
  <r>
    <x v="1"/>
    <s v="b"/>
    <x v="7"/>
    <x v="2"/>
    <x v="17"/>
    <n v="7116.8586110814103"/>
    <n v="1375.5212690345752"/>
    <n v="0"/>
    <n v="3774.8935447552317"/>
    <n v="23684.219464484519"/>
    <n v="14108.033990200456"/>
    <n v="14710.30964795864"/>
    <n v="3501.7957443061387"/>
    <n v="6535.8425531647244"/>
    <n v="10710.014026304038"/>
    <n v="2206.0105543220516"/>
    <n v="2055.0359463352352"/>
  </r>
  <r>
    <x v="1"/>
    <s v="b"/>
    <x v="7"/>
    <x v="2"/>
    <x v="18"/>
    <n v="0.57866366432475613"/>
    <n v="0"/>
    <n v="0"/>
    <n v="7665.1424330291156"/>
    <n v="41810.70779371899"/>
    <n v="99209.199494298271"/>
    <n v="161208.31891915694"/>
    <n v="142946.39184335826"/>
    <n v="90087.17693899502"/>
    <n v="33345.135136835088"/>
    <n v="0"/>
    <n v="0"/>
  </r>
  <r>
    <x v="1"/>
    <s v="b"/>
    <x v="7"/>
    <x v="2"/>
    <x v="19"/>
    <n v="65309.302018404022"/>
    <n v="34733.808424588176"/>
    <n v="913822.20558913611"/>
    <n v="5223500.5566492863"/>
    <n v="8520621.2835011669"/>
    <n v="9182411.7254869901"/>
    <n v="9881749.7216753587"/>
    <n v="11058307.163478775"/>
    <n v="9788837.4584085494"/>
    <n v="9955051.6583116855"/>
    <n v="4158096.5865133633"/>
    <n v="450342.58775874757"/>
  </r>
  <r>
    <x v="1"/>
    <s v="b"/>
    <x v="7"/>
    <x v="3"/>
    <x v="20"/>
    <n v="22989.829357117251"/>
    <n v="17965.500323925855"/>
    <n v="149277.16102574425"/>
    <n v="829992.87363117735"/>
    <n v="795422.63203909795"/>
    <n v="788074.36457068834"/>
    <n v="812718.88896576467"/>
    <n v="1236515.4006302401"/>
    <n v="922627.53558467119"/>
    <n v="878532.40831011359"/>
    <n v="389846.3773767667"/>
    <n v="42233.937365948164"/>
  </r>
  <r>
    <x v="1"/>
    <s v="b"/>
    <x v="7"/>
    <x v="3"/>
    <x v="21"/>
    <n v="0"/>
    <n v="0"/>
    <n v="0"/>
    <n v="0"/>
    <n v="0"/>
    <n v="0"/>
    <n v="0"/>
    <n v="0"/>
    <n v="0"/>
    <n v="0"/>
    <n v="0"/>
    <n v="0"/>
  </r>
  <r>
    <x v="1"/>
    <s v="b"/>
    <x v="7"/>
    <x v="3"/>
    <x v="22"/>
    <n v="0"/>
    <n v="0"/>
    <n v="0"/>
    <n v="0"/>
    <n v="0"/>
    <n v="0"/>
    <n v="728.93381219848175"/>
    <n v="4243.7557787743654"/>
    <n v="3449.5210300213225"/>
    <n v="1527.6028857705348"/>
    <n v="367.90429406177867"/>
    <n v="0"/>
  </r>
  <r>
    <x v="1"/>
    <s v="b"/>
    <x v="7"/>
    <x v="4"/>
    <x v="23"/>
    <n v="112007.12636882262"/>
    <n v="189508.14217514638"/>
    <n v="656939.15225773142"/>
    <n v="1623153.9685634673"/>
    <n v="1961533.6348254897"/>
    <n v="2224493.933466258"/>
    <n v="2475399.076654064"/>
    <n v="2695676.5270116413"/>
    <n v="2277318.5291879219"/>
    <n v="1676188.4933988317"/>
    <n v="586257.63112707331"/>
    <n v="109693.10069376741"/>
  </r>
  <r>
    <x v="1"/>
    <s v="b"/>
    <x v="7"/>
    <x v="4"/>
    <x v="24"/>
    <n v="235020.52369061622"/>
    <n v="278606.08729015576"/>
    <n v="469715.52391076001"/>
    <n v="702682.42057526717"/>
    <n v="868808.53151515534"/>
    <n v="830507.23644071526"/>
    <n v="1034663.3058048773"/>
    <n v="1303240.5228100412"/>
    <n v="1425655.6510909698"/>
    <n v="1220900.7780510357"/>
    <n v="920096.2468629512"/>
    <n v="518164.22097404196"/>
  </r>
  <r>
    <x v="1"/>
    <s v="b"/>
    <x v="7"/>
    <x v="4"/>
    <x v="25"/>
    <n v="138044.1608433394"/>
    <n v="144392.39057281413"/>
    <n v="505918.17569990002"/>
    <n v="1774262.4742903505"/>
    <n v="3277995.2952128164"/>
    <n v="4019262.6126664449"/>
    <n v="4399574.8897708617"/>
    <n v="4481369.3257939341"/>
    <n v="4356190.0973035516"/>
    <n v="3651908.0616654195"/>
    <n v="2071703.9632171188"/>
    <n v="630107.57483316248"/>
  </r>
  <r>
    <x v="1"/>
    <s v="b"/>
    <x v="7"/>
    <x v="4"/>
    <x v="26"/>
    <n v="0"/>
    <n v="0"/>
    <n v="0"/>
    <n v="0"/>
    <n v="0"/>
    <n v="0"/>
    <n v="0"/>
    <n v="0"/>
    <n v="0"/>
    <n v="0"/>
    <n v="0"/>
    <n v="0"/>
  </r>
  <r>
    <x v="0"/>
    <s v="b"/>
    <x v="8"/>
    <x v="0"/>
    <x v="0"/>
    <n v="0"/>
    <n v="0"/>
    <n v="0"/>
    <n v="0"/>
    <n v="0"/>
    <n v="0"/>
    <n v="0"/>
    <n v="0"/>
    <n v="0"/>
    <n v="0"/>
    <n v="0"/>
    <n v="0"/>
  </r>
  <r>
    <x v="0"/>
    <s v="b"/>
    <x v="8"/>
    <x v="0"/>
    <x v="1"/>
    <n v="0"/>
    <n v="0"/>
    <n v="0"/>
    <n v="0"/>
    <n v="0"/>
    <n v="0"/>
    <n v="0"/>
    <n v="0"/>
    <n v="0"/>
    <n v="0"/>
    <n v="0"/>
    <n v="0"/>
  </r>
  <r>
    <x v="0"/>
    <s v="b"/>
    <x v="8"/>
    <x v="0"/>
    <x v="2"/>
    <n v="0"/>
    <n v="0"/>
    <n v="0"/>
    <n v="0"/>
    <n v="0"/>
    <n v="0"/>
    <n v="0"/>
    <n v="0"/>
    <n v="0"/>
    <n v="0"/>
    <n v="0"/>
    <n v="0"/>
  </r>
  <r>
    <x v="0"/>
    <s v="b"/>
    <x v="8"/>
    <x v="0"/>
    <x v="3"/>
    <n v="0"/>
    <n v="0"/>
    <n v="0"/>
    <n v="0"/>
    <n v="0"/>
    <n v="0"/>
    <n v="0"/>
    <n v="0"/>
    <n v="0"/>
    <n v="0"/>
    <n v="0"/>
    <n v="0"/>
  </r>
  <r>
    <x v="0"/>
    <s v="b"/>
    <x v="8"/>
    <x v="0"/>
    <x v="4"/>
    <n v="0"/>
    <n v="0"/>
    <n v="0"/>
    <n v="0"/>
    <n v="0"/>
    <n v="19836.760238258474"/>
    <n v="41683.816915848474"/>
    <n v="48588.79027845044"/>
    <n v="45477.032713366505"/>
    <n v="43947.391925125958"/>
    <n v="34577.940334744351"/>
    <n v="8773.26448074371"/>
  </r>
  <r>
    <x v="0"/>
    <s v="b"/>
    <x v="8"/>
    <x v="0"/>
    <x v="5"/>
    <n v="0"/>
    <n v="0"/>
    <n v="0"/>
    <n v="0"/>
    <n v="0"/>
    <n v="0"/>
    <n v="0"/>
    <n v="0"/>
    <n v="0"/>
    <n v="0"/>
    <n v="0"/>
    <n v="0"/>
  </r>
  <r>
    <x v="0"/>
    <s v="b"/>
    <x v="8"/>
    <x v="0"/>
    <x v="6"/>
    <n v="0"/>
    <n v="0"/>
    <n v="0"/>
    <n v="0"/>
    <n v="80982.275280368849"/>
    <n v="94343.820563945497"/>
    <n v="93016.03904721771"/>
    <n v="96796.121695484544"/>
    <n v="81948.813424997017"/>
    <n v="76202.091994942981"/>
    <n v="18788.441822287357"/>
    <n v="0"/>
  </r>
  <r>
    <x v="0"/>
    <s v="b"/>
    <x v="8"/>
    <x v="1"/>
    <x v="7"/>
    <n v="0"/>
    <n v="0"/>
    <n v="0"/>
    <n v="4603.0555957405331"/>
    <n v="76069.999433915989"/>
    <n v="103778.81210413431"/>
    <n v="146999.34585846643"/>
    <n v="167521.97349468825"/>
    <n v="163091.86914653401"/>
    <n v="173221.54012592224"/>
    <n v="107653.17919075147"/>
    <n v="59738.46918301496"/>
  </r>
  <r>
    <x v="0"/>
    <s v="b"/>
    <x v="8"/>
    <x v="1"/>
    <x v="8"/>
    <n v="0"/>
    <n v="0"/>
    <n v="0"/>
    <n v="0"/>
    <n v="0"/>
    <n v="2161.0383238881168"/>
    <n v="39442.356922264087"/>
    <n v="41851.025555548571"/>
    <n v="39835.57775164007"/>
    <n v="25763.905224955502"/>
    <n v="27916.747910206494"/>
    <n v="0"/>
  </r>
  <r>
    <x v="0"/>
    <s v="b"/>
    <x v="8"/>
    <x v="1"/>
    <x v="9"/>
    <n v="0"/>
    <n v="0"/>
    <n v="0"/>
    <n v="0"/>
    <n v="0"/>
    <n v="0"/>
    <n v="0"/>
    <n v="0"/>
    <n v="0"/>
    <n v="0"/>
    <n v="0"/>
    <n v="0"/>
  </r>
  <r>
    <x v="0"/>
    <s v="b"/>
    <x v="8"/>
    <x v="1"/>
    <x v="10"/>
    <n v="35341.367533194541"/>
    <n v="818.30589922446495"/>
    <n v="0"/>
    <n v="0"/>
    <n v="0"/>
    <n v="0"/>
    <n v="0"/>
    <n v="10428.682848283193"/>
    <n v="15201.613968437672"/>
    <n v="31652.342644367149"/>
    <n v="48873.455062363588"/>
    <n v="58006.164025989543"/>
  </r>
  <r>
    <x v="0"/>
    <s v="b"/>
    <x v="8"/>
    <x v="1"/>
    <x v="11"/>
    <n v="192804.85196902894"/>
    <n v="48583.701812097854"/>
    <n v="54468.793045972314"/>
    <n v="28434.060646467951"/>
    <n v="0"/>
    <n v="0"/>
    <n v="20331.81958273318"/>
    <n v="125430.58237465956"/>
    <n v="158415.41132293837"/>
    <n v="202625.52284149019"/>
    <n v="192296.30095542406"/>
    <n v="219755.45170359843"/>
  </r>
  <r>
    <x v="0"/>
    <s v="b"/>
    <x v="8"/>
    <x v="1"/>
    <x v="12"/>
    <n v="112603.43298508687"/>
    <n v="44174.441935504168"/>
    <n v="22127.59533798361"/>
    <n v="0"/>
    <n v="0"/>
    <n v="0"/>
    <n v="0"/>
    <n v="5394.5920106675394"/>
    <n v="36403.466950128"/>
    <n v="167187.81409800801"/>
    <n v="185780.71163051072"/>
    <n v="141105.10922276665"/>
  </r>
  <r>
    <x v="0"/>
    <s v="b"/>
    <x v="8"/>
    <x v="1"/>
    <x v="13"/>
    <n v="235742.14243931897"/>
    <n v="141893.13591677306"/>
    <n v="43381.263876920762"/>
    <n v="24249.460647725919"/>
    <n v="644.93323353481742"/>
    <n v="0"/>
    <n v="0"/>
    <n v="639.19062564863805"/>
    <n v="37955.329681043113"/>
    <n v="186982.69040864977"/>
    <n v="227044.87788309739"/>
    <n v="275165.52296728664"/>
  </r>
  <r>
    <x v="0"/>
    <s v="b"/>
    <x v="8"/>
    <x v="1"/>
    <x v="14"/>
    <n v="27998.138212558264"/>
    <n v="10749.350575833245"/>
    <n v="0"/>
    <n v="0"/>
    <n v="0"/>
    <n v="0"/>
    <n v="0"/>
    <n v="0"/>
    <n v="0"/>
    <n v="27928.987904671456"/>
    <n v="26236.409266166414"/>
    <n v="32821.488549378242"/>
  </r>
  <r>
    <x v="0"/>
    <s v="b"/>
    <x v="8"/>
    <x v="1"/>
    <x v="15"/>
    <n v="0"/>
    <n v="0"/>
    <n v="0"/>
    <n v="15110.669425802111"/>
    <n v="56975.262128350128"/>
    <n v="90973.450659487891"/>
    <n v="106696.15754747244"/>
    <n v="98060.294237893686"/>
    <n v="130588.19903514125"/>
    <n v="127415.99627642512"/>
    <n v="73668.224446023902"/>
    <n v="36561.209407058435"/>
  </r>
  <r>
    <x v="0"/>
    <s v="b"/>
    <x v="8"/>
    <x v="2"/>
    <x v="16"/>
    <n v="0"/>
    <n v="0"/>
    <n v="4474.7369281765186"/>
    <n v="471436.30611307849"/>
    <n v="730738.91576040827"/>
    <n v="838565.61857258785"/>
    <n v="840794.90146993136"/>
    <n v="1059096.548774428"/>
    <n v="915636.24698874762"/>
    <n v="897359.74639435939"/>
    <n v="310621.56025335408"/>
    <n v="13171.139778724048"/>
  </r>
  <r>
    <x v="0"/>
    <s v="b"/>
    <x v="8"/>
    <x v="2"/>
    <x v="17"/>
    <n v="34786.806468453397"/>
    <n v="11786.56745520074"/>
    <n v="0"/>
    <n v="0"/>
    <n v="31049.563800813903"/>
    <n v="47441.652462150996"/>
    <n v="68091.560945234509"/>
    <n v="78683.886103895289"/>
    <n v="73366.174592891242"/>
    <n v="58888.55063621555"/>
    <n v="37388.76134526723"/>
    <n v="51065.263197619934"/>
  </r>
  <r>
    <x v="0"/>
    <s v="b"/>
    <x v="8"/>
    <x v="2"/>
    <x v="18"/>
    <n v="0"/>
    <n v="0"/>
    <n v="0"/>
    <n v="0"/>
    <n v="0"/>
    <n v="0"/>
    <n v="0"/>
    <n v="0"/>
    <n v="0"/>
    <n v="0"/>
    <n v="0"/>
    <n v="0"/>
  </r>
  <r>
    <x v="0"/>
    <s v="b"/>
    <x v="8"/>
    <x v="2"/>
    <x v="19"/>
    <n v="18847.905803619167"/>
    <n v="10784.762276160944"/>
    <n v="175980.27511683348"/>
    <n v="2380060.9861183618"/>
    <n v="3815253.2093818993"/>
    <n v="3896247.5296722376"/>
    <n v="4766465.2204268277"/>
    <n v="4524175.5992628336"/>
    <n v="5131715.7314749006"/>
    <n v="4667259.4866246935"/>
    <n v="2016683.2005132497"/>
    <n v="85568.140791385464"/>
  </r>
  <r>
    <x v="0"/>
    <s v="b"/>
    <x v="8"/>
    <x v="3"/>
    <x v="20"/>
    <n v="13977.243422418185"/>
    <n v="11521.696742500959"/>
    <n v="124361.00435884696"/>
    <n v="210323.38493084334"/>
    <n v="371949.85124569939"/>
    <n v="356297.34506594884"/>
    <n v="532564.92669211957"/>
    <n v="423952.51184059074"/>
    <n v="635329.25962500076"/>
    <n v="514039.84602514678"/>
    <n v="201361.48238535222"/>
    <n v="0"/>
  </r>
  <r>
    <x v="0"/>
    <s v="b"/>
    <x v="8"/>
    <x v="3"/>
    <x v="21"/>
    <n v="0"/>
    <n v="0"/>
    <n v="0"/>
    <n v="0"/>
    <n v="0"/>
    <n v="0"/>
    <n v="0"/>
    <n v="0"/>
    <n v="0"/>
    <n v="0"/>
    <n v="0"/>
    <n v="0"/>
  </r>
  <r>
    <x v="0"/>
    <s v="b"/>
    <x v="8"/>
    <x v="3"/>
    <x v="22"/>
    <n v="0"/>
    <n v="0"/>
    <n v="0"/>
    <n v="0"/>
    <n v="0"/>
    <n v="0"/>
    <n v="0"/>
    <n v="0"/>
    <n v="0"/>
    <n v="0"/>
    <n v="0"/>
    <n v="0"/>
  </r>
  <r>
    <x v="0"/>
    <s v="b"/>
    <x v="8"/>
    <x v="4"/>
    <x v="23"/>
    <n v="866.08339046588719"/>
    <n v="25441.325391384205"/>
    <n v="194104.63748608381"/>
    <n v="247175.83198626299"/>
    <n v="348749.04866435629"/>
    <n v="411254.86360520055"/>
    <n v="758123.84031398839"/>
    <n v="540864.45432645443"/>
    <n v="709657.4940089439"/>
    <n v="463574.55012045027"/>
    <n v="389240.64231666748"/>
    <n v="108156.12597256381"/>
  </r>
  <r>
    <x v="0"/>
    <s v="b"/>
    <x v="8"/>
    <x v="4"/>
    <x v="24"/>
    <n v="259359.50738110667"/>
    <n v="172191.90248259294"/>
    <n v="275087.2901557989"/>
    <n v="289157.38393705146"/>
    <n v="346081.9123576142"/>
    <n v="596478.81902293896"/>
    <n v="631046.34341172548"/>
    <n v="741168.11437413131"/>
    <n v="897961.05341946194"/>
    <n v="638540.35235585307"/>
    <n v="520623.99441463774"/>
    <n v="297925.364966947"/>
  </r>
  <r>
    <x v="0"/>
    <s v="b"/>
    <x v="8"/>
    <x v="4"/>
    <x v="25"/>
    <n v="19118.141734858826"/>
    <n v="0"/>
    <n v="0"/>
    <n v="205695.64807185493"/>
    <n v="809027.45507494325"/>
    <n v="994216.75986086891"/>
    <n v="1196522.0489725575"/>
    <n v="1163799.7320535642"/>
    <n v="1100607.9176284855"/>
    <n v="912626.66129935149"/>
    <n v="457285.02330379211"/>
    <n v="42236.881002849288"/>
  </r>
  <r>
    <x v="0"/>
    <s v="b"/>
    <x v="8"/>
    <x v="4"/>
    <x v="26"/>
    <n v="0"/>
    <n v="0"/>
    <n v="0"/>
    <n v="0"/>
    <n v="0"/>
    <n v="0"/>
    <n v="0"/>
    <n v="0"/>
    <n v="0"/>
    <n v="0"/>
    <n v="0"/>
    <n v="0"/>
  </r>
  <r>
    <x v="1"/>
    <s v="b"/>
    <x v="8"/>
    <x v="0"/>
    <x v="0"/>
    <n v="417.01522766012317"/>
    <n v="0"/>
    <n v="0"/>
    <n v="0"/>
    <n v="0"/>
    <n v="0"/>
    <n v="0"/>
    <n v="0"/>
    <n v="0"/>
    <n v="0"/>
    <n v="0"/>
    <n v="0"/>
  </r>
  <r>
    <x v="1"/>
    <s v="b"/>
    <x v="8"/>
    <x v="0"/>
    <x v="1"/>
    <n v="0"/>
    <n v="0"/>
    <n v="0"/>
    <n v="0"/>
    <n v="0"/>
    <n v="0"/>
    <n v="0"/>
    <n v="0"/>
    <n v="0"/>
    <n v="0"/>
    <n v="0"/>
    <n v="0"/>
  </r>
  <r>
    <x v="1"/>
    <s v="b"/>
    <x v="8"/>
    <x v="0"/>
    <x v="2"/>
    <n v="0"/>
    <n v="0"/>
    <n v="0"/>
    <n v="0"/>
    <n v="0"/>
    <n v="0"/>
    <n v="694.86184405014251"/>
    <n v="14228.591016875595"/>
    <n v="14350.179574430616"/>
    <n v="17739.23025153"/>
    <n v="6320.969639027091"/>
    <n v="3331.178020844472"/>
  </r>
  <r>
    <x v="1"/>
    <s v="b"/>
    <x v="8"/>
    <x v="0"/>
    <x v="3"/>
    <n v="0"/>
    <n v="0"/>
    <n v="0"/>
    <n v="0"/>
    <n v="0"/>
    <n v="0"/>
    <n v="0"/>
    <n v="0"/>
    <n v="0"/>
    <n v="0"/>
    <n v="0"/>
    <n v="0"/>
  </r>
  <r>
    <x v="1"/>
    <s v="b"/>
    <x v="8"/>
    <x v="0"/>
    <x v="4"/>
    <n v="0"/>
    <n v="0"/>
    <n v="0"/>
    <n v="0"/>
    <n v="0"/>
    <n v="11479.882002931059"/>
    <n v="7167.529420644456"/>
    <n v="11164.08259794826"/>
    <n v="10802.864385138409"/>
    <n v="22399.233899627015"/>
    <n v="3249.6682118663789"/>
    <n v="7484.341487039821"/>
  </r>
  <r>
    <x v="1"/>
    <s v="b"/>
    <x v="8"/>
    <x v="0"/>
    <x v="5"/>
    <n v="0"/>
    <n v="0"/>
    <n v="0"/>
    <n v="0"/>
    <n v="0"/>
    <n v="0"/>
    <n v="0"/>
    <n v="0"/>
    <n v="0"/>
    <n v="0"/>
    <n v="0"/>
    <n v="0"/>
  </r>
  <r>
    <x v="1"/>
    <s v="b"/>
    <x v="8"/>
    <x v="0"/>
    <x v="6"/>
    <n v="0"/>
    <n v="0"/>
    <n v="0"/>
    <n v="80674.76586135973"/>
    <n v="65524.879392654744"/>
    <n v="62361.029518136711"/>
    <n v="79147.269902570653"/>
    <n v="90423.657280154992"/>
    <n v="90889.236226861321"/>
    <n v="73414.530747796991"/>
    <n v="13071.219659469014"/>
    <n v="0"/>
  </r>
  <r>
    <x v="1"/>
    <s v="b"/>
    <x v="8"/>
    <x v="1"/>
    <x v="7"/>
    <n v="0"/>
    <n v="0"/>
    <n v="0"/>
    <n v="0"/>
    <n v="688.16947297577792"/>
    <n v="8192.7578984445281"/>
    <n v="17551.516790681002"/>
    <n v="12719.800990018051"/>
    <n v="16624.843540666847"/>
    <n v="18778.522772302142"/>
    <n v="9456.3391975444538"/>
    <n v="11184.76982394787"/>
  </r>
  <r>
    <x v="1"/>
    <s v="b"/>
    <x v="8"/>
    <x v="1"/>
    <x v="8"/>
    <n v="0"/>
    <n v="0"/>
    <n v="0"/>
    <n v="0"/>
    <n v="0"/>
    <n v="4533.0750312918672"/>
    <n v="10408.656053639606"/>
    <n v="12860.29675382264"/>
    <n v="13418.33609037217"/>
    <n v="21930.679866907361"/>
    <n v="2739.7082780353112"/>
    <n v="0"/>
  </r>
  <r>
    <x v="1"/>
    <s v="b"/>
    <x v="8"/>
    <x v="1"/>
    <x v="9"/>
    <n v="0"/>
    <n v="0"/>
    <n v="0"/>
    <n v="0"/>
    <n v="0"/>
    <n v="0"/>
    <n v="0"/>
    <n v="0"/>
    <n v="0"/>
    <n v="0"/>
    <n v="0"/>
    <n v="0"/>
  </r>
  <r>
    <x v="1"/>
    <s v="b"/>
    <x v="8"/>
    <x v="1"/>
    <x v="10"/>
    <n v="94334.819828036256"/>
    <n v="48486.813387258087"/>
    <n v="0"/>
    <n v="0"/>
    <n v="0"/>
    <n v="0"/>
    <n v="0"/>
    <n v="50667.652072182005"/>
    <n v="124106.05269613239"/>
    <n v="93196.248749897801"/>
    <n v="54950.675212438764"/>
    <n v="78048.557429223772"/>
  </r>
  <r>
    <x v="1"/>
    <s v="b"/>
    <x v="8"/>
    <x v="1"/>
    <x v="11"/>
    <n v="203684.22575430694"/>
    <n v="113327.57395258731"/>
    <n v="19487.102719090242"/>
    <n v="7915.1817444193557"/>
    <n v="0"/>
    <n v="0"/>
    <n v="21645.964764414704"/>
    <n v="118183.04641259978"/>
    <n v="205415.87676979881"/>
    <n v="204153.07540868124"/>
    <n v="198712.20917433503"/>
    <n v="152131.31262304468"/>
  </r>
  <r>
    <x v="1"/>
    <s v="b"/>
    <x v="8"/>
    <x v="1"/>
    <x v="12"/>
    <n v="408588.04178958031"/>
    <n v="346271.23601300735"/>
    <n v="116110.51847006359"/>
    <n v="2611.4399290508031"/>
    <n v="0"/>
    <n v="0"/>
    <n v="0"/>
    <n v="14862.466742563858"/>
    <n v="215609.26994030963"/>
    <n v="233229.22628894189"/>
    <n v="175544.06964091404"/>
    <n v="256987.06812506687"/>
  </r>
  <r>
    <x v="1"/>
    <s v="b"/>
    <x v="8"/>
    <x v="1"/>
    <x v="13"/>
    <n v="291717.97694151098"/>
    <n v="196931.2082119922"/>
    <n v="74878.424022089865"/>
    <n v="43423.242151874052"/>
    <n v="9077.6164088887781"/>
    <n v="97.963984476718224"/>
    <n v="0"/>
    <n v="8379.0309899551539"/>
    <n v="151341.29834514772"/>
    <n v="289897.27461993753"/>
    <n v="228555.97627478975"/>
    <n v="210853.95032298239"/>
  </r>
  <r>
    <x v="1"/>
    <s v="b"/>
    <x v="8"/>
    <x v="1"/>
    <x v="14"/>
    <n v="134549.95062489386"/>
    <n v="42735.462647889457"/>
    <n v="4670.8221426909122"/>
    <n v="0"/>
    <n v="0"/>
    <n v="0"/>
    <n v="0"/>
    <n v="0"/>
    <n v="14003.119751929404"/>
    <n v="86913.483492361032"/>
    <n v="102271.51276519462"/>
    <n v="100219.04306641425"/>
  </r>
  <r>
    <x v="1"/>
    <s v="b"/>
    <x v="8"/>
    <x v="1"/>
    <x v="15"/>
    <n v="0"/>
    <n v="0"/>
    <n v="0"/>
    <n v="19415.738393705145"/>
    <n v="114725.26055589452"/>
    <n v="116695.13230641499"/>
    <n v="133243.90673451289"/>
    <n v="142415.12828092865"/>
    <n v="148974.90360847116"/>
    <n v="150390.57910395192"/>
    <n v="77820.658292816384"/>
    <n v="80822.29364665036"/>
  </r>
  <r>
    <x v="1"/>
    <s v="b"/>
    <x v="8"/>
    <x v="2"/>
    <x v="16"/>
    <n v="0"/>
    <n v="0"/>
    <n v="227983.22504355703"/>
    <n v="1039386.503299012"/>
    <n v="1477360.3627969583"/>
    <n v="1804522.6842446239"/>
    <n v="2216808.3239510152"/>
    <n v="2123384.3962084954"/>
    <n v="2203516.526508457"/>
    <n v="1484186.3108304453"/>
    <n v="631263.24793851073"/>
    <n v="71117.575650839382"/>
  </r>
  <r>
    <x v="1"/>
    <s v="b"/>
    <x v="8"/>
    <x v="2"/>
    <x v="17"/>
    <n v="2099.4987011516669"/>
    <n v="2026.3417763716529"/>
    <n v="0"/>
    <n v="3756.281960160265"/>
    <n v="2863.322158415468"/>
    <n v="11185.040286312716"/>
    <n v="9796.914213111766"/>
    <n v="12308.251618056822"/>
    <n v="11357.104668935195"/>
    <n v="12446.577393120193"/>
    <n v="3130.8094372495871"/>
    <n v="632.1774736299194"/>
  </r>
  <r>
    <x v="1"/>
    <s v="b"/>
    <x v="8"/>
    <x v="2"/>
    <x v="18"/>
    <n v="0"/>
    <n v="0"/>
    <n v="0"/>
    <n v="8152.8489750734334"/>
    <n v="49818.809085019529"/>
    <n v="105948.97067055796"/>
    <n v="200470.98819400329"/>
    <n v="193626.10150515448"/>
    <n v="155228.84260977316"/>
    <n v="104567.93951706744"/>
    <n v="31324.095680778933"/>
    <n v="14998.113053268507"/>
  </r>
  <r>
    <x v="1"/>
    <s v="b"/>
    <x v="8"/>
    <x v="2"/>
    <x v="19"/>
    <n v="18014.510620365189"/>
    <n v="13936.240069942827"/>
    <n v="1045117.7580556901"/>
    <n v="6255024.857378277"/>
    <n v="8511818.3184788693"/>
    <n v="7959269.5566304168"/>
    <n v="9077179.0020567738"/>
    <n v="9048359.0545138903"/>
    <n v="8395556.6052570343"/>
    <n v="6408824.2120424947"/>
    <n v="2680776.3213344491"/>
    <n v="181711.95758143748"/>
  </r>
  <r>
    <x v="1"/>
    <s v="b"/>
    <x v="8"/>
    <x v="3"/>
    <x v="20"/>
    <n v="29290.828809902698"/>
    <n v="25561.089900432115"/>
    <n v="157595.33169378623"/>
    <n v="597415.68178530328"/>
    <n v="657018.74367086601"/>
    <n v="455734.80221653357"/>
    <n v="618563.54922100541"/>
    <n v="514955.68191109988"/>
    <n v="601511.73995358124"/>
    <n v="464884.3238755372"/>
    <n v="372770.55356727284"/>
    <n v="58523.206299886158"/>
  </r>
  <r>
    <x v="1"/>
    <s v="b"/>
    <x v="8"/>
    <x v="3"/>
    <x v="21"/>
    <n v="0"/>
    <n v="0"/>
    <n v="0"/>
    <n v="0"/>
    <n v="0"/>
    <n v="0"/>
    <n v="0"/>
    <n v="0"/>
    <n v="0"/>
    <n v="0"/>
    <n v="0"/>
    <n v="0"/>
  </r>
  <r>
    <x v="1"/>
    <s v="b"/>
    <x v="8"/>
    <x v="3"/>
    <x v="22"/>
    <n v="0"/>
    <n v="0"/>
    <n v="0"/>
    <n v="0"/>
    <n v="0"/>
    <n v="0"/>
    <n v="0"/>
    <n v="553.19617327202855"/>
    <n v="0"/>
    <n v="0"/>
    <n v="0"/>
    <n v="1.88694673149377"/>
  </r>
  <r>
    <x v="1"/>
    <s v="b"/>
    <x v="8"/>
    <x v="4"/>
    <x v="23"/>
    <n v="40.235994137885491"/>
    <n v="105993.21957141152"/>
    <n v="908169.18364394584"/>
    <n v="1472004.8557429214"/>
    <n v="1495686.7353934597"/>
    <n v="1451085.6107732083"/>
    <n v="2023247.6554686874"/>
    <n v="1761952.5747388152"/>
    <n v="1952836.9237736422"/>
    <n v="1383126.2493159818"/>
    <n v="1071283.8093680616"/>
    <n v="274786.240384434"/>
  </r>
  <r>
    <x v="1"/>
    <s v="b"/>
    <x v="8"/>
    <x v="4"/>
    <x v="24"/>
    <n v="563777.15159101062"/>
    <n v="592373.36385993834"/>
    <n v="740229.628837578"/>
    <n v="976076.55971871922"/>
    <n v="1321683.4646857921"/>
    <n v="1393371.8354330859"/>
    <n v="1629774.3777793155"/>
    <n v="1601775.7426707845"/>
    <n v="1597103.23485568"/>
    <n v="1588670.6900564197"/>
    <n v="934417.12215464155"/>
    <n v="1043738.7710944922"/>
  </r>
  <r>
    <x v="1"/>
    <s v="b"/>
    <x v="8"/>
    <x v="4"/>
    <x v="25"/>
    <n v="290043.17963103903"/>
    <n v="383821.66466440656"/>
    <n v="604744.34387717245"/>
    <n v="1787583.1105687888"/>
    <n v="2788853.6421216829"/>
    <n v="3605386.5724870586"/>
    <n v="3895580.9405800472"/>
    <n v="4276716.3856164338"/>
    <n v="3956551.1142420457"/>
    <n v="3012531.3767792336"/>
    <n v="1670442.7343116105"/>
    <n v="276219.28836948931"/>
  </r>
  <r>
    <x v="1"/>
    <s v="b"/>
    <x v="8"/>
    <x v="4"/>
    <x v="26"/>
    <n v="0"/>
    <n v="0"/>
    <n v="0"/>
    <n v="0"/>
    <n v="0"/>
    <n v="0"/>
    <n v="0"/>
    <n v="0"/>
    <n v="0"/>
    <n v="0"/>
    <n v="0"/>
    <n v="0"/>
  </r>
  <r>
    <x v="0"/>
    <s v="b"/>
    <x v="9"/>
    <x v="0"/>
    <x v="0"/>
    <n v="0"/>
    <n v="0"/>
    <n v="0"/>
    <n v="0"/>
    <n v="0"/>
    <n v="0"/>
    <n v="0"/>
    <n v="0"/>
    <n v="0"/>
    <n v="0"/>
    <n v="0"/>
    <n v="0"/>
  </r>
  <r>
    <x v="0"/>
    <s v="b"/>
    <x v="9"/>
    <x v="0"/>
    <x v="1"/>
    <n v="0"/>
    <n v="0"/>
    <n v="0"/>
    <n v="0"/>
    <n v="0"/>
    <n v="0"/>
    <n v="0"/>
    <n v="0"/>
    <n v="0"/>
    <n v="0"/>
    <n v="0"/>
    <n v="0"/>
  </r>
  <r>
    <x v="0"/>
    <s v="b"/>
    <x v="9"/>
    <x v="0"/>
    <x v="2"/>
    <n v="0"/>
    <n v="0"/>
    <n v="0"/>
    <n v="0"/>
    <n v="0"/>
    <n v="0"/>
    <n v="0"/>
    <n v="0"/>
    <n v="0"/>
    <n v="0"/>
    <n v="0"/>
    <n v="0"/>
  </r>
  <r>
    <x v="0"/>
    <s v="b"/>
    <x v="9"/>
    <x v="0"/>
    <x v="3"/>
    <n v="0"/>
    <n v="0"/>
    <n v="0"/>
    <n v="0"/>
    <n v="0"/>
    <n v="0"/>
    <n v="0"/>
    <n v="0"/>
    <n v="0"/>
    <n v="0"/>
    <n v="0"/>
    <n v="0"/>
  </r>
  <r>
    <x v="0"/>
    <s v="b"/>
    <x v="9"/>
    <x v="0"/>
    <x v="4"/>
    <n v="0"/>
    <n v="0"/>
    <n v="0"/>
    <n v="0"/>
    <n v="0"/>
    <n v="29657.575776635826"/>
    <n v="44012.510456829812"/>
    <n v="42063.992653487396"/>
    <n v="34492.178605797963"/>
    <n v="46877.694402687019"/>
    <n v="30590.2117783215"/>
    <n v="34065.546239629657"/>
  </r>
  <r>
    <x v="0"/>
    <s v="b"/>
    <x v="9"/>
    <x v="0"/>
    <x v="5"/>
    <n v="0"/>
    <n v="0"/>
    <n v="0"/>
    <n v="0"/>
    <n v="0"/>
    <n v="0"/>
    <n v="0"/>
    <n v="0"/>
    <n v="0"/>
    <n v="0"/>
    <n v="0"/>
    <n v="0"/>
  </r>
  <r>
    <x v="0"/>
    <s v="b"/>
    <x v="9"/>
    <x v="0"/>
    <x v="6"/>
    <n v="0"/>
    <n v="0"/>
    <n v="0"/>
    <n v="0"/>
    <n v="113825.17438532712"/>
    <n v="112874.17839194399"/>
    <n v="78462.603860693009"/>
    <n v="41124.972482026838"/>
    <n v="80611.729260882974"/>
    <n v="88755.558630579864"/>
    <n v="55395.818526043011"/>
    <n v="0"/>
  </r>
  <r>
    <x v="0"/>
    <s v="b"/>
    <x v="9"/>
    <x v="1"/>
    <x v="7"/>
    <n v="2577.4434387717233"/>
    <n v="0"/>
    <n v="0"/>
    <n v="19090.107996251267"/>
    <n v="108031.27928698574"/>
    <n v="135277.23021379107"/>
    <n v="166603.94875052679"/>
    <n v="168661.65158157589"/>
    <n v="158155.16991955318"/>
    <n v="101242.12042494041"/>
    <n v="76391.956575065895"/>
    <n v="35829.011177014472"/>
  </r>
  <r>
    <x v="0"/>
    <s v="b"/>
    <x v="9"/>
    <x v="1"/>
    <x v="8"/>
    <n v="0"/>
    <n v="0"/>
    <n v="0"/>
    <n v="0"/>
    <n v="0"/>
    <n v="8756.4580751885387"/>
    <n v="41241.573210388269"/>
    <n v="18487.467528791662"/>
    <n v="36116.594438539003"/>
    <n v="40891.582330630808"/>
    <n v="22154.415140860576"/>
    <n v="0"/>
  </r>
  <r>
    <x v="0"/>
    <s v="b"/>
    <x v="9"/>
    <x v="1"/>
    <x v="9"/>
    <n v="0"/>
    <n v="0"/>
    <n v="0"/>
    <n v="0"/>
    <n v="0"/>
    <n v="0"/>
    <n v="0"/>
    <n v="0"/>
    <n v="0"/>
    <n v="0"/>
    <n v="0"/>
    <n v="0"/>
  </r>
  <r>
    <x v="0"/>
    <s v="b"/>
    <x v="9"/>
    <x v="1"/>
    <x v="10"/>
    <n v="32942.743746344044"/>
    <n v="0"/>
    <n v="0"/>
    <n v="0"/>
    <n v="0"/>
    <n v="0"/>
    <n v="0"/>
    <n v="0"/>
    <n v="61447.57747488789"/>
    <n v="54134.772025385726"/>
    <n v="30262.75733236051"/>
    <n v="17310.824155434093"/>
  </r>
  <r>
    <x v="0"/>
    <s v="b"/>
    <x v="9"/>
    <x v="1"/>
    <x v="11"/>
    <n v="110591.8534219779"/>
    <n v="54737.217508349742"/>
    <n v="48183.077861711965"/>
    <n v="0"/>
    <n v="0"/>
    <n v="0"/>
    <n v="24044.620000377392"/>
    <n v="127223.21950851328"/>
    <n v="257649.73865787772"/>
    <n v="291683.28857076366"/>
    <n v="276341.95877650374"/>
    <n v="237506.33070628418"/>
  </r>
  <r>
    <x v="0"/>
    <s v="b"/>
    <x v="9"/>
    <x v="1"/>
    <x v="12"/>
    <n v="84305.301691333254"/>
    <n v="28266.153836477199"/>
    <n v="0"/>
    <n v="0"/>
    <n v="0"/>
    <n v="0"/>
    <n v="0"/>
    <n v="0"/>
    <n v="70784.567291665371"/>
    <n v="198461.7924735985"/>
    <n v="211941.07694339787"/>
    <n v="124852.5036638216"/>
  </r>
  <r>
    <x v="0"/>
    <s v="b"/>
    <x v="9"/>
    <x v="1"/>
    <x v="13"/>
    <n v="211152.80494631638"/>
    <n v="157630.85032109547"/>
    <n v="47747.168007447144"/>
    <n v="1063.8668570386258"/>
    <n v="0"/>
    <n v="0"/>
    <n v="0"/>
    <n v="4642.8324328404215"/>
    <n v="89126.827979646143"/>
    <n v="212655.85236528775"/>
    <n v="258690.59734443694"/>
    <n v="212329.69362274904"/>
  </r>
  <r>
    <x v="0"/>
    <s v="b"/>
    <x v="9"/>
    <x v="1"/>
    <x v="14"/>
    <n v="33094.120902966919"/>
    <n v="9940.2529766584703"/>
    <n v="2822.6899054639689"/>
    <n v="0"/>
    <n v="0"/>
    <n v="0"/>
    <n v="0"/>
    <n v="0"/>
    <n v="0"/>
    <n v="20841.515344021842"/>
    <n v="25982.841364388285"/>
    <n v="32467.239459830056"/>
  </r>
  <r>
    <x v="0"/>
    <s v="b"/>
    <x v="9"/>
    <x v="1"/>
    <x v="15"/>
    <n v="0"/>
    <n v="0"/>
    <n v="3556.7813720618669"/>
    <n v="15533.031002534801"/>
    <n v="48488.530508783741"/>
    <n v="104423.98435092179"/>
    <n v="148793.09000106927"/>
    <n v="148700.89378376849"/>
    <n v="108474.17084415708"/>
    <n v="91571.562454791914"/>
    <n v="84565.411008447249"/>
    <n v="6993.7164673841271"/>
  </r>
  <r>
    <x v="0"/>
    <s v="b"/>
    <x v="9"/>
    <x v="2"/>
    <x v="16"/>
    <n v="0"/>
    <n v="0"/>
    <n v="42751.577172976409"/>
    <n v="379630.47922157159"/>
    <n v="1002158.7614081653"/>
    <n v="1226930.8434022909"/>
    <n v="1331775.1136885406"/>
    <n v="1351089.8375338868"/>
    <n v="1176972.1801153554"/>
    <n v="760087.44111153763"/>
    <n v="275634.04555089411"/>
    <n v="29913.080943724963"/>
  </r>
  <r>
    <x v="0"/>
    <s v="b"/>
    <x v="9"/>
    <x v="2"/>
    <x v="17"/>
    <n v="0"/>
    <n v="0"/>
    <n v="0"/>
    <n v="9763.2133444872852"/>
    <n v="56368.055249800302"/>
    <n v="83077.176121318087"/>
    <n v="100266.12238736503"/>
    <n v="95685.282444476601"/>
    <n v="70640.486329070933"/>
    <n v="52215.187405259552"/>
    <n v="34297.049444294185"/>
    <n v="1307.5974765232377"/>
  </r>
  <r>
    <x v="0"/>
    <s v="b"/>
    <x v="9"/>
    <x v="2"/>
    <x v="18"/>
    <n v="0"/>
    <n v="0"/>
    <n v="0"/>
    <n v="0"/>
    <n v="0"/>
    <n v="0"/>
    <n v="0"/>
    <n v="0"/>
    <n v="0"/>
    <n v="0"/>
    <n v="0"/>
    <n v="0"/>
  </r>
  <r>
    <x v="0"/>
    <s v="b"/>
    <x v="9"/>
    <x v="2"/>
    <x v="19"/>
    <n v="15283.928874687868"/>
    <n v="0"/>
    <n v="26566.920565832428"/>
    <n v="1444630.8377414502"/>
    <n v="4964713.3350525489"/>
    <n v="5433625.0573946284"/>
    <n v="6342601.0617220318"/>
    <n v="6041239.365482715"/>
    <n v="5582835.2632605201"/>
    <n v="2748223.420782831"/>
    <n v="990611.65378301393"/>
    <n v="61528.917458660137"/>
  </r>
  <r>
    <x v="0"/>
    <s v="b"/>
    <x v="9"/>
    <x v="3"/>
    <x v="20"/>
    <n v="0"/>
    <n v="0"/>
    <n v="90440.797046299369"/>
    <n v="306420.38028266461"/>
    <n v="479766.33938623901"/>
    <n v="333847.82403592742"/>
    <n v="576920.06264663162"/>
    <n v="553015.25910923525"/>
    <n v="531764.1631076755"/>
    <n v="251998.30174794162"/>
    <n v="376133.37568480452"/>
    <n v="42435.733739236544"/>
  </r>
  <r>
    <x v="0"/>
    <s v="b"/>
    <x v="9"/>
    <x v="3"/>
    <x v="21"/>
    <n v="0"/>
    <n v="0"/>
    <n v="0"/>
    <n v="0"/>
    <n v="0"/>
    <n v="0"/>
    <n v="0"/>
    <n v="0"/>
    <n v="0"/>
    <n v="0"/>
    <n v="0"/>
    <n v="0"/>
  </r>
  <r>
    <x v="0"/>
    <s v="b"/>
    <x v="9"/>
    <x v="3"/>
    <x v="22"/>
    <n v="0"/>
    <n v="0"/>
    <n v="0"/>
    <n v="0"/>
    <n v="0"/>
    <n v="0"/>
    <n v="0"/>
    <n v="0"/>
    <n v="0"/>
    <n v="0"/>
    <n v="0"/>
    <n v="0"/>
  </r>
  <r>
    <x v="0"/>
    <s v="b"/>
    <x v="9"/>
    <x v="4"/>
    <x v="23"/>
    <n v="34316.428387226631"/>
    <n v="29199.815079220312"/>
    <n v="25984.652833250519"/>
    <n v="433514.39425864985"/>
    <n v="533017.97631252883"/>
    <n v="536254.2346229566"/>
    <n v="767457.88020404195"/>
    <n v="799834.82297294715"/>
    <n v="777662.19879612804"/>
    <n v="345686.98069653497"/>
    <n v="240538.61636486006"/>
    <n v="519.8223754143421"/>
  </r>
  <r>
    <x v="0"/>
    <s v="b"/>
    <x v="9"/>
    <x v="4"/>
    <x v="24"/>
    <n v="337666.26202142314"/>
    <n v="226738.46289319254"/>
    <n v="301094.44797373371"/>
    <n v="284224.04976507515"/>
    <n v="569790.56149244902"/>
    <n v="926677.35726820433"/>
    <n v="986826.41977016965"/>
    <n v="1128847.1636045715"/>
    <n v="1058999.2074823729"/>
    <n v="926512.33748671273"/>
    <n v="551599.77230842772"/>
    <n v="457428.06015586178"/>
  </r>
  <r>
    <x v="0"/>
    <s v="b"/>
    <x v="9"/>
    <x v="4"/>
    <x v="25"/>
    <n v="37036.292275469066"/>
    <n v="38542.056897733775"/>
    <n v="10346.487448659325"/>
    <n v="316209.0359589149"/>
    <n v="1112777.2773874593"/>
    <n v="1132993.6661488046"/>
    <n v="1444025.6310264359"/>
    <n v="1441605.282192884"/>
    <n v="1194982.2249617891"/>
    <n v="811984.33205230627"/>
    <n v="287363.81590947695"/>
    <n v="67777.755413964667"/>
  </r>
  <r>
    <x v="0"/>
    <s v="b"/>
    <x v="9"/>
    <x v="4"/>
    <x v="26"/>
    <n v="0"/>
    <n v="0"/>
    <n v="0"/>
    <n v="0"/>
    <n v="0"/>
    <n v="0"/>
    <n v="0"/>
    <n v="0"/>
    <n v="0"/>
    <n v="0"/>
    <n v="0"/>
    <n v="0"/>
  </r>
  <r>
    <x v="1"/>
    <s v="b"/>
    <x v="9"/>
    <x v="0"/>
    <x v="0"/>
    <n v="0"/>
    <n v="0"/>
    <n v="0"/>
    <n v="0"/>
    <n v="0"/>
    <n v="0"/>
    <n v="0"/>
    <n v="0"/>
    <n v="0"/>
    <n v="0"/>
    <n v="0"/>
    <n v="0"/>
  </r>
  <r>
    <x v="1"/>
    <s v="b"/>
    <x v="9"/>
    <x v="0"/>
    <x v="1"/>
    <n v="0"/>
    <n v="0"/>
    <n v="0"/>
    <n v="0"/>
    <n v="0"/>
    <n v="0"/>
    <n v="0"/>
    <n v="0"/>
    <n v="0"/>
    <n v="0"/>
    <n v="0"/>
    <n v="0"/>
  </r>
  <r>
    <x v="1"/>
    <s v="b"/>
    <x v="9"/>
    <x v="0"/>
    <x v="2"/>
    <n v="0"/>
    <n v="0"/>
    <n v="0"/>
    <n v="0"/>
    <n v="0"/>
    <n v="0"/>
    <n v="0"/>
    <n v="3595.6084459735703"/>
    <n v="10306.333222213138"/>
    <n v="8002.0253228251377"/>
    <n v="10851.251989156348"/>
    <n v="7420.3802826646206"/>
  </r>
  <r>
    <x v="1"/>
    <s v="b"/>
    <x v="9"/>
    <x v="0"/>
    <x v="3"/>
    <n v="0"/>
    <n v="0"/>
    <n v="0"/>
    <n v="0"/>
    <n v="0"/>
    <n v="0"/>
    <n v="0"/>
    <n v="0"/>
    <n v="0"/>
    <n v="0"/>
    <n v="0"/>
    <n v="0"/>
  </r>
  <r>
    <x v="1"/>
    <s v="b"/>
    <x v="9"/>
    <x v="0"/>
    <x v="4"/>
    <n v="0"/>
    <n v="0"/>
    <n v="0"/>
    <n v="0"/>
    <n v="0"/>
    <n v="11365.784623900068"/>
    <n v="17835.118594602078"/>
    <n v="9798.3420028052606"/>
    <n v="20960.172844320605"/>
    <n v="8536.679099549021"/>
    <n v="13483.328825627254"/>
    <n v="2103.1405083434497"/>
  </r>
  <r>
    <x v="1"/>
    <s v="b"/>
    <x v="9"/>
    <x v="0"/>
    <x v="5"/>
    <n v="0"/>
    <n v="0"/>
    <n v="0"/>
    <n v="0"/>
    <n v="0"/>
    <n v="0"/>
    <n v="0"/>
    <n v="0"/>
    <n v="0"/>
    <n v="0"/>
    <n v="0"/>
    <n v="0"/>
  </r>
  <r>
    <x v="1"/>
    <s v="b"/>
    <x v="9"/>
    <x v="0"/>
    <x v="6"/>
    <n v="0"/>
    <n v="0"/>
    <n v="0"/>
    <n v="75535.949480146184"/>
    <n v="50188.310993980638"/>
    <n v="66564.549302773186"/>
    <n v="106676.67167755857"/>
    <n v="160052.77790007991"/>
    <n v="92091.661582393543"/>
    <n v="50159.346361652213"/>
    <n v="54234.585217659303"/>
    <n v="0"/>
  </r>
  <r>
    <x v="1"/>
    <s v="b"/>
    <x v="9"/>
    <x v="1"/>
    <x v="7"/>
    <n v="611.43363922836465"/>
    <n v="0"/>
    <n v="0"/>
    <n v="2339.7762081176452"/>
    <n v="4031.3547648549884"/>
    <n v="12910.986432853002"/>
    <n v="11734.292740915924"/>
    <n v="14318.17695786448"/>
    <n v="15732.015825193257"/>
    <n v="67.40173724895746"/>
    <n v="31.178649826715393"/>
    <n v="0"/>
  </r>
  <r>
    <x v="1"/>
    <s v="b"/>
    <x v="9"/>
    <x v="1"/>
    <x v="8"/>
    <n v="0"/>
    <n v="0"/>
    <n v="0"/>
    <n v="0"/>
    <n v="0"/>
    <n v="11230.352167158322"/>
    <n v="9477.3849434230469"/>
    <n v="37079.056778227154"/>
    <n v="15385.465478309548"/>
    <n v="3647.442872687704"/>
    <n v="13311.006560284804"/>
    <n v="19870.568033864405"/>
  </r>
  <r>
    <x v="1"/>
    <s v="b"/>
    <x v="9"/>
    <x v="1"/>
    <x v="9"/>
    <n v="0"/>
    <n v="0"/>
    <n v="0"/>
    <n v="0"/>
    <n v="0"/>
    <n v="0"/>
    <n v="0"/>
    <n v="0"/>
    <n v="0"/>
    <n v="0"/>
    <n v="0"/>
    <n v="0"/>
  </r>
  <r>
    <x v="1"/>
    <s v="b"/>
    <x v="9"/>
    <x v="1"/>
    <x v="10"/>
    <n v="106230.66665828023"/>
    <n v="18074.389729977924"/>
    <n v="0"/>
    <n v="0"/>
    <n v="0"/>
    <n v="0"/>
    <n v="0"/>
    <n v="15966.42492782429"/>
    <n v="34881.914873543123"/>
    <n v="75181.323001251672"/>
    <n v="103548.36558963942"/>
    <n v="90170.800128312389"/>
  </r>
  <r>
    <x v="1"/>
    <s v="b"/>
    <x v="9"/>
    <x v="1"/>
    <x v="11"/>
    <n v="180514.42570776225"/>
    <n v="36677.740947373059"/>
    <n v="21968.469120116741"/>
    <n v="32650.392799411278"/>
    <n v="0"/>
    <n v="0"/>
    <n v="17321.057696541229"/>
    <n v="93494.480680810375"/>
    <n v="97485.649770107004"/>
    <n v="121392.07608169224"/>
    <n v="138877.0025222188"/>
    <n v="114101.34790894855"/>
  </r>
  <r>
    <x v="1"/>
    <s v="b"/>
    <x v="9"/>
    <x v="1"/>
    <x v="12"/>
    <n v="264942.47328397923"/>
    <n v="107524.55232188797"/>
    <n v="17300.710120953285"/>
    <n v="219.12483410593322"/>
    <n v="0"/>
    <n v="0"/>
    <n v="0"/>
    <n v="0"/>
    <n v="149777.67364627298"/>
    <n v="245493.64413442611"/>
    <n v="233478.23406945224"/>
    <n v="280938.22136401094"/>
  </r>
  <r>
    <x v="1"/>
    <s v="b"/>
    <x v="9"/>
    <x v="1"/>
    <x v="13"/>
    <n v="190517.09888229857"/>
    <n v="204027.53684263493"/>
    <n v="159801.75108656686"/>
    <n v="27867.18410939259"/>
    <n v="0"/>
    <n v="64.200217627856375"/>
    <n v="0"/>
    <n v="5930.2584488039902"/>
    <n v="130921.22626378256"/>
    <n v="254084.96921131905"/>
    <n v="249893.1799455302"/>
    <n v="246258.8199035142"/>
  </r>
  <r>
    <x v="1"/>
    <s v="b"/>
    <x v="9"/>
    <x v="1"/>
    <x v="14"/>
    <n v="97724.902036015541"/>
    <n v="95231.522074131863"/>
    <n v="48719.153138306909"/>
    <n v="0"/>
    <n v="0"/>
    <n v="0"/>
    <n v="0"/>
    <n v="0"/>
    <n v="10756.275670337827"/>
    <n v="121403.1524590061"/>
    <n v="118880.87076301833"/>
    <n v="92866.768981111643"/>
  </r>
  <r>
    <x v="1"/>
    <s v="b"/>
    <x v="9"/>
    <x v="1"/>
    <x v="15"/>
    <n v="0"/>
    <n v="0"/>
    <n v="37953.417575021864"/>
    <n v="95076.943397887881"/>
    <n v="156956.39895085761"/>
    <n v="168919.92427053786"/>
    <n v="184834.90474063918"/>
    <n v="178252.15269172954"/>
    <n v="181855.2145772925"/>
    <n v="124252.22816959879"/>
    <n v="67118.160604326156"/>
    <n v="3237.4659563360528"/>
  </r>
  <r>
    <x v="1"/>
    <s v="b"/>
    <x v="9"/>
    <x v="2"/>
    <x v="16"/>
    <n v="0"/>
    <n v="6.6672117846113208"/>
    <n v="55526.653122582364"/>
    <n v="1038900.6208054747"/>
    <n v="1454451.8105253892"/>
    <n v="1366039.1793039686"/>
    <n v="1747039.2170429032"/>
    <n v="1808194.3806726332"/>
    <n v="1588148.0938693101"/>
    <n v="884936.50424248562"/>
    <n v="323376.48990169005"/>
    <n v="14979.551787253042"/>
  </r>
  <r>
    <x v="1"/>
    <s v="b"/>
    <x v="9"/>
    <x v="2"/>
    <x v="17"/>
    <n v="0"/>
    <n v="0"/>
    <n v="0"/>
    <n v="412.44252674746991"/>
    <n v="16655.412077717046"/>
    <n v="11540.89328058269"/>
    <n v="8331.9390893595082"/>
    <n v="3993.6095404026746"/>
    <n v="15353.469151565852"/>
    <n v="13222.961625793305"/>
    <n v="9217.9360576650924"/>
    <n v="2757.816676835213"/>
  </r>
  <r>
    <x v="1"/>
    <s v="b"/>
    <x v="9"/>
    <x v="2"/>
    <x v="18"/>
    <n v="0"/>
    <n v="0"/>
    <n v="0"/>
    <n v="5108.7070012013564"/>
    <n v="54812.160742702239"/>
    <n v="98272.292703176994"/>
    <n v="194547.89385295653"/>
    <n v="190014.73076415053"/>
    <n v="161651.43690993605"/>
    <n v="61980.262537188581"/>
    <n v="27124.69572983955"/>
    <n v="1147.5529445803745"/>
  </r>
  <r>
    <x v="1"/>
    <s v="b"/>
    <x v="9"/>
    <x v="2"/>
    <x v="19"/>
    <n v="47942.47328397919"/>
    <n v="9579.4436023071084"/>
    <n v="662881.63812135579"/>
    <n v="3779110.5184700638"/>
    <n v="7063759.464610314"/>
    <n v="6218549.7053218195"/>
    <n v="6908009.9442092758"/>
    <n v="7073465.9752055202"/>
    <n v="6622928.9627453825"/>
    <n v="3072356.3876291774"/>
    <n v="1026883.4118512836"/>
    <n v="129917.26367564643"/>
  </r>
  <r>
    <x v="1"/>
    <s v="b"/>
    <x v="9"/>
    <x v="3"/>
    <x v="20"/>
    <n v="453.24460490480357"/>
    <n v="14783.900570486896"/>
    <n v="249345.94023410729"/>
    <n v="703723.41134809784"/>
    <n v="536943.32869983092"/>
    <n v="345003.2140992661"/>
    <n v="586569.19119173277"/>
    <n v="609114.02819098416"/>
    <n v="542463.33976991836"/>
    <n v="162240.66118613473"/>
    <n v="196729.09734758193"/>
    <n v="17522.766012315471"/>
  </r>
  <r>
    <x v="1"/>
    <s v="b"/>
    <x v="9"/>
    <x v="3"/>
    <x v="21"/>
    <n v="0"/>
    <n v="0"/>
    <n v="0"/>
    <n v="0"/>
    <n v="0"/>
    <n v="0"/>
    <n v="0"/>
    <n v="0"/>
    <n v="0"/>
    <n v="0"/>
    <n v="0"/>
    <n v="0"/>
  </r>
  <r>
    <x v="1"/>
    <s v="b"/>
    <x v="9"/>
    <x v="3"/>
    <x v="22"/>
    <n v="0"/>
    <n v="0"/>
    <n v="0"/>
    <n v="0"/>
    <n v="0"/>
    <n v="0"/>
    <n v="4.4028757068187963"/>
    <n v="0"/>
    <n v="0"/>
    <n v="0"/>
    <n v="0"/>
    <n v="0"/>
  </r>
  <r>
    <x v="1"/>
    <s v="b"/>
    <x v="9"/>
    <x v="4"/>
    <x v="23"/>
    <n v="36158.528684735233"/>
    <n v="249676.90440098877"/>
    <n v="772674.07398089138"/>
    <n v="1372428.2048217782"/>
    <n v="1928027.2412209797"/>
    <n v="1499404.0770629053"/>
    <n v="1951931.9315415726"/>
    <n v="1736717.4108574912"/>
    <n v="1431062.8353261584"/>
    <n v="669404.34123544709"/>
    <n v="402578.35546302533"/>
    <n v="10341.229157100895"/>
  </r>
  <r>
    <x v="1"/>
    <s v="b"/>
    <x v="9"/>
    <x v="4"/>
    <x v="24"/>
    <n v="940090.06396749418"/>
    <n v="822748.75304270152"/>
    <n v="1143716.3164283871"/>
    <n v="1262209.4951159526"/>
    <n v="1615898.6206419393"/>
    <n v="1544363.2435356351"/>
    <n v="1870359.8344518738"/>
    <n v="1778149.1316900125"/>
    <n v="1737631.630259078"/>
    <n v="1641568.2414285445"/>
    <n v="1394015.0389654501"/>
    <n v="1245549.08891922"/>
  </r>
  <r>
    <x v="1"/>
    <s v="b"/>
    <x v="9"/>
    <x v="4"/>
    <x v="25"/>
    <n v="161416.36737594899"/>
    <n v="198099.85093120823"/>
    <n v="358428.46270449786"/>
    <n v="1632047.8152301761"/>
    <n v="2916964.1039833445"/>
    <n v="3331870.3227307904"/>
    <n v="3753298.1312937536"/>
    <n v="3869455.9114896199"/>
    <n v="3573640.4800392478"/>
    <n v="2241936.4602137282"/>
    <n v="1034813.8967336953"/>
    <n v="353870.71269978053"/>
  </r>
  <r>
    <x v="1"/>
    <s v="b"/>
    <x v="9"/>
    <x v="4"/>
    <x v="26"/>
    <n v="0"/>
    <n v="0"/>
    <n v="0"/>
    <n v="0"/>
    <n v="0"/>
    <n v="0"/>
    <n v="0"/>
    <n v="0"/>
    <n v="0"/>
    <n v="0"/>
    <n v="0"/>
    <n v="0"/>
  </r>
  <r>
    <x v="0"/>
    <s v="b"/>
    <x v="10"/>
    <x v="0"/>
    <x v="1"/>
    <n v="0"/>
    <n v="0"/>
    <n v="0"/>
    <n v="0"/>
    <n v="0"/>
    <n v="0"/>
    <n v="0"/>
    <n v="0"/>
    <n v="0"/>
    <n v="0"/>
    <n v="0"/>
    <n v="0"/>
  </r>
  <r>
    <x v="0"/>
    <s v="b"/>
    <x v="10"/>
    <x v="1"/>
    <x v="13"/>
    <n v="221428.55076201199"/>
    <n v="153645.12192820798"/>
    <n v="47840.295118468806"/>
    <n v="0"/>
    <n v="0"/>
    <n v="0"/>
    <n v="0"/>
    <n v="0"/>
    <n v="67773.472044884184"/>
    <n v="213660.05396667655"/>
    <n v="201680.82296036783"/>
    <n v="204589.21798637626"/>
  </r>
  <r>
    <x v="0"/>
    <s v="b"/>
    <x v="10"/>
    <x v="0"/>
    <x v="5"/>
    <n v="0"/>
    <n v="0"/>
    <n v="0"/>
    <n v="0"/>
    <n v="0"/>
    <n v="0"/>
    <n v="0"/>
    <n v="0"/>
    <n v="0"/>
    <n v="0"/>
    <n v="0"/>
    <n v="0"/>
  </r>
  <r>
    <x v="0"/>
    <s v="b"/>
    <x v="10"/>
    <x v="0"/>
    <x v="2"/>
    <n v="0"/>
    <n v="0"/>
    <n v="0"/>
    <n v="0"/>
    <n v="0"/>
    <n v="0"/>
    <n v="0"/>
    <n v="0"/>
    <n v="0"/>
    <n v="0"/>
    <n v="0"/>
    <n v="0"/>
  </r>
  <r>
    <x v="0"/>
    <s v="b"/>
    <x v="10"/>
    <x v="1"/>
    <x v="15"/>
    <n v="0"/>
    <n v="0"/>
    <n v="0"/>
    <n v="2845.8301622145209"/>
    <n v="51523.615138344649"/>
    <n v="75282.702359312403"/>
    <n v="138611.7041015932"/>
    <n v="171517.59577827118"/>
    <n v="161261.25406479774"/>
    <n v="133649.10338581144"/>
    <n v="66232.075578506425"/>
    <n v="32759.797970903281"/>
  </r>
  <r>
    <x v="0"/>
    <s v="b"/>
    <x v="10"/>
    <x v="4"/>
    <x v="26"/>
    <n v="0"/>
    <n v="0"/>
    <n v="0"/>
    <n v="0"/>
    <n v="0"/>
    <n v="0"/>
    <n v="0"/>
    <n v="0"/>
    <n v="0"/>
    <n v="0"/>
    <n v="0"/>
    <n v="0"/>
  </r>
  <r>
    <x v="0"/>
    <s v="b"/>
    <x v="10"/>
    <x v="1"/>
    <x v="9"/>
    <n v="0"/>
    <n v="0"/>
    <n v="0"/>
    <n v="0"/>
    <n v="0"/>
    <n v="0"/>
    <n v="0"/>
    <n v="0"/>
    <n v="0"/>
    <n v="0"/>
    <n v="0"/>
    <n v="0"/>
  </r>
  <r>
    <x v="0"/>
    <s v="b"/>
    <x v="10"/>
    <x v="2"/>
    <x v="17"/>
    <n v="0"/>
    <n v="0"/>
    <n v="0"/>
    <n v="36181.159465868281"/>
    <n v="86260.700560423182"/>
    <n v="98462.201312056961"/>
    <n v="106402.13979759353"/>
    <n v="95809.166787221606"/>
    <n v="65318.42226093958"/>
    <n v="46975.865951304193"/>
    <n v="16415.128280928631"/>
    <n v="0"/>
  </r>
  <r>
    <x v="0"/>
    <s v="b"/>
    <x v="10"/>
    <x v="4"/>
    <x v="25"/>
    <n v="39647.109512098476"/>
    <n v="18124.852975400507"/>
    <n v="5652.2420072081368"/>
    <n v="226137.47035921173"/>
    <n v="1154316.346619535"/>
    <n v="937600.48934818571"/>
    <n v="1208071.8360620681"/>
    <n v="1311941.2153194917"/>
    <n v="893641.09644184762"/>
    <n v="682109.99012497882"/>
    <n v="334834.41413448902"/>
    <n v="24856.956858107897"/>
  </r>
  <r>
    <x v="0"/>
    <s v="b"/>
    <x v="10"/>
    <x v="1"/>
    <x v="7"/>
    <n v="0"/>
    <n v="0"/>
    <n v="0"/>
    <n v="21306.125658072673"/>
    <n v="117956.97761452195"/>
    <n v="113726.63802700851"/>
    <n v="134594.11146823326"/>
    <n v="132764.32035323643"/>
    <n v="129312.52869731488"/>
    <n v="143407.21568430125"/>
    <n v="26217.464320982221"/>
    <n v="0"/>
  </r>
  <r>
    <x v="0"/>
    <s v="b"/>
    <x v="10"/>
    <x v="4"/>
    <x v="24"/>
    <n v="477142.35755124636"/>
    <n v="436975.01682527503"/>
    <n v="491547.95046135847"/>
    <n v="281538.35848214006"/>
    <n v="785518.28136891709"/>
    <n v="1177392.6673250014"/>
    <n v="1277415.3043959569"/>
    <n v="1076282.104826181"/>
    <n v="1095754.0931019518"/>
    <n v="1098449.2065388996"/>
    <n v="788482.91998716886"/>
    <n v="866369.75350185868"/>
  </r>
  <r>
    <x v="0"/>
    <s v="b"/>
    <x v="10"/>
    <x v="4"/>
    <x v="23"/>
    <n v="0"/>
    <n v="0"/>
    <n v="74158.459496688418"/>
    <n v="166308.9434985251"/>
    <n v="670819.09212702932"/>
    <n v="909496.68211866391"/>
    <n v="1095966.8589255726"/>
    <n v="908689.26390208013"/>
    <n v="867612.8174001649"/>
    <n v="859587.72100863594"/>
    <n v="1028333.0775472209"/>
    <n v="747055.33785781229"/>
  </r>
  <r>
    <x v="0"/>
    <s v="b"/>
    <x v="10"/>
    <x v="2"/>
    <x v="16"/>
    <n v="0"/>
    <n v="0"/>
    <n v="0"/>
    <n v="238351.47527785288"/>
    <n v="874896.38146515132"/>
    <n v="1138271.1668249606"/>
    <n v="1359382.2828281559"/>
    <n v="1345254.1717247323"/>
    <n v="1172872.6059363345"/>
    <n v="973936.0891142044"/>
    <n v="543465.48459936981"/>
    <n v="70293.866794140398"/>
  </r>
  <r>
    <x v="0"/>
    <s v="b"/>
    <x v="10"/>
    <x v="0"/>
    <x v="4"/>
    <n v="0"/>
    <n v="0"/>
    <n v="0"/>
    <n v="0"/>
    <n v="4471.6360457144301"/>
    <n v="33376.879870681252"/>
    <n v="37841.735487807186"/>
    <n v="44846.956040430981"/>
    <n v="49148.634794039768"/>
    <n v="47925.000157245566"/>
    <n v="35551.749514111216"/>
    <n v="0"/>
  </r>
  <r>
    <x v="0"/>
    <s v="b"/>
    <x v="10"/>
    <x v="1"/>
    <x v="11"/>
    <n v="152338.26665073243"/>
    <n v="43752.558385276781"/>
    <n v="0"/>
    <n v="0"/>
    <n v="0"/>
    <n v="0"/>
    <n v="23055.061105624991"/>
    <n v="193507.95977029571"/>
    <n v="255681.45194261169"/>
    <n v="256138.5899476058"/>
    <n v="232296.21289790992"/>
    <n v="298208.48245454032"/>
  </r>
  <r>
    <x v="0"/>
    <s v="b"/>
    <x v="10"/>
    <x v="3"/>
    <x v="20"/>
    <n v="8906.3885726505941"/>
    <n v="14645.222565366981"/>
    <n v="19938.737129450838"/>
    <n v="114994.52156465623"/>
    <n v="431277.71453011886"/>
    <n v="336936.68035751354"/>
    <n v="649817.84045236406"/>
    <n v="497072.9304911723"/>
    <n v="415717.93920257641"/>
    <n v="382371.27563888871"/>
    <n v="592964.01592583046"/>
    <n v="241858.5356035399"/>
  </r>
  <r>
    <x v="0"/>
    <s v="b"/>
    <x v="10"/>
    <x v="1"/>
    <x v="12"/>
    <n v="112965.95948096388"/>
    <n v="81093.152270311417"/>
    <n v="34533.628535666445"/>
    <n v="7038.3113084717625"/>
    <n v="0"/>
    <n v="0"/>
    <n v="0"/>
    <n v="8756.9172322265349"/>
    <n v="113996.54688748138"/>
    <n v="204647.07177316386"/>
    <n v="184584.09178108905"/>
    <n v="203138.14966003512"/>
  </r>
  <r>
    <x v="0"/>
    <s v="b"/>
    <x v="10"/>
    <x v="1"/>
    <x v="8"/>
    <n v="0"/>
    <n v="0"/>
    <n v="0"/>
    <n v="0"/>
    <n v="0"/>
    <n v="0"/>
    <n v="25280.909759917478"/>
    <n v="46959.713687282616"/>
    <n v="44721.411184562261"/>
    <n v="43941.67447652953"/>
    <n v="14680.03673256304"/>
    <n v="0"/>
  </r>
  <r>
    <x v="0"/>
    <s v="b"/>
    <x v="10"/>
    <x v="2"/>
    <x v="18"/>
    <n v="0"/>
    <n v="0"/>
    <n v="0"/>
    <n v="0"/>
    <n v="0"/>
    <n v="0"/>
    <n v="0"/>
    <n v="0"/>
    <n v="0"/>
    <n v="0"/>
    <n v="0"/>
    <n v="0"/>
  </r>
  <r>
    <x v="0"/>
    <s v="b"/>
    <x v="10"/>
    <x v="1"/>
    <x v="10"/>
    <n v="8780.8374269594369"/>
    <n v="0"/>
    <n v="0"/>
    <n v="0"/>
    <n v="0"/>
    <n v="0"/>
    <n v="0"/>
    <n v="10745.582972192695"/>
    <n v="42732.267418090792"/>
    <n v="43285.054752904332"/>
    <n v="36017.039128985394"/>
    <n v="41260.650241843679"/>
  </r>
  <r>
    <x v="0"/>
    <s v="b"/>
    <x v="10"/>
    <x v="3"/>
    <x v="22"/>
    <n v="0"/>
    <n v="0"/>
    <n v="0"/>
    <n v="0"/>
    <n v="0"/>
    <n v="0"/>
    <n v="0"/>
    <n v="0"/>
    <n v="0"/>
    <n v="0"/>
    <n v="0"/>
    <n v="0"/>
  </r>
  <r>
    <x v="0"/>
    <s v="b"/>
    <x v="10"/>
    <x v="0"/>
    <x v="0"/>
    <n v="0"/>
    <n v="0"/>
    <n v="0"/>
    <n v="0"/>
    <n v="0"/>
    <n v="0"/>
    <n v="0"/>
    <n v="0"/>
    <n v="0"/>
    <n v="0"/>
    <n v="0"/>
    <n v="0"/>
  </r>
  <r>
    <x v="0"/>
    <s v="b"/>
    <x v="10"/>
    <x v="0"/>
    <x v="3"/>
    <n v="0"/>
    <n v="0"/>
    <n v="0"/>
    <n v="0"/>
    <n v="0"/>
    <n v="0"/>
    <n v="0"/>
    <n v="0"/>
    <n v="0"/>
    <n v="0"/>
    <n v="0"/>
    <n v="0"/>
  </r>
  <r>
    <x v="0"/>
    <s v="b"/>
    <x v="10"/>
    <x v="3"/>
    <x v="21"/>
    <n v="0"/>
    <n v="0"/>
    <n v="0"/>
    <n v="0"/>
    <n v="0"/>
    <n v="0"/>
    <n v="0"/>
    <n v="0"/>
    <n v="0"/>
    <n v="0"/>
    <n v="0"/>
    <n v="0"/>
  </r>
  <r>
    <x v="0"/>
    <s v="b"/>
    <x v="10"/>
    <x v="2"/>
    <x v="19"/>
    <n v="18884.952857780823"/>
    <n v="250.02044192292453"/>
    <n v="1899.1426972016582"/>
    <n v="1101832.5523470475"/>
    <n v="4450799.2917659935"/>
    <n v="5097565.0776478583"/>
    <n v="6179591.6269883709"/>
    <n v="5717233.1762974337"/>
    <n v="4687846.8742727395"/>
    <n v="4554616.2830923283"/>
    <n v="2893391.9817343559"/>
    <n v="244336.71935441263"/>
  </r>
  <r>
    <x v="0"/>
    <s v="b"/>
    <x v="10"/>
    <x v="1"/>
    <x v="14"/>
    <n v="25714.762842244967"/>
    <n v="15430.368520696662"/>
    <n v="0"/>
    <n v="0"/>
    <n v="0"/>
    <n v="0"/>
    <n v="0"/>
    <n v="0"/>
    <n v="998.88041160598038"/>
    <n v="19925.83041380742"/>
    <n v="19824.690068999353"/>
    <n v="15095.334838697505"/>
  </r>
  <r>
    <x v="0"/>
    <s v="b"/>
    <x v="10"/>
    <x v="0"/>
    <x v="6"/>
    <n v="0"/>
    <n v="0"/>
    <n v="0"/>
    <n v="2379.8486668721343"/>
    <n v="97176.391780460035"/>
    <n v="78933.843647593836"/>
    <n v="87442.602225339186"/>
    <n v="102436.33127236819"/>
    <n v="88410.574449483291"/>
    <n v="104473.17076238939"/>
    <n v="24801.008887519107"/>
    <n v="0"/>
  </r>
  <r>
    <x v="1"/>
    <s v="b"/>
    <x v="10"/>
    <x v="0"/>
    <x v="1"/>
    <n v="0"/>
    <n v="0"/>
    <n v="0"/>
    <n v="0"/>
    <n v="0"/>
    <n v="0"/>
    <n v="0"/>
    <n v="0"/>
    <n v="0"/>
    <n v="0"/>
    <n v="0"/>
    <n v="0"/>
  </r>
  <r>
    <x v="1"/>
    <s v="b"/>
    <x v="10"/>
    <x v="1"/>
    <x v="13"/>
    <n v="219696.23931516413"/>
    <n v="211007.27732456118"/>
    <n v="200341.89587827935"/>
    <n v="20451.552642668899"/>
    <n v="0"/>
    <n v="0"/>
    <n v="0"/>
    <n v="0"/>
    <n v="116285.35037455894"/>
    <n v="199396.96956354924"/>
    <n v="170972.84054671138"/>
    <n v="172221.2507940901"/>
  </r>
  <r>
    <x v="1"/>
    <s v="b"/>
    <x v="10"/>
    <x v="0"/>
    <x v="5"/>
    <n v="0"/>
    <n v="0"/>
    <n v="0"/>
    <n v="0"/>
    <n v="0"/>
    <n v="0"/>
    <n v="0"/>
    <n v="0"/>
    <n v="0"/>
    <n v="0"/>
    <n v="0"/>
    <n v="0"/>
  </r>
  <r>
    <x v="1"/>
    <s v="b"/>
    <x v="10"/>
    <x v="0"/>
    <x v="2"/>
    <n v="8237.1640448590151"/>
    <n v="0"/>
    <n v="0"/>
    <n v="0"/>
    <n v="0"/>
    <n v="0"/>
    <n v="0"/>
    <n v="4855.2523162271136"/>
    <n v="6969.5006509966224"/>
    <n v="13378.508934692774"/>
    <n v="3635.5739777466088"/>
    <n v="0"/>
  </r>
  <r>
    <x v="1"/>
    <s v="b"/>
    <x v="10"/>
    <x v="1"/>
    <x v="15"/>
    <n v="0"/>
    <n v="0"/>
    <n v="0"/>
    <n v="48768.641461251551"/>
    <n v="150371.3070880009"/>
    <n v="197191.97796046219"/>
    <n v="216169.67425009591"/>
    <n v="163258.41106505564"/>
    <n v="149963.2737267827"/>
    <n v="214243.032449194"/>
    <n v="107047.86554875557"/>
    <n v="25831.376150251279"/>
  </r>
  <r>
    <x v="1"/>
    <s v="b"/>
    <x v="10"/>
    <x v="4"/>
    <x v="26"/>
    <n v="0"/>
    <n v="0"/>
    <n v="0"/>
    <n v="0"/>
    <n v="0"/>
    <n v="0"/>
    <n v="0"/>
    <n v="0"/>
    <n v="0"/>
    <n v="0"/>
    <n v="0"/>
    <n v="0"/>
  </r>
  <r>
    <x v="1"/>
    <s v="b"/>
    <x v="10"/>
    <x v="1"/>
    <x v="9"/>
    <n v="0"/>
    <n v="0"/>
    <n v="0"/>
    <n v="0"/>
    <n v="0"/>
    <n v="0"/>
    <n v="0"/>
    <n v="0"/>
    <n v="0"/>
    <n v="0"/>
    <n v="0"/>
    <n v="0"/>
  </r>
  <r>
    <x v="1"/>
    <s v="b"/>
    <x v="10"/>
    <x v="2"/>
    <x v="17"/>
    <n v="0"/>
    <n v="0"/>
    <n v="0"/>
    <n v="9890.2677577411996"/>
    <n v="17615.075446420149"/>
    <n v="20421.342625497684"/>
    <n v="16341.637995559387"/>
    <n v="10664.129771616548"/>
    <n v="16124.68944001711"/>
    <n v="10288.205953945921"/>
    <n v="339.64412184644033"/>
    <n v="0"/>
  </r>
  <r>
    <x v="1"/>
    <s v="b"/>
    <x v="10"/>
    <x v="4"/>
    <x v="25"/>
    <n v="161813.06647713337"/>
    <n v="232707.46035839408"/>
    <n v="400059.59606760304"/>
    <n v="1673928.1576481101"/>
    <n v="3295482.0582814948"/>
    <n v="3514616.9623931521"/>
    <n v="4075813.2740412736"/>
    <n v="4103524.1434834297"/>
    <n v="3649529.8923811382"/>
    <n v="2570894.0542308493"/>
    <n v="1377445.627629932"/>
    <n v="339396.62362331513"/>
  </r>
  <r>
    <x v="1"/>
    <s v="b"/>
    <x v="10"/>
    <x v="1"/>
    <x v="7"/>
    <n v="0"/>
    <n v="0"/>
    <n v="0"/>
    <n v="31.14720071452383"/>
    <n v="6388.0694647990094"/>
    <n v="9269.3050375187922"/>
    <n v="18191.103675143251"/>
    <n v="17215.79751803607"/>
    <n v="17158.579003314739"/>
    <n v="12558.567681634348"/>
    <n v="32.870612062621476"/>
    <n v="0"/>
  </r>
  <r>
    <x v="1"/>
    <s v="b"/>
    <x v="10"/>
    <x v="4"/>
    <x v="24"/>
    <n v="1225872.3732129044"/>
    <n v="1089206.9351582206"/>
    <n v="1155339.1723851638"/>
    <n v="1446096.5928031853"/>
    <n v="1793490.1847320851"/>
    <n v="1566755.7724845428"/>
    <n v="1757923.7107436457"/>
    <n v="1733217.4077125806"/>
    <n v="1732089.5356224093"/>
    <n v="1445982.3067294811"/>
    <n v="1223700.1201356086"/>
    <n v="1083557.9575688578"/>
  </r>
  <r>
    <x v="1"/>
    <s v="b"/>
    <x v="10"/>
    <x v="4"/>
    <x v="23"/>
    <n v="0"/>
    <n v="0"/>
    <n v="171278.53849685818"/>
    <n v="968089.11420430604"/>
    <n v="1522844.6791247085"/>
    <n v="1571106.5181429929"/>
    <n v="1962777.9881373951"/>
    <n v="1616814.5445854065"/>
    <n v="1452911.2506053955"/>
    <n v="1017317.4347588168"/>
    <n v="1111993.7038877395"/>
    <n v="633599.69054073608"/>
  </r>
  <r>
    <x v="1"/>
    <s v="b"/>
    <x v="10"/>
    <x v="2"/>
    <x v="16"/>
    <n v="17.435387799002434"/>
    <n v="4119.7330599357174"/>
    <n v="38744.419355041609"/>
    <n v="834823.87868190487"/>
    <n v="1572410.712825577"/>
    <n v="1605459.0941397725"/>
    <n v="1748219.3386880688"/>
    <n v="1825056.1555347294"/>
    <n v="1439040.6385427739"/>
    <n v="848147.06862825272"/>
    <n v="477524.41394579434"/>
    <n v="98455.836011749401"/>
  </r>
  <r>
    <x v="1"/>
    <s v="b"/>
    <x v="10"/>
    <x v="0"/>
    <x v="4"/>
    <n v="0"/>
    <n v="0"/>
    <n v="0"/>
    <n v="0"/>
    <n v="7596.4701516476198"/>
    <n v="10167.617478158592"/>
    <n v="13373.90478466793"/>
    <n v="12918.307786171195"/>
    <n v="11987.703397133098"/>
    <n v="12509.720920578413"/>
    <n v="10224.464893356062"/>
    <n v="0"/>
  </r>
  <r>
    <x v="1"/>
    <s v="b"/>
    <x v="10"/>
    <x v="1"/>
    <x v="11"/>
    <n v="72380.597155742304"/>
    <n v="26430.77106933271"/>
    <n v="67180.637410605908"/>
    <n v="25333.725398931991"/>
    <n v="0"/>
    <n v="0"/>
    <n v="14958.820532496367"/>
    <n v="58868.926390208013"/>
    <n v="115905.05513029368"/>
    <n v="147417.79516564248"/>
    <n v="170436.48851792916"/>
    <n v="122156.47191279792"/>
  </r>
  <r>
    <x v="1"/>
    <s v="b"/>
    <x v="10"/>
    <x v="3"/>
    <x v="20"/>
    <n v="14436.400460415003"/>
    <n v="4029.2602539830305"/>
    <n v="4351.3809305163313"/>
    <n v="121151.81115437111"/>
    <n v="471043.75200488092"/>
    <n v="396930.49746205664"/>
    <n v="578389.85577437154"/>
    <n v="381090.74955814"/>
    <n v="310472.83111197775"/>
    <n v="290211.44496090879"/>
    <n v="366034.65063181269"/>
    <n v="195847.79887663774"/>
  </r>
  <r>
    <x v="1"/>
    <s v="b"/>
    <x v="10"/>
    <x v="1"/>
    <x v="12"/>
    <n v="234418.51849522287"/>
    <n v="195886.0095479505"/>
    <n v="63832.483159000425"/>
    <n v="19073.244982294153"/>
    <n v="555.28439432154835"/>
    <n v="0"/>
    <n v="0"/>
    <n v="25832.256725392646"/>
    <n v="72007.560366570848"/>
    <n v="109381.82367111777"/>
    <n v="122691.47162975589"/>
    <n v="147497.16014516912"/>
  </r>
  <r>
    <x v="1"/>
    <s v="b"/>
    <x v="10"/>
    <x v="1"/>
    <x v="8"/>
    <n v="0"/>
    <n v="0"/>
    <n v="0"/>
    <n v="0"/>
    <n v="0"/>
    <n v="12010.504003471982"/>
    <n v="27730.393051004172"/>
    <n v="10854.912665815444"/>
    <n v="5621.3401095687077"/>
    <n v="6016.523363545447"/>
    <n v="29577.078629070304"/>
    <n v="15851.069584305636"/>
  </r>
  <r>
    <x v="1"/>
    <s v="b"/>
    <x v="10"/>
    <x v="2"/>
    <x v="18"/>
    <n v="0"/>
    <n v="0"/>
    <n v="0"/>
    <n v="10285.746633372541"/>
    <n v="115456.69142760102"/>
    <n v="172248.54233364994"/>
    <n v="168574.39287488913"/>
    <n v="123311.28960229454"/>
    <n v="84267.197947001958"/>
    <n v="18800.323296873332"/>
    <n v="0"/>
    <n v="0"/>
  </r>
  <r>
    <x v="1"/>
    <s v="b"/>
    <x v="10"/>
    <x v="1"/>
    <x v="10"/>
    <n v="46200.142149987107"/>
    <n v="0"/>
    <n v="0"/>
    <n v="0"/>
    <n v="0"/>
    <n v="0"/>
    <n v="0"/>
    <n v="32629.328184065365"/>
    <n v="56026.410964418472"/>
    <n v="72067.030637725096"/>
    <n v="93441.539245347114"/>
    <n v="94275.506802442978"/>
  </r>
  <r>
    <x v="1"/>
    <s v="b"/>
    <x v="10"/>
    <x v="3"/>
    <x v="22"/>
    <n v="4.4028757068187963"/>
    <n v="0"/>
    <n v="0"/>
    <n v="0"/>
    <n v="8.2333775717511504"/>
    <n v="8.4912602917219662"/>
    <n v="0"/>
    <n v="0"/>
    <n v="6.4785171114619438"/>
    <n v="15.34087692704435"/>
    <n v="13.403611616044079"/>
    <n v="13.20233729801808"/>
  </r>
  <r>
    <x v="1"/>
    <s v="b"/>
    <x v="10"/>
    <x v="0"/>
    <x v="0"/>
    <n v="0"/>
    <n v="0"/>
    <n v="0"/>
    <n v="0"/>
    <n v="0"/>
    <n v="0"/>
    <n v="0"/>
    <n v="0"/>
    <n v="0"/>
    <n v="0"/>
    <n v="0"/>
    <n v="0"/>
  </r>
  <r>
    <x v="1"/>
    <s v="b"/>
    <x v="10"/>
    <x v="0"/>
    <x v="3"/>
    <n v="0"/>
    <n v="0"/>
    <n v="0"/>
    <n v="0"/>
    <n v="0"/>
    <n v="0"/>
    <n v="0"/>
    <n v="0"/>
    <n v="0"/>
    <n v="0"/>
    <n v="0"/>
    <n v="0"/>
  </r>
  <r>
    <x v="1"/>
    <s v="b"/>
    <x v="10"/>
    <x v="3"/>
    <x v="21"/>
    <n v="0"/>
    <n v="0"/>
    <n v="0"/>
    <n v="0"/>
    <n v="0"/>
    <n v="0"/>
    <n v="0"/>
    <n v="0"/>
    <n v="0"/>
    <n v="0"/>
    <n v="0"/>
    <n v="0"/>
  </r>
  <r>
    <x v="1"/>
    <s v="b"/>
    <x v="10"/>
    <x v="2"/>
    <x v="19"/>
    <n v="64959.958990357714"/>
    <n v="62644.530684898768"/>
    <n v="33044.55081233057"/>
    <n v="2232764.0310214045"/>
    <n v="6137401.4793662382"/>
    <n v="5776597.1934812283"/>
    <n v="7159747.4510494573"/>
    <n v="6325667.3187115928"/>
    <n v="4669690.1885059783"/>
    <n v="4105523.1622711294"/>
    <n v="3034648.3611867642"/>
    <n v="635055.28124941036"/>
  </r>
  <r>
    <x v="1"/>
    <s v="b"/>
    <x v="10"/>
    <x v="1"/>
    <x v="14"/>
    <n v="91015.661657871417"/>
    <n v="58204.03555007642"/>
    <n v="9701.8749960688619"/>
    <n v="0"/>
    <n v="0"/>
    <n v="0"/>
    <n v="0"/>
    <n v="0"/>
    <n v="18062.187474447597"/>
    <n v="66092.498128777836"/>
    <n v="67940.020253228256"/>
    <n v="89547.43469591855"/>
  </r>
  <r>
    <x v="1"/>
    <s v="b"/>
    <x v="10"/>
    <x v="0"/>
    <x v="6"/>
    <n v="0"/>
    <n v="0"/>
    <n v="27916.125217785106"/>
    <n v="113224.31393761754"/>
    <n v="66293.602621597995"/>
    <n v="122240.66747595716"/>
    <n v="107570.9712114827"/>
    <n v="88134.01724669314"/>
    <n v="69576.946542799094"/>
    <n v="75198.154566096608"/>
    <n v="61987.766295357484"/>
    <n v="0"/>
  </r>
  <r>
    <x v="0"/>
    <s v="b"/>
    <x v="11"/>
    <x v="0"/>
    <x v="1"/>
    <n v="0"/>
    <n v="0"/>
    <n v="0"/>
    <n v="0"/>
    <n v="0"/>
    <n v="0"/>
    <n v="0"/>
    <n v="0"/>
    <n v="0"/>
    <n v="0"/>
    <n v="0"/>
    <n v="0"/>
  </r>
  <r>
    <x v="0"/>
    <s v="b"/>
    <x v="11"/>
    <x v="1"/>
    <x v="13"/>
    <n v="257795.97702956849"/>
    <n v="227280.86573116042"/>
    <n v="226199.73331152866"/>
    <n v="140579.94049827976"/>
    <n v="39641.656236044459"/>
    <n v="0"/>
    <n v="0"/>
    <n v="0"/>
    <n v="51333.058677753528"/>
    <n v="248111.78272437371"/>
    <n v="213840.35801669321"/>
    <n v="252351.64510305878"/>
  </r>
  <r>
    <x v="0"/>
    <s v="b"/>
    <x v="11"/>
    <x v="0"/>
    <x v="5"/>
    <n v="0"/>
    <n v="0"/>
    <n v="0"/>
    <n v="0"/>
    <n v="0"/>
    <n v="0"/>
    <n v="0"/>
    <n v="0"/>
    <n v="0"/>
    <n v="0"/>
    <n v="0"/>
    <n v="0"/>
  </r>
  <r>
    <x v="0"/>
    <s v="b"/>
    <x v="11"/>
    <x v="0"/>
    <x v="2"/>
    <n v="0"/>
    <n v="0"/>
    <n v="0"/>
    <n v="0"/>
    <n v="0"/>
    <n v="0"/>
    <n v="0"/>
    <n v="0"/>
    <n v="0"/>
    <n v="0"/>
    <n v="0"/>
    <n v="0"/>
  </r>
  <r>
    <x v="0"/>
    <s v="b"/>
    <x v="11"/>
    <x v="1"/>
    <x v="15"/>
    <n v="0"/>
    <n v="0"/>
    <n v="0"/>
    <n v="33647.713335052555"/>
    <n v="97440.778176832071"/>
    <n v="149823.18051161416"/>
    <n v="158270.5692918289"/>
    <n v="141900.53903778296"/>
    <n v="119160.33386377503"/>
    <n v="121335.6815337103"/>
    <n v="74874.140653009366"/>
    <n v="15346.525187593956"/>
  </r>
  <r>
    <x v="0"/>
    <s v="b"/>
    <x v="11"/>
    <x v="4"/>
    <x v="26"/>
    <n v="0"/>
    <n v="0"/>
    <n v="0"/>
    <n v="0"/>
    <n v="0"/>
    <n v="0"/>
    <n v="0"/>
    <n v="0"/>
    <n v="0"/>
    <n v="0"/>
    <n v="0"/>
    <n v="0"/>
  </r>
  <r>
    <x v="0"/>
    <s v="b"/>
    <x v="11"/>
    <x v="1"/>
    <x v="9"/>
    <n v="0"/>
    <n v="0"/>
    <n v="0"/>
    <n v="0"/>
    <n v="0"/>
    <n v="0"/>
    <n v="0"/>
    <n v="0"/>
    <n v="0"/>
    <n v="0"/>
    <n v="0"/>
    <n v="0"/>
  </r>
  <r>
    <x v="0"/>
    <s v="b"/>
    <x v="11"/>
    <x v="2"/>
    <x v="17"/>
    <n v="0"/>
    <n v="0"/>
    <n v="0"/>
    <n v="37942.523602558707"/>
    <n v="58615.924572449323"/>
    <n v="80115.613226238624"/>
    <n v="68189.631856692693"/>
    <n v="69888.53176674823"/>
    <n v="67013.762131495023"/>
    <n v="58752.143256995856"/>
    <n v="30480.429217483193"/>
    <n v="15328.24067376578"/>
  </r>
  <r>
    <x v="0"/>
    <s v="b"/>
    <x v="11"/>
    <x v="4"/>
    <x v="25"/>
    <n v="34264.487033531048"/>
    <n v="25990.087239837223"/>
    <n v="97328.517425953061"/>
    <n v="363356.90968443966"/>
    <n v="988184.4364633587"/>
    <n v="1296960.2671916571"/>
    <n v="1286945.253385497"/>
    <n v="1053501.9718593345"/>
    <n v="1068226.2386232836"/>
    <n v="897630.51696050633"/>
    <n v="608518.83487329155"/>
    <n v="278263.60645838972"/>
  </r>
  <r>
    <x v="0"/>
    <s v="b"/>
    <x v="11"/>
    <x v="1"/>
    <x v="7"/>
    <n v="0"/>
    <n v="0"/>
    <n v="0"/>
    <n v="2220.7035795379497"/>
    <n v="53128.148842358183"/>
    <n v="134353.37480422927"/>
    <n v="172510.81534968267"/>
    <n v="176494.4806808104"/>
    <n v="170310.66062005071"/>
    <n v="116776.35907338336"/>
    <n v="35822.821991735174"/>
    <n v="0"/>
  </r>
  <r>
    <x v="0"/>
    <s v="b"/>
    <x v="11"/>
    <x v="4"/>
    <x v="24"/>
    <n v="780115.38050280849"/>
    <n v="685374.09347934113"/>
    <n v="734622.30245240172"/>
    <n v="710244.40992030792"/>
    <n v="1220356.1926446815"/>
    <n v="1378571.2353840251"/>
    <n v="1592099.0584135812"/>
    <n v="1432018.5801354828"/>
    <n v="1442563.6875970992"/>
    <n v="1200904.7343493495"/>
    <n v="779516.70262348501"/>
    <n v="510717.07749690232"/>
  </r>
  <r>
    <x v="0"/>
    <s v="b"/>
    <x v="11"/>
    <x v="4"/>
    <x v="23"/>
    <n v="401860.34078257973"/>
    <n v="222852.308679326"/>
    <n v="371448.93607653462"/>
    <n v="430020.61174813041"/>
    <n v="1048323.2402649274"/>
    <n v="1051580.5191619443"/>
    <n v="928221.73511041794"/>
    <n v="748848.6668721342"/>
    <n v="736347.34286451095"/>
    <n v="889558.15884317586"/>
    <n v="590766.25761854742"/>
    <n v="510792.88243692886"/>
  </r>
  <r>
    <x v="0"/>
    <s v="b"/>
    <x v="11"/>
    <x v="2"/>
    <x v="16"/>
    <n v="0"/>
    <n v="0"/>
    <n v="38153.459087849958"/>
    <n v="314181.91424456087"/>
    <n v="1127540.1007629556"/>
    <n v="1269880.1096945035"/>
    <n v="1295494.3108556045"/>
    <n v="1307566.8891167203"/>
    <n v="1145610.049878292"/>
    <n v="1025709.3724644154"/>
    <n v="692422.84589306044"/>
    <n v="149162.79318434841"/>
  </r>
  <r>
    <x v="0"/>
    <s v="b"/>
    <x v="11"/>
    <x v="0"/>
    <x v="4"/>
    <n v="0"/>
    <n v="0"/>
    <n v="0"/>
    <n v="0"/>
    <n v="897.48847390038179"/>
    <n v="35842.84878637876"/>
    <n v="47210.426009673749"/>
    <n v="44763.376879870688"/>
    <n v="28319.761993118937"/>
    <n v="17720.819941253059"/>
    <n v="25442.023561674854"/>
    <n v="42619.000295621656"/>
  </r>
  <r>
    <x v="0"/>
    <s v="b"/>
    <x v="11"/>
    <x v="1"/>
    <x v="11"/>
    <n v="285264.43042512913"/>
    <n v="197512.35006635764"/>
    <n v="98155.949857535525"/>
    <n v="43427.984677992543"/>
    <n v="2717.8322755948602"/>
    <n v="0"/>
    <n v="3941.6178681275833"/>
    <n v="181020.84447156059"/>
    <n v="220626.59211130472"/>
    <n v="248865.42295910988"/>
    <n v="213462.47177442184"/>
    <n v="173861.37231345961"/>
  </r>
  <r>
    <x v="0"/>
    <s v="b"/>
    <x v="11"/>
    <x v="3"/>
    <x v="20"/>
    <n v="23039.619591538933"/>
    <n v="25668.765370753586"/>
    <n v="67253.630800002516"/>
    <n v="319313.64828570891"/>
    <n v="631278.25545484852"/>
    <n v="607710.56124085619"/>
    <n v="762504.0600803839"/>
    <n v="715899.32510205242"/>
    <n v="613748.62724625284"/>
    <n v="379709.27811707876"/>
    <n v="250903.6462100675"/>
    <n v="82060.797423688738"/>
  </r>
  <r>
    <x v="0"/>
    <s v="b"/>
    <x v="11"/>
    <x v="1"/>
    <x v="12"/>
    <n v="200481.13996741874"/>
    <n v="127522.95470698862"/>
    <n v="152172.50467019319"/>
    <n v="38877.147188134884"/>
    <n v="13481.982803625455"/>
    <n v="0"/>
    <n v="0"/>
    <n v="2221.7539798851481"/>
    <n v="56631.347217068062"/>
    <n v="150007.23329580406"/>
    <n v="130589.00413241336"/>
    <n v="143833.67822526372"/>
  </r>
  <r>
    <x v="0"/>
    <s v="b"/>
    <x v="11"/>
    <x v="1"/>
    <x v="8"/>
    <n v="0"/>
    <n v="0"/>
    <n v="0"/>
    <n v="0"/>
    <n v="0"/>
    <n v="3402.3788108461699"/>
    <n v="28953.285488750655"/>
    <n v="45082.270877493131"/>
    <n v="44565.536804896001"/>
    <n v="46318.875128155138"/>
    <n v="38249.391459679093"/>
    <n v="0"/>
  </r>
  <r>
    <x v="0"/>
    <s v="b"/>
    <x v="11"/>
    <x v="2"/>
    <x v="18"/>
    <n v="0"/>
    <n v="0"/>
    <n v="0"/>
    <n v="0"/>
    <n v="0"/>
    <n v="0"/>
    <n v="0"/>
    <n v="0"/>
    <n v="0"/>
    <n v="0"/>
    <n v="0"/>
    <n v="0"/>
  </r>
  <r>
    <x v="0"/>
    <s v="b"/>
    <x v="11"/>
    <x v="1"/>
    <x v="10"/>
    <n v="53085.044689188428"/>
    <n v="41118.701529055834"/>
    <n v="19691.25777579299"/>
    <n v="0"/>
    <n v="0"/>
    <n v="0"/>
    <n v="0"/>
    <n v="36967.016171133488"/>
    <n v="49118.015938410063"/>
    <n v="52407.379219684633"/>
    <n v="47076.050243101636"/>
    <n v="35909.797656412164"/>
  </r>
  <r>
    <x v="0"/>
    <s v="b"/>
    <x v="11"/>
    <x v="3"/>
    <x v="22"/>
    <n v="0"/>
    <n v="0"/>
    <n v="0"/>
    <n v="0"/>
    <n v="0"/>
    <n v="0"/>
    <n v="0"/>
    <n v="0"/>
    <n v="0"/>
    <n v="0"/>
    <n v="0"/>
    <n v="0"/>
  </r>
  <r>
    <x v="0"/>
    <s v="b"/>
    <x v="11"/>
    <x v="0"/>
    <x v="0"/>
    <n v="0"/>
    <n v="0"/>
    <n v="0"/>
    <n v="0"/>
    <n v="0"/>
    <n v="0"/>
    <n v="0"/>
    <n v="0"/>
    <n v="0"/>
    <n v="0"/>
    <n v="0"/>
    <n v="0"/>
  </r>
  <r>
    <x v="0"/>
    <s v="b"/>
    <x v="11"/>
    <x v="0"/>
    <x v="3"/>
    <n v="0"/>
    <n v="0"/>
    <n v="0"/>
    <n v="0"/>
    <n v="0"/>
    <n v="0"/>
    <n v="0"/>
    <n v="0"/>
    <n v="0"/>
    <n v="0"/>
    <n v="0"/>
    <n v="0"/>
  </r>
  <r>
    <x v="0"/>
    <s v="b"/>
    <x v="11"/>
    <x v="3"/>
    <x v="21"/>
    <n v="0"/>
    <n v="0"/>
    <n v="0"/>
    <n v="0"/>
    <n v="0"/>
    <n v="0"/>
    <n v="0"/>
    <n v="0"/>
    <n v="0"/>
    <n v="0"/>
    <n v="0"/>
    <n v="0"/>
  </r>
  <r>
    <x v="0"/>
    <s v="b"/>
    <x v="11"/>
    <x v="2"/>
    <x v="19"/>
    <n v="20649.392717643583"/>
    <n v="19060.696786529716"/>
    <n v="118664.29959682238"/>
    <n v="1595547.0447269275"/>
    <n v="5637115.4056620989"/>
    <n v="4846753.4389604181"/>
    <n v="5950660.701818388"/>
    <n v="5720277.9095146153"/>
    <n v="5333272.4059199812"/>
    <n v="4126726.0845226343"/>
    <n v="3645045.8968343325"/>
    <n v="1405191.0596463862"/>
  </r>
  <r>
    <x v="0"/>
    <s v="b"/>
    <x v="11"/>
    <x v="1"/>
    <x v="14"/>
    <n v="20707.064099580472"/>
    <n v="17891.236390396702"/>
    <n v="17105.945769150938"/>
    <n v="3899.6270135294085"/>
    <n v="0"/>
    <n v="0"/>
    <n v="0"/>
    <n v="0"/>
    <n v="1172.3159755200113"/>
    <n v="19239.107599992454"/>
    <n v="19896.249378880035"/>
    <n v="23260.235113562743"/>
  </r>
  <r>
    <x v="0"/>
    <s v="b"/>
    <x v="11"/>
    <x v="0"/>
    <x v="6"/>
    <n v="0"/>
    <n v="0"/>
    <n v="0"/>
    <n v="38583.607464761277"/>
    <n v="104204.31230226372"/>
    <n v="93578.154188707253"/>
    <n v="117282.99169114458"/>
    <n v="114251.87593954222"/>
    <n v="113626.90031260419"/>
    <n v="81750.57080138629"/>
    <n v="16243.290331913933"/>
    <n v="0"/>
  </r>
  <r>
    <x v="1"/>
    <s v="b"/>
    <x v="11"/>
    <x v="0"/>
    <x v="1"/>
    <n v="0"/>
    <n v="0"/>
    <n v="0"/>
    <n v="0"/>
    <n v="0"/>
    <n v="0"/>
    <n v="0"/>
    <n v="0"/>
    <n v="0"/>
    <n v="0"/>
    <n v="0"/>
    <n v="0"/>
  </r>
  <r>
    <x v="1"/>
    <s v="b"/>
    <x v="11"/>
    <x v="1"/>
    <x v="13"/>
    <n v="160202.99143955167"/>
    <n v="160956.21654600691"/>
    <n v="151743.29347682514"/>
    <n v="153944.26588337412"/>
    <n v="93605.930044594847"/>
    <n v="0"/>
    <n v="0"/>
    <n v="5379.8612465170108"/>
    <n v="127816.04785296912"/>
    <n v="197277.21134432376"/>
    <n v="258037.68232622795"/>
    <n v="253015.03896545002"/>
  </r>
  <r>
    <x v="1"/>
    <s v="b"/>
    <x v="11"/>
    <x v="0"/>
    <x v="5"/>
    <n v="0"/>
    <n v="0"/>
    <n v="0"/>
    <n v="0"/>
    <n v="0"/>
    <n v="0"/>
    <n v="0"/>
    <n v="0"/>
    <n v="0"/>
    <n v="0"/>
    <n v="0"/>
    <n v="0"/>
  </r>
  <r>
    <x v="1"/>
    <s v="b"/>
    <x v="11"/>
    <x v="0"/>
    <x v="2"/>
    <n v="0"/>
    <n v="0"/>
    <n v="0"/>
    <n v="0"/>
    <n v="0"/>
    <n v="0"/>
    <n v="0"/>
    <n v="6315.5729713750188"/>
    <n v="9211.7720316755458"/>
    <n v="16530.502493914599"/>
    <n v="10744.394195751855"/>
    <n v="0"/>
  </r>
  <r>
    <x v="1"/>
    <s v="b"/>
    <x v="11"/>
    <x v="1"/>
    <x v="15"/>
    <n v="2654.2170114537666"/>
    <n v="3143.4142414159651"/>
    <n v="3828.4450929950249"/>
    <n v="110384.61006245796"/>
    <n v="155130.80943724958"/>
    <n v="186033.80779560594"/>
    <n v="177526.75375974138"/>
    <n v="206897.1802726009"/>
    <n v="205953.49305289114"/>
    <n v="231574.67591689888"/>
    <n v="168888.12292828975"/>
    <n v="37674.715542780228"/>
  </r>
  <r>
    <x v="1"/>
    <s v="b"/>
    <x v="11"/>
    <x v="4"/>
    <x v="26"/>
    <n v="0"/>
    <n v="0"/>
    <n v="0"/>
    <n v="0"/>
    <n v="0"/>
    <n v="0"/>
    <n v="0"/>
    <n v="0"/>
    <n v="0"/>
    <n v="0"/>
    <n v="0"/>
    <n v="0"/>
  </r>
  <r>
    <x v="1"/>
    <s v="b"/>
    <x v="11"/>
    <x v="1"/>
    <x v="9"/>
    <n v="0"/>
    <n v="0"/>
    <n v="0"/>
    <n v="0"/>
    <n v="0"/>
    <n v="0"/>
    <n v="0"/>
    <n v="0"/>
    <n v="0"/>
    <n v="0"/>
    <n v="0"/>
    <n v="0"/>
  </r>
  <r>
    <x v="1"/>
    <s v="b"/>
    <x v="11"/>
    <x v="2"/>
    <x v="17"/>
    <n v="0"/>
    <n v="0"/>
    <n v="0"/>
    <n v="1534.546849742432"/>
    <n v="11756.653059684126"/>
    <n v="7470.6233843018617"/>
    <n v="8708.9636259568397"/>
    <n v="8082.3211960726348"/>
    <n v="4602.4832218986458"/>
    <n v="6279.9599967292925"/>
    <n v="19914.018127268271"/>
    <n v="18.856887670061077"/>
  </r>
  <r>
    <x v="1"/>
    <s v="b"/>
    <x v="11"/>
    <x v="4"/>
    <x v="25"/>
    <n v="207991.19424858637"/>
    <n v="124260.07157817936"/>
    <n v="360412.41736745776"/>
    <n v="1220586.1737123162"/>
    <n v="3126373.2066143774"/>
    <n v="3293490.9646700677"/>
    <n v="4142493.0717605841"/>
    <n v="4185851.7048563724"/>
    <n v="3853449.2128287219"/>
    <n v="3000496.2292514481"/>
    <n v="1930177.1591387975"/>
    <n v="919147.11265700986"/>
  </r>
  <r>
    <x v="1"/>
    <s v="b"/>
    <x v="11"/>
    <x v="1"/>
    <x v="7"/>
    <n v="0"/>
    <n v="0"/>
    <n v="0"/>
    <n v="0"/>
    <n v="36.455810852459642"/>
    <n v="11369.923327064478"/>
    <n v="34731.336524369923"/>
    <n v="38158.862045324466"/>
    <n v="41750.715467302362"/>
    <n v="22104.291545849661"/>
    <n v="931.49754382433787"/>
    <n v="0"/>
  </r>
  <r>
    <x v="1"/>
    <s v="b"/>
    <x v="11"/>
    <x v="4"/>
    <x v="24"/>
    <n v="911421.11619188997"/>
    <n v="939615.81764546805"/>
    <n v="1285358.9035581527"/>
    <n v="1662686.9492474229"/>
    <n v="2063961.2609836026"/>
    <n v="2029664.4631322061"/>
    <n v="2051974.6960443307"/>
    <n v="2171552.3470472428"/>
    <n v="2086753.7660311852"/>
    <n v="2311904.0110197691"/>
    <n v="1921830.1999534552"/>
    <n v="2077876.2917722836"/>
  </r>
  <r>
    <x v="1"/>
    <s v="b"/>
    <x v="11"/>
    <x v="4"/>
    <x v="23"/>
    <n v="308447.45167843916"/>
    <n v="255406.56154276765"/>
    <n v="474565.13425626"/>
    <n v="1101637.3288382068"/>
    <n v="1767692.0691628878"/>
    <n v="1529426.009673747"/>
    <n v="2370995.7417902094"/>
    <n v="2383286.4070647284"/>
    <n v="2023341.9713561488"/>
    <n v="1570232.7548793298"/>
    <n v="1388594.9794637298"/>
    <n v="845799.95848717203"/>
  </r>
  <r>
    <x v="1"/>
    <s v="b"/>
    <x v="11"/>
    <x v="2"/>
    <x v="16"/>
    <n v="4175.435727449415"/>
    <n v="19157.409096341213"/>
    <n v="65728.619321076563"/>
    <n v="747243.9193141578"/>
    <n v="1540185.6441092668"/>
    <n v="1520032.5875700531"/>
    <n v="1938456.389516124"/>
    <n v="1909353.8150918002"/>
    <n v="1830822.1238214448"/>
    <n v="1390996.9808852298"/>
    <n v="1050061.5459125589"/>
    <n v="402395.60467208014"/>
  </r>
  <r>
    <x v="1"/>
    <s v="b"/>
    <x v="11"/>
    <x v="0"/>
    <x v="4"/>
    <n v="0"/>
    <n v="0"/>
    <n v="0"/>
    <n v="0"/>
    <n v="4304.0437268455917"/>
    <n v="15314.887380729242"/>
    <n v="11859.63003264418"/>
    <n v="14571.990162717708"/>
    <n v="16219.665758835628"/>
    <n v="16068.515035820539"/>
    <n v="19344.367778497613"/>
    <n v="0"/>
  </r>
  <r>
    <x v="1"/>
    <s v="b"/>
    <x v="11"/>
    <x v="1"/>
    <x v="11"/>
    <n v="67106.731996955728"/>
    <n v="82915.420757672022"/>
    <n v="88103.970764905316"/>
    <n v="42373.508525854319"/>
    <n v="11080.792769220127"/>
    <n v="0"/>
    <n v="32659.443853900004"/>
    <n v="94587.544893607657"/>
    <n v="114004.74881594094"/>
    <n v="112513.71495782676"/>
    <n v="157058.06764075049"/>
    <n v="166006.80558787825"/>
  </r>
  <r>
    <x v="1"/>
    <s v="b"/>
    <x v="11"/>
    <x v="3"/>
    <x v="20"/>
    <n v="2575.3615075446423"/>
    <n v="0"/>
    <n v="30734.066307308145"/>
    <n v="279703.06377250969"/>
    <n v="452440.34417908388"/>
    <n v="365399.84401240351"/>
    <n v="457771.4467220591"/>
    <n v="399007.07605024317"/>
    <n v="396705.33439840999"/>
    <n v="408130.23706340772"/>
    <n v="317167.8187524766"/>
    <n v="155440.74043789745"/>
  </r>
  <r>
    <x v="1"/>
    <s v="b"/>
    <x v="11"/>
    <x v="1"/>
    <x v="12"/>
    <n v="125547.72402775069"/>
    <n v="127310.30210017173"/>
    <n v="114509.98509312082"/>
    <n v="62156.031625227224"/>
    <n v="2684.4584777371733"/>
    <n v="0"/>
    <n v="0"/>
    <n v="39184.618868209356"/>
    <n v="92546.679917225934"/>
    <n v="145167.73069496249"/>
    <n v="184001.13845786135"/>
    <n v="154878.98381628687"/>
  </r>
  <r>
    <x v="1"/>
    <s v="b"/>
    <x v="11"/>
    <x v="1"/>
    <x v="8"/>
    <n v="0"/>
    <n v="0"/>
    <n v="0"/>
    <n v="0"/>
    <n v="0"/>
    <n v="9857.8814620063295"/>
    <n v="32991.156509651737"/>
    <n v="18523.86044141974"/>
    <n v="14084.981790964042"/>
    <n v="7682.2821991735182"/>
    <n v="6920.7985558567689"/>
    <n v="0"/>
  </r>
  <r>
    <x v="1"/>
    <s v="b"/>
    <x v="11"/>
    <x v="2"/>
    <x v="18"/>
    <n v="0"/>
    <n v="0"/>
    <n v="0"/>
    <n v="0"/>
    <n v="22582.23628346972"/>
    <n v="47212.696635573979"/>
    <n v="125738.7207759125"/>
    <n v="120360.15523281779"/>
    <n v="91571.776308754808"/>
    <n v="46003.723574883479"/>
    <n v="20124.582513035657"/>
    <n v="0"/>
  </r>
  <r>
    <x v="1"/>
    <s v="b"/>
    <x v="11"/>
    <x v="1"/>
    <x v="10"/>
    <n v="81409.706453986801"/>
    <n v="54710.322227603516"/>
    <n v="29962.562976847166"/>
    <n v="0"/>
    <n v="0"/>
    <n v="0"/>
    <n v="0"/>
    <n v="37805.613037543953"/>
    <n v="63312.100989389073"/>
    <n v="90318.01342248109"/>
    <n v="94375.06211199658"/>
    <n v="82477.101901413334"/>
  </r>
  <r>
    <x v="1"/>
    <s v="b"/>
    <x v="11"/>
    <x v="3"/>
    <x v="22"/>
    <n v="7.9188864498355214"/>
    <n v="15.227660123154724"/>
    <n v="17.542314780453751"/>
    <n v="0"/>
    <n v="0"/>
    <n v="1.0504003471981986"/>
    <n v="16.548522835200362"/>
    <n v="9.6989061998779782"/>
    <n v="21.083484813223723"/>
    <n v="16.68060910640493"/>
    <n v="15.485542843125542"/>
    <n v="7.9063068049588958"/>
  </r>
  <r>
    <x v="1"/>
    <s v="b"/>
    <x v="11"/>
    <x v="0"/>
    <x v="0"/>
    <n v="0"/>
    <n v="0"/>
    <n v="0"/>
    <n v="0"/>
    <n v="0"/>
    <n v="0"/>
    <n v="0"/>
    <n v="0"/>
    <n v="0"/>
    <n v="0"/>
    <n v="0"/>
    <n v="0"/>
  </r>
  <r>
    <x v="1"/>
    <s v="b"/>
    <x v="11"/>
    <x v="0"/>
    <x v="3"/>
    <n v="0"/>
    <n v="0"/>
    <n v="0"/>
    <n v="0"/>
    <n v="0"/>
    <n v="0"/>
    <n v="0"/>
    <n v="0"/>
    <n v="0"/>
    <n v="0"/>
    <n v="0"/>
    <n v="0"/>
  </r>
  <r>
    <x v="1"/>
    <s v="b"/>
    <x v="11"/>
    <x v="3"/>
    <x v="21"/>
    <n v="0"/>
    <n v="0"/>
    <n v="0"/>
    <n v="0"/>
    <n v="0"/>
    <n v="0"/>
    <n v="0"/>
    <n v="0"/>
    <n v="0"/>
    <n v="0"/>
    <n v="0"/>
    <n v="0"/>
  </r>
  <r>
    <x v="1"/>
    <s v="b"/>
    <x v="11"/>
    <x v="2"/>
    <x v="19"/>
    <n v="32207.381735613606"/>
    <n v="9588.3940196368276"/>
    <n v="509917.01837257133"/>
    <n v="2628381.3141955007"/>
    <n v="6062129.5074440055"/>
    <n v="5025109.3422732679"/>
    <n v="6845372.0870259842"/>
    <n v="7229813.5445036385"/>
    <n v="6825913.9174901089"/>
    <n v="5242092.2465358805"/>
    <n v="4987667.098567808"/>
    <n v="2684879.442973325"/>
  </r>
  <r>
    <x v="1"/>
    <s v="b"/>
    <x v="11"/>
    <x v="1"/>
    <x v="14"/>
    <n v="71211.325454282429"/>
    <n v="68400.881833105857"/>
    <n v="61355.098215577382"/>
    <n v="41435.419248114631"/>
    <n v="2840.0183662815202"/>
    <n v="0"/>
    <n v="0"/>
    <n v="0"/>
    <n v="23525.873184600001"/>
    <n v="53703.522929547704"/>
    <n v="63705.082805512408"/>
    <n v="62327.45444596099"/>
  </r>
  <r>
    <x v="1"/>
    <s v="b"/>
    <x v="11"/>
    <x v="0"/>
    <x v="6"/>
    <n v="0"/>
    <n v="0"/>
    <n v="25598.872863819055"/>
    <n v="91889.884078572475"/>
    <n v="58147.873725524725"/>
    <n v="58210.073779617211"/>
    <n v="82152.100486203286"/>
    <n v="83759.722493034031"/>
    <n v="58411.895312195338"/>
    <n v="63394.283809368069"/>
    <n v="11022.649650600364"/>
    <n v="0"/>
  </r>
  <r>
    <x v="0"/>
    <s v="b"/>
    <x v="12"/>
    <x v="0"/>
    <x v="1"/>
    <n v="0"/>
    <n v="0"/>
    <n v="0"/>
    <n v="0"/>
    <n v="0"/>
    <n v="0"/>
    <n v="0"/>
    <n v="0"/>
    <n v="0"/>
    <n v="0"/>
    <n v="0"/>
    <n v="0"/>
  </r>
  <r>
    <x v="0"/>
    <s v="b"/>
    <x v="12"/>
    <x v="1"/>
    <x v="13"/>
    <n v="219533.0435821797"/>
    <n v="200769.28302314025"/>
    <n v="133508.56988307222"/>
    <n v="117.00956681992869"/>
    <n v="0"/>
    <n v="0"/>
    <n v="0"/>
    <n v="0"/>
    <n v="74769.490587280729"/>
    <n v="185174.27840012076"/>
    <n v="210412.593482486"/>
    <n v="165293.99888041161"/>
  </r>
  <r>
    <x v="0"/>
    <s v="b"/>
    <x v="12"/>
    <x v="0"/>
    <x v="5"/>
    <n v="0"/>
    <n v="0"/>
    <n v="0"/>
    <n v="0"/>
    <n v="0"/>
    <n v="0"/>
    <n v="0"/>
    <n v="0"/>
    <n v="0"/>
    <n v="0"/>
    <n v="0"/>
    <n v="0"/>
  </r>
  <r>
    <x v="0"/>
    <s v="b"/>
    <x v="12"/>
    <x v="0"/>
    <x v="2"/>
    <n v="0"/>
    <n v="0"/>
    <n v="0"/>
    <n v="0"/>
    <n v="0"/>
    <n v="0"/>
    <n v="0"/>
    <n v="0"/>
    <n v="0"/>
    <n v="0"/>
    <n v="0"/>
    <n v="0"/>
  </r>
  <r>
    <x v="0"/>
    <s v="b"/>
    <x v="12"/>
    <x v="1"/>
    <x v="15"/>
    <n v="0"/>
    <n v="0"/>
    <n v="0"/>
    <n v="4887.3744394195755"/>
    <n v="40503.085157905996"/>
    <n v="81357.72107153415"/>
    <n v="92603.955040349218"/>
    <n v="71603.326058105376"/>
    <n v="100776.39052249555"/>
    <n v="101928.11361935253"/>
    <n v="69198.079088227343"/>
    <n v="32192.902564360607"/>
  </r>
  <r>
    <x v="0"/>
    <s v="b"/>
    <x v="12"/>
    <x v="4"/>
    <x v="26"/>
    <n v="0"/>
    <n v="0"/>
    <n v="0"/>
    <n v="0"/>
    <n v="0"/>
    <n v="0"/>
    <n v="0"/>
    <n v="0"/>
    <n v="0"/>
    <n v="0"/>
    <n v="0"/>
    <n v="0"/>
  </r>
  <r>
    <x v="0"/>
    <s v="b"/>
    <x v="12"/>
    <x v="1"/>
    <x v="9"/>
    <n v="0"/>
    <n v="0"/>
    <n v="0"/>
    <n v="0"/>
    <n v="0"/>
    <n v="0"/>
    <n v="0"/>
    <n v="0"/>
    <n v="0"/>
    <n v="0"/>
    <n v="0"/>
    <n v="0"/>
  </r>
  <r>
    <x v="0"/>
    <s v="b"/>
    <x v="12"/>
    <x v="2"/>
    <x v="17"/>
    <n v="0"/>
    <n v="0"/>
    <n v="0"/>
    <n v="0"/>
    <n v="58054.268587997765"/>
    <n v="71720.209828476553"/>
    <n v="60135.734368218786"/>
    <n v="70238.088648757446"/>
    <n v="68010.805914949029"/>
    <n v="37222.439570530929"/>
    <n v="22596.117921591074"/>
    <n v="35882.556435431827"/>
  </r>
  <r>
    <x v="0"/>
    <s v="b"/>
    <x v="12"/>
    <x v="4"/>
    <x v="25"/>
    <n v="82787.416581229918"/>
    <n v="99796.920502934212"/>
    <n v="28255.844817500802"/>
    <n v="303888.94060520676"/>
    <n v="1008094.3410467523"/>
    <n v="1211674.9293967432"/>
    <n v="1332458.2450137432"/>
    <n v="1331801.1158145007"/>
    <n v="1243934.4286010806"/>
    <n v="957888.67014284187"/>
    <n v="529605.60297382809"/>
    <n v="414442.86639788165"/>
  </r>
  <r>
    <x v="0"/>
    <s v="b"/>
    <x v="12"/>
    <x v="1"/>
    <x v="7"/>
    <n v="0"/>
    <n v="0"/>
    <n v="0"/>
    <n v="0"/>
    <n v="9064.1058702912833"/>
    <n v="128724.39256039803"/>
    <n v="178078.85550390914"/>
    <n v="168483.17786988872"/>
    <n v="154910.3763200765"/>
    <n v="137806.47474321799"/>
    <n v="82813.651430620113"/>
    <n v="0"/>
  </r>
  <r>
    <x v="0"/>
    <s v="b"/>
    <x v="12"/>
    <x v="4"/>
    <x v="24"/>
    <n v="922235.94381930609"/>
    <n v="740619.84942165087"/>
    <n v="599583.29297363933"/>
    <n v="673524.96745016892"/>
    <n v="1233935.0512935021"/>
    <n v="1265353.6830055288"/>
    <n v="1399085.2270940393"/>
    <n v="1507716.9202513415"/>
    <n v="1410393.4850019184"/>
    <n v="1371855.8498493589"/>
    <n v="1155239.8812481523"/>
    <n v="1039179.215910735"/>
  </r>
  <r>
    <x v="0"/>
    <s v="b"/>
    <x v="12"/>
    <x v="4"/>
    <x v="23"/>
    <n v="409225.86123393738"/>
    <n v="304889.04753218818"/>
    <n v="313462.67304873985"/>
    <n v="303375.50868938974"/>
    <n v="776895.28074622457"/>
    <n v="1037463.3334800958"/>
    <n v="865786.90081578994"/>
    <n v="876415.92079855595"/>
    <n v="759565.03990892344"/>
    <n v="712812.94068068464"/>
    <n v="762043.60733896494"/>
    <n v="287938.64907193673"/>
  </r>
  <r>
    <x v="0"/>
    <s v="b"/>
    <x v="12"/>
    <x v="2"/>
    <x v="16"/>
    <n v="0"/>
    <n v="0"/>
    <n v="6553.1584343373988"/>
    <n v="313611.32671224698"/>
    <n v="1093612.4651701085"/>
    <n v="1254060.4640630996"/>
    <n v="1202320.2022806897"/>
    <n v="1131517.6712561406"/>
    <n v="1114513.6080308452"/>
    <n v="807801.84543390339"/>
    <n v="508830.45154635288"/>
    <n v="121875.26653122582"/>
  </r>
  <r>
    <x v="0"/>
    <s v="b"/>
    <x v="12"/>
    <x v="0"/>
    <x v="4"/>
    <n v="21076.094271858707"/>
    <n v="0"/>
    <n v="0"/>
    <n v="0"/>
    <n v="373.08710775094823"/>
    <n v="33174.026807223228"/>
    <n v="34391.830778617121"/>
    <n v="44000.566084019454"/>
    <n v="46664.03542427998"/>
    <n v="47087.667545145203"/>
    <n v="29929.182889167038"/>
    <n v="17223.980577028313"/>
  </r>
  <r>
    <x v="0"/>
    <s v="b"/>
    <x v="12"/>
    <x v="1"/>
    <x v="11"/>
    <n v="184873.93308886891"/>
    <n v="79765.61605665872"/>
    <n v="63328.699830803787"/>
    <n v="7814.9219747526531"/>
    <n v="0"/>
    <n v="0"/>
    <n v="0"/>
    <n v="95622.384220093474"/>
    <n v="122049.53864152417"/>
    <n v="132934.91920723079"/>
    <n v="191618.45937089197"/>
    <n v="209155.43409209562"/>
  </r>
  <r>
    <x v="0"/>
    <s v="b"/>
    <x v="12"/>
    <x v="3"/>
    <x v="20"/>
    <n v="24151.031216388761"/>
    <n v="0"/>
    <n v="31122.204960153977"/>
    <n v="322877.46167925681"/>
    <n v="512347.59445740853"/>
    <n v="646377.78560511232"/>
    <n v="496084.21443262661"/>
    <n v="587799.33579475048"/>
    <n v="472198.9596633687"/>
    <n v="393493.33593312663"/>
    <n v="91217.351104178335"/>
    <n v="19567.637605590397"/>
  </r>
  <r>
    <x v="0"/>
    <s v="b"/>
    <x v="12"/>
    <x v="1"/>
    <x v="12"/>
    <n v="119396.46008793173"/>
    <n v="59595.168158402892"/>
    <n v="24756.042946907612"/>
    <n v="14246.447822777964"/>
    <n v="5742.607886179374"/>
    <n v="0"/>
    <n v="0"/>
    <n v="0"/>
    <n v="7316.3151704227403"/>
    <n v="42543.623063520921"/>
    <n v="106300.30128249481"/>
    <n v="144707.17102656193"/>
  </r>
  <r>
    <x v="0"/>
    <s v="b"/>
    <x v="12"/>
    <x v="1"/>
    <x v="8"/>
    <n v="0"/>
    <n v="0"/>
    <n v="0"/>
    <n v="0"/>
    <n v="0"/>
    <n v="0"/>
    <n v="0"/>
    <n v="8659.7457653770434"/>
    <n v="27702.875077836554"/>
    <n v="17779.831055369308"/>
    <n v="680.08076132010797"/>
    <n v="0"/>
  </r>
  <r>
    <x v="0"/>
    <s v="b"/>
    <x v="12"/>
    <x v="2"/>
    <x v="18"/>
    <n v="0"/>
    <n v="0"/>
    <n v="0"/>
    <n v="0"/>
    <n v="0"/>
    <n v="0"/>
    <n v="0"/>
    <n v="0"/>
    <n v="0"/>
    <n v="0"/>
    <n v="0"/>
    <n v="0"/>
  </r>
  <r>
    <x v="0"/>
    <s v="b"/>
    <x v="12"/>
    <x v="1"/>
    <x v="10"/>
    <n v="15015.925830413807"/>
    <n v="3815.9283463427828"/>
    <n v="0"/>
    <n v="0"/>
    <n v="0"/>
    <n v="0"/>
    <n v="0"/>
    <n v="0"/>
    <n v="20831.111977708872"/>
    <n v="23346.223276116918"/>
    <n v="919.6349387056805"/>
    <n v="14395.239862378685"/>
  </r>
  <r>
    <x v="0"/>
    <s v="b"/>
    <x v="12"/>
    <x v="3"/>
    <x v="22"/>
    <n v="0"/>
    <n v="0"/>
    <n v="0"/>
    <n v="0"/>
    <n v="0"/>
    <n v="0"/>
    <n v="0"/>
    <n v="0"/>
    <n v="0"/>
    <n v="0"/>
    <n v="0"/>
    <n v="0"/>
  </r>
  <r>
    <x v="0"/>
    <s v="b"/>
    <x v="12"/>
    <x v="0"/>
    <x v="0"/>
    <n v="0"/>
    <n v="0"/>
    <n v="0"/>
    <n v="0"/>
    <n v="0"/>
    <n v="0"/>
    <n v="0"/>
    <n v="0"/>
    <n v="0"/>
    <n v="0"/>
    <n v="0"/>
    <n v="0"/>
  </r>
  <r>
    <x v="0"/>
    <s v="b"/>
    <x v="12"/>
    <x v="0"/>
    <x v="3"/>
    <n v="0"/>
    <n v="0"/>
    <n v="0"/>
    <n v="0"/>
    <n v="0"/>
    <n v="0"/>
    <n v="0"/>
    <n v="0"/>
    <n v="0"/>
    <n v="0"/>
    <n v="0"/>
    <n v="0"/>
  </r>
  <r>
    <x v="0"/>
    <s v="b"/>
    <x v="12"/>
    <x v="3"/>
    <x v="21"/>
    <n v="0"/>
    <n v="0"/>
    <n v="0"/>
    <n v="0"/>
    <n v="0"/>
    <n v="0"/>
    <n v="0"/>
    <n v="0"/>
    <n v="0"/>
    <n v="0"/>
    <n v="0"/>
    <n v="0"/>
  </r>
  <r>
    <x v="0"/>
    <s v="b"/>
    <x v="12"/>
    <x v="2"/>
    <x v="19"/>
    <n v="169945.78802040417"/>
    <n v="91557.756294539809"/>
    <n v="356518.63359897351"/>
    <n v="1951089.9381710454"/>
    <n v="5007061.3886669986"/>
    <n v="5606056.9417625349"/>
    <n v="5624332.1152043873"/>
    <n v="4988382.5344210537"/>
    <n v="4894247.4856434809"/>
    <n v="3718767.207381736"/>
    <n v="1625109.6441847447"/>
    <n v="360157.74245693046"/>
  </r>
  <r>
    <x v="0"/>
    <s v="b"/>
    <x v="12"/>
    <x v="1"/>
    <x v="14"/>
    <n v="20159.42183952147"/>
    <n v="17930.74905495418"/>
    <n v="5316.6548208344084"/>
    <n v="0"/>
    <n v="0"/>
    <n v="0"/>
    <n v="0"/>
    <n v="0"/>
    <n v="0"/>
    <n v="18487.901526539907"/>
    <n v="20719.580846232711"/>
    <n v="21933.447388780216"/>
  </r>
  <r>
    <x v="0"/>
    <s v="b"/>
    <x v="12"/>
    <x v="0"/>
    <x v="6"/>
    <n v="0"/>
    <n v="0"/>
    <n v="0"/>
    <n v="0"/>
    <n v="66083.396755709589"/>
    <n v="79722.511903488979"/>
    <n v="132721.24764917887"/>
    <n v="78076.893079308371"/>
    <n v="131001.65422330129"/>
    <n v="72898.746438388043"/>
    <n v="31640.190707416332"/>
    <n v="797.45513784145874"/>
  </r>
  <r>
    <x v="1"/>
    <s v="b"/>
    <x v="12"/>
    <x v="0"/>
    <x v="1"/>
    <n v="0"/>
    <n v="0"/>
    <n v="0"/>
    <n v="0"/>
    <n v="0"/>
    <n v="0"/>
    <n v="0"/>
    <n v="0"/>
    <n v="0"/>
    <n v="0"/>
    <n v="0"/>
    <n v="0"/>
  </r>
  <r>
    <x v="1"/>
    <s v="b"/>
    <x v="12"/>
    <x v="1"/>
    <x v="13"/>
    <n v="273771.53477957315"/>
    <n v="211052.77790007991"/>
    <n v="139614.25776950317"/>
    <n v="34377.471113990454"/>
    <n v="0"/>
    <n v="0"/>
    <n v="0"/>
    <n v="5664.86568084183"/>
    <n v="227304.45256530409"/>
    <n v="281720.12806078489"/>
    <n v="259257.65628636305"/>
    <n v="321467.80554384948"/>
  </r>
  <r>
    <x v="1"/>
    <s v="b"/>
    <x v="12"/>
    <x v="0"/>
    <x v="5"/>
    <n v="0"/>
    <n v="0"/>
    <n v="0"/>
    <n v="0"/>
    <n v="0"/>
    <n v="0"/>
    <n v="0"/>
    <n v="0"/>
    <n v="0"/>
    <n v="0"/>
    <n v="0"/>
    <n v="0"/>
  </r>
  <r>
    <x v="1"/>
    <s v="b"/>
    <x v="12"/>
    <x v="0"/>
    <x v="2"/>
    <n v="0"/>
    <n v="0"/>
    <n v="0"/>
    <n v="0"/>
    <n v="0"/>
    <n v="0"/>
    <n v="0"/>
    <n v="5888.5883751501697"/>
    <n v="11584.098070911459"/>
    <n v="13381.540629108042"/>
    <n v="14599.501846062885"/>
    <n v="1279.6517954298151"/>
  </r>
  <r>
    <x v="1"/>
    <s v="b"/>
    <x v="12"/>
    <x v="1"/>
    <x v="15"/>
    <n v="0"/>
    <n v="0"/>
    <n v="0"/>
    <n v="59587.595212187167"/>
    <n v="202463.20139382465"/>
    <n v="189464.65434280792"/>
    <n v="250357.62672419759"/>
    <n v="238098.21557737427"/>
    <n v="249037.53137048945"/>
    <n v="179907.26285796953"/>
    <n v="151852.12627447527"/>
    <n v="97812.651348852436"/>
  </r>
  <r>
    <x v="1"/>
    <s v="b"/>
    <x v="12"/>
    <x v="4"/>
    <x v="26"/>
    <n v="0"/>
    <n v="0"/>
    <n v="0"/>
    <n v="0"/>
    <n v="0"/>
    <n v="0"/>
    <n v="0"/>
    <n v="0"/>
    <n v="0"/>
    <n v="0"/>
    <n v="0"/>
    <n v="0"/>
  </r>
  <r>
    <x v="1"/>
    <s v="b"/>
    <x v="12"/>
    <x v="1"/>
    <x v="9"/>
    <n v="0"/>
    <n v="0"/>
    <n v="0"/>
    <n v="0"/>
    <n v="0"/>
    <n v="0"/>
    <n v="0"/>
    <n v="0"/>
    <n v="0"/>
    <n v="0"/>
    <n v="0"/>
    <n v="0"/>
  </r>
  <r>
    <x v="1"/>
    <s v="b"/>
    <x v="12"/>
    <x v="2"/>
    <x v="17"/>
    <n v="0"/>
    <n v="0"/>
    <n v="0"/>
    <n v="4075.2011170724654"/>
    <n v="10670.834722335789"/>
    <n v="3507.9409008283696"/>
    <n v="21560.750250020443"/>
    <n v="31330.014403693382"/>
    <n v="20311.616673061319"/>
    <n v="24235.163881323631"/>
    <n v="2186.9649719788413"/>
    <n v="473.95699019416679"/>
  </r>
  <r>
    <x v="1"/>
    <s v="b"/>
    <x v="12"/>
    <x v="4"/>
    <x v="25"/>
    <n v="316130.85975582909"/>
    <n v="283340.56243592245"/>
    <n v="340042.26131696306"/>
    <n v="1367959.8143244416"/>
    <n v="3433416.0969135845"/>
    <n v="3785923.5786573747"/>
    <n v="4088612.1380993417"/>
    <n v="4201420.1475592349"/>
    <n v="4005903.1556039178"/>
    <n v="2675419.8896765145"/>
    <n v="1705990.3136734453"/>
    <n v="768888.62611408485"/>
  </r>
  <r>
    <x v="1"/>
    <s v="b"/>
    <x v="12"/>
    <x v="1"/>
    <x v="7"/>
    <n v="0"/>
    <n v="0"/>
    <n v="0"/>
    <n v="0"/>
    <n v="491.73202840483816"/>
    <n v="22395.548063678165"/>
    <n v="25446.948492644053"/>
    <n v="52467.296068231997"/>
    <n v="47619.10722260311"/>
    <n v="32925.635429311827"/>
    <n v="10858.246271707751"/>
    <n v="0"/>
  </r>
  <r>
    <x v="1"/>
    <s v="b"/>
    <x v="12"/>
    <x v="4"/>
    <x v="24"/>
    <n v="1645578.0409719036"/>
    <n v="1696419.7135614862"/>
    <n v="1993500.7642134265"/>
    <n v="1983181.0714083544"/>
    <n v="2379528.5337794917"/>
    <n v="2548837.6093642879"/>
    <n v="2806047.6768540828"/>
    <n v="2851335.6878235326"/>
    <n v="2874774.4532571849"/>
    <n v="2745763.1504462631"/>
    <n v="2254554.68686119"/>
    <n v="2280038.481133678"/>
  </r>
  <r>
    <x v="1"/>
    <s v="b"/>
    <x v="12"/>
    <x v="4"/>
    <x v="23"/>
    <n v="394431.80260021263"/>
    <n v="444859.36586010183"/>
    <n v="865680.03673256317"/>
    <n v="1620367.545774183"/>
    <n v="1985703.2587570054"/>
    <n v="2215115.3553435188"/>
    <n v="1997071.332876273"/>
    <n v="2282676.3383169696"/>
    <n v="1897100.7000572374"/>
    <n v="1886601.709573739"/>
    <n v="1437232.3586205163"/>
    <n v="1197839.1881097197"/>
  </r>
  <r>
    <x v="1"/>
    <s v="b"/>
    <x v="12"/>
    <x v="2"/>
    <x v="16"/>
    <n v="8335.473969569839"/>
    <n v="5876.5496550032394"/>
    <n v="80975.746444677876"/>
    <n v="1099485.5051041909"/>
    <n v="1607031.7510236688"/>
    <n v="1822184.6817664336"/>
    <n v="2143639.5868844623"/>
    <n v="2186372.6531100031"/>
    <n v="2165450.9802688272"/>
    <n v="1508889.4186317122"/>
    <n v="817041.23607590562"/>
    <n v="541899.88489624939"/>
  </r>
  <r>
    <x v="1"/>
    <s v="b"/>
    <x v="12"/>
    <x v="0"/>
    <x v="4"/>
    <n v="0"/>
    <n v="0"/>
    <n v="0"/>
    <n v="0"/>
    <n v="6560.8005685999497"/>
    <n v="6397.0135923062899"/>
    <n v="17533.521608684987"/>
    <n v="11950.945674803601"/>
    <n v="11553.749677646601"/>
    <n v="13362.381829960943"/>
    <n v="26335.769591224442"/>
    <n v="17017.215244013663"/>
  </r>
  <r>
    <x v="1"/>
    <s v="b"/>
    <x v="12"/>
    <x v="1"/>
    <x v="11"/>
    <n v="102237.92511337406"/>
    <n v="53418.707189896028"/>
    <n v="46491.606231956073"/>
    <n v="67653.330146489971"/>
    <n v="35127.626787095804"/>
    <n v="0"/>
    <n v="32815.091799958485"/>
    <n v="186748.55805820602"/>
    <n v="256421.10361224506"/>
    <n v="226989.94257392114"/>
    <n v="154054.77177379283"/>
    <n v="107605.43943844466"/>
  </r>
  <r>
    <x v="1"/>
    <s v="b"/>
    <x v="12"/>
    <x v="3"/>
    <x v="20"/>
    <n v="628.98224383125671"/>
    <n v="0"/>
    <n v="207913.52752111811"/>
    <n v="441466.38404397847"/>
    <n v="465598.61498109909"/>
    <n v="513498.92758527427"/>
    <n v="472302.01840402046"/>
    <n v="453401.92594363063"/>
    <n v="426502.15426418511"/>
    <n v="368845.75468434527"/>
    <n v="185906.99868542713"/>
    <n v="8231.4088573279569"/>
  </r>
  <r>
    <x v="1"/>
    <s v="b"/>
    <x v="12"/>
    <x v="1"/>
    <x v="12"/>
    <n v="116903.55186273092"/>
    <n v="141985.98627560746"/>
    <n v="132770.96240573129"/>
    <n v="74999.282960242039"/>
    <n v="0"/>
    <n v="0"/>
    <n v="0"/>
    <n v="59059.470271154249"/>
    <n v="236173.10849314724"/>
    <n v="258531.21324385013"/>
    <n v="245336.85773050628"/>
    <n v="224378.27621126256"/>
  </r>
  <r>
    <x v="1"/>
    <s v="b"/>
    <x v="12"/>
    <x v="1"/>
    <x v="8"/>
    <n v="0"/>
    <n v="0"/>
    <n v="0"/>
    <n v="0"/>
    <n v="0"/>
    <n v="7087.2020982847653"/>
    <n v="50427.173290898005"/>
    <n v="32221.911225446107"/>
    <n v="15849.025392013185"/>
    <n v="26186.612741922298"/>
    <n v="12526.080748740464"/>
    <n v="0"/>
  </r>
  <r>
    <x v="1"/>
    <s v="b"/>
    <x v="12"/>
    <x v="2"/>
    <x v="18"/>
    <n v="0"/>
    <n v="0"/>
    <n v="0"/>
    <n v="0"/>
    <n v="41473.076415052805"/>
    <n v="133239.08873052514"/>
    <n v="170775.2457748118"/>
    <n v="159681.28840722828"/>
    <n v="110423.66985979986"/>
    <n v="49337.493002572541"/>
    <n v="973.03553120695403"/>
    <n v="0"/>
  </r>
  <r>
    <x v="1"/>
    <s v="b"/>
    <x v="12"/>
    <x v="1"/>
    <x v="10"/>
    <n v="83253.291149590863"/>
    <n v="88277.92209425928"/>
    <n v="30915.521394831027"/>
    <n v="0"/>
    <n v="0"/>
    <n v="0"/>
    <n v="600.13711812915528"/>
    <n v="54749.293967431302"/>
    <n v="122382.73569537132"/>
    <n v="146749.91665985272"/>
    <n v="145871.59327492188"/>
    <n v="147746.6836911194"/>
  </r>
  <r>
    <x v="1"/>
    <s v="b"/>
    <x v="12"/>
    <x v="3"/>
    <x v="22"/>
    <n v="8.0006541415335857"/>
    <n v="6.3212715505041288"/>
    <n v="8.2396673941894623"/>
    <n v="0"/>
    <n v="0"/>
    <n v="7.1074993552932"/>
    <n v="22.354028945762863"/>
    <n v="14.919458823677408"/>
    <n v="16.686898928843242"/>
    <n v="8.4220722449005265"/>
    <n v="2.8304200972406552"/>
    <n v="2.7046236484744037"/>
  </r>
  <r>
    <x v="1"/>
    <s v="b"/>
    <x v="12"/>
    <x v="0"/>
    <x v="0"/>
    <n v="0"/>
    <n v="0"/>
    <n v="0"/>
    <n v="0"/>
    <n v="0"/>
    <n v="0"/>
    <n v="0"/>
    <n v="0"/>
    <n v="0"/>
    <n v="0"/>
    <n v="0"/>
    <n v="0"/>
  </r>
  <r>
    <x v="1"/>
    <s v="b"/>
    <x v="12"/>
    <x v="0"/>
    <x v="3"/>
    <n v="0"/>
    <n v="0"/>
    <n v="0"/>
    <n v="0"/>
    <n v="0"/>
    <n v="0"/>
    <n v="0"/>
    <n v="0"/>
    <n v="0"/>
    <n v="0"/>
    <n v="0"/>
    <n v="0"/>
  </r>
  <r>
    <x v="1"/>
    <s v="b"/>
    <x v="12"/>
    <x v="3"/>
    <x v="21"/>
    <n v="0"/>
    <n v="0"/>
    <n v="0"/>
    <n v="0"/>
    <n v="0"/>
    <n v="0"/>
    <n v="0"/>
    <n v="0"/>
    <n v="0"/>
    <n v="0"/>
    <n v="0"/>
    <n v="0"/>
  </r>
  <r>
    <x v="1"/>
    <s v="b"/>
    <x v="12"/>
    <x v="2"/>
    <x v="19"/>
    <n v="138997.52180995932"/>
    <n v="107376.60940831642"/>
    <n v="710509.79010862531"/>
    <n v="4473755.533471291"/>
    <n v="6473386.7737613767"/>
    <n v="6925550.6425053626"/>
    <n v="7065493.7133224728"/>
    <n v="7637469.6924905824"/>
    <n v="8062975.771603968"/>
    <n v="6050509.2240246069"/>
    <n v="3334481.070779372"/>
    <n v="846971.62661098083"/>
  </r>
  <r>
    <x v="1"/>
    <s v="b"/>
    <x v="12"/>
    <x v="1"/>
    <x v="14"/>
    <n v="67732.349185782485"/>
    <n v="42930.164101467417"/>
    <n v="32308.704485272381"/>
    <n v="0"/>
    <n v="0"/>
    <n v="0"/>
    <n v="0"/>
    <n v="0"/>
    <n v="28100.932780667605"/>
    <n v="63529.426934277646"/>
    <n v="56078.408926516007"/>
    <n v="64113.474686609603"/>
  </r>
  <r>
    <x v="1"/>
    <s v="b"/>
    <x v="12"/>
    <x v="0"/>
    <x v="6"/>
    <n v="0"/>
    <n v="0"/>
    <n v="0"/>
    <n v="79136.715580519172"/>
    <n v="74535.131803229204"/>
    <n v="52018.309673117932"/>
    <n v="72194.16681867071"/>
    <n v="117774.54760452113"/>
    <n v="68741.991483580423"/>
    <n v="58933.956864397725"/>
    <n v="48276.55091296773"/>
    <n v="48545.094881971483"/>
  </r>
  <r>
    <x v="0"/>
    <s v="b"/>
    <x v="13"/>
    <x v="0"/>
    <x v="1"/>
    <n v="0"/>
    <n v="0"/>
    <n v="0"/>
    <n v="0"/>
    <n v="0"/>
    <n v="0"/>
    <n v="0"/>
    <n v="0"/>
    <n v="0"/>
    <n v="0"/>
    <m/>
    <m/>
  </r>
  <r>
    <x v="0"/>
    <s v="b"/>
    <x v="13"/>
    <x v="1"/>
    <x v="13"/>
    <n v="194698.08223313856"/>
    <n v="110091.08920855165"/>
    <n v="18744.916251014234"/>
    <n v="0"/>
    <n v="0"/>
    <n v="0"/>
    <n v="0"/>
    <n v="0"/>
    <n v="22716.93912080862"/>
    <n v="211533.94302678836"/>
    <m/>
    <m/>
  </r>
  <r>
    <x v="0"/>
    <s v="b"/>
    <x v="13"/>
    <x v="0"/>
    <x v="5"/>
    <n v="0"/>
    <n v="0"/>
    <n v="0"/>
    <n v="0"/>
    <n v="0"/>
    <n v="0"/>
    <n v="0"/>
    <n v="0"/>
    <n v="0"/>
    <n v="0"/>
    <m/>
    <m/>
  </r>
  <r>
    <x v="0"/>
    <s v="b"/>
    <x v="13"/>
    <x v="0"/>
    <x v="2"/>
    <n v="0"/>
    <n v="0"/>
    <n v="0"/>
    <n v="0"/>
    <n v="0"/>
    <n v="0"/>
    <n v="0"/>
    <n v="0"/>
    <n v="0"/>
    <n v="0"/>
    <m/>
    <m/>
  </r>
  <r>
    <x v="0"/>
    <s v="b"/>
    <x v="13"/>
    <x v="1"/>
    <x v="15"/>
    <n v="1225.8297848251743"/>
    <n v="0"/>
    <n v="0"/>
    <n v="16644.669060992408"/>
    <n v="72825.595803430479"/>
    <n v="104338.96482102311"/>
    <n v="124387.98140728488"/>
    <n v="135154.18241743036"/>
    <n v="146720.21611829899"/>
    <n v="146069.82331888773"/>
    <m/>
    <m/>
  </r>
  <r>
    <x v="0"/>
    <s v="b"/>
    <x v="13"/>
    <x v="4"/>
    <x v="26"/>
    <n v="0"/>
    <n v="0"/>
    <n v="0"/>
    <n v="0"/>
    <n v="0"/>
    <n v="0"/>
    <n v="0"/>
    <n v="0"/>
    <n v="0"/>
    <n v="0"/>
    <m/>
    <m/>
  </r>
  <r>
    <x v="0"/>
    <s v="b"/>
    <x v="13"/>
    <x v="1"/>
    <x v="9"/>
    <n v="0"/>
    <n v="0"/>
    <n v="0"/>
    <n v="0"/>
    <n v="0"/>
    <n v="0"/>
    <n v="0"/>
    <n v="0"/>
    <n v="0"/>
    <n v="0"/>
    <m/>
    <m/>
  </r>
  <r>
    <x v="0"/>
    <s v="b"/>
    <x v="13"/>
    <x v="2"/>
    <x v="17"/>
    <n v="4828.9042500330215"/>
    <n v="0"/>
    <n v="0"/>
    <n v="17133.576959122445"/>
    <n v="34910.91724480618"/>
    <n v="58581.154434010328"/>
    <n v="73697.579047343504"/>
    <n v="89412.712989112333"/>
    <n v="58028.090347009507"/>
    <n v="64744.299848415285"/>
    <m/>
    <m/>
  </r>
  <r>
    <x v="0"/>
    <s v="b"/>
    <x v="13"/>
    <x v="4"/>
    <x v="25"/>
    <n v="250882.00293105727"/>
    <n v="203530.27606030685"/>
    <n v="205948.17815293075"/>
    <n v="343410.95183882961"/>
    <n v="1152712.724939775"/>
    <n v="1142359.3564253682"/>
    <n v="1440515.5578758013"/>
    <n v="1433271.8083868492"/>
    <n v="1266215.4389981572"/>
    <n v="1249949.8701151668"/>
    <m/>
    <m/>
  </r>
  <r>
    <x v="0"/>
    <s v="b"/>
    <x v="13"/>
    <x v="1"/>
    <x v="7"/>
    <n v="0"/>
    <n v="0"/>
    <n v="110700.03836791687"/>
    <n v="83227.999773566393"/>
    <n v="178075.33949316613"/>
    <n v="334872.97074603586"/>
    <n v="389362.57052463409"/>
    <n v="384697.74887254933"/>
    <n v="421991.52131935314"/>
    <n v="563733.58828080294"/>
    <m/>
    <m/>
  </r>
  <r>
    <x v="0"/>
    <s v="b"/>
    <x v="13"/>
    <x v="4"/>
    <x v="24"/>
    <n v="1258747.796989691"/>
    <n v="986025.36685389373"/>
    <n v="838184.97109826596"/>
    <n v="908259.30421984184"/>
    <n v="1338427.5003616649"/>
    <n v="1382506.6389075839"/>
    <n v="1450492.1094177512"/>
    <n v="1758796.5745627005"/>
    <n v="1800734.8462452905"/>
    <n v="1735175.6684508799"/>
    <m/>
    <m/>
  </r>
  <r>
    <x v="0"/>
    <s v="b"/>
    <x v="13"/>
    <x v="4"/>
    <x v="23"/>
    <n v="272399.15213193535"/>
    <n v="252193.22963512741"/>
    <n v="237618.16374923737"/>
    <n v="213479.83168435155"/>
    <n v="803106.98987967568"/>
    <n v="778189.94005799224"/>
    <n v="870818.71473768307"/>
    <n v="987548.64234182681"/>
    <n v="787348.95305905526"/>
    <n v="633317.06994911539"/>
    <m/>
    <m/>
  </r>
  <r>
    <x v="0"/>
    <s v="b"/>
    <x v="13"/>
    <x v="2"/>
    <x v="16"/>
    <n v="9590.3753137048934"/>
    <n v="0"/>
    <n v="6312.0821199217553"/>
    <n v="189305.16960506208"/>
    <n v="846420.92749721685"/>
    <n v="926864.27192160371"/>
    <n v="1101559.0897368968"/>
    <n v="1160431.978715241"/>
    <n v="1004089.3720870261"/>
    <n v="778452.64078195079"/>
    <m/>
    <m/>
  </r>
  <r>
    <x v="0"/>
    <s v="b"/>
    <x v="13"/>
    <x v="0"/>
    <x v="4"/>
    <n v="2738.8906011183303"/>
    <n v="0"/>
    <n v="0"/>
    <n v="0"/>
    <n v="0"/>
    <n v="29209.067408027073"/>
    <n v="30170.479347368026"/>
    <n v="38038.525162434671"/>
    <n v="36020.498531326462"/>
    <n v="41903.136734449989"/>
    <m/>
    <m/>
  </r>
  <r>
    <x v="0"/>
    <s v="b"/>
    <x v="13"/>
    <x v="1"/>
    <x v="11"/>
    <n v="140120.65766383416"/>
    <n v="84361.520124286893"/>
    <n v="35911.29463415248"/>
    <n v="4189.9589274594782"/>
    <n v="217.83542050607915"/>
    <n v="0"/>
    <n v="0"/>
    <n v="57311.283312472093"/>
    <n v="141944.48602715947"/>
    <n v="144985.93595702795"/>
    <m/>
    <m/>
  </r>
  <r>
    <x v="0"/>
    <s v="b"/>
    <x v="13"/>
    <x v="3"/>
    <x v="20"/>
    <n v="10320.340656783259"/>
    <n v="0"/>
    <n v="10141.470686282528"/>
    <n v="166823.35033682"/>
    <n v="412088.59843886615"/>
    <n v="296320.63627843786"/>
    <n v="515834.2254398159"/>
    <n v="531913.48978218355"/>
    <n v="525479.42913571559"/>
    <n v="409255.05858969601"/>
    <m/>
    <m/>
  </r>
  <r>
    <x v="0"/>
    <s v="b"/>
    <x v="13"/>
    <x v="1"/>
    <x v="12"/>
    <n v="104163.89390327512"/>
    <n v="66557.341166258877"/>
    <n v="22951.750772075706"/>
    <n v="7120.079000169826"/>
    <n v="0"/>
    <n v="0"/>
    <n v="0"/>
    <n v="2821.9917351733166"/>
    <n v="14645.788649386428"/>
    <n v="55183.90182845138"/>
    <m/>
    <m/>
  </r>
  <r>
    <x v="0"/>
    <s v="b"/>
    <x v="13"/>
    <x v="1"/>
    <x v="8"/>
    <n v="0"/>
    <n v="0"/>
    <n v="0"/>
    <n v="0"/>
    <n v="0"/>
    <n v="0"/>
    <n v="20996.219816714576"/>
    <n v="19935.988477045295"/>
    <n v="21678.357349972011"/>
    <n v="39365.105323076728"/>
    <m/>
    <m/>
  </r>
  <r>
    <x v="0"/>
    <s v="b"/>
    <x v="13"/>
    <x v="2"/>
    <x v="18"/>
    <n v="0"/>
    <n v="0"/>
    <n v="0"/>
    <n v="0"/>
    <n v="0"/>
    <n v="0"/>
    <n v="0"/>
    <n v="0"/>
    <n v="0"/>
    <n v="0"/>
    <m/>
    <m/>
  </r>
  <r>
    <x v="0"/>
    <s v="b"/>
    <x v="13"/>
    <x v="1"/>
    <x v="10"/>
    <n v="21792.108788768892"/>
    <n v="11549.57952537"/>
    <n v="2480.1964940529733"/>
    <n v="0"/>
    <n v="0"/>
    <n v="0"/>
    <n v="0"/>
    <n v="0"/>
    <n v="11805.795442394663"/>
    <n v="8548.5605741349918"/>
    <m/>
    <m/>
  </r>
  <r>
    <x v="0"/>
    <s v="b"/>
    <x v="13"/>
    <x v="3"/>
    <x v="22"/>
    <n v="0"/>
    <n v="0"/>
    <n v="0"/>
    <n v="0"/>
    <n v="0"/>
    <n v="0"/>
    <n v="0"/>
    <n v="0"/>
    <n v="0"/>
    <n v="0"/>
    <m/>
    <m/>
  </r>
  <r>
    <x v="0"/>
    <s v="b"/>
    <x v="13"/>
    <x v="0"/>
    <x v="0"/>
    <n v="0"/>
    <n v="0"/>
    <n v="0"/>
    <n v="0"/>
    <n v="0"/>
    <n v="0"/>
    <n v="0"/>
    <n v="0"/>
    <n v="0"/>
    <n v="0"/>
    <m/>
    <m/>
  </r>
  <r>
    <x v="0"/>
    <s v="b"/>
    <x v="13"/>
    <x v="0"/>
    <x v="3"/>
    <n v="0"/>
    <n v="0"/>
    <n v="0"/>
    <n v="0"/>
    <n v="0"/>
    <n v="0"/>
    <n v="0"/>
    <n v="0"/>
    <n v="0"/>
    <n v="0"/>
    <m/>
    <m/>
  </r>
  <r>
    <x v="0"/>
    <s v="b"/>
    <x v="13"/>
    <x v="3"/>
    <x v="21"/>
    <n v="0"/>
    <n v="0"/>
    <n v="0"/>
    <n v="0"/>
    <n v="0"/>
    <n v="0"/>
    <n v="0"/>
    <n v="0"/>
    <n v="0"/>
    <n v="0"/>
    <m/>
    <m/>
  </r>
  <r>
    <x v="0"/>
    <s v="b"/>
    <x v="13"/>
    <x v="2"/>
    <x v="19"/>
    <n v="31966.506695515989"/>
    <n v="44116.273657594647"/>
    <n v="193783.6049488323"/>
    <n v="1034559.2406926353"/>
    <n v="4164546.5604105997"/>
    <n v="4045107.3358199098"/>
    <n v="5139497.4997955812"/>
    <n v="5176412.2475422518"/>
    <n v="4992637.6181700388"/>
    <n v="3956877.4931283696"/>
    <m/>
    <m/>
  </r>
  <r>
    <x v="0"/>
    <s v="b"/>
    <x v="13"/>
    <x v="1"/>
    <x v="14"/>
    <n v="18379.729160245806"/>
    <n v="8791.7439790674707"/>
    <n v="0"/>
    <n v="0"/>
    <n v="0"/>
    <n v="0"/>
    <n v="0"/>
    <n v="0"/>
    <n v="0"/>
    <n v="15154.207576720111"/>
    <m/>
    <m/>
  </r>
  <r>
    <x v="0"/>
    <s v="b"/>
    <x v="13"/>
    <x v="0"/>
    <x v="6"/>
    <n v="0"/>
    <n v="0"/>
    <n v="0"/>
    <n v="0"/>
    <n v="73987.036675954645"/>
    <n v="96089.900432110808"/>
    <n v="103415.25407737741"/>
    <n v="57823.815783680431"/>
    <n v="102903.89780296503"/>
    <n v="64047.318334203432"/>
    <m/>
    <m/>
  </r>
  <r>
    <x v="1"/>
    <s v="b"/>
    <x v="13"/>
    <x v="0"/>
    <x v="1"/>
    <n v="0"/>
    <n v="0"/>
    <n v="0"/>
    <n v="0"/>
    <n v="0"/>
    <n v="0"/>
    <n v="0"/>
    <n v="0"/>
    <n v="0"/>
    <n v="0"/>
    <m/>
    <m/>
  </r>
  <r>
    <x v="1"/>
    <s v="b"/>
    <x v="13"/>
    <x v="1"/>
    <x v="13"/>
    <n v="234138.55220867114"/>
    <n v="180936.61745928915"/>
    <n v="47327.41041720393"/>
    <n v="5906.9546566700428"/>
    <n v="0"/>
    <n v="0"/>
    <n v="0"/>
    <n v="0"/>
    <n v="80461.522011233625"/>
    <n v="260973.43807984301"/>
    <m/>
    <m/>
  </r>
  <r>
    <x v="1"/>
    <s v="b"/>
    <x v="13"/>
    <x v="0"/>
    <x v="5"/>
    <n v="0"/>
    <n v="0"/>
    <n v="0"/>
    <n v="0"/>
    <n v="0"/>
    <n v="0"/>
    <n v="0"/>
    <n v="0"/>
    <n v="0"/>
    <n v="0"/>
    <m/>
    <m/>
  </r>
  <r>
    <x v="1"/>
    <s v="b"/>
    <x v="13"/>
    <x v="0"/>
    <x v="2"/>
    <n v="0"/>
    <n v="0"/>
    <n v="0"/>
    <n v="0"/>
    <n v="0"/>
    <n v="0"/>
    <n v="0"/>
    <n v="3588.8783359645763"/>
    <n v="9671.1995320372116"/>
    <n v="15419.883386691996"/>
    <m/>
    <m/>
  </r>
  <r>
    <x v="1"/>
    <s v="b"/>
    <x v="13"/>
    <x v="1"/>
    <x v="15"/>
    <n v="11348.890160830761"/>
    <n v="3325.1146320139383"/>
    <n v="0"/>
    <n v="77385.270493813965"/>
    <n v="121397.51677810136"/>
    <n v="173251.26582676574"/>
    <n v="197882.19791555285"/>
    <n v="220718.71285073625"/>
    <n v="224284.92266663315"/>
    <n v="180561.50502871306"/>
    <m/>
    <m/>
  </r>
  <r>
    <x v="1"/>
    <s v="b"/>
    <x v="13"/>
    <x v="4"/>
    <x v="26"/>
    <n v="0"/>
    <n v="0"/>
    <n v="0"/>
    <n v="0"/>
    <n v="0"/>
    <n v="0"/>
    <n v="0"/>
    <n v="0"/>
    <n v="0"/>
    <n v="0"/>
    <m/>
    <m/>
  </r>
  <r>
    <x v="1"/>
    <s v="b"/>
    <x v="13"/>
    <x v="1"/>
    <x v="9"/>
    <n v="0"/>
    <n v="0"/>
    <n v="0"/>
    <n v="0"/>
    <n v="0"/>
    <n v="0"/>
    <n v="0"/>
    <n v="0"/>
    <n v="0"/>
    <n v="0"/>
    <m/>
    <m/>
  </r>
  <r>
    <x v="1"/>
    <s v="b"/>
    <x v="13"/>
    <x v="2"/>
    <x v="17"/>
    <n v="2263.6882260813777"/>
    <n v="0"/>
    <n v="0"/>
    <n v="2817.0793838489944"/>
    <n v="3397.4979086340395"/>
    <n v="3283.608093743514"/>
    <n v="9091.6678722159686"/>
    <n v="4886.5253133904034"/>
    <n v="22451.269600659176"/>
    <n v="10080.36506129432"/>
    <m/>
    <m/>
  </r>
  <r>
    <x v="1"/>
    <s v="b"/>
    <x v="13"/>
    <x v="4"/>
    <x v="25"/>
    <n v="160948.59328121168"/>
    <n v="167478.91966009801"/>
    <n v="218492.15973633065"/>
    <n v="1351906.9232075578"/>
    <n v="2777206.5829281644"/>
    <n v="2929453.3515318865"/>
    <n v="3530502.1416845405"/>
    <n v="3737869.2345915078"/>
    <n v="3698599.52071553"/>
    <n v="3076186.4869454741"/>
    <m/>
    <m/>
  </r>
  <r>
    <x v="1"/>
    <s v="b"/>
    <x v="13"/>
    <x v="1"/>
    <x v="7"/>
    <n v="0"/>
    <n v="0"/>
    <n v="59524.822784252807"/>
    <n v="165320.51048198913"/>
    <n v="137356.16119556947"/>
    <n v="45547.340348581965"/>
    <n v="59530.282350129259"/>
    <n v="53826.784579871317"/>
    <n v="77300.722700598169"/>
    <n v="48144.414323183664"/>
    <m/>
    <m/>
  </r>
  <r>
    <x v="1"/>
    <s v="b"/>
    <x v="13"/>
    <x v="4"/>
    <x v="24"/>
    <n v="1858067.8105757073"/>
    <n v="1889399.5483907491"/>
    <n v="2291591.9855082496"/>
    <n v="2507689.7230591183"/>
    <n v="2491232.6982709281"/>
    <n v="2655698.6105782236"/>
    <n v="2750792.9453351535"/>
    <n v="2537430.9723436511"/>
    <n v="2313490.1344135059"/>
    <n v="2352637.3099687397"/>
    <m/>
    <m/>
  </r>
  <r>
    <x v="1"/>
    <s v="b"/>
    <x v="13"/>
    <x v="4"/>
    <x v="23"/>
    <n v="948787.60527590301"/>
    <n v="877636.95144886069"/>
    <n v="1293835.288419808"/>
    <n v="1435838.2257668867"/>
    <n v="2324184.1282620593"/>
    <n v="2263857.5984199969"/>
    <n v="2794806.6760175363"/>
    <n v="2606638.6119619845"/>
    <n v="3035204.3940699557"/>
    <n v="2415895.2304276451"/>
    <m/>
    <m/>
  </r>
  <r>
    <x v="1"/>
    <s v="b"/>
    <x v="13"/>
    <x v="2"/>
    <x v="16"/>
    <n v="26644.945813179693"/>
    <n v="51132.237226943085"/>
    <n v="219443.51424959273"/>
    <n v="777228.80487083853"/>
    <n v="1314062.5963129061"/>
    <n v="1449131.2245655307"/>
    <n v="1651251.35388428"/>
    <n v="1651265.1348852422"/>
    <n v="1710463.3649292083"/>
    <n v="1377580.7330159072"/>
    <m/>
    <m/>
  </r>
  <r>
    <x v="1"/>
    <s v="b"/>
    <x v="13"/>
    <x v="0"/>
    <x v="4"/>
    <n v="0"/>
    <n v="0"/>
    <n v="0"/>
    <n v="0"/>
    <n v="1298.7791454647236"/>
    <n v="7726.6631862982522"/>
    <n v="25340.53727663268"/>
    <n v="20278.14223804462"/>
    <n v="21624.981916760491"/>
    <n v="17430.399969808852"/>
    <m/>
    <m/>
  </r>
  <r>
    <x v="1"/>
    <s v="b"/>
    <x v="13"/>
    <x v="1"/>
    <x v="11"/>
    <n v="143121.0413430029"/>
    <n v="105288.86638530195"/>
    <n v="84305.03751879085"/>
    <n v="82526.627963292602"/>
    <n v="41081.880908501953"/>
    <n v="0"/>
    <n v="17733.90277192475"/>
    <n v="160968.92827715474"/>
    <n v="184637.70622755319"/>
    <n v="206816.95987722266"/>
    <m/>
    <m/>
  </r>
  <r>
    <x v="1"/>
    <s v="b"/>
    <x v="13"/>
    <x v="3"/>
    <x v="20"/>
    <n v="2849.9185467994243"/>
    <n v="0"/>
    <n v="123027.70666784077"/>
    <n v="404696.8242686509"/>
    <n v="534541.56000176119"/>
    <n v="342331.86361149029"/>
    <n v="577640.37940208951"/>
    <n v="559469.89376489911"/>
    <n v="618794.4737620058"/>
    <n v="641831.7346701303"/>
    <m/>
    <m/>
  </r>
  <r>
    <x v="1"/>
    <s v="b"/>
    <x v="13"/>
    <x v="1"/>
    <x v="12"/>
    <n v="208266.88345588004"/>
    <n v="185977.31261046501"/>
    <n v="119973.19906659036"/>
    <n v="24492.989992892501"/>
    <n v="0"/>
    <n v="0"/>
    <n v="0"/>
    <n v="15843.836288501576"/>
    <n v="150469.66104146882"/>
    <n v="247165.23992527692"/>
    <m/>
    <m/>
  </r>
  <r>
    <x v="1"/>
    <s v="b"/>
    <x v="13"/>
    <x v="1"/>
    <x v="8"/>
    <n v="0"/>
    <n v="0"/>
    <n v="0"/>
    <n v="0"/>
    <n v="0"/>
    <n v="8453.7855296344987"/>
    <n v="29932.409568077892"/>
    <n v="32315.843433739868"/>
    <n v="27584.085491266585"/>
    <n v="8454.8170605143823"/>
    <m/>
    <m/>
  </r>
  <r>
    <x v="1"/>
    <s v="b"/>
    <x v="13"/>
    <x v="2"/>
    <x v="18"/>
    <n v="0"/>
    <n v="0"/>
    <n v="0"/>
    <n v="0"/>
    <n v="22958.116072383276"/>
    <n v="92212.910489536895"/>
    <n v="122536.76715706316"/>
    <n v="170620.66080874539"/>
    <n v="119892.33081950097"/>
    <n v="90309.842943133728"/>
    <m/>
    <m/>
  </r>
  <r>
    <x v="1"/>
    <s v="b"/>
    <x v="13"/>
    <x v="1"/>
    <x v="10"/>
    <n v="112990.32625308988"/>
    <n v="95739.947291287972"/>
    <n v="66747.929075962194"/>
    <n v="0"/>
    <n v="0"/>
    <n v="0"/>
    <n v="5746.0232597633776"/>
    <n v="70953.291778573097"/>
    <n v="124941.12097215495"/>
    <n v="162237.86850497211"/>
    <m/>
    <m/>
  </r>
  <r>
    <x v="1"/>
    <s v="b"/>
    <x v="13"/>
    <x v="3"/>
    <x v="22"/>
    <n v="0"/>
    <n v="8.3025656185725882"/>
    <n v="15.284268525099538"/>
    <n v="16.774956442979615"/>
    <n v="19.907288017259273"/>
    <n v="9.7492247793844786"/>
    <n v="0"/>
    <n v="0"/>
    <n v="5.8306654003157501"/>
    <n v="22.611911665733679"/>
    <m/>
    <m/>
  </r>
  <r>
    <x v="1"/>
    <s v="b"/>
    <x v="13"/>
    <x v="0"/>
    <x v="0"/>
    <n v="0"/>
    <n v="0"/>
    <n v="0"/>
    <n v="0"/>
    <n v="0"/>
    <n v="0"/>
    <n v="0"/>
    <n v="0"/>
    <n v="0"/>
    <n v="0"/>
    <m/>
    <m/>
  </r>
  <r>
    <x v="1"/>
    <s v="b"/>
    <x v="13"/>
    <x v="0"/>
    <x v="3"/>
    <n v="0"/>
    <n v="0"/>
    <n v="0"/>
    <n v="0"/>
    <n v="0"/>
    <n v="0"/>
    <n v="0"/>
    <n v="0"/>
    <n v="0"/>
    <n v="0"/>
    <m/>
    <m/>
  </r>
  <r>
    <x v="1"/>
    <s v="b"/>
    <x v="13"/>
    <x v="3"/>
    <x v="21"/>
    <n v="0"/>
    <n v="0"/>
    <n v="0"/>
    <n v="0"/>
    <n v="0"/>
    <n v="0"/>
    <n v="0"/>
    <n v="0"/>
    <n v="0"/>
    <n v="0"/>
    <m/>
    <m/>
  </r>
  <r>
    <x v="1"/>
    <s v="b"/>
    <x v="13"/>
    <x v="2"/>
    <x v="19"/>
    <n v="14325.146081126131"/>
    <n v="7817.2303395875133"/>
    <n v="600807.60691125691"/>
    <n v="2618246.6365174511"/>
    <n v="5831064.2631158521"/>
    <n v="4771969.098102361"/>
    <n v="6152625.3530162852"/>
    <n v="6517608.5403209068"/>
    <n v="6590853.2269934025"/>
    <n v="5369758.2506745839"/>
    <m/>
    <m/>
  </r>
  <r>
    <x v="1"/>
    <s v="b"/>
    <x v="13"/>
    <x v="1"/>
    <x v="14"/>
    <n v="64112.996660104291"/>
    <n v="33958.669576757849"/>
    <n v="0"/>
    <n v="0"/>
    <n v="0"/>
    <n v="0"/>
    <n v="0"/>
    <n v="0"/>
    <n v="5766.4777623327691"/>
    <n v="83378.791976702501"/>
    <m/>
    <m/>
  </r>
  <r>
    <x v="1"/>
    <s v="b"/>
    <x v="13"/>
    <x v="0"/>
    <x v="6"/>
    <n v="0"/>
    <n v="0"/>
    <n v="3434.0040380660057"/>
    <n v="110218.26312843189"/>
    <n v="74578.864938642786"/>
    <n v="51367.847685659835"/>
    <n v="73464.629183518162"/>
    <n v="121046.62645373523"/>
    <n v="68696.264474453885"/>
    <n v="26286.36303597149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2187E1-043D-4753-BB8E-182AF08D83C0}" name="Tabela dinâmica3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0:P43" firstHeaderRow="1" firstDataRow="2" firstDataCol="1" rowPageCount="2" colPageCount="1"/>
  <pivotFields count="17">
    <pivotField name="TIPO DE ETANOL" axis="axisPage" compact="0" outline="0" subtotalTop="0" showAll="0" includeNewItemsInFilter="1" sortType="ascending" rankBy="0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 sortType="a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28">
        <item x="1"/>
        <item x="13"/>
        <item x="5"/>
        <item x="2"/>
        <item x="15"/>
        <item x="26"/>
        <item x="9"/>
        <item x="17"/>
        <item x="25"/>
        <item x="7"/>
        <item x="24"/>
        <item x="23"/>
        <item x="16"/>
        <item x="4"/>
        <item x="11"/>
        <item x="20"/>
        <item x="12"/>
        <item x="8"/>
        <item x="18"/>
        <item x="10"/>
        <item x="22"/>
        <item x="0"/>
        <item x="3"/>
        <item x="21"/>
        <item x="19"/>
        <item x="14"/>
        <item x="6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0">
    <format dxfId="38">
      <pivotArea outline="0" fieldPosition="0"/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5">
      <pivotArea type="topRight" dataOnly="0" labelOnly="1" outline="0" offset="H1" fieldPosition="0"/>
    </format>
    <format dxfId="24">
      <pivotArea dataOnly="0" labelOnly="1" outline="0" fieldPosition="0">
        <references count="1">
          <reference field="2" count="1">
            <x v="0"/>
          </reference>
        </references>
      </pivotArea>
    </format>
    <format dxfId="23">
      <pivotArea dataOnly="0" labelOnly="1" outline="0" fieldPosition="0">
        <references count="1">
          <reference field="2" count="0"/>
        </references>
      </pivotArea>
    </format>
    <format dxfId="22">
      <pivotArea dataOnly="0" labelOnly="1" outline="0" fieldPosition="0">
        <references count="1">
          <reference field="2" count="1">
            <x v="1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0"/>
        </references>
      </pivotArea>
    </format>
    <format dxfId="19">
      <pivotArea dataOnly="0" labelOnly="1" outline="0" fieldPosition="0">
        <references count="1">
          <reference field="2" count="1">
            <x v="3"/>
          </reference>
        </references>
      </pivotArea>
    </format>
    <format dxfId="18">
      <pivotArea dataOnly="0" labelOnly="1" outline="0" fieldPosition="0">
        <references count="1">
          <reference field="2" count="1">
            <x v="4"/>
          </reference>
        </references>
      </pivotArea>
    </format>
    <format dxfId="17">
      <pivotArea dataOnly="0" labelOnly="1" outline="0" fieldPosition="0">
        <references count="1">
          <reference field="2" count="1">
            <x v="5"/>
          </reference>
        </references>
      </pivotArea>
    </format>
    <format dxfId="16">
      <pivotArea dataOnly="0" labelOnly="1" outline="0" fieldPosition="0">
        <references count="1">
          <reference field="2" count="1">
            <x v="6"/>
          </reference>
        </references>
      </pivotArea>
    </format>
    <format dxfId="15">
      <pivotArea outline="0" fieldPosition="0"/>
    </format>
    <format dxfId="14">
      <pivotArea dataOnly="0" labelOnly="1" outline="0" fieldPosition="0">
        <references count="1">
          <reference field="2" count="0"/>
        </references>
      </pivotArea>
    </format>
    <format dxfId="13">
      <pivotArea dataOnly="0" labelOnly="1" outline="0" fieldPosition="0">
        <references count="1">
          <reference field="2" count="1">
            <x v="7"/>
          </reference>
        </references>
      </pivotArea>
    </format>
    <format dxfId="12">
      <pivotArea outline="0" fieldPosition="0">
        <references count="1">
          <reference field="2" count="2" selected="0">
            <x v="6"/>
            <x v="7"/>
          </reference>
        </references>
      </pivotArea>
    </format>
    <format>
      <pivotArea outline="0" fieldPosition="0"/>
    </format>
    <format dxfId="11">
      <pivotArea type="origin" dataOnly="0" labelOnly="1" outline="0" fieldPosition="0"/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type="origin" dataOnly="0" labelOnly="1" outline="0" fieldPosition="0"/>
    </format>
    <format dxfId="8">
      <pivotArea field="2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-2" type="button" dataOnly="0" labelOnly="1" outline="0" axis="axisRow" fieldPosition="0"/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outline="0" fieldPosition="0">
        <references count="1">
          <reference field="2" count="0"/>
        </references>
      </pivotArea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2" count="1">
            <x v="11"/>
          </reference>
        </references>
      </pivotArea>
    </format>
    <format dxfId="1">
      <pivotArea dataOnly="0" labelOnly="1" outline="0" fieldPosition="0">
        <references count="1">
          <reference field="2" count="1">
            <x v="12"/>
          </reference>
        </references>
      </pivotArea>
    </format>
    <format dxfId="0">
      <pivotArea dataOnly="0" labelOnly="1" outline="0" fieldPosition="0">
        <references count="1">
          <reference field="2" count="4">
            <x v="8"/>
            <x v="9"/>
            <x v="10"/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1EB097-FEF3-4F3B-896C-899275088049}" name="Tabela dinâmica1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91:P104" firstHeaderRow="1" firstDataRow="2" firstDataCol="1" rowPageCount="2" colPageCount="1"/>
  <pivotFields count="17">
    <pivotField name="TIPO DE ETANOL" axis="axisPage" compact="0" outline="0" subtotalTop="0" showAll="0" includeNewItemsInFilter="1" sortType="ascending" rankBy="0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 sortType="a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compact="0" outline="0" subtotalTop="0" showAll="0" includeNewItemsInFilter="1">
      <items count="6">
        <item x="4"/>
        <item x="1"/>
        <item x="0"/>
        <item x="2"/>
        <item x="3"/>
        <item t="default"/>
      </items>
    </pivotField>
    <pivotField name="UN. DA FEDERAÇÃO" compact="0" outline="0" subtotalTop="0" showAll="0" includeNewItemsInFilter="1" sortType="ascending" rankBy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35">
    <format dxfId="73">
      <pivotArea outline="0" fieldPosition="0"/>
    </format>
    <format dxfId="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6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6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60">
      <pivotArea type="topRight" dataOnly="0" labelOnly="1" outline="0" offset="H1" fieldPosition="0"/>
    </format>
    <format dxfId="59">
      <pivotArea outline="0" fieldPosition="0"/>
    </format>
    <format dxfId="58">
      <pivotArea dataOnly="0" labelOnly="1" outline="0" fieldPosition="0">
        <references count="1">
          <reference field="2" count="1">
            <x v="0"/>
          </reference>
        </references>
      </pivotArea>
    </format>
    <format dxfId="57">
      <pivotArea dataOnly="0" labelOnly="1" outline="0" fieldPosition="0">
        <references count="1">
          <reference field="2" count="0"/>
        </references>
      </pivotArea>
    </format>
    <format dxfId="56">
      <pivotArea dataOnly="0" labelOnly="1" outline="0" fieldPosition="0">
        <references count="1">
          <reference field="2" count="1">
            <x v="1"/>
          </reference>
        </references>
      </pivotArea>
    </format>
    <format dxfId="55">
      <pivotArea dataOnly="0" labelOnly="1" outline="0" fieldPosition="0">
        <references count="1">
          <reference field="2" count="1">
            <x v="2"/>
          </reference>
        </references>
      </pivotArea>
    </format>
    <format dxfId="54">
      <pivotArea dataOnly="0" labelOnly="1" outline="0" fieldPosition="0">
        <references count="1">
          <reference field="2" count="0"/>
        </references>
      </pivotArea>
    </format>
    <format dxfId="53">
      <pivotArea dataOnly="0" labelOnly="1" outline="0" fieldPosition="0">
        <references count="1">
          <reference field="2" count="1">
            <x v="3"/>
          </reference>
        </references>
      </pivotArea>
    </format>
    <format dxfId="52">
      <pivotArea dataOnly="0" labelOnly="1" outline="0" fieldPosition="0">
        <references count="1">
          <reference field="2" count="1">
            <x v="4"/>
          </reference>
        </references>
      </pivotArea>
    </format>
    <format dxfId="51">
      <pivotArea dataOnly="0" labelOnly="1" outline="0" fieldPosition="0">
        <references count="1">
          <reference field="2" count="1">
            <x v="5"/>
          </reference>
        </references>
      </pivotArea>
    </format>
    <format dxfId="50">
      <pivotArea dataOnly="0" labelOnly="1" outline="0" fieldPosition="0">
        <references count="1">
          <reference field="2" count="1">
            <x v="6"/>
          </reference>
        </references>
      </pivotArea>
    </format>
    <format dxfId="49">
      <pivotArea dataOnly="0" labelOnly="1" outline="0" fieldPosition="0">
        <references count="1">
          <reference field="2" count="1">
            <x v="7"/>
          </reference>
        </references>
      </pivotArea>
    </format>
    <format dxfId="48">
      <pivotArea outline="0" fieldPosition="0"/>
    </format>
    <format dxfId="47">
      <pivotArea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format>
    <format dxfId="46">
      <pivotArea dataOnly="0" labelOnly="1" outline="0" fieldPosition="0">
        <references count="1">
          <reference field="2" count="0"/>
        </references>
      </pivotArea>
    </format>
    <format dxfId="45">
      <pivotArea dataOnly="0" labelOnly="1" outline="0" fieldPosition="0">
        <references count="1">
          <reference field="2" count="0"/>
        </references>
      </pivotArea>
    </format>
    <format dxfId="44">
      <pivotArea field="-2" type="button" dataOnly="0" labelOnly="1" outline="0" axis="axisRow" fieldPosition="0"/>
    </format>
    <format dxfId="43">
      <pivotArea field="2" type="button" dataOnly="0" labelOnly="1" outline="0" axis="axisCol" fieldPosition="0"/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2" count="0"/>
        </references>
      </pivotArea>
    </format>
    <format dxfId="40">
      <pivotArea dataOnly="0" labelOnly="1" outline="0" fieldPosition="0">
        <references count="1">
          <reference field="2" count="0"/>
        </references>
      </pivotArea>
    </format>
    <format dxfId="39">
      <pivotArea dataOnly="0" labelOnly="1" outline="0" fieldPosition="0">
        <references count="1">
          <reference field="2" count="6">
            <x v="8"/>
            <x v="9"/>
            <x v="10"/>
            <x v="11"/>
            <x v="12"/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R308"/>
  <sheetViews>
    <sheetView tabSelected="1" topLeftCell="B3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3.1796875" style="1" customWidth="1"/>
    <col min="2" max="2" width="21.1796875" style="1" customWidth="1"/>
    <col min="3" max="12" width="15.81640625" style="1" customWidth="1"/>
    <col min="13" max="13" width="16.1796875" style="1" customWidth="1"/>
    <col min="14" max="15" width="15.81640625" style="1" customWidth="1"/>
    <col min="16" max="16" width="15.7265625" style="1" customWidth="1"/>
    <col min="17" max="17" width="33.54296875" style="1" bestFit="1" customWidth="1"/>
    <col min="18" max="18" width="13.81640625" style="1" customWidth="1"/>
    <col min="19" max="16384" width="13.81640625" style="1" hidden="1"/>
  </cols>
  <sheetData>
    <row r="1" spans="2:2" x14ac:dyDescent="0.25"/>
    <row r="2" spans="2:2" x14ac:dyDescent="0.25"/>
    <row r="3" spans="2:2" x14ac:dyDescent="0.25"/>
    <row r="4" spans="2:2" x14ac:dyDescent="0.25"/>
    <row r="5" spans="2:2" x14ac:dyDescent="0.25"/>
    <row r="6" spans="2:2" x14ac:dyDescent="0.25"/>
    <row r="7" spans="2:2" ht="15.5" x14ac:dyDescent="0.35">
      <c r="B7" s="2" t="s">
        <v>20</v>
      </c>
    </row>
    <row r="8" spans="2:2" ht="15.5" x14ac:dyDescent="0.35">
      <c r="B8" s="2" t="s">
        <v>29</v>
      </c>
    </row>
    <row r="9" spans="2:2" x14ac:dyDescent="0.25"/>
    <row r="10" spans="2:2" x14ac:dyDescent="0.25"/>
    <row r="11" spans="2:2" ht="20" x14ac:dyDescent="0.4">
      <c r="B11" s="3" t="s">
        <v>37</v>
      </c>
    </row>
    <row r="12" spans="2:2" ht="20" x14ac:dyDescent="0.4">
      <c r="B12" s="3" t="s">
        <v>26</v>
      </c>
    </row>
    <row r="15" spans="2:2" x14ac:dyDescent="0.25"/>
    <row r="16" spans="2:2" ht="18" x14ac:dyDescent="0.25">
      <c r="B16" s="8" t="s">
        <v>0</v>
      </c>
    </row>
    <row r="17" spans="2:17" ht="15.5" x14ac:dyDescent="0.35">
      <c r="B17" s="14" t="s">
        <v>38</v>
      </c>
      <c r="C17" s="11"/>
      <c r="D17" s="11"/>
      <c r="E17" s="11"/>
      <c r="F17" s="11"/>
      <c r="G17" s="11"/>
    </row>
    <row r="18" spans="2:17" ht="15.5" x14ac:dyDescent="0.35">
      <c r="B18" s="14" t="s">
        <v>39</v>
      </c>
      <c r="C18" s="11"/>
      <c r="D18" s="11"/>
      <c r="E18" s="11"/>
      <c r="F18" s="11"/>
      <c r="G18" s="11"/>
    </row>
    <row r="19" spans="2:17" x14ac:dyDescent="0.25"/>
    <row r="20" spans="2:17" ht="18" x14ac:dyDescent="0.4">
      <c r="B20" s="15" t="s">
        <v>44</v>
      </c>
    </row>
    <row r="21" spans="2:17" x14ac:dyDescent="0.25"/>
    <row r="22" spans="2:17" ht="18" x14ac:dyDescent="0.4">
      <c r="B22" s="4" t="s">
        <v>40</v>
      </c>
    </row>
    <row r="23" spans="2:17" ht="15.5" x14ac:dyDescent="0.35">
      <c r="B23" s="2" t="s">
        <v>28</v>
      </c>
    </row>
    <row r="24" spans="2:17" ht="15.5" x14ac:dyDescent="0.35">
      <c r="B24" s="2"/>
    </row>
    <row r="25" spans="2:17" ht="13" x14ac:dyDescent="0.3">
      <c r="B25" s="5" t="str">
        <f>IF(C27="(Tudo)","BRASIL",C27)</f>
        <v>BRASIL</v>
      </c>
    </row>
    <row r="26" spans="2:17" x14ac:dyDescent="0.25">
      <c r="B26" s="6" t="str">
        <f>IF(C28="(Tudo)","ETANOL TOTAL (b)",C28)</f>
        <v>ETANOL TOTAL (b)</v>
      </c>
    </row>
    <row r="27" spans="2:17" x14ac:dyDescent="0.25">
      <c r="B27" s="42" t="s">
        <v>27</v>
      </c>
      <c r="C27" s="43" t="s">
        <v>1</v>
      </c>
    </row>
    <row r="28" spans="2:17" x14ac:dyDescent="0.25">
      <c r="B28" s="42" t="s">
        <v>21</v>
      </c>
      <c r="C28" s="43" t="s">
        <v>1</v>
      </c>
    </row>
    <row r="29" spans="2:17" x14ac:dyDescent="0.25">
      <c r="B29" s="7" t="s">
        <v>2</v>
      </c>
      <c r="C29" s="7" t="s">
        <v>19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/>
      <c r="J29" s="7"/>
      <c r="K29" s="7"/>
      <c r="L29" s="7"/>
      <c r="M29" s="7"/>
    </row>
    <row r="30" spans="2:17" ht="13" x14ac:dyDescent="0.3">
      <c r="B30" s="47"/>
      <c r="C30" s="48" t="s">
        <v>4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  <c r="Q30" s="23" t="s">
        <v>25</v>
      </c>
    </row>
    <row r="31" spans="2:17" ht="13" x14ac:dyDescent="0.3">
      <c r="B31" s="48" t="s">
        <v>31</v>
      </c>
      <c r="C31" s="51">
        <v>2012</v>
      </c>
      <c r="D31" s="51">
        <v>2013</v>
      </c>
      <c r="E31" s="51">
        <v>2014</v>
      </c>
      <c r="F31" s="51">
        <v>2015</v>
      </c>
      <c r="G31" s="51">
        <v>2016</v>
      </c>
      <c r="H31" s="51">
        <v>2017</v>
      </c>
      <c r="I31" s="51">
        <v>2018</v>
      </c>
      <c r="J31" s="51">
        <v>2019</v>
      </c>
      <c r="K31" s="51">
        <v>2020</v>
      </c>
      <c r="L31" s="51">
        <v>2021</v>
      </c>
      <c r="M31" s="51">
        <v>2022</v>
      </c>
      <c r="N31" s="51">
        <v>2023</v>
      </c>
      <c r="O31" s="51">
        <v>2024</v>
      </c>
      <c r="P31" s="51" t="s">
        <v>43</v>
      </c>
      <c r="Q31" s="26" t="s">
        <v>36</v>
      </c>
    </row>
    <row r="32" spans="2:17" ht="13.5" x14ac:dyDescent="0.3">
      <c r="B32" s="44" t="s">
        <v>5</v>
      </c>
      <c r="C32" s="36">
        <v>2250305.7231094367</v>
      </c>
      <c r="D32" s="36">
        <v>1965999.2578009521</v>
      </c>
      <c r="E32" s="36">
        <v>2024993.7542063191</v>
      </c>
      <c r="F32" s="36">
        <v>2536009.9630787424</v>
      </c>
      <c r="G32" s="36">
        <v>3190540.2957474515</v>
      </c>
      <c r="H32" s="36">
        <v>1931046.8340178761</v>
      </c>
      <c r="I32" s="37">
        <v>2081401.8504657617</v>
      </c>
      <c r="J32" s="37">
        <v>2248631.7308962368</v>
      </c>
      <c r="K32" s="36">
        <v>2988003.0568537056</v>
      </c>
      <c r="L32" s="36">
        <v>2925568.8578311433</v>
      </c>
      <c r="M32" s="36">
        <v>3204861.1458798526</v>
      </c>
      <c r="N32" s="36">
        <v>4052221.4331989414</v>
      </c>
      <c r="O32" s="36">
        <v>5336410.2536685383</v>
      </c>
      <c r="P32" s="36">
        <v>6109720.6689855149</v>
      </c>
      <c r="Q32" s="27">
        <f>(IF(O32=0,"n/d",(P32/O32)-1)*100)</f>
        <v>14.491209981192155</v>
      </c>
    </row>
    <row r="33" spans="2:17" ht="13.5" x14ac:dyDescent="0.3">
      <c r="B33" s="45" t="s">
        <v>6</v>
      </c>
      <c r="C33" s="31">
        <v>1709066.8230735846</v>
      </c>
      <c r="D33" s="31">
        <v>1160362.4447281854</v>
      </c>
      <c r="E33" s="31">
        <v>1502188.0279519705</v>
      </c>
      <c r="F33" s="31">
        <v>2028571.1032977537</v>
      </c>
      <c r="G33" s="31">
        <v>2140289.3255423396</v>
      </c>
      <c r="H33" s="31">
        <v>1646274.387214049</v>
      </c>
      <c r="I33" s="32">
        <v>1648927.4468981742</v>
      </c>
      <c r="J33" s="32">
        <v>1421561.0395818525</v>
      </c>
      <c r="K33" s="31">
        <v>2349409.4045425104</v>
      </c>
      <c r="L33" s="31">
        <v>2301486.0711882105</v>
      </c>
      <c r="M33" s="31">
        <v>2648152.3269198113</v>
      </c>
      <c r="N33" s="31">
        <v>3435752.0992282387</v>
      </c>
      <c r="O33" s="31">
        <v>4674284.9981445037</v>
      </c>
      <c r="P33" s="31">
        <v>5365916.1377974302</v>
      </c>
      <c r="Q33" s="38">
        <f>IF(SUM(O32:O33)=0,"n/d",((SUM(P32:P33))/(SUM(O32:O33))-1)*100)</f>
        <v>14.633764370207825</v>
      </c>
    </row>
    <row r="34" spans="2:17" ht="13.5" x14ac:dyDescent="0.3">
      <c r="B34" s="45" t="s">
        <v>7</v>
      </c>
      <c r="C34" s="31">
        <v>1511837.4584085492</v>
      </c>
      <c r="D34" s="31">
        <v>1345386.8743985358</v>
      </c>
      <c r="E34" s="31">
        <v>2345281.3689169558</v>
      </c>
      <c r="F34" s="31">
        <v>3211621.8244258976</v>
      </c>
      <c r="G34" s="31">
        <v>5758795.7820450738</v>
      </c>
      <c r="H34" s="31">
        <v>4076627.724279345</v>
      </c>
      <c r="I34" s="32">
        <v>4401484.0332857408</v>
      </c>
      <c r="J34" s="32">
        <v>3660173.9953581104</v>
      </c>
      <c r="K34" s="31">
        <v>4792971.9348122803</v>
      </c>
      <c r="L34" s="31">
        <v>4127811.1858202242</v>
      </c>
      <c r="M34" s="31">
        <v>2847361.1301552961</v>
      </c>
      <c r="N34" s="31">
        <v>5142632.4668054618</v>
      </c>
      <c r="O34" s="31">
        <v>6143137.1936070239</v>
      </c>
      <c r="P34" s="31">
        <v>6811302.6159371529</v>
      </c>
      <c r="Q34" s="38">
        <f>IF(P34="","",((SUM(P32:P34))/(SUM(O32:O34))-1)*100)</f>
        <v>13.204959160665354</v>
      </c>
    </row>
    <row r="35" spans="2:17" ht="13.5" x14ac:dyDescent="0.3">
      <c r="B35" s="45" t="s">
        <v>8</v>
      </c>
      <c r="C35" s="31">
        <v>3649506.5382704255</v>
      </c>
      <c r="D35" s="31">
        <v>9887284.476089241</v>
      </c>
      <c r="E35" s="31">
        <v>9981459.8426286411</v>
      </c>
      <c r="F35" s="31">
        <v>11656812.261379862</v>
      </c>
      <c r="G35" s="31">
        <v>17459379.792058468</v>
      </c>
      <c r="H35" s="31">
        <v>10821372.464415329</v>
      </c>
      <c r="I35" s="32">
        <v>17176443.080251846</v>
      </c>
      <c r="J35" s="32">
        <v>14251740.771258028</v>
      </c>
      <c r="K35" s="31">
        <v>16169687.854981855</v>
      </c>
      <c r="L35" s="31">
        <v>13237709.982577192</v>
      </c>
      <c r="M35" s="31">
        <v>9722826.8223188072</v>
      </c>
      <c r="N35" s="31">
        <v>12215800.801323378</v>
      </c>
      <c r="O35" s="31">
        <v>15201479.347368024</v>
      </c>
      <c r="P35" s="31">
        <v>12548445.740846733</v>
      </c>
      <c r="Q35" s="38">
        <f>IF(P35="","",((SUM(P32:P35))/(SUM(O32:O35))-1)*100)</f>
        <v>-1.6581771938904755</v>
      </c>
    </row>
    <row r="36" spans="2:17" ht="13.5" x14ac:dyDescent="0.3">
      <c r="B36" s="45" t="s">
        <v>9</v>
      </c>
      <c r="C36" s="31">
        <v>13315694.78007636</v>
      </c>
      <c r="D36" s="31">
        <v>20404982.224961787</v>
      </c>
      <c r="E36" s="31">
        <v>20539648.35489694</v>
      </c>
      <c r="F36" s="31">
        <v>19223052.765320439</v>
      </c>
      <c r="G36" s="31">
        <v>20573458.993502609</v>
      </c>
      <c r="H36" s="31">
        <v>17986849.446810115</v>
      </c>
      <c r="I36" s="32">
        <v>24091060.533251148</v>
      </c>
      <c r="J36" s="32">
        <v>25481313.46588086</v>
      </c>
      <c r="K36" s="31">
        <v>23162641.750583384</v>
      </c>
      <c r="L36" s="31">
        <v>24787625.497682199</v>
      </c>
      <c r="M36" s="31">
        <v>23881974.029323149</v>
      </c>
      <c r="N36" s="31">
        <v>26397877.05913062</v>
      </c>
      <c r="O36" s="31">
        <v>26527754.105681602</v>
      </c>
      <c r="P36" s="31">
        <v>24751700.579292648</v>
      </c>
      <c r="Q36" s="38">
        <f>IF(P36="","",((SUM(P32:P36))/(SUM(O32:O36))-1)*100)</f>
        <v>-3.96658352485596</v>
      </c>
    </row>
    <row r="37" spans="2:17" ht="13.5" x14ac:dyDescent="0.3">
      <c r="B37" s="45" t="s">
        <v>10</v>
      </c>
      <c r="C37" s="31">
        <v>14179645.266594125</v>
      </c>
      <c r="D37" s="31">
        <v>18004050.997880328</v>
      </c>
      <c r="E37" s="31">
        <v>22984651.323693134</v>
      </c>
      <c r="F37" s="31">
        <v>23327661.21129401</v>
      </c>
      <c r="G37" s="31">
        <v>20239824.023347825</v>
      </c>
      <c r="H37" s="31">
        <v>22020302.804631826</v>
      </c>
      <c r="I37" s="32">
        <v>28650371.231610134</v>
      </c>
      <c r="J37" s="32">
        <v>28848556.926037982</v>
      </c>
      <c r="K37" s="31">
        <v>24441461.383635141</v>
      </c>
      <c r="L37" s="31">
        <v>24750494.310855605</v>
      </c>
      <c r="M37" s="31">
        <v>24972069.515117593</v>
      </c>
      <c r="N37" s="31">
        <v>25047165.837458413</v>
      </c>
      <c r="O37" s="31">
        <v>29640913.659607396</v>
      </c>
      <c r="P37" s="31">
        <v>23988735.154446594</v>
      </c>
      <c r="Q37" s="38">
        <f>IF(P37="","",((SUM(P32:P37))/(SUM(O32:O37))-1)*100)</f>
        <v>-9.0811211977592681</v>
      </c>
    </row>
    <row r="38" spans="2:17" ht="13.5" x14ac:dyDescent="0.3">
      <c r="B38" s="45" t="s">
        <v>11</v>
      </c>
      <c r="C38" s="31">
        <v>21758290.401101977</v>
      </c>
      <c r="D38" s="31">
        <v>23950637.467214305</v>
      </c>
      <c r="E38" s="31">
        <v>22160686.974406712</v>
      </c>
      <c r="F38" s="31">
        <v>23088489.90169007</v>
      </c>
      <c r="G38" s="31">
        <v>26002553.548403338</v>
      </c>
      <c r="H38" s="31">
        <v>27823368.256524123</v>
      </c>
      <c r="I38" s="32">
        <v>32100776.157799073</v>
      </c>
      <c r="J38" s="32">
        <v>31350242.799725767</v>
      </c>
      <c r="K38" s="31">
        <v>29183059.835080862</v>
      </c>
      <c r="L38" s="31">
        <v>29421002.553667918</v>
      </c>
      <c r="M38" s="31">
        <v>30189256.530408151</v>
      </c>
      <c r="N38" s="31">
        <v>30725732.544170279</v>
      </c>
      <c r="O38" s="31">
        <v>30632898.010529168</v>
      </c>
      <c r="P38" s="31">
        <v>29259624.547919016</v>
      </c>
      <c r="Q38" s="27">
        <f>IF(P38="","",((SUM(P32:P38))/(SUM(O32:O38))-1)*100)</f>
        <v>-7.8890305119723507</v>
      </c>
    </row>
    <row r="39" spans="2:17" ht="13.5" x14ac:dyDescent="0.3">
      <c r="B39" s="45" t="s">
        <v>12</v>
      </c>
      <c r="C39" s="31">
        <v>24300422.845893059</v>
      </c>
      <c r="D39" s="31">
        <v>25711825.168095507</v>
      </c>
      <c r="E39" s="31">
        <v>27617814.890525643</v>
      </c>
      <c r="F39" s="31">
        <v>29028034.405328743</v>
      </c>
      <c r="G39" s="31">
        <v>24361536.679099552</v>
      </c>
      <c r="H39" s="31">
        <v>24625240.805852048</v>
      </c>
      <c r="I39" s="32">
        <v>28947789.064514711</v>
      </c>
      <c r="J39" s="32">
        <v>33852828.797323056</v>
      </c>
      <c r="K39" s="31">
        <v>29135987.237950273</v>
      </c>
      <c r="L39" s="31">
        <v>29549814.500556659</v>
      </c>
      <c r="M39" s="31">
        <v>28197730.355312068</v>
      </c>
      <c r="N39" s="31">
        <v>30743205.928786632</v>
      </c>
      <c r="O39" s="31">
        <v>31528644.040078755</v>
      </c>
      <c r="P39" s="31">
        <v>30318901.608307596</v>
      </c>
      <c r="Q39" s="38">
        <f>IF(P39="","",((SUM(P32:P39))/(SUM(O32:O39))-1)*100)</f>
        <v>-7.0355331911682306</v>
      </c>
    </row>
    <row r="40" spans="2:17" ht="13.5" x14ac:dyDescent="0.3">
      <c r="B40" s="45" t="s">
        <v>13</v>
      </c>
      <c r="C40" s="31">
        <v>22107023.2660532</v>
      </c>
      <c r="D40" s="31">
        <v>23164011.485215776</v>
      </c>
      <c r="E40" s="31">
        <v>23531903.82861492</v>
      </c>
      <c r="F40" s="31">
        <v>23954728.524973743</v>
      </c>
      <c r="G40" s="31">
        <v>23197627.667670939</v>
      </c>
      <c r="H40" s="31">
        <v>27440692.427682765</v>
      </c>
      <c r="I40" s="32">
        <v>26236731.663595144</v>
      </c>
      <c r="J40" s="32">
        <v>30863215.791228216</v>
      </c>
      <c r="K40" s="31">
        <v>30052389.264531072</v>
      </c>
      <c r="L40" s="31">
        <v>27723748.130350281</v>
      </c>
      <c r="M40" s="31">
        <v>24146497.480926119</v>
      </c>
      <c r="N40" s="31">
        <v>29141666.280890897</v>
      </c>
      <c r="O40" s="31">
        <v>31487112.625560585</v>
      </c>
      <c r="P40" s="31">
        <v>30440154.459169623</v>
      </c>
      <c r="Q40" s="38">
        <f>IF(P40="","",((SUM(P32:P40))/(SUM(O32:O40))-1)*100)</f>
        <v>-6.3906631211054998</v>
      </c>
    </row>
    <row r="41" spans="2:17" ht="13.5" x14ac:dyDescent="0.3">
      <c r="B41" s="45" t="s">
        <v>14</v>
      </c>
      <c r="C41" s="31">
        <v>21461197.362048466</v>
      </c>
      <c r="D41" s="31">
        <v>21146036.845779844</v>
      </c>
      <c r="E41" s="31">
        <v>24298750.646279257</v>
      </c>
      <c r="F41" s="31">
        <v>24731630.548409622</v>
      </c>
      <c r="G41" s="31">
        <v>19393915.439627141</v>
      </c>
      <c r="H41" s="31">
        <v>21717853.906294223</v>
      </c>
      <c r="I41" s="32">
        <v>20594590.664645538</v>
      </c>
      <c r="J41" s="32">
        <v>29948871.945504986</v>
      </c>
      <c r="K41" s="31">
        <v>24886497.241912864</v>
      </c>
      <c r="L41" s="31">
        <v>16803689.848855566</v>
      </c>
      <c r="M41" s="31">
        <v>21044539.163579416</v>
      </c>
      <c r="N41" s="31">
        <v>24614011.088956963</v>
      </c>
      <c r="O41" s="31">
        <v>25391658.311685864</v>
      </c>
      <c r="P41" s="31">
        <v>26709469.868605606</v>
      </c>
      <c r="Q41" s="38">
        <f>IF(P41="","",((SUM(P32:P41))/(SUM(O32:O41))-1)*100)</f>
        <v>-4.9671320430863197</v>
      </c>
    </row>
    <row r="42" spans="2:17" ht="13.5" x14ac:dyDescent="0.3">
      <c r="B42" s="45" t="s">
        <v>15</v>
      </c>
      <c r="C42" s="31">
        <v>15400041.795870103</v>
      </c>
      <c r="D42" s="31">
        <v>17428682.187851839</v>
      </c>
      <c r="E42" s="31">
        <v>13915398.202368746</v>
      </c>
      <c r="F42" s="31">
        <v>15503209.319000924</v>
      </c>
      <c r="G42" s="31">
        <v>12750528.024303876</v>
      </c>
      <c r="H42" s="31">
        <v>13784957.141149908</v>
      </c>
      <c r="I42" s="32">
        <v>14172410.473812325</v>
      </c>
      <c r="J42" s="32">
        <v>15534899.897475896</v>
      </c>
      <c r="K42" s="31">
        <v>13144142.653172903</v>
      </c>
      <c r="L42" s="31">
        <v>9246941.4606225695</v>
      </c>
      <c r="M42" s="31">
        <v>15469460.119380832</v>
      </c>
      <c r="N42" s="31">
        <v>20023732.166780926</v>
      </c>
      <c r="O42" s="31">
        <v>16302291.470371794</v>
      </c>
      <c r="P42" s="31"/>
      <c r="Q42" s="38" t="str">
        <f>IF(P42="","",((SUM(P32:P42))/(SUM(O32:O42))-1)*100)</f>
        <v/>
      </c>
    </row>
    <row r="43" spans="2:17" ht="13.5" x14ac:dyDescent="0.3">
      <c r="B43" s="46" t="s">
        <v>16</v>
      </c>
      <c r="C43" s="33">
        <v>7794803.071949278</v>
      </c>
      <c r="D43" s="33">
        <v>8975918.7732330319</v>
      </c>
      <c r="E43" s="33">
        <v>6562618.2895456869</v>
      </c>
      <c r="F43" s="33">
        <v>10384347.563008297</v>
      </c>
      <c r="G43" s="33">
        <v>5413506.8716310151</v>
      </c>
      <c r="H43" s="33">
        <v>5968702.9442658825</v>
      </c>
      <c r="I43" s="34">
        <v>7722086.9190562759</v>
      </c>
      <c r="J43" s="34">
        <v>4598975.9477189956</v>
      </c>
      <c r="K43" s="33">
        <v>4252841.3266493483</v>
      </c>
      <c r="L43" s="33">
        <v>3995319.3279953715</v>
      </c>
      <c r="M43" s="33">
        <v>6643129.4634152483</v>
      </c>
      <c r="N43" s="33">
        <v>11480644.725669397</v>
      </c>
      <c r="O43" s="33">
        <v>9559055.7341166288</v>
      </c>
      <c r="P43" s="33"/>
      <c r="Q43" s="38" t="str">
        <f>IF(P43="","",((SUM(P32:P43))/(SUM(O32:O43))-1)*100)</f>
        <v/>
      </c>
    </row>
    <row r="44" spans="2:17" ht="13" x14ac:dyDescent="0.3">
      <c r="B44" s="24" t="s">
        <v>17</v>
      </c>
      <c r="C44" s="25">
        <f>SUM(C32:C43)</f>
        <v>149437835.33244854</v>
      </c>
      <c r="D44" s="25">
        <f t="shared" ref="D44:P44" si="0">SUM(D32:D43)</f>
        <v>173145178.20324934</v>
      </c>
      <c r="E44" s="25">
        <f t="shared" si="0"/>
        <v>177465395.50403491</v>
      </c>
      <c r="F44" s="25">
        <f t="shared" si="0"/>
        <v>188674169.39120811</v>
      </c>
      <c r="G44" s="25">
        <f t="shared" si="0"/>
        <v>180481956.44297963</v>
      </c>
      <c r="H44" s="25">
        <f t="shared" si="0"/>
        <v>179843289.14313748</v>
      </c>
      <c r="I44" s="25">
        <f t="shared" si="0"/>
        <v>207824073.11918586</v>
      </c>
      <c r="J44" s="25">
        <f t="shared" si="0"/>
        <v>222061013.10799</v>
      </c>
      <c r="K44" s="25">
        <f t="shared" si="0"/>
        <v>204559092.9447062</v>
      </c>
      <c r="L44" s="25">
        <f t="shared" si="0"/>
        <v>188871211.72800294</v>
      </c>
      <c r="M44" s="25">
        <f>SUM(B2:M43)</f>
        <v>2065353259.9996798</v>
      </c>
      <c r="N44" s="25">
        <f t="shared" si="0"/>
        <v>223020442.43240014</v>
      </c>
      <c r="O44" s="25">
        <f t="shared" si="0"/>
        <v>232425639.75041986</v>
      </c>
      <c r="P44" s="25">
        <f t="shared" si="0"/>
        <v>196303971.38130793</v>
      </c>
      <c r="Q44" s="25"/>
    </row>
    <row r="45" spans="2:17" ht="13" x14ac:dyDescent="0.3">
      <c r="B45" s="17"/>
      <c r="C45" s="18"/>
      <c r="D45" s="18"/>
      <c r="E45" s="18"/>
      <c r="F45" s="18"/>
      <c r="G45" s="18"/>
      <c r="H45" s="18"/>
      <c r="I45" s="19"/>
      <c r="J45" s="19"/>
      <c r="K45" s="19"/>
      <c r="L45" s="18"/>
      <c r="M45" s="20"/>
      <c r="N45" s="20"/>
      <c r="O45" s="20"/>
      <c r="P45" s="20"/>
      <c r="Q45" s="20"/>
    </row>
    <row r="46" spans="2:17" ht="13" x14ac:dyDescent="0.3">
      <c r="B46" s="9" t="str">
        <f>B25</f>
        <v>BRASIL</v>
      </c>
      <c r="C46" s="18"/>
      <c r="D46" s="18"/>
      <c r="E46" s="18"/>
      <c r="F46" s="18"/>
      <c r="G46" s="18"/>
      <c r="H46" s="18"/>
      <c r="I46" s="19"/>
      <c r="J46" s="19"/>
      <c r="K46" s="19"/>
      <c r="L46" s="18"/>
      <c r="M46" s="20"/>
      <c r="N46" s="20"/>
      <c r="O46" s="20"/>
      <c r="P46" s="20"/>
      <c r="Q46" s="20"/>
    </row>
    <row r="47" spans="2:17" ht="13" x14ac:dyDescent="0.3">
      <c r="B47" s="9" t="str">
        <f>B26</f>
        <v>ETANOL TOTAL (b)</v>
      </c>
      <c r="C47" s="18"/>
      <c r="D47" s="18"/>
      <c r="E47" s="18"/>
      <c r="F47" s="18"/>
      <c r="G47" s="18"/>
      <c r="H47" s="18"/>
      <c r="I47" s="19"/>
      <c r="J47" s="19"/>
      <c r="K47" s="19"/>
      <c r="L47" s="18"/>
      <c r="M47" s="20"/>
      <c r="N47" s="20"/>
      <c r="O47" s="20"/>
      <c r="P47" s="20"/>
      <c r="Q47" s="20"/>
    </row>
    <row r="48" spans="2:17" ht="13" x14ac:dyDescent="0.3">
      <c r="B48" s="10" t="s">
        <v>18</v>
      </c>
      <c r="C48" s="18"/>
      <c r="D48" s="18"/>
      <c r="E48" s="18"/>
      <c r="F48" s="18"/>
      <c r="G48" s="18"/>
      <c r="H48" s="18"/>
      <c r="I48" s="19"/>
      <c r="J48" s="19"/>
      <c r="K48" s="19"/>
      <c r="L48" s="18"/>
      <c r="M48" s="20"/>
      <c r="N48" s="20"/>
      <c r="O48" s="20"/>
      <c r="P48" s="20"/>
      <c r="Q48" s="20"/>
    </row>
    <row r="49" spans="2:17" ht="13" x14ac:dyDescent="0.3">
      <c r="B49" s="17"/>
      <c r="C49" s="18"/>
      <c r="D49" s="18"/>
      <c r="E49" s="18"/>
      <c r="F49" s="18"/>
      <c r="G49" s="18"/>
      <c r="H49" s="18"/>
      <c r="I49" s="19"/>
      <c r="J49" s="19"/>
      <c r="K49" s="19"/>
      <c r="L49" s="18"/>
      <c r="M49" s="20"/>
      <c r="N49" s="20"/>
      <c r="O49" s="20"/>
      <c r="P49" s="20"/>
      <c r="Q49" s="20"/>
    </row>
    <row r="50" spans="2:17" ht="13" x14ac:dyDescent="0.3">
      <c r="B50" s="17"/>
      <c r="C50" s="18"/>
      <c r="D50" s="18"/>
      <c r="E50" s="18"/>
      <c r="F50" s="18"/>
      <c r="G50" s="18"/>
      <c r="H50" s="18"/>
      <c r="I50" s="19"/>
      <c r="J50" s="19"/>
      <c r="K50" s="19"/>
      <c r="L50" s="18"/>
      <c r="M50" s="20"/>
      <c r="N50" s="20"/>
      <c r="O50" s="20"/>
      <c r="P50" s="20"/>
      <c r="Q50" s="20"/>
    </row>
    <row r="51" spans="2:17" ht="13" x14ac:dyDescent="0.3">
      <c r="B51" s="17"/>
      <c r="C51" s="18"/>
      <c r="D51" s="18"/>
      <c r="E51" s="18"/>
      <c r="F51" s="18"/>
      <c r="G51" s="18"/>
      <c r="H51" s="18"/>
      <c r="I51" s="19"/>
      <c r="J51" s="19"/>
      <c r="K51" s="19"/>
      <c r="L51" s="18"/>
      <c r="M51" s="20"/>
      <c r="N51" s="20"/>
      <c r="O51" s="20"/>
      <c r="P51" s="20"/>
      <c r="Q51" s="20"/>
    </row>
    <row r="52" spans="2:17" ht="13" x14ac:dyDescent="0.3">
      <c r="B52" s="17"/>
      <c r="C52" s="18"/>
      <c r="D52" s="18"/>
      <c r="E52" s="18"/>
      <c r="F52" s="18"/>
      <c r="G52" s="18"/>
      <c r="H52" s="18"/>
      <c r="I52" s="19"/>
      <c r="J52" s="19"/>
      <c r="K52" s="19"/>
      <c r="L52" s="18"/>
      <c r="M52" s="20"/>
      <c r="N52" s="20"/>
      <c r="O52" s="20"/>
      <c r="P52" s="20"/>
      <c r="Q52" s="20"/>
    </row>
    <row r="53" spans="2:17" ht="13" x14ac:dyDescent="0.3">
      <c r="B53" s="17"/>
      <c r="C53" s="18"/>
      <c r="D53" s="18"/>
      <c r="E53" s="18"/>
      <c r="F53" s="18"/>
      <c r="G53" s="18"/>
      <c r="H53" s="18"/>
      <c r="I53" s="19"/>
      <c r="J53" s="19"/>
      <c r="K53" s="19"/>
      <c r="L53" s="18"/>
      <c r="M53" s="20"/>
      <c r="N53" s="20"/>
      <c r="O53" s="20"/>
      <c r="P53" s="20"/>
      <c r="Q53" s="20"/>
    </row>
    <row r="54" spans="2:17" ht="13" x14ac:dyDescent="0.3">
      <c r="B54" s="17"/>
      <c r="C54" s="18"/>
      <c r="D54" s="18"/>
      <c r="E54" s="18"/>
      <c r="F54" s="18"/>
      <c r="G54" s="18"/>
      <c r="H54" s="18"/>
      <c r="I54" s="19"/>
      <c r="J54" s="19"/>
      <c r="K54" s="19"/>
      <c r="L54" s="18"/>
      <c r="M54" s="20"/>
      <c r="N54" s="20"/>
      <c r="O54" s="20"/>
      <c r="P54" s="20"/>
      <c r="Q54" s="20"/>
    </row>
    <row r="55" spans="2:17" ht="13" x14ac:dyDescent="0.3">
      <c r="B55" s="17"/>
      <c r="C55" s="18"/>
      <c r="D55" s="18"/>
      <c r="E55" s="18"/>
      <c r="F55" s="18"/>
      <c r="G55" s="18"/>
      <c r="H55" s="18"/>
      <c r="I55" s="19"/>
      <c r="J55" s="19"/>
      <c r="K55" s="19"/>
      <c r="L55" s="18"/>
      <c r="M55" s="20"/>
      <c r="N55" s="20"/>
      <c r="O55" s="20"/>
      <c r="P55" s="20"/>
      <c r="Q55" s="20"/>
    </row>
    <row r="56" spans="2:17" ht="13" x14ac:dyDescent="0.3">
      <c r="B56" s="17"/>
      <c r="C56" s="18"/>
      <c r="D56" s="18"/>
      <c r="E56" s="18"/>
      <c r="F56" s="18"/>
      <c r="G56" s="18"/>
      <c r="H56" s="18"/>
      <c r="I56" s="19"/>
      <c r="J56" s="19"/>
      <c r="K56" s="19"/>
      <c r="L56" s="18"/>
      <c r="M56" s="20"/>
      <c r="N56" s="20"/>
      <c r="O56" s="20"/>
      <c r="P56" s="20"/>
      <c r="Q56" s="20"/>
    </row>
    <row r="57" spans="2:17" ht="13" x14ac:dyDescent="0.3">
      <c r="B57" s="17"/>
      <c r="C57" s="18"/>
      <c r="D57" s="18"/>
      <c r="E57" s="18"/>
      <c r="F57" s="18"/>
      <c r="G57" s="18"/>
      <c r="H57" s="18"/>
      <c r="I57" s="19"/>
      <c r="J57" s="19"/>
      <c r="K57" s="19"/>
      <c r="L57" s="18"/>
      <c r="M57" s="20"/>
      <c r="N57" s="20"/>
      <c r="O57" s="20"/>
      <c r="P57" s="20"/>
      <c r="Q57" s="20"/>
    </row>
    <row r="58" spans="2:17" ht="13" x14ac:dyDescent="0.3">
      <c r="B58" s="17"/>
      <c r="C58" s="18"/>
      <c r="D58" s="18"/>
      <c r="E58" s="18"/>
      <c r="F58" s="18"/>
      <c r="G58" s="18"/>
      <c r="H58" s="18"/>
      <c r="I58" s="19"/>
      <c r="J58" s="19"/>
      <c r="K58" s="19"/>
      <c r="L58" s="18"/>
      <c r="M58" s="20"/>
      <c r="N58" s="20"/>
      <c r="O58" s="20"/>
      <c r="P58" s="20"/>
      <c r="Q58" s="20"/>
    </row>
    <row r="59" spans="2:17" ht="13" x14ac:dyDescent="0.3">
      <c r="B59" s="17"/>
      <c r="C59" s="18"/>
      <c r="D59" s="18"/>
      <c r="E59" s="18"/>
      <c r="F59" s="18"/>
      <c r="G59" s="18"/>
      <c r="H59" s="18"/>
      <c r="I59" s="19"/>
      <c r="J59" s="19"/>
      <c r="K59" s="19"/>
      <c r="L59" s="18"/>
      <c r="M59" s="20"/>
      <c r="N59" s="20"/>
      <c r="O59" s="20"/>
      <c r="P59" s="20"/>
      <c r="Q59" s="20"/>
    </row>
    <row r="60" spans="2:17" ht="13" x14ac:dyDescent="0.3">
      <c r="B60" s="17"/>
      <c r="C60" s="18"/>
      <c r="D60" s="18"/>
      <c r="E60" s="18"/>
      <c r="F60" s="18"/>
      <c r="G60" s="18"/>
      <c r="H60" s="18"/>
      <c r="I60" s="19"/>
      <c r="J60" s="19"/>
      <c r="K60" s="19"/>
      <c r="L60" s="18"/>
      <c r="M60" s="20"/>
      <c r="N60" s="20"/>
      <c r="O60" s="20"/>
      <c r="P60" s="20"/>
      <c r="Q60" s="20"/>
    </row>
    <row r="61" spans="2:17" ht="13" x14ac:dyDescent="0.3">
      <c r="B61" s="17"/>
      <c r="C61" s="18"/>
      <c r="D61" s="18"/>
      <c r="E61" s="18"/>
      <c r="F61" s="18"/>
      <c r="G61" s="18"/>
      <c r="H61" s="18"/>
      <c r="I61" s="19"/>
      <c r="J61" s="19"/>
      <c r="K61" s="19"/>
      <c r="L61" s="18"/>
      <c r="M61" s="20"/>
      <c r="N61" s="20"/>
      <c r="O61" s="20"/>
      <c r="P61" s="20"/>
      <c r="Q61" s="20"/>
    </row>
    <row r="62" spans="2:17" ht="13" x14ac:dyDescent="0.3">
      <c r="B62" s="17"/>
      <c r="C62" s="18"/>
      <c r="D62" s="18"/>
      <c r="E62" s="18"/>
      <c r="F62" s="18"/>
      <c r="G62" s="18"/>
      <c r="H62" s="18"/>
      <c r="I62" s="19"/>
      <c r="J62" s="19"/>
      <c r="K62" s="19"/>
      <c r="L62" s="18"/>
      <c r="M62" s="20"/>
      <c r="N62" s="20"/>
      <c r="O62" s="20"/>
      <c r="P62" s="20"/>
      <c r="Q62" s="20"/>
    </row>
    <row r="63" spans="2:17" ht="13" x14ac:dyDescent="0.3">
      <c r="B63" s="17"/>
      <c r="C63" s="18"/>
      <c r="D63" s="18"/>
      <c r="E63" s="18"/>
      <c r="F63" s="18"/>
      <c r="G63" s="18"/>
      <c r="H63" s="18"/>
      <c r="I63" s="19"/>
      <c r="J63" s="19"/>
      <c r="K63" s="19"/>
      <c r="L63" s="18"/>
      <c r="M63" s="20"/>
      <c r="N63" s="20"/>
      <c r="O63" s="20"/>
      <c r="P63" s="20"/>
      <c r="Q63" s="20"/>
    </row>
    <row r="64" spans="2:17" ht="13" x14ac:dyDescent="0.3">
      <c r="B64" s="17"/>
      <c r="C64" s="18"/>
      <c r="D64" s="18"/>
      <c r="E64" s="18"/>
      <c r="F64" s="18"/>
      <c r="G64" s="18"/>
      <c r="H64" s="18"/>
      <c r="I64" s="19"/>
      <c r="J64" s="19"/>
      <c r="K64" s="19"/>
      <c r="L64" s="18"/>
      <c r="M64" s="20"/>
      <c r="N64" s="20"/>
      <c r="O64" s="20"/>
      <c r="P64" s="20"/>
      <c r="Q64" s="20"/>
    </row>
    <row r="65" spans="2:17" ht="13" x14ac:dyDescent="0.3">
      <c r="B65" s="17"/>
      <c r="C65" s="18"/>
      <c r="D65" s="18"/>
      <c r="E65" s="18"/>
      <c r="F65" s="18"/>
      <c r="G65" s="18"/>
      <c r="H65" s="18"/>
      <c r="I65" s="19"/>
      <c r="J65" s="19"/>
      <c r="K65" s="19"/>
      <c r="L65" s="18"/>
      <c r="M65" s="20"/>
      <c r="N65" s="20"/>
      <c r="O65" s="20"/>
      <c r="P65" s="20"/>
      <c r="Q65" s="20"/>
    </row>
    <row r="66" spans="2:17" ht="13" x14ac:dyDescent="0.3">
      <c r="B66" s="17"/>
      <c r="C66" s="18"/>
      <c r="D66" s="18"/>
      <c r="E66" s="18"/>
      <c r="F66" s="18"/>
      <c r="G66" s="18"/>
      <c r="H66" s="18"/>
      <c r="I66" s="19"/>
      <c r="J66" s="19"/>
      <c r="K66" s="19"/>
      <c r="L66" s="18"/>
      <c r="M66" s="20"/>
      <c r="N66" s="20"/>
      <c r="O66" s="20"/>
      <c r="P66" s="20"/>
      <c r="Q66" s="20"/>
    </row>
    <row r="67" spans="2:17" ht="13" x14ac:dyDescent="0.3">
      <c r="B67" s="17"/>
      <c r="C67" s="18"/>
      <c r="D67" s="18"/>
      <c r="E67" s="18"/>
      <c r="F67" s="18"/>
      <c r="G67" s="18"/>
      <c r="H67" s="18"/>
      <c r="I67" s="19"/>
      <c r="J67" s="19"/>
      <c r="K67" s="19"/>
      <c r="L67" s="18"/>
      <c r="M67" s="20"/>
      <c r="N67" s="20"/>
      <c r="O67" s="20"/>
      <c r="P67" s="20"/>
      <c r="Q67" s="20"/>
    </row>
    <row r="68" spans="2:17" ht="13" x14ac:dyDescent="0.3">
      <c r="B68" s="17"/>
      <c r="C68" s="18"/>
      <c r="D68" s="18"/>
      <c r="E68" s="18"/>
      <c r="F68" s="18"/>
      <c r="G68" s="18"/>
      <c r="H68" s="18"/>
      <c r="I68" s="19"/>
      <c r="J68" s="19"/>
      <c r="K68" s="19"/>
      <c r="L68" s="18"/>
      <c r="M68" s="20"/>
      <c r="N68" s="20"/>
      <c r="O68" s="20"/>
      <c r="P68" s="20"/>
      <c r="Q68" s="20"/>
    </row>
    <row r="69" spans="2:17" ht="13" x14ac:dyDescent="0.3">
      <c r="B69" s="17"/>
      <c r="C69" s="18"/>
      <c r="D69" s="18"/>
      <c r="E69" s="18"/>
      <c r="F69" s="18"/>
      <c r="G69" s="18"/>
      <c r="H69" s="18"/>
      <c r="I69" s="19"/>
      <c r="J69" s="19"/>
      <c r="K69" s="19"/>
      <c r="L69" s="18"/>
      <c r="M69" s="20"/>
      <c r="N69" s="20"/>
      <c r="O69" s="20"/>
      <c r="P69" s="20"/>
      <c r="Q69" s="20"/>
    </row>
    <row r="70" spans="2:17" ht="13" x14ac:dyDescent="0.3">
      <c r="B70" s="17"/>
      <c r="C70" s="18"/>
      <c r="D70" s="18"/>
      <c r="E70" s="18"/>
      <c r="F70" s="18"/>
      <c r="G70" s="18"/>
      <c r="H70" s="18"/>
      <c r="I70" s="19"/>
      <c r="J70" s="19"/>
      <c r="K70" s="19"/>
      <c r="L70" s="18"/>
      <c r="M70" s="20"/>
      <c r="N70" s="20"/>
      <c r="O70" s="20"/>
      <c r="P70" s="20"/>
      <c r="Q70" s="20"/>
    </row>
    <row r="71" spans="2:17" ht="13" x14ac:dyDescent="0.3">
      <c r="B71" s="17"/>
      <c r="C71" s="18"/>
      <c r="D71" s="18"/>
      <c r="E71" s="18"/>
      <c r="F71" s="18"/>
      <c r="G71" s="18"/>
      <c r="H71" s="18"/>
      <c r="I71" s="19"/>
      <c r="J71" s="19"/>
      <c r="K71" s="19"/>
      <c r="L71" s="18"/>
      <c r="M71" s="20"/>
      <c r="N71" s="20"/>
      <c r="O71" s="20"/>
      <c r="P71" s="20"/>
      <c r="Q71" s="20"/>
    </row>
    <row r="72" spans="2:17" ht="13" x14ac:dyDescent="0.3">
      <c r="B72" s="17"/>
      <c r="C72" s="18"/>
      <c r="D72" s="18"/>
      <c r="E72" s="18"/>
      <c r="F72" s="18"/>
      <c r="G72" s="18"/>
      <c r="H72" s="18"/>
      <c r="I72" s="19"/>
      <c r="J72" s="19"/>
      <c r="K72" s="19"/>
      <c r="L72" s="18"/>
      <c r="M72" s="20"/>
      <c r="N72" s="20"/>
      <c r="O72" s="20"/>
      <c r="P72" s="20"/>
      <c r="Q72" s="20"/>
    </row>
    <row r="73" spans="2:17" ht="13" x14ac:dyDescent="0.3">
      <c r="B73" s="21" t="s">
        <v>30</v>
      </c>
      <c r="C73" s="18"/>
      <c r="D73" s="18"/>
      <c r="E73" s="18"/>
      <c r="F73" s="18"/>
      <c r="G73" s="18"/>
      <c r="H73" s="18"/>
      <c r="I73" s="19"/>
      <c r="J73" s="19"/>
      <c r="K73" s="19"/>
      <c r="L73" s="18"/>
      <c r="M73" s="20"/>
      <c r="N73" s="20"/>
      <c r="O73" s="20"/>
      <c r="P73" s="20"/>
      <c r="Q73" s="20"/>
    </row>
    <row r="74" spans="2:17" ht="13" x14ac:dyDescent="0.3">
      <c r="B74" s="12" t="s">
        <v>42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2:17" ht="13" x14ac:dyDescent="0.3">
      <c r="B75" s="13" t="s">
        <v>33</v>
      </c>
      <c r="H75" s="16"/>
    </row>
    <row r="76" spans="2:17" x14ac:dyDescent="0.25">
      <c r="B76" s="13" t="str">
        <f>B20</f>
        <v>Dados atualizados em 21 de novembro de 2025.</v>
      </c>
    </row>
    <row r="77" spans="2:17" ht="14.5" x14ac:dyDescent="0.25">
      <c r="B77" s="13" t="s">
        <v>34</v>
      </c>
    </row>
    <row r="78" spans="2:17" x14ac:dyDescent="0.25">
      <c r="B78" s="13" t="s">
        <v>35</v>
      </c>
    </row>
    <row r="79" spans="2:17" ht="15.5" x14ac:dyDescent="0.35">
      <c r="B79" s="2"/>
    </row>
    <row r="80" spans="2:17" ht="15.5" x14ac:dyDescent="0.35">
      <c r="B80" s="14" t="s">
        <v>24</v>
      </c>
    </row>
    <row r="81" spans="2:17" x14ac:dyDescent="0.25"/>
    <row r="82" spans="2:17" ht="18" x14ac:dyDescent="0.25">
      <c r="B82" s="8"/>
    </row>
    <row r="83" spans="2:17" ht="18" x14ac:dyDescent="0.4">
      <c r="B83" s="4" t="s">
        <v>41</v>
      </c>
    </row>
    <row r="84" spans="2:17" ht="15.5" x14ac:dyDescent="0.35">
      <c r="B84" s="2" t="s">
        <v>23</v>
      </c>
    </row>
    <row r="85" spans="2:17" ht="15.5" x14ac:dyDescent="0.35">
      <c r="B85" s="2"/>
    </row>
    <row r="86" spans="2:17" ht="13" x14ac:dyDescent="0.3">
      <c r="B86" s="5" t="str">
        <f>IF(C88="(Tudo)","BRASIL",C88)</f>
        <v>BRASIL</v>
      </c>
    </row>
    <row r="87" spans="2:17" x14ac:dyDescent="0.25">
      <c r="B87" s="6" t="str">
        <f>IF(C89="(Tudo)","ETANOL TOTAL (b)",C89)</f>
        <v>ETANOL TOTAL (b)</v>
      </c>
    </row>
    <row r="88" spans="2:17" x14ac:dyDescent="0.25">
      <c r="B88" s="42" t="s">
        <v>22</v>
      </c>
      <c r="C88" s="43" t="s">
        <v>1</v>
      </c>
    </row>
    <row r="89" spans="2:17" x14ac:dyDescent="0.25">
      <c r="B89" s="42" t="s">
        <v>21</v>
      </c>
      <c r="C89" s="43" t="s">
        <v>1</v>
      </c>
    </row>
    <row r="90" spans="2:17" x14ac:dyDescent="0.25">
      <c r="B90" s="7" t="s">
        <v>2</v>
      </c>
      <c r="C90" s="7" t="s">
        <v>19</v>
      </c>
      <c r="D90" s="7" t="s">
        <v>3</v>
      </c>
      <c r="E90" s="7" t="s">
        <v>3</v>
      </c>
      <c r="F90" s="7" t="s">
        <v>3</v>
      </c>
      <c r="G90" s="7" t="s">
        <v>3</v>
      </c>
      <c r="H90" s="7" t="s">
        <v>3</v>
      </c>
      <c r="I90" s="7"/>
      <c r="J90" s="7"/>
      <c r="K90" s="7"/>
      <c r="L90" s="7"/>
      <c r="M90" s="7"/>
      <c r="N90" s="7"/>
      <c r="O90" s="7"/>
      <c r="P90" s="7"/>
      <c r="Q90" s="7"/>
    </row>
    <row r="91" spans="2:17" ht="13" x14ac:dyDescent="0.3">
      <c r="B91" s="39"/>
      <c r="C91" s="48" t="s">
        <v>4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1"/>
      <c r="Q91" s="23" t="s">
        <v>25</v>
      </c>
    </row>
    <row r="92" spans="2:17" ht="13" x14ac:dyDescent="0.3">
      <c r="B92" s="48" t="s">
        <v>31</v>
      </c>
      <c r="C92" s="30">
        <v>2012</v>
      </c>
      <c r="D92" s="30">
        <v>2013</v>
      </c>
      <c r="E92" s="30">
        <v>2014</v>
      </c>
      <c r="F92" s="30">
        <v>2015</v>
      </c>
      <c r="G92" s="30">
        <v>2016</v>
      </c>
      <c r="H92" s="30">
        <v>2017</v>
      </c>
      <c r="I92" s="30">
        <v>2018</v>
      </c>
      <c r="J92" s="30">
        <v>2019</v>
      </c>
      <c r="K92" s="30">
        <v>2020</v>
      </c>
      <c r="L92" s="30">
        <v>2021</v>
      </c>
      <c r="M92" s="30">
        <v>2022</v>
      </c>
      <c r="N92" s="30">
        <v>2023</v>
      </c>
      <c r="O92" s="30">
        <v>2024</v>
      </c>
      <c r="P92" s="30" t="s">
        <v>43</v>
      </c>
      <c r="Q92" s="26" t="s">
        <v>36</v>
      </c>
    </row>
    <row r="93" spans="2:17" ht="13.5" x14ac:dyDescent="0.3">
      <c r="B93" s="44" t="s">
        <v>5</v>
      </c>
      <c r="C93" s="52">
        <v>2250305.7231094367</v>
      </c>
      <c r="D93" s="35">
        <v>1965999.2578009521</v>
      </c>
      <c r="E93" s="35">
        <v>2024993.7542063191</v>
      </c>
      <c r="F93" s="35">
        <v>2536009.9630787424</v>
      </c>
      <c r="G93" s="35">
        <v>3190540.2957474515</v>
      </c>
      <c r="H93" s="35">
        <v>1931046.8340178761</v>
      </c>
      <c r="I93" s="35">
        <v>2081401.8504657617</v>
      </c>
      <c r="J93" s="35">
        <v>2248631.7308962368</v>
      </c>
      <c r="K93" s="35">
        <v>2988003.0568537056</v>
      </c>
      <c r="L93" s="35">
        <v>2925568.8578311433</v>
      </c>
      <c r="M93" s="35">
        <v>3204861.1458798526</v>
      </c>
      <c r="N93" s="35">
        <v>4052221.4331989414</v>
      </c>
      <c r="O93" s="35">
        <v>5336410.2536685383</v>
      </c>
      <c r="P93" s="35">
        <v>6109720.6689855149</v>
      </c>
      <c r="Q93" s="27">
        <f>(IF(O93=0,"n/d",(P93/O93)-1)*100)</f>
        <v>14.491209981192155</v>
      </c>
    </row>
    <row r="94" spans="2:17" ht="13.5" x14ac:dyDescent="0.3">
      <c r="B94" s="45" t="s">
        <v>6</v>
      </c>
      <c r="C94" s="28">
        <v>1709066.8230735846</v>
      </c>
      <c r="D94" s="28">
        <v>1160362.4447281854</v>
      </c>
      <c r="E94" s="28">
        <v>1502188.0279519705</v>
      </c>
      <c r="F94" s="28">
        <v>2028571.1032977537</v>
      </c>
      <c r="G94" s="28">
        <v>2140289.3255423396</v>
      </c>
      <c r="H94" s="28">
        <v>1646274.387214049</v>
      </c>
      <c r="I94" s="28">
        <v>1648927.4468981742</v>
      </c>
      <c r="J94" s="28">
        <v>1421561.0395818525</v>
      </c>
      <c r="K94" s="28">
        <v>2349409.4045425104</v>
      </c>
      <c r="L94" s="28">
        <v>2301486.0711882105</v>
      </c>
      <c r="M94" s="28">
        <v>2648152.3269198113</v>
      </c>
      <c r="N94" s="28">
        <v>3435752.0992282387</v>
      </c>
      <c r="O94" s="28">
        <v>4674284.9981445037</v>
      </c>
      <c r="P94" s="28">
        <v>5365916.1377974302</v>
      </c>
      <c r="Q94" s="38">
        <f>IF(SUM(O93:O94)=0,"n/d",((SUM(P93:P94))/(SUM(O93:O94))-1)*100)</f>
        <v>14.633764370207825</v>
      </c>
    </row>
    <row r="95" spans="2:17" ht="13.5" x14ac:dyDescent="0.3">
      <c r="B95" s="45" t="s">
        <v>7</v>
      </c>
      <c r="C95" s="28">
        <v>1511837.4584085492</v>
      </c>
      <c r="D95" s="28">
        <v>1345386.8743985358</v>
      </c>
      <c r="E95" s="28">
        <v>2345281.3689169558</v>
      </c>
      <c r="F95" s="28">
        <v>3211621.8244258976</v>
      </c>
      <c r="G95" s="28">
        <v>5758795.7820450738</v>
      </c>
      <c r="H95" s="28">
        <v>4076627.724279345</v>
      </c>
      <c r="I95" s="28">
        <v>4401484.0332857408</v>
      </c>
      <c r="J95" s="28">
        <v>3660173.9953581104</v>
      </c>
      <c r="K95" s="28">
        <v>4792971.9348122803</v>
      </c>
      <c r="L95" s="28">
        <v>4127811.1858202242</v>
      </c>
      <c r="M95" s="28">
        <v>2847361.1301552961</v>
      </c>
      <c r="N95" s="28">
        <v>5142632.4668054618</v>
      </c>
      <c r="O95" s="28">
        <v>6143137.1936070239</v>
      </c>
      <c r="P95" s="28">
        <v>6811302.6159371529</v>
      </c>
      <c r="Q95" s="38">
        <f>IF(P95="","",((SUM(P93:P95))/(SUM(O93:O95))-1)*100)</f>
        <v>13.204959160665354</v>
      </c>
    </row>
    <row r="96" spans="2:17" ht="13.5" x14ac:dyDescent="0.3">
      <c r="B96" s="45" t="s">
        <v>8</v>
      </c>
      <c r="C96" s="28">
        <v>3649506.5382704255</v>
      </c>
      <c r="D96" s="28">
        <v>9887284.476089241</v>
      </c>
      <c r="E96" s="28">
        <v>9981459.8426286411</v>
      </c>
      <c r="F96" s="28">
        <v>11656812.261379862</v>
      </c>
      <c r="G96" s="28">
        <v>17459379.792058468</v>
      </c>
      <c r="H96" s="28">
        <v>10821372.464415329</v>
      </c>
      <c r="I96" s="28">
        <v>17176443.080251846</v>
      </c>
      <c r="J96" s="28">
        <v>14251740.771258028</v>
      </c>
      <c r="K96" s="28">
        <v>16169687.854981855</v>
      </c>
      <c r="L96" s="28">
        <v>13237709.982577192</v>
      </c>
      <c r="M96" s="28">
        <v>9722826.8223188072</v>
      </c>
      <c r="N96" s="28">
        <v>12215800.801323378</v>
      </c>
      <c r="O96" s="28">
        <v>15201479.347368024</v>
      </c>
      <c r="P96" s="28">
        <v>12548445.740846733</v>
      </c>
      <c r="Q96" s="38">
        <f>IF(P96="","",((SUM(P93:P96))/(SUM(O93:O96))-1)*100)</f>
        <v>-1.6581771938904755</v>
      </c>
    </row>
    <row r="97" spans="2:17" ht="13.5" x14ac:dyDescent="0.3">
      <c r="B97" s="45" t="s">
        <v>9</v>
      </c>
      <c r="C97" s="28">
        <v>13315694.78007636</v>
      </c>
      <c r="D97" s="28">
        <v>20404982.224961787</v>
      </c>
      <c r="E97" s="28">
        <v>20539648.35489694</v>
      </c>
      <c r="F97" s="28">
        <v>19223052.765320439</v>
      </c>
      <c r="G97" s="28">
        <v>20573458.993502609</v>
      </c>
      <c r="H97" s="28">
        <v>17986849.446810115</v>
      </c>
      <c r="I97" s="28">
        <v>24091060.533251148</v>
      </c>
      <c r="J97" s="28">
        <v>25481313.46588086</v>
      </c>
      <c r="K97" s="28">
        <v>23162641.750583384</v>
      </c>
      <c r="L97" s="28">
        <v>24787625.497682199</v>
      </c>
      <c r="M97" s="28">
        <v>23881974.029323149</v>
      </c>
      <c r="N97" s="28">
        <v>26397877.05913062</v>
      </c>
      <c r="O97" s="28">
        <v>26527754.105681602</v>
      </c>
      <c r="P97" s="28">
        <v>24751700.579292648</v>
      </c>
      <c r="Q97" s="38">
        <f>IF(P97="","",((SUM(P93:P97))/(SUM(O93:O97))-1)*100)</f>
        <v>-3.96658352485596</v>
      </c>
    </row>
    <row r="98" spans="2:17" ht="13.5" x14ac:dyDescent="0.3">
      <c r="B98" s="45" t="s">
        <v>10</v>
      </c>
      <c r="C98" s="28">
        <v>14179645.266594125</v>
      </c>
      <c r="D98" s="28">
        <v>18004050.997880328</v>
      </c>
      <c r="E98" s="28">
        <v>22984651.323693134</v>
      </c>
      <c r="F98" s="28">
        <v>23327661.21129401</v>
      </c>
      <c r="G98" s="28">
        <v>20239824.023347825</v>
      </c>
      <c r="H98" s="28">
        <v>22020302.804631826</v>
      </c>
      <c r="I98" s="28">
        <v>28650371.231610134</v>
      </c>
      <c r="J98" s="28">
        <v>28848556.926037982</v>
      </c>
      <c r="K98" s="28">
        <v>24441461.383635141</v>
      </c>
      <c r="L98" s="28">
        <v>24750494.310855605</v>
      </c>
      <c r="M98" s="28">
        <v>24972069.515117593</v>
      </c>
      <c r="N98" s="28">
        <v>25047165.837458413</v>
      </c>
      <c r="O98" s="28">
        <v>29640913.659607396</v>
      </c>
      <c r="P98" s="28">
        <v>23988735.154446594</v>
      </c>
      <c r="Q98" s="27">
        <f>IF(P98="","",((SUM(P93:P98))/(SUM(O93:O98))-1)*100)</f>
        <v>-9.0811211977592681</v>
      </c>
    </row>
    <row r="99" spans="2:17" ht="13.5" x14ac:dyDescent="0.3">
      <c r="B99" s="45" t="s">
        <v>11</v>
      </c>
      <c r="C99" s="28">
        <v>21758290.401101977</v>
      </c>
      <c r="D99" s="28">
        <v>23950637.467214305</v>
      </c>
      <c r="E99" s="28">
        <v>22160686.974406712</v>
      </c>
      <c r="F99" s="28">
        <v>23088489.90169007</v>
      </c>
      <c r="G99" s="28">
        <v>26002553.548403338</v>
      </c>
      <c r="H99" s="28">
        <v>27823368.256524123</v>
      </c>
      <c r="I99" s="28">
        <v>32100776.157799073</v>
      </c>
      <c r="J99" s="28">
        <v>31350242.799725767</v>
      </c>
      <c r="K99" s="28">
        <v>29183059.835080862</v>
      </c>
      <c r="L99" s="28">
        <v>29421002.553667918</v>
      </c>
      <c r="M99" s="28">
        <v>30189256.530408151</v>
      </c>
      <c r="N99" s="28">
        <v>30725732.544170279</v>
      </c>
      <c r="O99" s="28">
        <v>30632898.010529168</v>
      </c>
      <c r="P99" s="28">
        <v>29259624.547919016</v>
      </c>
      <c r="Q99" s="27">
        <f>IF(P99="","",((SUM(P93:P99))/(SUM(O93:O99))-1)*100)</f>
        <v>-7.8890305119723507</v>
      </c>
    </row>
    <row r="100" spans="2:17" ht="13.5" x14ac:dyDescent="0.3">
      <c r="B100" s="45" t="s">
        <v>12</v>
      </c>
      <c r="C100" s="28">
        <v>24300422.845893059</v>
      </c>
      <c r="D100" s="28">
        <v>25711825.168095507</v>
      </c>
      <c r="E100" s="28">
        <v>27617814.890525643</v>
      </c>
      <c r="F100" s="28">
        <v>29028034.405328743</v>
      </c>
      <c r="G100" s="28">
        <v>24361536.679099552</v>
      </c>
      <c r="H100" s="28">
        <v>24625240.805852048</v>
      </c>
      <c r="I100" s="28">
        <v>28947789.064514711</v>
      </c>
      <c r="J100" s="28">
        <v>33852828.797323056</v>
      </c>
      <c r="K100" s="28">
        <v>29135987.237950273</v>
      </c>
      <c r="L100" s="28">
        <v>29549814.500556659</v>
      </c>
      <c r="M100" s="28">
        <v>28197730.355312068</v>
      </c>
      <c r="N100" s="28">
        <v>30743205.928786632</v>
      </c>
      <c r="O100" s="28">
        <v>31528644.040078755</v>
      </c>
      <c r="P100" s="28">
        <v>30318901.608307596</v>
      </c>
      <c r="Q100" s="27">
        <f>IF(P100="","",((SUM(P93:P100))/(SUM(O93:O100))-1)*100)</f>
        <v>-7.0355331911682306</v>
      </c>
    </row>
    <row r="101" spans="2:17" ht="13.5" x14ac:dyDescent="0.3">
      <c r="B101" s="45" t="s">
        <v>13</v>
      </c>
      <c r="C101" s="28">
        <v>22107023.2660532</v>
      </c>
      <c r="D101" s="28">
        <v>23164011.485215776</v>
      </c>
      <c r="E101" s="28">
        <v>23531903.82861492</v>
      </c>
      <c r="F101" s="28">
        <v>23954728.524973743</v>
      </c>
      <c r="G101" s="28">
        <v>23197627.667670939</v>
      </c>
      <c r="H101" s="28">
        <v>27440692.427682765</v>
      </c>
      <c r="I101" s="28">
        <v>26236731.663595144</v>
      </c>
      <c r="J101" s="28">
        <v>30863215.791228216</v>
      </c>
      <c r="K101" s="28">
        <v>30052389.264531072</v>
      </c>
      <c r="L101" s="28">
        <v>27723748.130350281</v>
      </c>
      <c r="M101" s="28">
        <v>24146497.480926119</v>
      </c>
      <c r="N101" s="28">
        <v>29141666.280890897</v>
      </c>
      <c r="O101" s="28">
        <v>31487112.625560585</v>
      </c>
      <c r="P101" s="28">
        <v>30440154.459169623</v>
      </c>
      <c r="Q101" s="27">
        <f>IF(P101="","",((SUM(P93:P101))/(SUM(O93:O101))-1)*100)</f>
        <v>-6.3906631211054998</v>
      </c>
    </row>
    <row r="102" spans="2:17" ht="13.5" x14ac:dyDescent="0.3">
      <c r="B102" s="45" t="s">
        <v>14</v>
      </c>
      <c r="C102" s="28">
        <v>21461197.362048466</v>
      </c>
      <c r="D102" s="28">
        <v>21146036.845779844</v>
      </c>
      <c r="E102" s="28">
        <v>24298750.646279257</v>
      </c>
      <c r="F102" s="28">
        <v>24731630.548409622</v>
      </c>
      <c r="G102" s="28">
        <v>19393915.439627141</v>
      </c>
      <c r="H102" s="28">
        <v>21717853.906294223</v>
      </c>
      <c r="I102" s="28">
        <v>20594590.664645538</v>
      </c>
      <c r="J102" s="28">
        <v>29948871.945504986</v>
      </c>
      <c r="K102" s="28">
        <v>24886497.241912864</v>
      </c>
      <c r="L102" s="28">
        <v>16803689.848855566</v>
      </c>
      <c r="M102" s="28">
        <v>21044539.163579416</v>
      </c>
      <c r="N102" s="28">
        <v>24614011.088956963</v>
      </c>
      <c r="O102" s="28">
        <v>25391658.311685864</v>
      </c>
      <c r="P102" s="28">
        <v>26709469.868605606</v>
      </c>
      <c r="Q102" s="27">
        <f>IF(P102="","",((SUM(P93:P102))/(SUM(O93:O102))-1)*100)</f>
        <v>-4.9671320430863197</v>
      </c>
    </row>
    <row r="103" spans="2:17" ht="13.5" x14ac:dyDescent="0.3">
      <c r="B103" s="45" t="s">
        <v>15</v>
      </c>
      <c r="C103" s="28">
        <v>15400041.795870103</v>
      </c>
      <c r="D103" s="28">
        <v>17428682.187851839</v>
      </c>
      <c r="E103" s="28">
        <v>13915398.202368746</v>
      </c>
      <c r="F103" s="28">
        <v>15503209.319000924</v>
      </c>
      <c r="G103" s="28">
        <v>12750528.024303876</v>
      </c>
      <c r="H103" s="28">
        <v>13784957.141149908</v>
      </c>
      <c r="I103" s="28">
        <v>14172410.473812325</v>
      </c>
      <c r="J103" s="28">
        <v>15534899.897475896</v>
      </c>
      <c r="K103" s="28">
        <v>13144142.653172903</v>
      </c>
      <c r="L103" s="28">
        <v>9246941.4606225695</v>
      </c>
      <c r="M103" s="28">
        <v>15469460.119380832</v>
      </c>
      <c r="N103" s="28">
        <v>20023732.166780926</v>
      </c>
      <c r="O103" s="28">
        <v>16302291.470371794</v>
      </c>
      <c r="P103" s="28"/>
      <c r="Q103" s="27" t="str">
        <f>IF(P103="","",((SUM(P93:P103))/(SUM(O93:O103))-1)*100)</f>
        <v/>
      </c>
    </row>
    <row r="104" spans="2:17" ht="13.5" x14ac:dyDescent="0.3">
      <c r="B104" s="46" t="s">
        <v>16</v>
      </c>
      <c r="C104" s="29">
        <v>7794803.071949278</v>
      </c>
      <c r="D104" s="29">
        <v>8975918.7732330319</v>
      </c>
      <c r="E104" s="29">
        <v>6562618.2895456869</v>
      </c>
      <c r="F104" s="29">
        <v>10384347.563008297</v>
      </c>
      <c r="G104" s="29">
        <v>5413506.8716310151</v>
      </c>
      <c r="H104" s="29">
        <v>5968702.9442658825</v>
      </c>
      <c r="I104" s="29">
        <v>7722086.9190562759</v>
      </c>
      <c r="J104" s="29">
        <v>4598975.9477189956</v>
      </c>
      <c r="K104" s="29">
        <v>4252841.3266493483</v>
      </c>
      <c r="L104" s="29">
        <v>3995319.3279953715</v>
      </c>
      <c r="M104" s="29">
        <v>6643129.4634152483</v>
      </c>
      <c r="N104" s="29">
        <v>11480644.725669397</v>
      </c>
      <c r="O104" s="29">
        <v>9559055.7341166288</v>
      </c>
      <c r="P104" s="29"/>
      <c r="Q104" s="27" t="str">
        <f>IF(P104="","",((SUM(P93:P104))/(SUM(O93:O104))-1)*100)</f>
        <v/>
      </c>
    </row>
    <row r="105" spans="2:17" ht="13" x14ac:dyDescent="0.3">
      <c r="B105" s="24" t="s">
        <v>17</v>
      </c>
      <c r="C105" s="25">
        <f>SUM(C93:C104)</f>
        <v>149437835.33244854</v>
      </c>
      <c r="D105" s="25">
        <f t="shared" ref="D105" si="1">SUM(D93:D104)</f>
        <v>173145178.20324934</v>
      </c>
      <c r="E105" s="25">
        <f t="shared" ref="E105" si="2">SUM(E93:E104)</f>
        <v>177465395.50403491</v>
      </c>
      <c r="F105" s="25">
        <f t="shared" ref="F105" si="3">SUM(F93:F104)</f>
        <v>188674169.39120811</v>
      </c>
      <c r="G105" s="25">
        <f t="shared" ref="G105" si="4">SUM(G93:G104)</f>
        <v>180481956.44297963</v>
      </c>
      <c r="H105" s="25">
        <f t="shared" ref="H105" si="5">SUM(H93:H104)</f>
        <v>179843289.14313748</v>
      </c>
      <c r="I105" s="25">
        <f t="shared" ref="I105" si="6">SUM(I93:I104)</f>
        <v>207824073.11918586</v>
      </c>
      <c r="J105" s="25">
        <f t="shared" ref="J105" si="7">SUM(J93:J104)</f>
        <v>222061013.10799</v>
      </c>
      <c r="K105" s="25">
        <f t="shared" ref="K105" si="8">SUM(K93:K104)</f>
        <v>204559092.9447062</v>
      </c>
      <c r="L105" s="25">
        <f t="shared" ref="L105" si="9">SUM(L93:L104)</f>
        <v>188871211.72800294</v>
      </c>
      <c r="M105" s="25">
        <f t="shared" ref="M105:P105" si="10">SUM(M93:M104)</f>
        <v>192967858.08273631</v>
      </c>
      <c r="N105" s="25">
        <f t="shared" si="10"/>
        <v>223020442.43240014</v>
      </c>
      <c r="O105" s="25">
        <f t="shared" si="10"/>
        <v>232425639.75041986</v>
      </c>
      <c r="P105" s="25">
        <f t="shared" si="10"/>
        <v>196303971.38130793</v>
      </c>
      <c r="Q105" s="25"/>
    </row>
    <row r="106" spans="2:17" s="22" customFormat="1" ht="13" x14ac:dyDescent="0.3">
      <c r="B106" s="2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2:17" s="22" customFormat="1" ht="13" x14ac:dyDescent="0.3">
      <c r="B107" s="9" t="str">
        <f>B86</f>
        <v>BRASIL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2:17" s="22" customFormat="1" ht="13" x14ac:dyDescent="0.3">
      <c r="B108" s="9" t="str">
        <f>B87</f>
        <v>ETANOL TOTAL (b)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2:17" s="22" customFormat="1" ht="13" x14ac:dyDescent="0.3">
      <c r="B109" s="10" t="s">
        <v>18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2:17" s="22" customFormat="1" ht="13" x14ac:dyDescent="0.3">
      <c r="B110" s="2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2:17" s="22" customFormat="1" ht="13" x14ac:dyDescent="0.3">
      <c r="B111" s="2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2:17" s="22" customFormat="1" ht="13" x14ac:dyDescent="0.3">
      <c r="B112" s="2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2:17" s="22" customFormat="1" ht="13" x14ac:dyDescent="0.3">
      <c r="B113" s="2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2:17" s="22" customFormat="1" ht="13" x14ac:dyDescent="0.3">
      <c r="B114" s="21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2:17" s="22" customFormat="1" ht="13" x14ac:dyDescent="0.3">
      <c r="B115" s="21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2:17" s="22" customFormat="1" ht="13" x14ac:dyDescent="0.3">
      <c r="B116" s="21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2:17" s="22" customFormat="1" ht="13" x14ac:dyDescent="0.3">
      <c r="B117" s="21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2:17" s="22" customFormat="1" ht="13" x14ac:dyDescent="0.3">
      <c r="B118" s="21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2:17" s="22" customFormat="1" ht="13" x14ac:dyDescent="0.3">
      <c r="B119" s="21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2:17" s="22" customFormat="1" ht="13" x14ac:dyDescent="0.3">
      <c r="B120" s="2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2:17" s="22" customFormat="1" ht="13" x14ac:dyDescent="0.3">
      <c r="B121" s="21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2:17" s="22" customFormat="1" ht="13" x14ac:dyDescent="0.3">
      <c r="B122" s="21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2:17" s="22" customFormat="1" ht="13" x14ac:dyDescent="0.3">
      <c r="B123" s="21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2:17" s="22" customFormat="1" ht="13" x14ac:dyDescent="0.3">
      <c r="B124" s="21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2:17" s="22" customFormat="1" ht="13" x14ac:dyDescent="0.3">
      <c r="B125" s="21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2:17" s="22" customFormat="1" ht="13" x14ac:dyDescent="0.3">
      <c r="B126" s="2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2:17" s="22" customFormat="1" ht="13" x14ac:dyDescent="0.3">
      <c r="B127" s="2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2:17" s="22" customFormat="1" ht="13" x14ac:dyDescent="0.3">
      <c r="B128" s="2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  <row r="129" spans="2:17" s="22" customFormat="1" ht="13" x14ac:dyDescent="0.3">
      <c r="B129" s="2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</row>
    <row r="130" spans="2:17" s="22" customFormat="1" ht="13" x14ac:dyDescent="0.3">
      <c r="B130" s="2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</row>
    <row r="131" spans="2:17" s="22" customFormat="1" ht="13" x14ac:dyDescent="0.3">
      <c r="B131" s="21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</row>
    <row r="132" spans="2:17" s="22" customFormat="1" ht="13" x14ac:dyDescent="0.3">
      <c r="B132" s="21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  <row r="133" spans="2:17" s="22" customFormat="1" ht="13" x14ac:dyDescent="0.3">
      <c r="B133" s="21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2:17" ht="13" x14ac:dyDescent="0.3">
      <c r="B134" s="12" t="s">
        <v>30</v>
      </c>
    </row>
    <row r="135" spans="2:17" ht="13" x14ac:dyDescent="0.3">
      <c r="B135" s="12" t="s">
        <v>42</v>
      </c>
    </row>
    <row r="136" spans="2:17" ht="13" x14ac:dyDescent="0.3">
      <c r="B136" s="13" t="s">
        <v>32</v>
      </c>
    </row>
    <row r="137" spans="2:17" x14ac:dyDescent="0.25">
      <c r="B137" s="13" t="str">
        <f>B20</f>
        <v>Dados atualizados em 21 de novembro de 2025.</v>
      </c>
    </row>
    <row r="138" spans="2:17" ht="14.5" x14ac:dyDescent="0.25">
      <c r="B138" s="13" t="s">
        <v>34</v>
      </c>
    </row>
    <row r="139" spans="2:17" x14ac:dyDescent="0.25">
      <c r="B139" s="13" t="s">
        <v>35</v>
      </c>
    </row>
    <row r="140" spans="2:17" ht="15.5" x14ac:dyDescent="0.35">
      <c r="B140" s="2"/>
    </row>
    <row r="141" spans="2:17" ht="15.5" x14ac:dyDescent="0.35">
      <c r="B141" s="14" t="s">
        <v>24</v>
      </c>
    </row>
    <row r="142" spans="2:17" ht="15.5" x14ac:dyDescent="0.35">
      <c r="B142" s="2"/>
    </row>
    <row r="143" spans="2:17" ht="15.5" x14ac:dyDescent="0.35">
      <c r="B143" s="2"/>
    </row>
    <row r="144" spans="2:17" ht="15.5" hidden="1" x14ac:dyDescent="0.35">
      <c r="B144" s="2"/>
    </row>
    <row r="145" spans="2:2" ht="15.5" hidden="1" x14ac:dyDescent="0.35">
      <c r="B145" s="2"/>
    </row>
    <row r="146" spans="2:2" ht="15.5" hidden="1" x14ac:dyDescent="0.35">
      <c r="B146" s="2"/>
    </row>
    <row r="147" spans="2:2" ht="15.5" hidden="1" x14ac:dyDescent="0.35">
      <c r="B147" s="2"/>
    </row>
    <row r="148" spans="2:2" ht="15.5" hidden="1" x14ac:dyDescent="0.35">
      <c r="B148" s="2"/>
    </row>
    <row r="149" spans="2:2" ht="15.5" hidden="1" x14ac:dyDescent="0.35">
      <c r="B149" s="2"/>
    </row>
    <row r="150" spans="2:2" ht="15.5" hidden="1" x14ac:dyDescent="0.35">
      <c r="B150" s="2"/>
    </row>
    <row r="151" spans="2:2" ht="15.5" hidden="1" x14ac:dyDescent="0.35">
      <c r="B151" s="2"/>
    </row>
    <row r="152" spans="2:2" ht="15.5" hidden="1" x14ac:dyDescent="0.35">
      <c r="B152" s="2"/>
    </row>
    <row r="153" spans="2:2" ht="15.5" hidden="1" x14ac:dyDescent="0.35">
      <c r="B153" s="2"/>
    </row>
    <row r="154" spans="2:2" ht="15.5" hidden="1" x14ac:dyDescent="0.35">
      <c r="B154" s="2"/>
    </row>
    <row r="155" spans="2:2" ht="15.5" hidden="1" x14ac:dyDescent="0.35">
      <c r="B155" s="2"/>
    </row>
    <row r="156" spans="2:2" ht="15.5" hidden="1" x14ac:dyDescent="0.35">
      <c r="B156" s="2"/>
    </row>
    <row r="157" spans="2:2" ht="15.5" hidden="1" x14ac:dyDescent="0.35">
      <c r="B157" s="2"/>
    </row>
    <row r="158" spans="2:2" ht="15.5" hidden="1" x14ac:dyDescent="0.35">
      <c r="B158" s="2"/>
    </row>
    <row r="159" spans="2:2" ht="15.5" hidden="1" x14ac:dyDescent="0.35">
      <c r="B159" s="2"/>
    </row>
    <row r="160" spans="2:2" ht="15.5" hidden="1" x14ac:dyDescent="0.35">
      <c r="B160" s="2"/>
    </row>
    <row r="161" spans="2:2" ht="15.5" hidden="1" x14ac:dyDescent="0.35">
      <c r="B161" s="2"/>
    </row>
    <row r="162" spans="2:2" ht="15.5" hidden="1" x14ac:dyDescent="0.35">
      <c r="B162" s="2"/>
    </row>
    <row r="163" spans="2:2" ht="15.5" hidden="1" x14ac:dyDescent="0.35">
      <c r="B163" s="2"/>
    </row>
    <row r="164" spans="2:2" ht="15.5" hidden="1" x14ac:dyDescent="0.35">
      <c r="B164" s="2"/>
    </row>
    <row r="165" spans="2:2" ht="15.5" hidden="1" x14ac:dyDescent="0.35">
      <c r="B165" s="2"/>
    </row>
    <row r="166" spans="2:2" ht="15.5" hidden="1" x14ac:dyDescent="0.35">
      <c r="B166" s="2"/>
    </row>
    <row r="167" spans="2:2" ht="15.5" hidden="1" x14ac:dyDescent="0.35">
      <c r="B167" s="2"/>
    </row>
    <row r="168" spans="2:2" ht="15.5" hidden="1" x14ac:dyDescent="0.35">
      <c r="B168" s="2"/>
    </row>
    <row r="169" spans="2:2" ht="15.5" hidden="1" x14ac:dyDescent="0.35">
      <c r="B169" s="2"/>
    </row>
    <row r="170" spans="2:2" ht="15.5" hidden="1" x14ac:dyDescent="0.35">
      <c r="B170" s="2"/>
    </row>
    <row r="171" spans="2:2" ht="15.5" hidden="1" x14ac:dyDescent="0.35">
      <c r="B171" s="2"/>
    </row>
    <row r="172" spans="2:2" ht="15.5" hidden="1" x14ac:dyDescent="0.35">
      <c r="B172" s="2"/>
    </row>
    <row r="173" spans="2:2" ht="15.5" hidden="1" x14ac:dyDescent="0.35">
      <c r="B173" s="2"/>
    </row>
    <row r="174" spans="2:2" ht="15.5" hidden="1" x14ac:dyDescent="0.35">
      <c r="B174" s="2"/>
    </row>
    <row r="175" spans="2:2" ht="15.5" hidden="1" x14ac:dyDescent="0.35">
      <c r="B175" s="2"/>
    </row>
    <row r="176" spans="2:2" ht="15.5" hidden="1" x14ac:dyDescent="0.35">
      <c r="B176" s="2"/>
    </row>
    <row r="177" spans="2:2" ht="15.5" hidden="1" x14ac:dyDescent="0.35">
      <c r="B177" s="2"/>
    </row>
    <row r="178" spans="2:2" ht="15.5" hidden="1" x14ac:dyDescent="0.35">
      <c r="B178" s="2"/>
    </row>
    <row r="179" spans="2:2" ht="15.5" hidden="1" x14ac:dyDescent="0.35">
      <c r="B179" s="2"/>
    </row>
    <row r="180" spans="2:2" ht="15.5" hidden="1" x14ac:dyDescent="0.35">
      <c r="B180" s="2"/>
    </row>
    <row r="181" spans="2:2" ht="15.5" hidden="1" x14ac:dyDescent="0.35">
      <c r="B181" s="2"/>
    </row>
    <row r="182" spans="2:2" ht="15.5" hidden="1" x14ac:dyDescent="0.35">
      <c r="B182" s="2"/>
    </row>
    <row r="183" spans="2:2" ht="15.5" hidden="1" x14ac:dyDescent="0.35">
      <c r="B183" s="2"/>
    </row>
    <row r="184" spans="2:2" ht="15.5" hidden="1" x14ac:dyDescent="0.35">
      <c r="B184" s="2"/>
    </row>
    <row r="185" spans="2:2" ht="15.5" hidden="1" x14ac:dyDescent="0.35">
      <c r="B185" s="2"/>
    </row>
    <row r="186" spans="2:2" ht="15.5" hidden="1" x14ac:dyDescent="0.35">
      <c r="B186" s="2"/>
    </row>
    <row r="187" spans="2:2" ht="15.5" hidden="1" x14ac:dyDescent="0.35">
      <c r="B187" s="2"/>
    </row>
    <row r="188" spans="2:2" ht="15.5" hidden="1" x14ac:dyDescent="0.35">
      <c r="B188" s="2"/>
    </row>
    <row r="189" spans="2:2" ht="15.5" hidden="1" x14ac:dyDescent="0.35">
      <c r="B189" s="2"/>
    </row>
    <row r="190" spans="2:2" ht="15.5" hidden="1" x14ac:dyDescent="0.35">
      <c r="B190" s="2"/>
    </row>
    <row r="191" spans="2:2" ht="15.5" hidden="1" x14ac:dyDescent="0.35">
      <c r="B191" s="2"/>
    </row>
    <row r="192" spans="2:2" ht="15.5" hidden="1" x14ac:dyDescent="0.35">
      <c r="B192" s="2"/>
    </row>
    <row r="193" spans="2:2" ht="15.5" hidden="1" x14ac:dyDescent="0.35">
      <c r="B193" s="2"/>
    </row>
    <row r="194" spans="2:2" ht="15.5" hidden="1" x14ac:dyDescent="0.35">
      <c r="B194" s="2"/>
    </row>
    <row r="195" spans="2:2" ht="15.5" hidden="1" x14ac:dyDescent="0.35">
      <c r="B195" s="2"/>
    </row>
    <row r="196" spans="2:2" ht="15.5" hidden="1" x14ac:dyDescent="0.35">
      <c r="B196" s="2"/>
    </row>
    <row r="197" spans="2:2" ht="15.5" hidden="1" x14ac:dyDescent="0.35">
      <c r="B197" s="2"/>
    </row>
    <row r="198" spans="2:2" ht="15.5" hidden="1" x14ac:dyDescent="0.35">
      <c r="B198" s="2"/>
    </row>
    <row r="199" spans="2:2" ht="15.5" hidden="1" x14ac:dyDescent="0.35">
      <c r="B199" s="2"/>
    </row>
    <row r="200" spans="2:2" ht="15.5" hidden="1" x14ac:dyDescent="0.35">
      <c r="B200" s="2"/>
    </row>
    <row r="201" spans="2:2" ht="15.5" hidden="1" x14ac:dyDescent="0.35">
      <c r="B201" s="2"/>
    </row>
    <row r="202" spans="2:2" ht="15.5" hidden="1" x14ac:dyDescent="0.35">
      <c r="B202" s="2"/>
    </row>
    <row r="203" spans="2:2" ht="15.5" hidden="1" x14ac:dyDescent="0.35">
      <c r="B203" s="2"/>
    </row>
    <row r="204" spans="2:2" ht="15.5" hidden="1" x14ac:dyDescent="0.35">
      <c r="B204" s="2"/>
    </row>
    <row r="205" spans="2:2" ht="15.5" hidden="1" x14ac:dyDescent="0.35">
      <c r="B205" s="2"/>
    </row>
    <row r="206" spans="2:2" ht="15.5" hidden="1" x14ac:dyDescent="0.35">
      <c r="B206" s="2"/>
    </row>
    <row r="207" spans="2:2" ht="15.5" hidden="1" x14ac:dyDescent="0.35">
      <c r="B207" s="2"/>
    </row>
    <row r="208" spans="2:2" ht="15.5" hidden="1" x14ac:dyDescent="0.35">
      <c r="B208" s="2"/>
    </row>
    <row r="209" spans="2:2" ht="15.5" hidden="1" x14ac:dyDescent="0.35">
      <c r="B209" s="2"/>
    </row>
    <row r="210" spans="2:2" ht="15.5" hidden="1" x14ac:dyDescent="0.35">
      <c r="B210" s="2"/>
    </row>
    <row r="211" spans="2:2" ht="15.5" hidden="1" x14ac:dyDescent="0.35">
      <c r="B211" s="2"/>
    </row>
    <row r="212" spans="2:2" ht="15.5" hidden="1" x14ac:dyDescent="0.35">
      <c r="B212" s="2"/>
    </row>
    <row r="213" spans="2:2" ht="15.5" hidden="1" x14ac:dyDescent="0.35">
      <c r="B213" s="2"/>
    </row>
    <row r="214" spans="2:2" ht="15.5" hidden="1" x14ac:dyDescent="0.35">
      <c r="B214" s="2"/>
    </row>
    <row r="215" spans="2:2" ht="15.5" hidden="1" x14ac:dyDescent="0.35">
      <c r="B215" s="2"/>
    </row>
    <row r="216" spans="2:2" ht="15.5" hidden="1" x14ac:dyDescent="0.35">
      <c r="B216" s="2"/>
    </row>
    <row r="217" spans="2:2" ht="15.5" hidden="1" x14ac:dyDescent="0.35">
      <c r="B217" s="2"/>
    </row>
    <row r="218" spans="2:2" ht="15.5" hidden="1" x14ac:dyDescent="0.35">
      <c r="B218" s="2"/>
    </row>
    <row r="219" spans="2:2" ht="15.5" hidden="1" x14ac:dyDescent="0.35">
      <c r="B219" s="2"/>
    </row>
    <row r="220" spans="2:2" ht="15.5" hidden="1" x14ac:dyDescent="0.35">
      <c r="B220" s="2"/>
    </row>
    <row r="221" spans="2:2" ht="15.5" hidden="1" x14ac:dyDescent="0.35">
      <c r="B221" s="2"/>
    </row>
    <row r="222" spans="2:2" ht="15.5" hidden="1" x14ac:dyDescent="0.35">
      <c r="B222" s="2"/>
    </row>
    <row r="223" spans="2:2" ht="15.5" hidden="1" x14ac:dyDescent="0.35">
      <c r="B223" s="2"/>
    </row>
    <row r="224" spans="2:2" ht="15.5" hidden="1" x14ac:dyDescent="0.35">
      <c r="B224" s="2"/>
    </row>
    <row r="225" spans="2:2" ht="15.5" hidden="1" x14ac:dyDescent="0.35">
      <c r="B225" s="2"/>
    </row>
    <row r="226" spans="2:2" ht="15.5" hidden="1" x14ac:dyDescent="0.35">
      <c r="B226" s="2"/>
    </row>
    <row r="227" spans="2:2" ht="15.5" hidden="1" x14ac:dyDescent="0.35">
      <c r="B227" s="2"/>
    </row>
    <row r="228" spans="2:2" ht="15.5" hidden="1" x14ac:dyDescent="0.35">
      <c r="B228" s="2"/>
    </row>
    <row r="229" spans="2:2" ht="15.5" hidden="1" x14ac:dyDescent="0.35">
      <c r="B229" s="2"/>
    </row>
    <row r="230" spans="2:2" ht="15.5" hidden="1" x14ac:dyDescent="0.35">
      <c r="B230" s="2"/>
    </row>
    <row r="231" spans="2:2" ht="15.5" hidden="1" x14ac:dyDescent="0.35">
      <c r="B231" s="2"/>
    </row>
    <row r="232" spans="2:2" ht="15.5" hidden="1" x14ac:dyDescent="0.35">
      <c r="B232" s="2"/>
    </row>
    <row r="233" spans="2:2" ht="15.5" hidden="1" x14ac:dyDescent="0.35">
      <c r="B233" s="2"/>
    </row>
    <row r="234" spans="2:2" ht="15.5" hidden="1" x14ac:dyDescent="0.35">
      <c r="B234" s="2"/>
    </row>
    <row r="235" spans="2:2" ht="15.5" hidden="1" x14ac:dyDescent="0.35">
      <c r="B235" s="2"/>
    </row>
    <row r="236" spans="2:2" ht="15.5" hidden="1" x14ac:dyDescent="0.35">
      <c r="B236" s="2"/>
    </row>
    <row r="237" spans="2:2" ht="15.5" hidden="1" x14ac:dyDescent="0.35">
      <c r="B237" s="2"/>
    </row>
    <row r="238" spans="2:2" ht="15.5" hidden="1" x14ac:dyDescent="0.35">
      <c r="B238" s="2"/>
    </row>
    <row r="239" spans="2:2" ht="15.5" hidden="1" x14ac:dyDescent="0.35">
      <c r="B239" s="2"/>
    </row>
    <row r="240" spans="2:2" ht="15.5" hidden="1" x14ac:dyDescent="0.35">
      <c r="B240" s="2"/>
    </row>
    <row r="241" spans="2:2" ht="15.5" hidden="1" x14ac:dyDescent="0.35">
      <c r="B241" s="2"/>
    </row>
    <row r="242" spans="2:2" ht="15.5" hidden="1" x14ac:dyDescent="0.35">
      <c r="B242" s="2"/>
    </row>
    <row r="243" spans="2:2" ht="15.5" hidden="1" x14ac:dyDescent="0.35">
      <c r="B243" s="2"/>
    </row>
    <row r="244" spans="2:2" ht="15.5" hidden="1" x14ac:dyDescent="0.35">
      <c r="B244" s="2"/>
    </row>
    <row r="245" spans="2:2" ht="15.5" hidden="1" x14ac:dyDescent="0.35">
      <c r="B245" s="2"/>
    </row>
    <row r="246" spans="2:2" ht="15.5" hidden="1" x14ac:dyDescent="0.35">
      <c r="B246" s="2"/>
    </row>
    <row r="247" spans="2:2" ht="15.5" hidden="1" x14ac:dyDescent="0.35">
      <c r="B247" s="2"/>
    </row>
    <row r="248" spans="2:2" ht="15.5" hidden="1" x14ac:dyDescent="0.35">
      <c r="B248" s="2"/>
    </row>
    <row r="249" spans="2:2" ht="15.5" hidden="1" x14ac:dyDescent="0.35">
      <c r="B249" s="2"/>
    </row>
    <row r="250" spans="2:2" ht="15.5" hidden="1" x14ac:dyDescent="0.35">
      <c r="B250" s="2"/>
    </row>
    <row r="251" spans="2:2" ht="15.5" hidden="1" x14ac:dyDescent="0.35">
      <c r="B251" s="2"/>
    </row>
    <row r="252" spans="2:2" ht="15.5" hidden="1" x14ac:dyDescent="0.35">
      <c r="B252" s="2"/>
    </row>
    <row r="253" spans="2:2" ht="15.5" hidden="1" x14ac:dyDescent="0.35">
      <c r="B253" s="2"/>
    </row>
    <row r="254" spans="2:2" ht="15.5" hidden="1" x14ac:dyDescent="0.35">
      <c r="B254" s="2"/>
    </row>
    <row r="255" spans="2:2" ht="15.5" hidden="1" x14ac:dyDescent="0.35">
      <c r="B255" s="2"/>
    </row>
    <row r="256" spans="2:2" ht="15.5" hidden="1" x14ac:dyDescent="0.35">
      <c r="B256" s="2"/>
    </row>
    <row r="257" spans="2:2" ht="15.5" hidden="1" x14ac:dyDescent="0.35">
      <c r="B257" s="2"/>
    </row>
    <row r="258" spans="2:2" ht="15.5" hidden="1" x14ac:dyDescent="0.35">
      <c r="B258" s="2"/>
    </row>
    <row r="259" spans="2:2" ht="15.5" hidden="1" x14ac:dyDescent="0.35">
      <c r="B259" s="2"/>
    </row>
    <row r="260" spans="2:2" ht="15.5" hidden="1" x14ac:dyDescent="0.35">
      <c r="B260" s="2"/>
    </row>
    <row r="261" spans="2:2" ht="15.5" hidden="1" x14ac:dyDescent="0.35">
      <c r="B261" s="2"/>
    </row>
    <row r="262" spans="2:2" ht="15.5" hidden="1" x14ac:dyDescent="0.35">
      <c r="B262" s="2"/>
    </row>
    <row r="263" spans="2:2" ht="15.5" hidden="1" x14ac:dyDescent="0.35">
      <c r="B263" s="2"/>
    </row>
    <row r="264" spans="2:2" ht="15.5" hidden="1" x14ac:dyDescent="0.35">
      <c r="B264" s="2"/>
    </row>
    <row r="265" spans="2:2" ht="15.5" hidden="1" x14ac:dyDescent="0.35">
      <c r="B265" s="2"/>
    </row>
    <row r="266" spans="2:2" ht="15.5" hidden="1" x14ac:dyDescent="0.35">
      <c r="B266" s="2"/>
    </row>
    <row r="267" spans="2:2" ht="15.5" hidden="1" x14ac:dyDescent="0.35">
      <c r="B267" s="2"/>
    </row>
    <row r="268" spans="2:2" ht="15.5" hidden="1" x14ac:dyDescent="0.35">
      <c r="B268" s="2"/>
    </row>
    <row r="269" spans="2:2" ht="15.5" hidden="1" x14ac:dyDescent="0.35">
      <c r="B269" s="2"/>
    </row>
    <row r="270" spans="2:2" ht="15.5" hidden="1" x14ac:dyDescent="0.35">
      <c r="B270" s="2"/>
    </row>
    <row r="271" spans="2:2" ht="15.5" hidden="1" x14ac:dyDescent="0.35">
      <c r="B271" s="2"/>
    </row>
    <row r="272" spans="2:2" ht="15.5" hidden="1" x14ac:dyDescent="0.35">
      <c r="B272" s="2"/>
    </row>
    <row r="273" spans="2:2" ht="15.5" hidden="1" x14ac:dyDescent="0.35">
      <c r="B273" s="2"/>
    </row>
    <row r="274" spans="2:2" ht="15.5" hidden="1" x14ac:dyDescent="0.35">
      <c r="B274" s="2"/>
    </row>
    <row r="275" spans="2:2" ht="15.5" hidden="1" x14ac:dyDescent="0.35">
      <c r="B275" s="2"/>
    </row>
    <row r="276" spans="2:2" ht="15.5" hidden="1" x14ac:dyDescent="0.35">
      <c r="B276" s="2"/>
    </row>
    <row r="277" spans="2:2" ht="15.5" hidden="1" x14ac:dyDescent="0.35">
      <c r="B277" s="2"/>
    </row>
    <row r="278" spans="2:2" ht="15.5" hidden="1" x14ac:dyDescent="0.35">
      <c r="B278" s="2"/>
    </row>
    <row r="279" spans="2:2" ht="15.5" hidden="1" x14ac:dyDescent="0.35">
      <c r="B279" s="2"/>
    </row>
    <row r="280" spans="2:2" ht="15.5" hidden="1" x14ac:dyDescent="0.35">
      <c r="B280" s="2"/>
    </row>
    <row r="281" spans="2:2" ht="15.5" hidden="1" x14ac:dyDescent="0.35">
      <c r="B281" s="2"/>
    </row>
    <row r="282" spans="2:2" ht="15.5" hidden="1" x14ac:dyDescent="0.35">
      <c r="B282" s="2"/>
    </row>
    <row r="283" spans="2:2" ht="15.5" hidden="1" x14ac:dyDescent="0.35">
      <c r="B283" s="2"/>
    </row>
    <row r="284" spans="2:2" ht="15.5" hidden="1" x14ac:dyDescent="0.35">
      <c r="B284" s="2"/>
    </row>
    <row r="285" spans="2:2" ht="15.5" hidden="1" x14ac:dyDescent="0.35">
      <c r="B285" s="2"/>
    </row>
    <row r="304" x14ac:dyDescent="0.25"/>
    <row r="305" x14ac:dyDescent="0.25"/>
    <row r="306" x14ac:dyDescent="0.25"/>
    <row r="307" x14ac:dyDescent="0.25"/>
    <row r="308" x14ac:dyDescent="0.25"/>
  </sheetData>
  <phoneticPr fontId="0" type="noConversion"/>
  <hyperlinks>
    <hyperlink ref="B142" location="Plan1!A15" display="Voltar ao índice" xr:uid="{00000000-0004-0000-0000-000000000000}"/>
    <hyperlink ref="B141" location="Plan1!A15" display="Voltar ao índice" xr:uid="{00000000-0004-0000-0000-000001000000}"/>
    <hyperlink ref="B17:C17" location="A54" display="Produção Nacional de Gás Natural - Terra e Mar (103 m3)" xr:uid="{00000000-0004-0000-0000-000002000000}"/>
    <hyperlink ref="B17:D17" location="A54" display="Produção Nacional de Gás Natural - Terra e Mar (103 m3)" xr:uid="{00000000-0004-0000-0000-000003000000}"/>
    <hyperlink ref="B17:E17" location="A55" display="Produção Nacional de Gás Natural (Terra e Mar) por Estado - 1999-2003 (103 m3)" xr:uid="{00000000-0004-0000-0000-000004000000}"/>
    <hyperlink ref="B17:G17" location="A53" display="Produção nacional de gás natural por Unidade da Federação e localização (terra e mar) - 2000-2004 (103 m3)" xr:uid="{00000000-0004-0000-0000-000005000000}"/>
    <hyperlink ref="B80" location="Plan1!A15" display="Voltar ao índice" xr:uid="{00000000-0004-0000-0000-000006000000}"/>
    <hyperlink ref="B18:C18" location="A54" display="Produção Nacional de Gás Natural - Terra e Mar (103 m3)" xr:uid="{00000000-0004-0000-0000-000007000000}"/>
    <hyperlink ref="B18:D18" location="A54" display="Produção Nacional de Gás Natural - Terra e Mar (103 m3)" xr:uid="{00000000-0004-0000-0000-000008000000}"/>
    <hyperlink ref="B18:E18" location="A55" display="Produção Nacional de Gás Natural (Terra e Mar) por Estado - 1999-2003 (103 m3)" xr:uid="{00000000-0004-0000-0000-000009000000}"/>
    <hyperlink ref="B18:G18" location="A53" display="Produção nacional de gás natural por Unidade da Federação e localização (terra e mar) - 2000-2004 (103 m3)" xr:uid="{00000000-0004-0000-0000-00000A000000}"/>
    <hyperlink ref="B17" location="Plan1!A22:A79" display="Produção de etanol anidro e hidratado por Unidade da Federação - 2012-2022 (m3)" xr:uid="{6A002E90-B84C-4E50-A426-97CB7966C1DE}"/>
    <hyperlink ref="B18" location="Plan1!A82:A139" display="Produção de etanol anidro e hidratado por Grande Região - 2012-2022 (m3)" xr:uid="{676721E5-F84A-458E-AABB-EE6A28A62099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2002-06-12T19:54:44Z</dcterms:created>
  <dcterms:modified xsi:type="dcterms:W3CDTF">2025-11-21T17:49:55Z</dcterms:modified>
</cp:coreProperties>
</file>