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EstaPastaDeTrabalho" hidePivotFieldList="1"/>
  <mc:AlternateContent xmlns:mc="http://schemas.openxmlformats.org/markup-compatibility/2006">
    <mc:Choice Requires="x15">
      <x15ac:absPath xmlns:x15ac="http://schemas.microsoft.com/office/spreadsheetml/2010/11/ac" url="G:\CDE - Coordenação de Banco de Dados e Estatísticas\05 - PUBLICAÇÕES SPD\ANP - Dados Mensais\Dados Mensais (2025)\Produção de Biodiesel\"/>
    </mc:Choice>
  </mc:AlternateContent>
  <xr:revisionPtr revIDLastSave="0" documentId="13_ncr:1_{A387D528-6AFA-417B-9966-8DD64C85C2B9}" xr6:coauthVersionLast="47" xr6:coauthVersionMax="47" xr10:uidLastSave="{00000000-0000-0000-0000-000000000000}"/>
  <bookViews>
    <workbookView xWindow="28680" yWindow="-120" windowWidth="29040" windowHeight="15720" xr2:uid="{00000000-000D-0000-FFFF-FFFF00000000}"/>
  </bookViews>
  <sheets>
    <sheet name="Plan1" sheetId="2" r:id="rId1"/>
  </sheets>
  <calcPr calcId="191029"/>
  <pivotCaches>
    <pivotCache cacheId="0" r:id="rId2"/>
    <pivotCache cacheId="1"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2" l="1"/>
  <c r="B15" i="2"/>
  <c r="B14" i="2"/>
  <c r="B79" i="2"/>
  <c r="W38" i="2"/>
  <c r="V38" i="2"/>
  <c r="U38" i="2"/>
  <c r="T38" i="2"/>
  <c r="S38" i="2"/>
  <c r="R38" i="2"/>
  <c r="Q38" i="2"/>
  <c r="P38" i="2"/>
  <c r="O38" i="2"/>
  <c r="N38" i="2"/>
  <c r="M38" i="2"/>
  <c r="L38" i="2"/>
  <c r="K38" i="2"/>
  <c r="J38" i="2"/>
  <c r="I38" i="2"/>
  <c r="H38" i="2"/>
  <c r="G38" i="2"/>
  <c r="F38" i="2"/>
  <c r="E38" i="2"/>
  <c r="D38" i="2"/>
  <c r="C38" i="2"/>
  <c r="X37" i="2"/>
  <c r="X36" i="2"/>
  <c r="X35" i="2"/>
  <c r="X34" i="2"/>
  <c r="X33" i="2"/>
  <c r="X32" i="2"/>
  <c r="X31" i="2"/>
  <c r="X30" i="2"/>
  <c r="X29" i="2"/>
  <c r="X28" i="2"/>
  <c r="X27" i="2"/>
  <c r="X26" i="2"/>
  <c r="T172" i="2" l="1"/>
  <c r="T107" i="2"/>
  <c r="U171" i="2"/>
  <c r="U170" i="2"/>
  <c r="U169" i="2"/>
  <c r="U168" i="2"/>
  <c r="U167" i="2"/>
  <c r="U166" i="2"/>
  <c r="U165" i="2"/>
  <c r="U164" i="2"/>
  <c r="U163" i="2"/>
  <c r="U162" i="2"/>
  <c r="U161" i="2"/>
  <c r="U160" i="2"/>
  <c r="U106" i="2"/>
  <c r="U105" i="2"/>
  <c r="U104" i="2"/>
  <c r="U103" i="2"/>
  <c r="U102" i="2"/>
  <c r="U101" i="2"/>
  <c r="U100" i="2"/>
  <c r="U99" i="2"/>
  <c r="U98" i="2"/>
  <c r="U97" i="2"/>
  <c r="U96" i="2"/>
  <c r="U95" i="2"/>
  <c r="B208" i="2" l="1"/>
  <c r="B144" i="2"/>
  <c r="S172" i="2"/>
  <c r="R172" i="2"/>
  <c r="Q172" i="2"/>
  <c r="P172" i="2"/>
  <c r="O172" i="2"/>
  <c r="N172" i="2"/>
  <c r="M172" i="2"/>
  <c r="L172" i="2"/>
  <c r="K172" i="2"/>
  <c r="J172" i="2"/>
  <c r="I172" i="2"/>
  <c r="H172" i="2"/>
  <c r="G172" i="2"/>
  <c r="F172" i="2"/>
  <c r="E172" i="2"/>
  <c r="D172" i="2"/>
  <c r="C172" i="2"/>
  <c r="D107" i="2"/>
  <c r="E107" i="2"/>
  <c r="F107" i="2"/>
  <c r="G107" i="2"/>
  <c r="H107" i="2"/>
  <c r="I107" i="2"/>
  <c r="J107" i="2"/>
  <c r="K107" i="2"/>
  <c r="L107" i="2"/>
  <c r="M107" i="2"/>
  <c r="N107" i="2"/>
  <c r="O107" i="2"/>
  <c r="P107" i="2"/>
  <c r="Q107" i="2"/>
  <c r="R107" i="2"/>
  <c r="S107" i="2"/>
  <c r="C107" i="2"/>
</calcChain>
</file>

<file path=xl/sharedStrings.xml><?xml version="1.0" encoding="utf-8"?>
<sst xmlns="http://schemas.openxmlformats.org/spreadsheetml/2006/main" count="122" uniqueCount="58">
  <si>
    <t>Índice:</t>
  </si>
  <si>
    <t>(Tudo)</t>
  </si>
  <si>
    <t>ANO</t>
  </si>
  <si>
    <t>Janeiro</t>
  </si>
  <si>
    <t>Fevereiro</t>
  </si>
  <si>
    <t>Março</t>
  </si>
  <si>
    <t>Abril</t>
  </si>
  <si>
    <t>Maio</t>
  </si>
  <si>
    <t>Junho</t>
  </si>
  <si>
    <t>Julho</t>
  </si>
  <si>
    <t>Agosto</t>
  </si>
  <si>
    <t>Setembro</t>
  </si>
  <si>
    <t>Outubro</t>
  </si>
  <si>
    <t>Novembro</t>
  </si>
  <si>
    <t>Dezembro</t>
  </si>
  <si>
    <t>Total do Ano</t>
  </si>
  <si>
    <t>Produção Mensal</t>
  </si>
  <si>
    <t xml:space="preserve">                  Agência Nacional do Petróleo, Gás Natural e Biocombustíveis</t>
  </si>
  <si>
    <t>ESTADO</t>
  </si>
  <si>
    <t>PRODUTOR</t>
  </si>
  <si>
    <t xml:space="preserve">VARIAÇÃO DO ACUMULADO </t>
  </si>
  <si>
    <r>
      <t>2</t>
    </r>
    <r>
      <rPr>
        <sz val="10"/>
        <rFont val="Arial"/>
        <family val="2"/>
      </rPr>
      <t>Unidades produtoras autorizadas pela ANP.</t>
    </r>
  </si>
  <si>
    <t>Periodicidade: Mensal</t>
  </si>
  <si>
    <t>Selecione, clicando nas setas abaixo, o ESTADO  e o PRODUTOR desejados.</t>
  </si>
  <si>
    <t>Selecione, clicando nas setas abaixo, a REGIÂO e o PRODUTOR desejados.</t>
  </si>
  <si>
    <t>REGIÃO</t>
  </si>
  <si>
    <r>
      <t>1</t>
    </r>
    <r>
      <rPr>
        <sz val="10"/>
        <rFont val="Arial"/>
        <family val="2"/>
      </rPr>
      <t>Biodiesel (B100), especificado conforme Resolução ANP n° 45/2014.</t>
    </r>
  </si>
  <si>
    <t xml:space="preserve">                  Superintendência de Defesa da Concorrência</t>
  </si>
  <si>
    <t xml:space="preserve">Produção Nacional de Biodiesel Puro - B100 (m³) </t>
  </si>
  <si>
    <r>
      <t>Fonte:</t>
    </r>
    <r>
      <rPr>
        <sz val="10"/>
        <rFont val="Arial"/>
        <family val="2"/>
      </rPr>
      <t xml:space="preserve"> ANP, conforme Resolução ANP n° 729/2018.</t>
    </r>
  </si>
  <si>
    <t>MÊS</t>
  </si>
  <si>
    <t>2021</t>
  </si>
  <si>
    <t>BRASIL</t>
  </si>
  <si>
    <t>Voltar ao índice</t>
  </si>
  <si>
    <r>
      <rPr>
        <b/>
        <sz val="10"/>
        <rFont val="Arial"/>
        <family val="2"/>
      </rPr>
      <t xml:space="preserve">             (n/d) =</t>
    </r>
    <r>
      <rPr>
        <sz val="10"/>
        <rFont val="Arial"/>
        <family val="2"/>
      </rPr>
      <t xml:space="preserve"> não disponível.</t>
    </r>
  </si>
  <si>
    <t xml:space="preserve">             Estas informações são ainda preliminares e poderão sofrer ajustes nas próximas atualizações.</t>
  </si>
  <si>
    <r>
      <t>Notas: (m³)</t>
    </r>
    <r>
      <rPr>
        <sz val="10"/>
        <rFont val="Arial"/>
        <family val="2"/>
      </rPr>
      <t xml:space="preserve"> = metro cúbico</t>
    </r>
  </si>
  <si>
    <t>Selecione, clicando na seta abaixo, a Região desejada.</t>
  </si>
  <si>
    <r>
      <t xml:space="preserve">3 </t>
    </r>
    <r>
      <rPr>
        <sz val="10"/>
        <rFont val="Arial"/>
        <family val="2"/>
      </rPr>
      <t xml:space="preserve">Variação percentual do somatório dos valores desde o mês de janeiro até um determinado mês do ano de 2024, em relação ao somatório do mesmo período do ano de 2023. </t>
    </r>
  </si>
  <si>
    <r>
      <t xml:space="preserve">3 </t>
    </r>
    <r>
      <rPr>
        <sz val="10"/>
        <rFont val="Arial"/>
        <family val="2"/>
      </rPr>
      <t xml:space="preserve">Variação percentual do somatório dos valores desde o mês de janeiro até um determinado mês do ano de 2023, em relação ao somatório do mesmo período do ano de 2021. </t>
    </r>
  </si>
  <si>
    <t>NO ANO 2022/ 2021 (%) ³</t>
  </si>
  <si>
    <t>NO ANO 2022 / 2021 (%) ³</t>
  </si>
  <si>
    <t>NO ANO 2025 / 2024 (%) ³</t>
  </si>
  <si>
    <t>Produção de biodiesel¹ - B100 por estado e produtor² - 2005-2022 (m³)</t>
  </si>
  <si>
    <t>Produção de biodiesel¹ - B100 por região e produtor² - 2005-2022 (m³)</t>
  </si>
  <si>
    <t xml:space="preserve">                    Até 2007, a mistura de 2% de biodiesel ao óleo diesel era facultativa. A partir de 2008, passou a ser obrigatória. Entre janeiro e junho de 2008, a adição de biodiesel (B100) ao óleo diesel foi de 2%; e entre julho de 2008 e junho de 2009, foi de 3%. Entre julho e dezembro de 2009 foi de 4%; e entre janeiro de 2010 e junho de 2014 foi de 5%. Entre julho e outubro de 2014 o teor de mistura de biodiesel ao óleo diesel foi de 6%; </t>
  </si>
  <si>
    <t xml:space="preserve">                   entre novembro de 2014 e fevereiro de 2017 foi de 7%; entre março de 2017 e fevereiro de 2018 foi de 8%; e entre março de 2018 e agosto de 2019 foi de 10%. Entre setembro de 2019 e fevereiro de 2020 foi de 11%; entre março e agosto de 2020 foi de 12%; entre setembro e outubro de 2020 foi de 10%; e entre novembro e dezembro foi de 11%. Entre janeiro e fevereiro de 2021 foi de 12%; entre março e abril de 2021 foi de 13% e, </t>
  </si>
  <si>
    <t xml:space="preserve">                   entre maio e agosto de 2021 foi de 10%, entre setembro e outubro de 2021 foi de 12%, entre novembro de 2021 e março de 2023 foi de 10%; e março de 2023 foi de 10%; entre abril de 2023 e fevereiro de 2024 foi de 12%: e entre março de 2024 e julho de 2025 foi de 14%, a partir de agosto de 2025 foi de 15%, em volume, conforme Lei nº 13.263/2016</t>
  </si>
  <si>
    <t xml:space="preserve">                    Uma exceção a  esta regra é o óleo diesel para uso aquaviário. De acordo com a Resolução ANP nº 52/2010, a ANP determinará a adição obrigatória de biodiesel aos combustíveis aquaviários quando as condições técnico-operacionais para o uso seguro da mistura estiverem estabelecidas.</t>
  </si>
  <si>
    <t xml:space="preserve">                    Até 2007, a mistura de 2% de biodiesel ao óleo diesel era facultativa. A partir de 2008, passou a ser obrigatória. Entre janeiro e junho de 2008, a adição de biodiesel (B100) ao óleo diesel foi de 2%; e entre julho de 2008 e junho de 2009, foi de 3%. Entre julho e dezembro de 2009 foi de 4%; e entre janeiro de 2010 e junho de 2014 foi de 5%. Entre julho e outubro de 2014 o teor de mistura de biodiesel ao óleo diesel foi de 6%; entre novembro de 2014 e fevereiro de 2017 foi de 7%; entre março de 2017 e</t>
  </si>
  <si>
    <t xml:space="preserve">                   e fevereiro de 2018 foi de 8%; e entre março de 2018 e agosto de 2019 foi de 10%. Entre setembro de 2019 e fevereiro de 2020 foi de 11%; entre março e agosto de 2020 foi de 12%; entre setembro e outubro de 2020 foi de 10%; e entre novembro e dezembro foi de 11%. Entre janeiro e fevereiro de 2021 foi de 12%; entre março e abril de 2021 foi de 13% e,  entre maio e agosto de 2021 foi de 10%, entre setembro e outubro de 2021 foi de 12%, entre novembro de 2021 e março de 2023 foi de 10%; e março de </t>
  </si>
  <si>
    <t xml:space="preserve">                   foi de 10%; e março de 2023 foi de 10%; entre abril de 2023 e fevereiro de 2024 foi de 12%: e entre março de 2024 e julho de 2025 foi de 14%, a partir de agosto de 2025 foi de 15%, em volume, conforme Lei nº 13.263/2016</t>
  </si>
  <si>
    <t xml:space="preserve">                  diretamente entre produtores e distribuidores, em substituição aos leilões públicos, desde janeiro de 2023. Assim, as informações de produção e comercialização de biodiesel deixaram de fazer parte de um modelo regulatório e de política energética vinculado a leilões públicos e passaram a se conformar como informações de atividades empresariais de direito privado obtidas pela agência reguladora no exercício de suas atribuições legais, cuja divulgação pode representar vantagem </t>
  </si>
  <si>
    <t xml:space="preserve">                  segregadas até o nível da região geográfica. </t>
  </si>
  <si>
    <t xml:space="preserve">                 competitiva a outros agentes econômicos, conforme Decreto nº 7.724/2012, art. 5º, parágrafo 2º. Em regra, a divulgação de informações de produção de biodiesel segregadas por unidade da federação ocorreria somente quando fosse observada produção por três ou mais produtores no mês correspondente. Todavia, considerando que em quase todas as regiões geográficas existem estados que não atendem esta premissa, de janeiro de 2023 em diante, divulgaremos as informações </t>
  </si>
  <si>
    <r>
      <t xml:space="preserve">                  </t>
    </r>
    <r>
      <rPr>
        <vertAlign val="superscript"/>
        <sz val="10"/>
        <color rgb="FFFF0000"/>
        <rFont val="Arial"/>
        <family val="2"/>
      </rPr>
      <t>1</t>
    </r>
    <r>
      <rPr>
        <sz val="10"/>
        <color indexed="10"/>
        <rFont val="Arial"/>
        <family val="2"/>
      </rPr>
      <t>Os dados de produção de biodiesel eram publicados mensalmente segregados por instalação da empresa produtora, até dezembro de 2021, período em que a comercialização de biodiesel B100 entre produtores e distribuidores ocorria por meio de leilões organizados pela ANP e os resultados desses pregões públicos eram todos divulgados no site da ANP. Em atendimento à Resolução CNPE nº 14/2020 e a Resolução ANP nº 857/2021, a comercialização de biodiesel passou a ser feita</t>
    </r>
  </si>
  <si>
    <r>
      <t>Produção de biodiesel - B100 por Grandes Regiões</t>
    </r>
    <r>
      <rPr>
        <b/>
        <vertAlign val="superscript"/>
        <sz val="16"/>
        <color rgb="FFFF0000"/>
        <rFont val="Arial"/>
        <family val="2"/>
      </rPr>
      <t>1</t>
    </r>
    <r>
      <rPr>
        <b/>
        <sz val="16"/>
        <color indexed="10"/>
        <rFont val="Arial"/>
        <family val="2"/>
      </rPr>
      <t xml:space="preserve"> - 2005-2025 (m³)</t>
    </r>
  </si>
  <si>
    <t>Dados atualizados em 21 de novembro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</si>
</sst>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0.0"/>
  </numFmts>
  <fonts count="21" x14ac:knownFonts="1">
    <font>
      <sz val="10"/>
      <name val="Arial"/>
    </font>
    <font>
      <sz val="10"/>
      <name val="Arial"/>
      <family val="2"/>
    </font>
    <font>
      <b/>
      <sz val="12"/>
      <name val="Arial"/>
      <family val="2"/>
    </font>
    <font>
      <b/>
      <sz val="16"/>
      <name val="Arial"/>
      <family val="2"/>
    </font>
    <font>
      <b/>
      <sz val="14"/>
      <name val="Arial"/>
      <family val="2"/>
    </font>
    <font>
      <sz val="13"/>
      <color indexed="12"/>
      <name val="Arial"/>
      <family val="2"/>
    </font>
    <font>
      <u/>
      <sz val="6"/>
      <color indexed="12"/>
      <name val="Arial"/>
      <family val="2"/>
    </font>
    <font>
      <b/>
      <sz val="10"/>
      <color indexed="10"/>
      <name val="Arial"/>
      <family val="2"/>
    </font>
    <font>
      <sz val="10"/>
      <name val="Arial"/>
      <family val="2"/>
    </font>
    <font>
      <vertAlign val="superscript"/>
      <sz val="10"/>
      <name val="Arial"/>
      <family val="2"/>
    </font>
    <font>
      <b/>
      <sz val="10"/>
      <name val="Arial"/>
      <family val="2"/>
    </font>
    <font>
      <b/>
      <sz val="10"/>
      <name val="Arial"/>
      <family val="2"/>
    </font>
    <font>
      <vertAlign val="superscript"/>
      <sz val="12"/>
      <name val="Arial"/>
      <family val="2"/>
    </font>
    <font>
      <b/>
      <sz val="16"/>
      <color indexed="10"/>
      <name val="Arial"/>
      <family val="2"/>
    </font>
    <font>
      <b/>
      <sz val="10"/>
      <name val="Arial"/>
      <family val="2"/>
    </font>
    <font>
      <sz val="10"/>
      <color rgb="FFFF0000"/>
      <name val="Arial"/>
      <family val="2"/>
    </font>
    <font>
      <sz val="12"/>
      <color indexed="12"/>
      <name val="Arial"/>
      <family val="2"/>
    </font>
    <font>
      <sz val="10.5"/>
      <color indexed="10"/>
      <name val="Arial"/>
      <family val="2"/>
    </font>
    <font>
      <sz val="10"/>
      <color indexed="10"/>
      <name val="Arial"/>
      <family val="2"/>
    </font>
    <font>
      <vertAlign val="superscript"/>
      <sz val="10"/>
      <color rgb="FFFF0000"/>
      <name val="Arial"/>
      <family val="2"/>
    </font>
    <font>
      <b/>
      <vertAlign val="superscript"/>
      <sz val="16"/>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99CCFF"/>
        <bgColor indexed="64"/>
      </patternFill>
    </fill>
  </fills>
  <borders count="15">
    <border>
      <left/>
      <right/>
      <top/>
      <bottom/>
      <diagonal/>
    </border>
    <border>
      <left/>
      <right style="thin">
        <color indexed="64"/>
      </right>
      <top/>
      <bottom/>
      <diagonal/>
    </border>
    <border>
      <left style="thin">
        <color auto="1"/>
      </left>
      <right style="thin">
        <color auto="1"/>
      </right>
      <top/>
      <bottom style="thin">
        <color auto="1"/>
      </bottom>
      <diagonal/>
    </border>
    <border>
      <left/>
      <right/>
      <top/>
      <bottom style="thin">
        <color auto="1"/>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0" tint="-0.24994659260841701"/>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diagonal/>
    </border>
  </borders>
  <cellStyleXfs count="3">
    <xf numFmtId="0" fontId="0" fillId="0" borderId="0"/>
    <xf numFmtId="0" fontId="6" fillId="0" borderId="0" applyNumberFormat="0" applyFill="0" applyBorder="0" applyAlignment="0" applyProtection="0">
      <alignment vertical="top"/>
      <protection locked="0"/>
    </xf>
    <xf numFmtId="164" fontId="1" fillId="0" borderId="0" applyFont="0" applyFill="0" applyBorder="0" applyAlignment="0" applyProtection="0"/>
  </cellStyleXfs>
  <cellXfs count="55">
    <xf numFmtId="0" fontId="0" fillId="0" borderId="0" xfId="0"/>
    <xf numFmtId="0" fontId="0" fillId="2" borderId="0" xfId="0" applyFill="1"/>
    <xf numFmtId="0" fontId="2" fillId="2" borderId="0" xfId="0" applyFont="1" applyFill="1"/>
    <xf numFmtId="0" fontId="4" fillId="2" borderId="0" xfId="0" applyFont="1" applyFill="1" applyAlignment="1">
      <alignment horizontal="left" vertical="center"/>
    </xf>
    <xf numFmtId="0" fontId="5" fillId="2" borderId="0" xfId="1" applyFont="1" applyFill="1" applyAlignment="1" applyProtection="1"/>
    <xf numFmtId="0" fontId="6" fillId="2" borderId="0" xfId="1" applyFill="1" applyAlignment="1" applyProtection="1"/>
    <xf numFmtId="3" fontId="7" fillId="2" borderId="0" xfId="0" applyNumberFormat="1" applyFont="1" applyFill="1" applyAlignment="1">
      <alignment horizontal="left"/>
    </xf>
    <xf numFmtId="0" fontId="9" fillId="2" borderId="0" xfId="0" applyFont="1" applyFill="1"/>
    <xf numFmtId="0" fontId="7" fillId="2" borderId="0" xfId="0" applyFont="1" applyFill="1" applyAlignment="1">
      <alignment horizontal="left"/>
    </xf>
    <xf numFmtId="0" fontId="12" fillId="2" borderId="0" xfId="0" applyFont="1" applyFill="1"/>
    <xf numFmtId="0" fontId="13" fillId="2" borderId="0" xfId="0" applyFont="1" applyFill="1"/>
    <xf numFmtId="0" fontId="4" fillId="2" borderId="0" xfId="0" applyFont="1" applyFill="1"/>
    <xf numFmtId="165" fontId="0" fillId="2" borderId="0" xfId="2" applyNumberFormat="1" applyFont="1" applyFill="1"/>
    <xf numFmtId="0" fontId="10" fillId="2" borderId="0" xfId="0" applyFont="1" applyFill="1"/>
    <xf numFmtId="0" fontId="15" fillId="2" borderId="0" xfId="0" applyFont="1" applyFill="1"/>
    <xf numFmtId="0" fontId="7" fillId="2" borderId="0" xfId="0" applyFont="1" applyFill="1"/>
    <xf numFmtId="0" fontId="8" fillId="2" borderId="0" xfId="0" applyFont="1" applyFill="1"/>
    <xf numFmtId="0" fontId="3" fillId="2" borderId="0" xfId="0" applyFont="1" applyFill="1" applyAlignment="1">
      <alignment horizontal="left"/>
    </xf>
    <xf numFmtId="0" fontId="3" fillId="2" borderId="0" xfId="0" applyFont="1" applyFill="1"/>
    <xf numFmtId="0" fontId="14" fillId="4" borderId="0" xfId="0" applyFont="1" applyFill="1"/>
    <xf numFmtId="165" fontId="14" fillId="4" borderId="0" xfId="0" applyNumberFormat="1" applyFont="1" applyFill="1"/>
    <xf numFmtId="165" fontId="10" fillId="4" borderId="0" xfId="0" applyNumberFormat="1" applyFont="1" applyFill="1"/>
    <xf numFmtId="0" fontId="0" fillId="4" borderId="0" xfId="0" applyFill="1"/>
    <xf numFmtId="0" fontId="11" fillId="4" borderId="0" xfId="0" applyFont="1" applyFill="1"/>
    <xf numFmtId="0" fontId="0" fillId="2" borderId="0" xfId="0" pivotButton="1" applyFill="1"/>
    <xf numFmtId="3" fontId="10" fillId="2" borderId="0" xfId="0" applyNumberFormat="1" applyFont="1" applyFill="1"/>
    <xf numFmtId="0" fontId="16" fillId="2" borderId="0" xfId="1" applyFont="1" applyFill="1" applyAlignment="1" applyProtection="1"/>
    <xf numFmtId="165" fontId="0" fillId="0" borderId="2" xfId="0" applyNumberFormat="1" applyBorder="1"/>
    <xf numFmtId="0" fontId="10" fillId="3" borderId="0" xfId="0" applyFont="1" applyFill="1"/>
    <xf numFmtId="165" fontId="10" fillId="0" borderId="2" xfId="0" applyNumberFormat="1" applyFont="1" applyBorder="1"/>
    <xf numFmtId="165" fontId="0" fillId="0" borderId="4" xfId="0" applyNumberFormat="1" applyBorder="1"/>
    <xf numFmtId="165" fontId="0" fillId="0" borderId="3" xfId="0" applyNumberFormat="1" applyBorder="1"/>
    <xf numFmtId="0" fontId="10" fillId="3" borderId="6" xfId="0" applyFont="1" applyFill="1" applyBorder="1" applyAlignment="1">
      <alignment horizontal="center"/>
    </xf>
    <xf numFmtId="0" fontId="10" fillId="3" borderId="1" xfId="0" applyFont="1" applyFill="1" applyBorder="1" applyAlignment="1">
      <alignment horizontal="center"/>
    </xf>
    <xf numFmtId="166" fontId="17" fillId="0" borderId="1" xfId="0" applyNumberFormat="1" applyFont="1" applyBorder="1" applyAlignment="1">
      <alignment horizontal="right"/>
    </xf>
    <xf numFmtId="0" fontId="10" fillId="5" borderId="7" xfId="0" applyFont="1" applyFill="1" applyBorder="1" applyAlignment="1">
      <alignment horizontal="right"/>
    </xf>
    <xf numFmtId="0" fontId="1" fillId="2" borderId="0" xfId="0" applyFont="1" applyFill="1"/>
    <xf numFmtId="0" fontId="10" fillId="4" borderId="5" xfId="0" applyFont="1" applyFill="1" applyBorder="1"/>
    <xf numFmtId="0" fontId="0" fillId="0" borderId="5" xfId="0" applyBorder="1"/>
    <xf numFmtId="0" fontId="0" fillId="5" borderId="5" xfId="0" applyFill="1" applyBorder="1"/>
    <xf numFmtId="0" fontId="0" fillId="0" borderId="5" xfId="0" pivotButton="1" applyBorder="1"/>
    <xf numFmtId="0" fontId="0" fillId="3" borderId="5" xfId="0" applyFill="1" applyBorder="1"/>
    <xf numFmtId="0" fontId="10" fillId="4" borderId="0" xfId="0" applyFont="1" applyFill="1"/>
    <xf numFmtId="0" fontId="18" fillId="2" borderId="0" xfId="0" applyFont="1" applyFill="1"/>
    <xf numFmtId="165" fontId="0" fillId="0" borderId="13" xfId="0" applyNumberFormat="1" applyBorder="1"/>
    <xf numFmtId="0" fontId="10" fillId="3" borderId="7" xfId="0" applyFont="1" applyFill="1" applyBorder="1"/>
    <xf numFmtId="0" fontId="10" fillId="5" borderId="7" xfId="0" applyFont="1" applyFill="1" applyBorder="1"/>
    <xf numFmtId="165" fontId="1" fillId="0" borderId="14" xfId="0" applyNumberFormat="1" applyFont="1" applyBorder="1"/>
    <xf numFmtId="165" fontId="1" fillId="0" borderId="10" xfId="0" applyNumberFormat="1" applyFont="1" applyBorder="1"/>
    <xf numFmtId="165" fontId="1" fillId="0" borderId="11" xfId="0" applyNumberFormat="1" applyFont="1" applyBorder="1"/>
    <xf numFmtId="0" fontId="10" fillId="0" borderId="5" xfId="0" applyFont="1" applyBorder="1"/>
    <xf numFmtId="165" fontId="1" fillId="0" borderId="12" xfId="0" applyNumberFormat="1" applyFont="1" applyBorder="1"/>
    <xf numFmtId="165" fontId="1" fillId="0" borderId="8" xfId="0" applyNumberFormat="1" applyFont="1" applyBorder="1"/>
    <xf numFmtId="165" fontId="1" fillId="0" borderId="9" xfId="0" applyNumberFormat="1" applyFont="1" applyBorder="1"/>
    <xf numFmtId="0" fontId="3" fillId="2" borderId="0" xfId="0" applyFont="1" applyFill="1" applyAlignment="1">
      <alignment horizontal="left"/>
    </xf>
  </cellXfs>
  <cellStyles count="3">
    <cellStyle name="Hiperlink" xfId="1" builtinId="8"/>
    <cellStyle name="Normal" xfId="0" builtinId="0"/>
    <cellStyle name="Vírgula" xfId="2" builtinId="3"/>
  </cellStyles>
  <dxfs count="187">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alignment horizontal="right"/>
    </dxf>
    <dxf>
      <fill>
        <patternFill patternType="solid">
          <fgColor indexed="64"/>
          <bgColor rgb="FF99CCFF"/>
        </patternFill>
      </fill>
    </dxf>
    <dxf>
      <fill>
        <patternFill patternType="solid">
          <fgColor indexed="64"/>
          <bgColor indexed="44"/>
        </patternFill>
      </fill>
    </dxf>
    <dxf>
      <border>
        <bottom style="thin">
          <color theme="1"/>
        </bottom>
      </border>
    </dxf>
    <dxf>
      <border>
        <left style="thin">
          <color theme="1"/>
        </left>
        <right style="thin">
          <color theme="1"/>
        </right>
        <top style="thin">
          <color theme="1"/>
        </top>
        <bottom style="thin">
          <color theme="1"/>
        </bottom>
        <vertical style="thin">
          <color theme="1"/>
        </vertical>
        <horizontal/>
      </border>
    </dxf>
    <dxf>
      <alignment horizontal="genera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bottom style="thin">
          <color auto="1"/>
        </bottom>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numFmt numFmtId="165" formatCode="_(* #,##0_);_(* \(#,##0\);_(* &quot;-&quot;??_);_(@_)"/>
    </dxf>
    <dxf>
      <alignment horizontal="right"/>
    </dxf>
    <dxf>
      <border>
        <bottom style="thin">
          <color theme="1"/>
        </bottom>
      </border>
    </dxf>
    <dxf>
      <border>
        <left style="thin">
          <color theme="1"/>
        </left>
        <right style="thin">
          <color theme="1"/>
        </right>
        <top style="thin">
          <color theme="1"/>
        </top>
        <bottom style="thin">
          <color theme="1"/>
        </bottom>
        <vertical style="thin">
          <color theme="1"/>
        </vertical>
      </border>
    </dxf>
    <dxf>
      <fill>
        <patternFill patternType="solid">
          <bgColor rgb="FF99CCFF"/>
        </patternFill>
      </fill>
    </dxf>
    <dxf>
      <fill>
        <patternFill patternType="solid">
          <bgColor rgb="FF99CCFF"/>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border>
        <top style="thin">
          <color indexed="64"/>
        </top>
      </border>
    </dxf>
    <dxf>
      <border>
        <top style="thin">
          <color indexed="64"/>
        </top>
      </border>
    </dxf>
    <dxf>
      <border>
        <right/>
        <top/>
        <bottom/>
      </border>
    </dxf>
    <dxf>
      <border>
        <left style="thin">
          <color indexed="64"/>
        </left>
        <top style="thin">
          <color indexed="64"/>
        </top>
      </border>
    </dxf>
    <dxf>
      <border>
        <left style="thin">
          <color indexed="64"/>
        </left>
        <top style="thin">
          <color indexed="64"/>
        </top>
      </border>
    </dxf>
    <dxf>
      <border>
        <left/>
        <right/>
        <bottom/>
      </border>
    </dxf>
    <dxf>
      <border>
        <left/>
        <right/>
        <top/>
        <bottom/>
      </border>
    </dxf>
    <dxf>
      <border>
        <left/>
        <right/>
        <top/>
        <bottom/>
      </border>
    </dxf>
    <dxf>
      <border>
        <left/>
        <right/>
        <top/>
        <bottom/>
      </border>
    </dxf>
    <dxf>
      <border>
        <left/>
        <right/>
        <top/>
        <bottom/>
      </border>
    </dxf>
    <dxf>
      <border>
        <bottom style="thin">
          <color auto="1"/>
        </bottom>
      </border>
    </dxf>
    <dxf>
      <border>
        <left style="thin">
          <color auto="1"/>
        </left>
        <right style="thin">
          <color auto="1"/>
        </right>
        <top style="thin">
          <color auto="1"/>
        </top>
        <bottom style="thin">
          <color auto="1"/>
        </bottom>
        <vertical style="thin">
          <color auto="1"/>
        </vertical>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numFmt numFmtId="165" formatCode="_(* #,##0_);_(* \(#,##0\);_(* &quot;-&quot;??_);_(@_)"/>
    </dxf>
    <dxf>
      <fill>
        <patternFill patternType="solid">
          <fgColor indexed="64"/>
          <bgColor rgb="FF99CCFF"/>
        </patternFill>
      </fill>
      <alignment horizontal="right"/>
    </dxf>
    <dxf>
      <alignment horizontal="right"/>
    </dxf>
    <dxf>
      <border>
        <bottom style="thin">
          <color theme="1"/>
        </bottom>
      </border>
    </dxf>
    <dxf>
      <border>
        <left style="thin">
          <color theme="1"/>
        </left>
        <right style="thin">
          <color theme="1"/>
        </right>
        <top style="thin">
          <color theme="1"/>
        </top>
        <bottom style="thin">
          <color theme="1"/>
        </bottom>
        <vertical style="thin">
          <color theme="1"/>
        </vertical>
        <horizontal/>
      </border>
    </dxf>
    <dxf>
      <alignment horizontal="genera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bottom style="thin">
          <color auto="1"/>
        </bottom>
      </border>
    </dxf>
    <dxf>
      <border>
        <left style="thin">
          <color auto="1"/>
        </left>
        <right style="thin">
          <color auto="1"/>
        </right>
        <top style="thin">
          <color auto="1"/>
        </top>
        <bottom style="thin">
          <color auto="1"/>
        </bottom>
        <vertical style="thin">
          <color auto="1"/>
        </vertical>
      </border>
    </dxf>
    <dxf>
      <fill>
        <patternFill>
          <bgColor theme="0"/>
        </patternFill>
      </fill>
    </dxf>
    <dxf>
      <fill>
        <patternFill>
          <bgColor theme="0"/>
        </patternFill>
      </fill>
    </dxf>
    <dxf>
      <fill>
        <patternFill>
          <bgColor theme="0"/>
        </patternFill>
      </fill>
    </dxf>
    <dxf>
      <font>
        <b/>
        <family val="2"/>
      </font>
    </dxf>
    <dxf>
      <font>
        <b/>
        <family val="2"/>
      </font>
    </dxf>
    <dxf>
      <font>
        <b/>
        <family val="2"/>
      </font>
    </dxf>
    <dxf>
      <font>
        <b/>
        <family val="2"/>
      </font>
    </dxf>
    <dxf>
      <font>
        <b/>
        <family val="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fgColor indexed="64"/>
          <bgColor rgb="FF99CCFF"/>
        </patternFill>
      </fill>
    </dxf>
    <dxf>
      <fill>
        <patternFill patternType="solid">
          <fgColor indexed="64"/>
          <bgColor rgb="FF99CCFF"/>
        </patternFill>
      </fill>
    </dxf>
    <dxf>
      <fill>
        <patternFill patternType="solid">
          <fgColor indexed="64"/>
          <bgColor rgb="FF99CCFF"/>
        </patternFill>
      </fill>
    </dxf>
    <dxf>
      <border>
        <vertical style="thin">
          <color indexed="8"/>
        </vertical>
      </border>
    </dxf>
    <dxf>
      <fill>
        <patternFill patternType="solid">
          <fgColor indexed="64"/>
          <bgColor rgb="FF99CCFF"/>
        </patternFill>
      </fill>
    </dxf>
    <dxf>
      <fill>
        <patternFill patternType="solid">
          <fgColor indexed="64"/>
          <bgColor indexed="44"/>
        </patternFill>
      </fill>
    </dxf>
    <dxf>
      <numFmt numFmtId="165" formatCode="_(* #,##0_);_(* \(#,##0\);_(* &quot;-&quot;??_);_(@_)"/>
    </dxf>
    <dxf>
      <fill>
        <patternFill patternType="solid">
          <fgColor indexed="64"/>
          <bgColor indexed="44"/>
        </patternFill>
      </fill>
    </dxf>
    <dxf>
      <fill>
        <patternFill patternType="solid">
          <fgColor indexed="64"/>
          <bgColor indexed="44"/>
        </patternFill>
      </fill>
    </dxf>
    <dxf>
      <fill>
        <patternFill patternType="solid">
          <fgColor indexed="64"/>
          <bgColor indexed="44"/>
        </patternFill>
      </fill>
    </dxf>
    <dxf>
      <fill>
        <patternFill>
          <fgColor indexed="64"/>
          <bgColor indexed="44"/>
        </patternFill>
      </fill>
    </dxf>
    <dxf>
      <fill>
        <patternFill patternType="solid">
          <bgColor indexed="40"/>
        </patternFill>
      </fill>
    </dxf>
    <dxf>
      <fill>
        <patternFill patternType="solid">
          <fgColor indexed="44"/>
          <bgColor indexed="64"/>
        </patternFill>
      </fill>
    </dxf>
    <dxf>
      <fill>
        <patternFill patternType="solid">
          <fgColor indexed="44"/>
          <bgColor indexed="64"/>
        </patternFill>
      </fill>
    </dxf>
    <dxf>
      <fill>
        <patternFill patternType="solid">
          <fgColor indexed="44"/>
          <bgColor indexed="64"/>
        </patternFill>
      </fill>
    </dxf>
    <dxf>
      <border>
        <top style="thin">
          <color indexed="8"/>
        </top>
        <bottom style="thin">
          <color indexed="8"/>
        </bottom>
      </border>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general" vertical="bottom" textRotation="0" wrapText="0" relativeIndent="0" justifyLastLine="0" shrinkToFit="0" readingOrder="0"/>
    </dxf>
    <dxf>
      <fill>
        <patternFill>
          <fgColor indexed="64"/>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numFmt numFmtId="165" formatCode="_(* #,##0_);_(* \(#,##0\);_(* &quot;-&quot;??_);_(@_)"/>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2.xml"/><Relationship Id="rId7" Type="http://schemas.openxmlformats.org/officeDocument/2006/relationships/calcChain" Target="calcChain.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924-4261-A6A3-D64F82F2A2A5}"/>
            </c:ext>
          </c:extLst>
        </c:ser>
        <c:ser>
          <c:idx val="1"/>
          <c:order val="1"/>
          <c:spPr>
            <a:solidFill>
              <a:srgbClr val="993366"/>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1-8924-4261-A6A3-D64F82F2A2A5}"/>
            </c:ext>
          </c:extLst>
        </c:ser>
        <c:ser>
          <c:idx val="2"/>
          <c:order val="2"/>
          <c:spPr>
            <a:solidFill>
              <a:srgbClr val="FFFFCC"/>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2-8924-4261-A6A3-D64F82F2A2A5}"/>
            </c:ext>
          </c:extLst>
        </c:ser>
        <c:ser>
          <c:idx val="3"/>
          <c:order val="3"/>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3-8924-4261-A6A3-D64F82F2A2A5}"/>
            </c:ext>
          </c:extLst>
        </c:ser>
        <c:dLbls>
          <c:showLegendKey val="0"/>
          <c:showVal val="0"/>
          <c:showCatName val="0"/>
          <c:showSerName val="0"/>
          <c:showPercent val="0"/>
          <c:showBubbleSize val="0"/>
        </c:dLbls>
        <c:gapWidth val="150"/>
        <c:axId val="15305327"/>
        <c:axId val="1"/>
      </c:barChart>
      <c:catAx>
        <c:axId val="15305327"/>
        <c:scaling>
          <c:orientation val="minMax"/>
        </c:scaling>
        <c:delete val="0"/>
        <c:axPos val="b"/>
        <c:title>
          <c:tx>
            <c:rich>
              <a:bodyPr/>
              <a:lstStyle/>
              <a:p>
                <a:pPr>
                  <a:defRPr sz="350"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350" b="1" i="0" u="none" strike="noStrike" baseline="0">
                    <a:solidFill>
                      <a:srgbClr val="000000"/>
                    </a:solidFill>
                    <a:latin typeface="Arial"/>
                    <a:cs typeface="Arial"/>
                  </a:rPr>
                  <a:t>10</a:t>
                </a:r>
                <a:r>
                  <a:rPr lang="pt-BR" sz="350" b="1" i="0" u="none" strike="noStrike" baseline="30000">
                    <a:solidFill>
                      <a:srgbClr val="000000"/>
                    </a:solidFill>
                    <a:latin typeface="Arial"/>
                    <a:cs typeface="Arial"/>
                  </a:rPr>
                  <a:t>3 </a:t>
                </a:r>
                <a:r>
                  <a:rPr lang="pt-BR" sz="350" b="1" i="0" u="none" strike="noStrike" baseline="0">
                    <a:solidFill>
                      <a:srgbClr val="000000"/>
                    </a:solidFill>
                    <a:latin typeface="Arial"/>
                    <a:cs typeface="Arial"/>
                  </a:rPr>
                  <a:t>b</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a:ea typeface="Arial"/>
                <a:cs typeface="Arial"/>
              </a:defRPr>
            </a:pPr>
            <a:endParaRPr lang="pt-BR"/>
          </a:p>
        </c:txPr>
        <c:crossAx val="153053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A01A-47F6-9561-9B8101753BFD}"/>
            </c:ext>
          </c:extLst>
        </c:ser>
        <c:ser>
          <c:idx val="1"/>
          <c:order val="1"/>
          <c:spPr>
            <a:solidFill>
              <a:srgbClr val="993366"/>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1-A01A-47F6-9561-9B8101753BFD}"/>
            </c:ext>
          </c:extLst>
        </c:ser>
        <c:ser>
          <c:idx val="2"/>
          <c:order val="2"/>
          <c:spPr>
            <a:solidFill>
              <a:srgbClr val="FFFFCC"/>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2-A01A-47F6-9561-9B8101753BFD}"/>
            </c:ext>
          </c:extLst>
        </c:ser>
        <c:ser>
          <c:idx val="3"/>
          <c:order val="3"/>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6="http://schemas.microsoft.com/office/drawing/2014/chart" uri="{C3380CC4-5D6E-409C-BE32-E72D297353CC}">
              <c16:uniqueId val="{00000003-A01A-47F6-9561-9B8101753BFD}"/>
            </c:ext>
          </c:extLst>
        </c:ser>
        <c:dLbls>
          <c:showLegendKey val="0"/>
          <c:showVal val="0"/>
          <c:showCatName val="0"/>
          <c:showSerName val="0"/>
          <c:showPercent val="0"/>
          <c:showBubbleSize val="0"/>
        </c:dLbls>
        <c:gapWidth val="150"/>
        <c:axId val="15309327"/>
        <c:axId val="1"/>
      </c:barChart>
      <c:catAx>
        <c:axId val="15309327"/>
        <c:scaling>
          <c:orientation val="minMax"/>
        </c:scaling>
        <c:delete val="0"/>
        <c:axPos val="b"/>
        <c:title>
          <c:tx>
            <c:rich>
              <a:bodyPr/>
              <a:lstStyle/>
              <a:p>
                <a:pPr>
                  <a:defRPr sz="300"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300" b="1" i="0" u="none" strike="noStrike" baseline="0">
                    <a:solidFill>
                      <a:srgbClr val="000000"/>
                    </a:solidFill>
                    <a:latin typeface="Arial"/>
                    <a:cs typeface="Arial"/>
                  </a:rPr>
                  <a:t>m</a:t>
                </a:r>
                <a:r>
                  <a:rPr lang="pt-BR" sz="300"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pt-BR"/>
          </a:p>
        </c:txPr>
        <c:crossAx val="153093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BC1-4F6A-8C7A-20A09D9E8949}"/>
            </c:ext>
          </c:extLst>
        </c:ser>
        <c:ser>
          <c:idx val="1"/>
          <c:order val="1"/>
          <c:spPr>
            <a:solidFill>
              <a:srgbClr val="00FF00"/>
            </a:solidFill>
            <a:ln w="12700">
              <a:solidFill>
                <a:srgbClr val="000000"/>
              </a:solidFill>
              <a:prstDash val="solid"/>
            </a:ln>
          </c:spPr>
          <c:invertIfNegative val="0"/>
          <c:val>
            <c:numRef>
              <c:f>Plan1!#REF!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Plan1!#REF!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BC1-4F6A-8C7A-20A09D9E8949}"/>
            </c:ext>
          </c:extLst>
        </c:ser>
        <c:dLbls>
          <c:showLegendKey val="0"/>
          <c:showVal val="0"/>
          <c:showCatName val="0"/>
          <c:showSerName val="0"/>
          <c:showPercent val="0"/>
          <c:showBubbleSize val="0"/>
        </c:dLbls>
        <c:gapWidth val="150"/>
        <c:axId val="15305727"/>
        <c:axId val="1"/>
      </c:barChart>
      <c:catAx>
        <c:axId val="15305727"/>
        <c:scaling>
          <c:orientation val="minMax"/>
        </c:scaling>
        <c:delete val="0"/>
        <c:axPos val="b"/>
        <c:title>
          <c:tx>
            <c:rich>
              <a:bodyPr/>
              <a:lstStyle/>
              <a:p>
                <a:pPr>
                  <a:defRPr sz="275"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275" b="1" i="0" u="none" strike="noStrike" baseline="0">
                    <a:solidFill>
                      <a:srgbClr val="000000"/>
                    </a:solidFill>
                    <a:latin typeface="Arial"/>
                    <a:cs typeface="Arial"/>
                  </a:rPr>
                  <a:t>m</a:t>
                </a:r>
                <a:r>
                  <a:rPr lang="pt-BR" sz="275"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53057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Plan1!#REF!</c:f>
              <c:numCache>
                <c:formatCode>General</c:formatCode>
                <c:ptCount val="12"/>
                <c:pt idx="0">
                  <c:v>0</c:v>
                </c:pt>
                <c:pt idx="1">
                  <c:v>123230.20121141982</c:v>
                </c:pt>
                <c:pt idx="2">
                  <c:v>71496.411656298951</c:v>
                </c:pt>
                <c:pt idx="3">
                  <c:v>94913.420594136638</c:v>
                </c:pt>
                <c:pt idx="4">
                  <c:v>96831.816437821966</c:v>
                </c:pt>
                <c:pt idx="5">
                  <c:v>122525.7410983288</c:v>
                </c:pt>
                <c:pt idx="6">
                  <c:v>130224.48376282338</c:v>
                </c:pt>
                <c:pt idx="7">
                  <c:v>117503.31788133622</c:v>
                </c:pt>
                <c:pt idx="8">
                  <c:v>131127.51357029192</c:v>
                </c:pt>
                <c:pt idx="9">
                  <c:v>203645.58108524597</c:v>
                </c:pt>
                <c:pt idx="10">
                  <c:v>333064.96757596533</c:v>
                </c:pt>
                <c:pt idx="11">
                  <c:v>400957.31097511121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2003</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0-3854-461A-97B4-C52906AD5619}"/>
            </c:ext>
          </c:extLst>
        </c:ser>
        <c:ser>
          <c:idx val="1"/>
          <c:order val="1"/>
          <c:spPr>
            <a:solidFill>
              <a:srgbClr val="00FF00"/>
            </a:solidFill>
            <a:ln w="12700">
              <a:solidFill>
                <a:srgbClr val="000000"/>
              </a:solidFill>
              <a:prstDash val="solid"/>
            </a:ln>
          </c:spPr>
          <c:invertIfNegative val="0"/>
          <c:val>
            <c:numRef>
              <c:f>Plan1!#REF!</c:f>
              <c:numCache>
                <c:formatCode>General</c:formatCode>
                <c:ptCount val="12"/>
                <c:pt idx="0">
                  <c:v>413735.39974966517</c:v>
                </c:pt>
                <c:pt idx="1">
                  <c:v>410341.72605307354</c:v>
                </c:pt>
                <c:pt idx="2">
                  <c:v>310163.72407806932</c:v>
                </c:pt>
                <c:pt idx="3">
                  <c:v>289426.17949895276</c:v>
                </c:pt>
                <c:pt idx="4">
                  <c:v>281645.6691427601</c:v>
                </c:pt>
                <c:pt idx="5">
                  <c:v>165692.79249246797</c:v>
                </c:pt>
                <c:pt idx="6">
                  <c:v>162277.4189084642</c:v>
                </c:pt>
                <c:pt idx="7">
                  <c:v>138413.83257750634</c:v>
                </c:pt>
                <c:pt idx="8">
                  <c:v>136923.14465962627</c:v>
                </c:pt>
                <c:pt idx="9">
                  <c:v>106386.05672161875</c:v>
                </c:pt>
                <c:pt idx="10">
                  <c:v>99429.513104845057</c:v>
                </c:pt>
                <c:pt idx="11">
                  <c:v>102915.2069037091</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2004</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1-3854-461A-97B4-C52906AD5619}"/>
            </c:ext>
          </c:extLst>
        </c:ser>
        <c:ser>
          <c:idx val="2"/>
          <c:order val="2"/>
          <c:spPr>
            <a:solidFill>
              <a:srgbClr val="FFFFCC"/>
            </a:solidFill>
            <a:ln w="12700">
              <a:solidFill>
                <a:srgbClr val="000000"/>
              </a:solidFill>
              <a:prstDash val="solid"/>
            </a:ln>
          </c:spPr>
          <c:invertIfNegative val="0"/>
          <c:val>
            <c:numRef>
              <c:f>Plan1!#REF!</c:f>
              <c:numCache>
                <c:formatCode>General</c:formatCode>
                <c:ptCount val="12"/>
                <c:pt idx="0">
                  <c:v>70791.95154320795</c:v>
                </c:pt>
                <c:pt idx="1">
                  <c:v>69835.898532584426</c:v>
                </c:pt>
                <c:pt idx="2">
                  <c:v>103662.56360582942</c:v>
                </c:pt>
                <c:pt idx="3">
                  <c:v>67445.76600602566</c:v>
                </c:pt>
                <c:pt idx="4">
                  <c:v>57224.804543767728</c:v>
                </c:pt>
                <c:pt idx="5">
                  <c:v>84931.472384534587</c:v>
                </c:pt>
                <c:pt idx="6">
                  <c:v>121116.82087214678</c:v>
                </c:pt>
                <c:pt idx="7">
                  <c:v>126173.83811255009</c:v>
                </c:pt>
                <c:pt idx="8">
                  <c:v>62954.832785070481</c:v>
                </c:pt>
                <c:pt idx="9">
                  <c:v>3333.6058923056603</c:v>
                </c:pt>
                <c:pt idx="10">
                  <c:v>34744.979149238614</c:v>
                </c:pt>
                <c:pt idx="11">
                  <c:v>58117.959330008118</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2005</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2-3854-461A-97B4-C52906AD5619}"/>
            </c:ext>
          </c:extLst>
        </c:ser>
        <c:ser>
          <c:idx val="3"/>
          <c:order val="3"/>
          <c:spPr>
            <a:solidFill>
              <a:srgbClr val="CCFFFF"/>
            </a:solidFill>
            <a:ln w="12700">
              <a:solidFill>
                <a:srgbClr val="000000"/>
              </a:solidFill>
              <a:prstDash val="solid"/>
            </a:ln>
          </c:spPr>
          <c:invertIfNegative val="0"/>
          <c:val>
            <c:numRef>
              <c:f>Plan1!#REF!</c:f>
              <c:numCache>
                <c:formatCode>General</c:formatCode>
                <c:ptCount val="12"/>
                <c:pt idx="0">
                  <c:v>83931.390616842895</c:v>
                </c:pt>
                <c:pt idx="1">
                  <c:v>77641.568178530331</c:v>
                </c:pt>
                <c:pt idx="2">
                  <c:v>90227.502877593783</c:v>
                </c:pt>
                <c:pt idx="3">
                  <c:v>90579.732934139276</c:v>
                </c:pt>
                <c:pt idx="4">
                  <c:v>96001.559875964696</c:v>
                </c:pt>
                <c:pt idx="5">
                  <c:v>75937.026297747623</c:v>
                </c:pt>
                <c:pt idx="6">
                  <c:v>96504.745671029712</c:v>
                </c:pt>
                <c:pt idx="7">
                  <c:v>88736.814959713694</c:v>
                </c:pt>
                <c:pt idx="8">
                  <c:v>109958.67586658029</c:v>
                </c:pt>
                <c:pt idx="9">
                  <c:v>121481.63057356891</c:v>
                </c:pt>
                <c:pt idx="10">
                  <c:v>99354.035235585296</c:v>
                </c:pt>
                <c:pt idx="11">
                  <c:v>77094.353626397133</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2006</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3-3854-461A-97B4-C52906AD5619}"/>
            </c:ext>
          </c:extLst>
        </c:ser>
        <c:ser>
          <c:idx val="4"/>
          <c:order val="4"/>
          <c:spPr>
            <a:solidFill>
              <a:srgbClr val="660066"/>
            </a:solidFill>
            <a:ln w="12700">
              <a:solidFill>
                <a:srgbClr val="000000"/>
              </a:solidFill>
              <a:prstDash val="solid"/>
            </a:ln>
          </c:spPr>
          <c:invertIfNegative val="0"/>
          <c:val>
            <c:numRef>
              <c:f>Plan1!#REF!</c:f>
              <c:numCache>
                <c:formatCode>General</c:formatCode>
                <c:ptCount val="12"/>
                <c:pt idx="0">
                  <c:v>111524.84165372013</c:v>
                </c:pt>
                <c:pt idx="1">
                  <c:v>115248.41653720116</c:v>
                </c:pt>
                <c:pt idx="2">
                  <c:v>148075.96847540996</c:v>
                </c:pt>
                <c:pt idx="3">
                  <c:v>152607.14398032543</c:v>
                </c:pt>
                <c:pt idx="4">
                  <c:v>178465.42799096782</c:v>
                </c:pt>
                <c:pt idx="5">
                  <c:v>156171.35363268695</c:v>
                </c:pt>
                <c:pt idx="6">
                  <c:v>198457.408467359</c:v>
                </c:pt>
              </c:numCache>
            </c:numRef>
          </c:val>
          <c:extLst>
            <c:ext xmlns:c15="http://schemas.microsoft.com/office/drawing/2012/chart" uri="{02D57815-91ED-43cb-92C2-25804820EDAC}">
              <c15:filteredSeriesTitle>
                <c15:tx>
                  <c:strRef>
                    <c:extLst>
                      <c:ext uri="{02D57815-91ED-43cb-92C2-25804820EDAC}">
                        <c15:formulaRef>
                          <c15:sqref>Plan1!#REF!</c15:sqref>
                        </c15:formulaRef>
                      </c:ext>
                    </c:extLst>
                    <c:strCache>
                      <c:ptCount val="1"/>
                      <c:pt idx="0">
                        <c:v>2007</c:v>
                      </c:pt>
                    </c:strCache>
                  </c:strRef>
                </c15:tx>
              </c15:filteredSeriesTitle>
            </c:ext>
            <c:ext xmlns:c15="http://schemas.microsoft.com/office/drawing/2012/chart" uri="{02D57815-91ED-43cb-92C2-25804820EDAC}">
              <c15:filteredCategoryTitle>
                <c15:cat>
                  <c:strRef>
                    <c:extLst>
                      <c:ext uri="{02D57815-91ED-43cb-92C2-25804820EDAC}">
                        <c15:formulaRef>
                          <c15:sqref>Plan1!#REF!</c15:sqref>
                        </c15:formulaRef>
                      </c:ext>
                    </c:extLst>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15:cat>
              </c15:filteredCategoryTitle>
            </c:ext>
            <c:ext xmlns:c16="http://schemas.microsoft.com/office/drawing/2014/chart" uri="{C3380CC4-5D6E-409C-BE32-E72D297353CC}">
              <c16:uniqueId val="{00000004-3854-461A-97B4-C52906AD5619}"/>
            </c:ext>
          </c:extLst>
        </c:ser>
        <c:dLbls>
          <c:showLegendKey val="0"/>
          <c:showVal val="0"/>
          <c:showCatName val="0"/>
          <c:showSerName val="0"/>
          <c:showPercent val="0"/>
          <c:showBubbleSize val="0"/>
        </c:dLbls>
        <c:gapWidth val="150"/>
        <c:axId val="15306127"/>
        <c:axId val="1"/>
      </c:barChart>
      <c:catAx>
        <c:axId val="15306127"/>
        <c:scaling>
          <c:orientation val="minMax"/>
        </c:scaling>
        <c:delete val="0"/>
        <c:axPos val="b"/>
        <c:title>
          <c:tx>
            <c:rich>
              <a:bodyPr/>
              <a:lstStyle/>
              <a:p>
                <a:pPr>
                  <a:defRPr sz="275" b="1" i="0" u="none" strike="noStrike" baseline="0">
                    <a:solidFill>
                      <a:srgbClr val="000000"/>
                    </a:solidFill>
                    <a:latin typeface="Arial"/>
                    <a:ea typeface="Arial"/>
                    <a:cs typeface="Arial"/>
                  </a:defRPr>
                </a:pPr>
                <a:r>
                  <a:rPr lang="pt-BR"/>
                  <a:t>Mês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pt-BR" sz="275" b="1" i="0" u="none" strike="noStrike" baseline="0">
                    <a:solidFill>
                      <a:srgbClr val="000000"/>
                    </a:solidFill>
                    <a:latin typeface="Arial"/>
                    <a:cs typeface="Arial"/>
                  </a:rPr>
                  <a:t>m</a:t>
                </a:r>
                <a:r>
                  <a:rPr lang="pt-BR" sz="275" b="1" i="0" u="none" strike="noStrike" baseline="30000">
                    <a:solidFill>
                      <a:srgbClr val="000000"/>
                    </a:solidFill>
                    <a:latin typeface="Arial"/>
                    <a:cs typeface="Arial"/>
                  </a:rPr>
                  <a:t>3</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pt-BR"/>
          </a:p>
        </c:txPr>
        <c:crossAx val="15306127"/>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C0C0C0"/>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[Producao de Biodiesel m3.xlsx]Plan1!Tabela dinâmica1</c:name>
    <c:fmtId val="5"/>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Plan1!$C$93:$C$94</c:f>
              <c:strCache>
                <c:ptCount val="1"/>
                <c:pt idx="0">
                  <c:v>2005</c:v>
                </c:pt>
              </c:strCache>
            </c:strRef>
          </c:tx>
          <c:spPr>
            <a:solidFill>
              <a:schemeClr val="accent1"/>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Plan1!$C$95:$C$106</c:f>
              <c:numCache>
                <c:formatCode>_(* #,##0_);_(* \(#,##0\);_(* "-"??_);_(@_)</c:formatCode>
                <c:ptCount val="12"/>
                <c:pt idx="0">
                  <c:v>0</c:v>
                </c:pt>
                <c:pt idx="1">
                  <c:v>0</c:v>
                </c:pt>
                <c:pt idx="2">
                  <c:v>7.8</c:v>
                </c:pt>
                <c:pt idx="3">
                  <c:v>13.1</c:v>
                </c:pt>
                <c:pt idx="4">
                  <c:v>25.75</c:v>
                </c:pt>
                <c:pt idx="5">
                  <c:v>22.812000000000001</c:v>
                </c:pt>
                <c:pt idx="6">
                  <c:v>7.177999999999999</c:v>
                </c:pt>
                <c:pt idx="7">
                  <c:v>57.120000000000005</c:v>
                </c:pt>
                <c:pt idx="8">
                  <c:v>2</c:v>
                </c:pt>
                <c:pt idx="9">
                  <c:v>33.93</c:v>
                </c:pt>
                <c:pt idx="10">
                  <c:v>281.3</c:v>
                </c:pt>
                <c:pt idx="11">
                  <c:v>285.16956521739132</c:v>
                </c:pt>
              </c:numCache>
            </c:numRef>
          </c:val>
          <c:extLst>
            <c:ext xmlns:c16="http://schemas.microsoft.com/office/drawing/2014/chart" uri="{C3380CC4-5D6E-409C-BE32-E72D297353CC}">
              <c16:uniqueId val="{00000000-E878-4056-AC57-C08D0C5D50F6}"/>
            </c:ext>
          </c:extLst>
        </c:ser>
        <c:ser>
          <c:idx val="1"/>
          <c:order val="1"/>
          <c:tx>
            <c:strRef>
              <c:f>Plan1!$D$93:$D$94</c:f>
              <c:strCache>
                <c:ptCount val="1"/>
                <c:pt idx="0">
                  <c:v>2006</c:v>
                </c:pt>
              </c:strCache>
            </c:strRef>
          </c:tx>
          <c:spPr>
            <a:solidFill>
              <a:schemeClr val="accent2"/>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Plan1!$D$95:$D$106</c:f>
              <c:numCache>
                <c:formatCode>_(* #,##0_);_(* \(#,##0\);_(* "-"??_);_(@_)</c:formatCode>
                <c:ptCount val="12"/>
                <c:pt idx="0">
                  <c:v>1075.3</c:v>
                </c:pt>
                <c:pt idx="1">
                  <c:v>1043.21</c:v>
                </c:pt>
                <c:pt idx="2">
                  <c:v>1724.84</c:v>
                </c:pt>
                <c:pt idx="3">
                  <c:v>1785.5099999999998</c:v>
                </c:pt>
                <c:pt idx="4">
                  <c:v>2577.6</c:v>
                </c:pt>
                <c:pt idx="5">
                  <c:v>6490.3099999999995</c:v>
                </c:pt>
                <c:pt idx="6">
                  <c:v>3330.8</c:v>
                </c:pt>
                <c:pt idx="7">
                  <c:v>5101.5999999999995</c:v>
                </c:pt>
                <c:pt idx="8">
                  <c:v>6735.344000000001</c:v>
                </c:pt>
                <c:pt idx="9">
                  <c:v>8581.4410000000007</c:v>
                </c:pt>
                <c:pt idx="10">
                  <c:v>16024.924999999999</c:v>
                </c:pt>
                <c:pt idx="11">
                  <c:v>14531.101000000001</c:v>
                </c:pt>
              </c:numCache>
            </c:numRef>
          </c:val>
          <c:extLst>
            <c:ext xmlns:c16="http://schemas.microsoft.com/office/drawing/2014/chart" uri="{C3380CC4-5D6E-409C-BE32-E72D297353CC}">
              <c16:uniqueId val="{00000001-E878-4056-AC57-C08D0C5D50F6}"/>
            </c:ext>
          </c:extLst>
        </c:ser>
        <c:ser>
          <c:idx val="2"/>
          <c:order val="2"/>
          <c:tx>
            <c:strRef>
              <c:f>Plan1!$E$93:$E$94</c:f>
              <c:strCache>
                <c:ptCount val="1"/>
                <c:pt idx="0">
                  <c:v>2007</c:v>
                </c:pt>
              </c:strCache>
            </c:strRef>
          </c:tx>
          <c:spPr>
            <a:solidFill>
              <a:schemeClr val="accent3"/>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Plan1!$E$95:$E$106</c:f>
              <c:numCache>
                <c:formatCode>_(* #,##0_);_(* \(#,##0\);_(* "-"??_);_(@_)</c:formatCode>
                <c:ptCount val="12"/>
                <c:pt idx="0">
                  <c:v>17108.739000000001</c:v>
                </c:pt>
                <c:pt idx="1">
                  <c:v>16932.740999999998</c:v>
                </c:pt>
                <c:pt idx="2">
                  <c:v>22636.872000000003</c:v>
                </c:pt>
                <c:pt idx="3">
                  <c:v>18772.794000000002</c:v>
                </c:pt>
                <c:pt idx="4">
                  <c:v>26004.665999999994</c:v>
                </c:pt>
                <c:pt idx="5">
                  <c:v>27157.918000000001</c:v>
                </c:pt>
                <c:pt idx="6">
                  <c:v>26718.323000000004</c:v>
                </c:pt>
                <c:pt idx="7">
                  <c:v>43958.85</c:v>
                </c:pt>
                <c:pt idx="8">
                  <c:v>46013.394</c:v>
                </c:pt>
                <c:pt idx="9">
                  <c:v>53608.530000000013</c:v>
                </c:pt>
                <c:pt idx="10">
                  <c:v>56400.564999999995</c:v>
                </c:pt>
                <c:pt idx="11">
                  <c:v>49015.748000000007</c:v>
                </c:pt>
              </c:numCache>
            </c:numRef>
          </c:val>
          <c:extLst>
            <c:ext xmlns:c16="http://schemas.microsoft.com/office/drawing/2014/chart" uri="{C3380CC4-5D6E-409C-BE32-E72D297353CC}">
              <c16:uniqueId val="{00000017-E878-4056-AC57-C08D0C5D50F6}"/>
            </c:ext>
          </c:extLst>
        </c:ser>
        <c:ser>
          <c:idx val="3"/>
          <c:order val="3"/>
          <c:tx>
            <c:strRef>
              <c:f>Plan1!$F$93:$F$94</c:f>
              <c:strCache>
                <c:ptCount val="1"/>
                <c:pt idx="0">
                  <c:v>2008</c:v>
                </c:pt>
              </c:strCache>
            </c:strRef>
          </c:tx>
          <c:spPr>
            <a:solidFill>
              <a:schemeClr val="accent4"/>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Plan1!$F$95:$F$106</c:f>
              <c:numCache>
                <c:formatCode>_(* #,##0_);_(* \(#,##0\);_(* "-"??_);_(@_)</c:formatCode>
                <c:ptCount val="12"/>
                <c:pt idx="0">
                  <c:v>76784.442999999985</c:v>
                </c:pt>
                <c:pt idx="1">
                  <c:v>77085.038</c:v>
                </c:pt>
                <c:pt idx="2">
                  <c:v>63679.682000000001</c:v>
                </c:pt>
                <c:pt idx="3">
                  <c:v>64349.824999999997</c:v>
                </c:pt>
                <c:pt idx="4">
                  <c:v>75998.889999999985</c:v>
                </c:pt>
                <c:pt idx="5">
                  <c:v>102766.71800000001</c:v>
                </c:pt>
                <c:pt idx="6">
                  <c:v>107786.269</c:v>
                </c:pt>
                <c:pt idx="7">
                  <c:v>109534.48699999998</c:v>
                </c:pt>
                <c:pt idx="8">
                  <c:v>132258.42600000001</c:v>
                </c:pt>
                <c:pt idx="9">
                  <c:v>126817.25300000001</c:v>
                </c:pt>
                <c:pt idx="10">
                  <c:v>118014.439</c:v>
                </c:pt>
                <c:pt idx="11">
                  <c:v>112052.94499999998</c:v>
                </c:pt>
              </c:numCache>
            </c:numRef>
          </c:val>
          <c:extLst>
            <c:ext xmlns:c16="http://schemas.microsoft.com/office/drawing/2014/chart" uri="{C3380CC4-5D6E-409C-BE32-E72D297353CC}">
              <c16:uniqueId val="{00000018-E878-4056-AC57-C08D0C5D50F6}"/>
            </c:ext>
          </c:extLst>
        </c:ser>
        <c:ser>
          <c:idx val="4"/>
          <c:order val="4"/>
          <c:tx>
            <c:strRef>
              <c:f>Plan1!$G$93:$G$94</c:f>
              <c:strCache>
                <c:ptCount val="1"/>
                <c:pt idx="0">
                  <c:v>2009</c:v>
                </c:pt>
              </c:strCache>
            </c:strRef>
          </c:tx>
          <c:spPr>
            <a:solidFill>
              <a:schemeClr val="accent5"/>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Plan1!$G$95:$G$106</c:f>
              <c:numCache>
                <c:formatCode>_(* #,##0_);_(* \(#,##0\);_(* "-"??_);_(@_)</c:formatCode>
                <c:ptCount val="12"/>
                <c:pt idx="0">
                  <c:v>90352.389000000039</c:v>
                </c:pt>
                <c:pt idx="1">
                  <c:v>80224.338000000003</c:v>
                </c:pt>
                <c:pt idx="2">
                  <c:v>131991.43599999999</c:v>
                </c:pt>
                <c:pt idx="3">
                  <c:v>105457.97499999999</c:v>
                </c:pt>
                <c:pt idx="4">
                  <c:v>103662.63599999998</c:v>
                </c:pt>
                <c:pt idx="5">
                  <c:v>141138.84099999999</c:v>
                </c:pt>
                <c:pt idx="6">
                  <c:v>154556.54300000001</c:v>
                </c:pt>
                <c:pt idx="7">
                  <c:v>167086.06900000002</c:v>
                </c:pt>
                <c:pt idx="8">
                  <c:v>160537.954</c:v>
                </c:pt>
                <c:pt idx="9">
                  <c:v>156810.59599999999</c:v>
                </c:pt>
                <c:pt idx="10">
                  <c:v>166192.149</c:v>
                </c:pt>
                <c:pt idx="11">
                  <c:v>150437.49099999998</c:v>
                </c:pt>
              </c:numCache>
            </c:numRef>
          </c:val>
          <c:extLst>
            <c:ext xmlns:c16="http://schemas.microsoft.com/office/drawing/2014/chart" uri="{C3380CC4-5D6E-409C-BE32-E72D297353CC}">
              <c16:uniqueId val="{00000019-E878-4056-AC57-C08D0C5D50F6}"/>
            </c:ext>
          </c:extLst>
        </c:ser>
        <c:ser>
          <c:idx val="5"/>
          <c:order val="5"/>
          <c:tx>
            <c:strRef>
              <c:f>Plan1!$H$93:$H$94</c:f>
              <c:strCache>
                <c:ptCount val="1"/>
                <c:pt idx="0">
                  <c:v>2010</c:v>
                </c:pt>
              </c:strCache>
            </c:strRef>
          </c:tx>
          <c:spPr>
            <a:solidFill>
              <a:schemeClr val="accent6"/>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Plan1!$H$95:$H$106</c:f>
              <c:numCache>
                <c:formatCode>_(* #,##0_);_(* \(#,##0\);_(* "-"??_);_(@_)</c:formatCode>
                <c:ptCount val="12"/>
                <c:pt idx="0">
                  <c:v>147434.67499999993</c:v>
                </c:pt>
                <c:pt idx="1">
                  <c:v>178049.48799999998</c:v>
                </c:pt>
                <c:pt idx="2">
                  <c:v>214149.878</c:v>
                </c:pt>
                <c:pt idx="3">
                  <c:v>184896.77699999997</c:v>
                </c:pt>
                <c:pt idx="4">
                  <c:v>202728.61799999999</c:v>
                </c:pt>
                <c:pt idx="5">
                  <c:v>204939.78</c:v>
                </c:pt>
                <c:pt idx="6">
                  <c:v>207433.576</c:v>
                </c:pt>
                <c:pt idx="7">
                  <c:v>231159.51499999996</c:v>
                </c:pt>
                <c:pt idx="8">
                  <c:v>219987.59800000003</c:v>
                </c:pt>
                <c:pt idx="9">
                  <c:v>199894.90500000003</c:v>
                </c:pt>
                <c:pt idx="10">
                  <c:v>207867.647</c:v>
                </c:pt>
                <c:pt idx="11">
                  <c:v>187856.06100000005</c:v>
                </c:pt>
              </c:numCache>
            </c:numRef>
          </c:val>
          <c:extLst>
            <c:ext xmlns:c16="http://schemas.microsoft.com/office/drawing/2014/chart" uri="{C3380CC4-5D6E-409C-BE32-E72D297353CC}">
              <c16:uniqueId val="{0000001A-E878-4056-AC57-C08D0C5D50F6}"/>
            </c:ext>
          </c:extLst>
        </c:ser>
        <c:ser>
          <c:idx val="6"/>
          <c:order val="6"/>
          <c:tx>
            <c:strRef>
              <c:f>Plan1!$I$93:$I$94</c:f>
              <c:strCache>
                <c:ptCount val="1"/>
                <c:pt idx="0">
                  <c:v>2011</c:v>
                </c:pt>
              </c:strCache>
            </c:strRef>
          </c:tx>
          <c:spPr>
            <a:solidFill>
              <a:schemeClr val="accent1">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Plan1!$I$95:$I$106</c:f>
              <c:numCache>
                <c:formatCode>_(* #,##0_);_(* \(#,##0\);_(* "-"??_);_(@_)</c:formatCode>
                <c:ptCount val="12"/>
                <c:pt idx="0">
                  <c:v>186327.40099999998</c:v>
                </c:pt>
                <c:pt idx="1">
                  <c:v>176783.19200000001</c:v>
                </c:pt>
                <c:pt idx="2">
                  <c:v>233464.679</c:v>
                </c:pt>
                <c:pt idx="3">
                  <c:v>200381.09099999999</c:v>
                </c:pt>
                <c:pt idx="4">
                  <c:v>220483.97500000003</c:v>
                </c:pt>
                <c:pt idx="5">
                  <c:v>231572.69799999997</c:v>
                </c:pt>
                <c:pt idx="6">
                  <c:v>249897.09700000004</c:v>
                </c:pt>
                <c:pt idx="7">
                  <c:v>247934.28700000001</c:v>
                </c:pt>
                <c:pt idx="8">
                  <c:v>233971.40400000001</c:v>
                </c:pt>
                <c:pt idx="9">
                  <c:v>237885.14300000001</c:v>
                </c:pt>
                <c:pt idx="10">
                  <c:v>237188.91499999998</c:v>
                </c:pt>
                <c:pt idx="11">
                  <c:v>216870.03599999999</c:v>
                </c:pt>
              </c:numCache>
            </c:numRef>
          </c:val>
          <c:extLst>
            <c:ext xmlns:c16="http://schemas.microsoft.com/office/drawing/2014/chart" uri="{C3380CC4-5D6E-409C-BE32-E72D297353CC}">
              <c16:uniqueId val="{0000001B-E878-4056-AC57-C08D0C5D50F6}"/>
            </c:ext>
          </c:extLst>
        </c:ser>
        <c:ser>
          <c:idx val="7"/>
          <c:order val="7"/>
          <c:tx>
            <c:strRef>
              <c:f>Plan1!$J$93:$J$94</c:f>
              <c:strCache>
                <c:ptCount val="1"/>
                <c:pt idx="0">
                  <c:v>2012</c:v>
                </c:pt>
              </c:strCache>
            </c:strRef>
          </c:tx>
          <c:spPr>
            <a:solidFill>
              <a:schemeClr val="accent2">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Plan1!$J$95:$J$106</c:f>
              <c:numCache>
                <c:formatCode>_(* #,##0_);_(* \(#,##0\);_(* "-"??_);_(@_)</c:formatCode>
                <c:ptCount val="12"/>
                <c:pt idx="0">
                  <c:v>193006.36299999995</c:v>
                </c:pt>
                <c:pt idx="1">
                  <c:v>214606.97700000001</c:v>
                </c:pt>
                <c:pt idx="2">
                  <c:v>220871.81699999992</c:v>
                </c:pt>
                <c:pt idx="3">
                  <c:v>182372.24400000001</c:v>
                </c:pt>
                <c:pt idx="4">
                  <c:v>213020.86100000003</c:v>
                </c:pt>
                <c:pt idx="5">
                  <c:v>214897.81499999994</c:v>
                </c:pt>
                <c:pt idx="6">
                  <c:v>230340.28500000003</c:v>
                </c:pt>
                <c:pt idx="7">
                  <c:v>254426.05199999997</c:v>
                </c:pt>
                <c:pt idx="8">
                  <c:v>252242.54299999995</c:v>
                </c:pt>
                <c:pt idx="9">
                  <c:v>251416.179</c:v>
                </c:pt>
                <c:pt idx="10">
                  <c:v>245320.59200000006</c:v>
                </c:pt>
                <c:pt idx="11">
                  <c:v>244961.76100000003</c:v>
                </c:pt>
              </c:numCache>
            </c:numRef>
          </c:val>
          <c:extLst>
            <c:ext xmlns:c16="http://schemas.microsoft.com/office/drawing/2014/chart" uri="{C3380CC4-5D6E-409C-BE32-E72D297353CC}">
              <c16:uniqueId val="{0000001C-E878-4056-AC57-C08D0C5D50F6}"/>
            </c:ext>
          </c:extLst>
        </c:ser>
        <c:ser>
          <c:idx val="8"/>
          <c:order val="8"/>
          <c:tx>
            <c:strRef>
              <c:f>Plan1!$K$93:$K$94</c:f>
              <c:strCache>
                <c:ptCount val="1"/>
                <c:pt idx="0">
                  <c:v>2013</c:v>
                </c:pt>
              </c:strCache>
            </c:strRef>
          </c:tx>
          <c:spPr>
            <a:solidFill>
              <a:schemeClr val="accent3">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Plan1!$K$95:$K$106</c:f>
              <c:numCache>
                <c:formatCode>_(* #,##0_);_(* \(#,##0\);_(* "-"??_);_(@_)</c:formatCode>
                <c:ptCount val="12"/>
                <c:pt idx="0">
                  <c:v>226505.27299999999</c:v>
                </c:pt>
                <c:pt idx="1">
                  <c:v>205738.13499999995</c:v>
                </c:pt>
                <c:pt idx="2">
                  <c:v>230752.36199999996</c:v>
                </c:pt>
                <c:pt idx="3">
                  <c:v>253591.0210000001</c:v>
                </c:pt>
                <c:pt idx="4">
                  <c:v>245933.927</c:v>
                </c:pt>
                <c:pt idx="5">
                  <c:v>236440.98500000002</c:v>
                </c:pt>
                <c:pt idx="6">
                  <c:v>260670.64200000002</c:v>
                </c:pt>
                <c:pt idx="7">
                  <c:v>247610.47100000005</c:v>
                </c:pt>
                <c:pt idx="8">
                  <c:v>252713.66199999998</c:v>
                </c:pt>
                <c:pt idx="9">
                  <c:v>277992.005</c:v>
                </c:pt>
                <c:pt idx="10">
                  <c:v>265175.51400000002</c:v>
                </c:pt>
                <c:pt idx="11">
                  <c:v>214364.27200000003</c:v>
                </c:pt>
              </c:numCache>
            </c:numRef>
          </c:val>
          <c:extLst>
            <c:ext xmlns:c16="http://schemas.microsoft.com/office/drawing/2014/chart" uri="{C3380CC4-5D6E-409C-BE32-E72D297353CC}">
              <c16:uniqueId val="{0000001D-E878-4056-AC57-C08D0C5D50F6}"/>
            </c:ext>
          </c:extLst>
        </c:ser>
        <c:ser>
          <c:idx val="9"/>
          <c:order val="9"/>
          <c:tx>
            <c:strRef>
              <c:f>Plan1!$L$93:$L$94</c:f>
              <c:strCache>
                <c:ptCount val="1"/>
                <c:pt idx="0">
                  <c:v>2014</c:v>
                </c:pt>
              </c:strCache>
            </c:strRef>
          </c:tx>
          <c:spPr>
            <a:solidFill>
              <a:schemeClr val="accent4">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Plan1!$L$95:$L$106</c:f>
              <c:numCache>
                <c:formatCode>_(* #,##0_);_(* \(#,##0\);_(* "-"??_);_(@_)</c:formatCode>
                <c:ptCount val="12"/>
                <c:pt idx="0">
                  <c:v>245215.44400000008</c:v>
                </c:pt>
                <c:pt idx="1">
                  <c:v>240528.54799999995</c:v>
                </c:pt>
                <c:pt idx="2">
                  <c:v>271838.87799999991</c:v>
                </c:pt>
                <c:pt idx="3">
                  <c:v>253224.47100000002</c:v>
                </c:pt>
                <c:pt idx="4">
                  <c:v>242525.60500000004</c:v>
                </c:pt>
                <c:pt idx="5">
                  <c:v>251517.28899999999</c:v>
                </c:pt>
                <c:pt idx="6">
                  <c:v>302971.28499999997</c:v>
                </c:pt>
                <c:pt idx="7">
                  <c:v>314532.07899999997</c:v>
                </c:pt>
                <c:pt idx="8">
                  <c:v>312664.81600000005</c:v>
                </c:pt>
                <c:pt idx="9">
                  <c:v>321602.67599999998</c:v>
                </c:pt>
                <c:pt idx="10">
                  <c:v>316626.56599999993</c:v>
                </c:pt>
                <c:pt idx="11">
                  <c:v>348962.24000000011</c:v>
                </c:pt>
              </c:numCache>
            </c:numRef>
          </c:val>
          <c:extLst>
            <c:ext xmlns:c16="http://schemas.microsoft.com/office/drawing/2014/chart" uri="{C3380CC4-5D6E-409C-BE32-E72D297353CC}">
              <c16:uniqueId val="{0000001E-E878-4056-AC57-C08D0C5D50F6}"/>
            </c:ext>
          </c:extLst>
        </c:ser>
        <c:ser>
          <c:idx val="10"/>
          <c:order val="10"/>
          <c:tx>
            <c:strRef>
              <c:f>Plan1!$M$93:$M$94</c:f>
              <c:strCache>
                <c:ptCount val="1"/>
                <c:pt idx="0">
                  <c:v>2015</c:v>
                </c:pt>
              </c:strCache>
            </c:strRef>
          </c:tx>
          <c:spPr>
            <a:solidFill>
              <a:schemeClr val="accent5">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Plan1!$M$95:$M$106</c:f>
              <c:numCache>
                <c:formatCode>_(* #,##0_);_(* \(#,##0\);_(* "-"??_);_(@_)</c:formatCode>
                <c:ptCount val="12"/>
                <c:pt idx="0">
                  <c:v>319546.49500000005</c:v>
                </c:pt>
                <c:pt idx="1">
                  <c:v>303594.386</c:v>
                </c:pt>
                <c:pt idx="2">
                  <c:v>322692.02499999997</c:v>
                </c:pt>
                <c:pt idx="3">
                  <c:v>324526.23</c:v>
                </c:pt>
                <c:pt idx="4">
                  <c:v>338850.55400000006</c:v>
                </c:pt>
                <c:pt idx="5">
                  <c:v>322185.2699999999</c:v>
                </c:pt>
                <c:pt idx="6">
                  <c:v>341093.8440000001</c:v>
                </c:pt>
                <c:pt idx="7">
                  <c:v>344037.79600000009</c:v>
                </c:pt>
                <c:pt idx="8">
                  <c:v>330388.283</c:v>
                </c:pt>
                <c:pt idx="9">
                  <c:v>359165.717</c:v>
                </c:pt>
                <c:pt idx="10">
                  <c:v>324662.14600000007</c:v>
                </c:pt>
                <c:pt idx="11">
                  <c:v>306525.78799999994</c:v>
                </c:pt>
              </c:numCache>
            </c:numRef>
          </c:val>
          <c:extLst>
            <c:ext xmlns:c16="http://schemas.microsoft.com/office/drawing/2014/chart" uri="{C3380CC4-5D6E-409C-BE32-E72D297353CC}">
              <c16:uniqueId val="{0000001F-E878-4056-AC57-C08D0C5D50F6}"/>
            </c:ext>
          </c:extLst>
        </c:ser>
        <c:ser>
          <c:idx val="11"/>
          <c:order val="11"/>
          <c:tx>
            <c:strRef>
              <c:f>Plan1!$N$93:$N$94</c:f>
              <c:strCache>
                <c:ptCount val="1"/>
                <c:pt idx="0">
                  <c:v>2016</c:v>
                </c:pt>
              </c:strCache>
            </c:strRef>
          </c:tx>
          <c:spPr>
            <a:solidFill>
              <a:schemeClr val="accent6">
                <a:lumMod val="6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Plan1!$N$95:$N$106</c:f>
              <c:numCache>
                <c:formatCode>_(* #,##0_);_(* \(#,##0\);_(* "-"??_);_(@_)</c:formatCode>
                <c:ptCount val="12"/>
                <c:pt idx="0">
                  <c:v>271387.902</c:v>
                </c:pt>
                <c:pt idx="1">
                  <c:v>300065.39299999998</c:v>
                </c:pt>
                <c:pt idx="2">
                  <c:v>323157.66200000007</c:v>
                </c:pt>
                <c:pt idx="3">
                  <c:v>348485.11799999996</c:v>
                </c:pt>
                <c:pt idx="4">
                  <c:v>328814.30299999996</c:v>
                </c:pt>
                <c:pt idx="5">
                  <c:v>292772.39199999993</c:v>
                </c:pt>
                <c:pt idx="6">
                  <c:v>337435.20299999998</c:v>
                </c:pt>
                <c:pt idx="7">
                  <c:v>327183.08100000001</c:v>
                </c:pt>
                <c:pt idx="8">
                  <c:v>313309.16499999992</c:v>
                </c:pt>
                <c:pt idx="9">
                  <c:v>341024.12200000003</c:v>
                </c:pt>
                <c:pt idx="10">
                  <c:v>321559.97400000005</c:v>
                </c:pt>
                <c:pt idx="11">
                  <c:v>296144.68299999996</c:v>
                </c:pt>
              </c:numCache>
            </c:numRef>
          </c:val>
          <c:extLst>
            <c:ext xmlns:c16="http://schemas.microsoft.com/office/drawing/2014/chart" uri="{C3380CC4-5D6E-409C-BE32-E72D297353CC}">
              <c16:uniqueId val="{00000020-E878-4056-AC57-C08D0C5D50F6}"/>
            </c:ext>
          </c:extLst>
        </c:ser>
        <c:ser>
          <c:idx val="12"/>
          <c:order val="12"/>
          <c:tx>
            <c:strRef>
              <c:f>Plan1!$O$93:$O$94</c:f>
              <c:strCache>
                <c:ptCount val="1"/>
                <c:pt idx="0">
                  <c:v>2017</c:v>
                </c:pt>
              </c:strCache>
            </c:strRef>
          </c:tx>
          <c:spPr>
            <a:solidFill>
              <a:schemeClr val="accent1">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Plan1!$O$95:$O$106</c:f>
              <c:numCache>
                <c:formatCode>_(* #,##0_);_(* \(#,##0\);_(* "-"??_);_(@_)</c:formatCode>
                <c:ptCount val="12"/>
                <c:pt idx="0">
                  <c:v>255360.69299999997</c:v>
                </c:pt>
                <c:pt idx="1">
                  <c:v>259812.09399999995</c:v>
                </c:pt>
                <c:pt idx="2">
                  <c:v>335069.06200000003</c:v>
                </c:pt>
                <c:pt idx="3">
                  <c:v>347603.10899999994</c:v>
                </c:pt>
                <c:pt idx="4">
                  <c:v>369315.72999999992</c:v>
                </c:pt>
                <c:pt idx="5">
                  <c:v>359235.99400000006</c:v>
                </c:pt>
                <c:pt idx="6">
                  <c:v>387236.43300000008</c:v>
                </c:pt>
                <c:pt idx="7">
                  <c:v>399996.842</c:v>
                </c:pt>
                <c:pt idx="8">
                  <c:v>398707.42600000009</c:v>
                </c:pt>
                <c:pt idx="9">
                  <c:v>409343.99399999983</c:v>
                </c:pt>
                <c:pt idx="10">
                  <c:v>386930.46100000001</c:v>
                </c:pt>
                <c:pt idx="11">
                  <c:v>381227.85</c:v>
                </c:pt>
              </c:numCache>
            </c:numRef>
          </c:val>
          <c:extLst>
            <c:ext xmlns:c16="http://schemas.microsoft.com/office/drawing/2014/chart" uri="{C3380CC4-5D6E-409C-BE32-E72D297353CC}">
              <c16:uniqueId val="{00000021-E878-4056-AC57-C08D0C5D50F6}"/>
            </c:ext>
          </c:extLst>
        </c:ser>
        <c:ser>
          <c:idx val="13"/>
          <c:order val="13"/>
          <c:tx>
            <c:strRef>
              <c:f>Plan1!$P$93:$P$94</c:f>
              <c:strCache>
                <c:ptCount val="1"/>
                <c:pt idx="0">
                  <c:v>2018</c:v>
                </c:pt>
              </c:strCache>
            </c:strRef>
          </c:tx>
          <c:spPr>
            <a:solidFill>
              <a:schemeClr val="accent2">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Plan1!$P$95:$P$106</c:f>
              <c:numCache>
                <c:formatCode>_(* #,##0_);_(* \(#,##0\);_(* "-"??_);_(@_)</c:formatCode>
                <c:ptCount val="12"/>
                <c:pt idx="0">
                  <c:v>337248.94299999997</c:v>
                </c:pt>
                <c:pt idx="1">
                  <c:v>338299.18799999997</c:v>
                </c:pt>
                <c:pt idx="2">
                  <c:v>455038.97500000003</c:v>
                </c:pt>
                <c:pt idx="3">
                  <c:v>448705.73499999993</c:v>
                </c:pt>
                <c:pt idx="4">
                  <c:v>382497.49499999994</c:v>
                </c:pt>
                <c:pt idx="5">
                  <c:v>466898.51</c:v>
                </c:pt>
                <c:pt idx="6">
                  <c:v>489079.30100000015</c:v>
                </c:pt>
                <c:pt idx="7">
                  <c:v>485842.696</c:v>
                </c:pt>
                <c:pt idx="8">
                  <c:v>479932.52000000008</c:v>
                </c:pt>
                <c:pt idx="9">
                  <c:v>500316.25800000003</c:v>
                </c:pt>
                <c:pt idx="10">
                  <c:v>479104.56200000003</c:v>
                </c:pt>
                <c:pt idx="11">
                  <c:v>473670.87499999994</c:v>
                </c:pt>
              </c:numCache>
            </c:numRef>
          </c:val>
          <c:extLst>
            <c:ext xmlns:c16="http://schemas.microsoft.com/office/drawing/2014/chart" uri="{C3380CC4-5D6E-409C-BE32-E72D297353CC}">
              <c16:uniqueId val="{00000022-E878-4056-AC57-C08D0C5D50F6}"/>
            </c:ext>
          </c:extLst>
        </c:ser>
        <c:ser>
          <c:idx val="14"/>
          <c:order val="14"/>
          <c:tx>
            <c:strRef>
              <c:f>Plan1!$Q$93:$Q$94</c:f>
              <c:strCache>
                <c:ptCount val="1"/>
                <c:pt idx="0">
                  <c:v>2019</c:v>
                </c:pt>
              </c:strCache>
            </c:strRef>
          </c:tx>
          <c:spPr>
            <a:solidFill>
              <a:schemeClr val="accent3">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Plan1!$Q$95:$Q$106</c:f>
              <c:numCache>
                <c:formatCode>_(* #,##0_);_(* \(#,##0\);_(* "-"??_);_(@_)</c:formatCode>
                <c:ptCount val="12"/>
                <c:pt idx="0">
                  <c:v>446507.77199999994</c:v>
                </c:pt>
                <c:pt idx="1">
                  <c:v>415248.79500000004</c:v>
                </c:pt>
                <c:pt idx="2">
                  <c:v>462133.90500000003</c:v>
                </c:pt>
                <c:pt idx="3">
                  <c:v>464901.55700000003</c:v>
                </c:pt>
                <c:pt idx="4">
                  <c:v>448352.25899999996</c:v>
                </c:pt>
                <c:pt idx="5">
                  <c:v>461613.41</c:v>
                </c:pt>
                <c:pt idx="6">
                  <c:v>495344.27999999991</c:v>
                </c:pt>
                <c:pt idx="7">
                  <c:v>503145.54799999995</c:v>
                </c:pt>
                <c:pt idx="8">
                  <c:v>558524.27099999995</c:v>
                </c:pt>
                <c:pt idx="9">
                  <c:v>583724.73499999987</c:v>
                </c:pt>
                <c:pt idx="10">
                  <c:v>539819.53099999996</c:v>
                </c:pt>
                <c:pt idx="11">
                  <c:v>523471.74099999998</c:v>
                </c:pt>
              </c:numCache>
            </c:numRef>
          </c:val>
          <c:extLst>
            <c:ext xmlns:c16="http://schemas.microsoft.com/office/drawing/2014/chart" uri="{C3380CC4-5D6E-409C-BE32-E72D297353CC}">
              <c16:uniqueId val="{00000023-E878-4056-AC57-C08D0C5D50F6}"/>
            </c:ext>
          </c:extLst>
        </c:ser>
        <c:ser>
          <c:idx val="15"/>
          <c:order val="15"/>
          <c:tx>
            <c:strRef>
              <c:f>Plan1!$R$93:$R$94</c:f>
              <c:strCache>
                <c:ptCount val="1"/>
                <c:pt idx="0">
                  <c:v>2020</c:v>
                </c:pt>
              </c:strCache>
            </c:strRef>
          </c:tx>
          <c:spPr>
            <a:solidFill>
              <a:schemeClr val="accent4">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Plan1!$R$95:$R$106</c:f>
              <c:numCache>
                <c:formatCode>_(* #,##0_);_(* \(#,##0\);_(* "-"??_);_(@_)</c:formatCode>
                <c:ptCount val="12"/>
                <c:pt idx="0">
                  <c:v>467595.51099999994</c:v>
                </c:pt>
                <c:pt idx="1">
                  <c:v>483186.18700000009</c:v>
                </c:pt>
                <c:pt idx="2">
                  <c:v>550297.80300000007</c:v>
                </c:pt>
                <c:pt idx="3">
                  <c:v>439526.83099999995</c:v>
                </c:pt>
                <c:pt idx="4">
                  <c:v>481494.36500000005</c:v>
                </c:pt>
                <c:pt idx="5">
                  <c:v>540129.83799999999</c:v>
                </c:pt>
                <c:pt idx="6">
                  <c:v>603331.29599999997</c:v>
                </c:pt>
                <c:pt idx="7">
                  <c:v>623937.82499999995</c:v>
                </c:pt>
                <c:pt idx="8">
                  <c:v>591633.72399999993</c:v>
                </c:pt>
                <c:pt idx="9">
                  <c:v>590535.875</c:v>
                </c:pt>
                <c:pt idx="10">
                  <c:v>556274.8139999999</c:v>
                </c:pt>
                <c:pt idx="11">
                  <c:v>517235.70600000012</c:v>
                </c:pt>
              </c:numCache>
            </c:numRef>
          </c:val>
          <c:extLst>
            <c:ext xmlns:c16="http://schemas.microsoft.com/office/drawing/2014/chart" uri="{C3380CC4-5D6E-409C-BE32-E72D297353CC}">
              <c16:uniqueId val="{00000024-E878-4056-AC57-C08D0C5D50F6}"/>
            </c:ext>
          </c:extLst>
        </c:ser>
        <c:ser>
          <c:idx val="16"/>
          <c:order val="16"/>
          <c:tx>
            <c:strRef>
              <c:f>Plan1!$S$93:$S$94</c:f>
              <c:strCache>
                <c:ptCount val="1"/>
                <c:pt idx="0">
                  <c:v>2021</c:v>
                </c:pt>
              </c:strCache>
            </c:strRef>
          </c:tx>
          <c:spPr>
            <a:solidFill>
              <a:schemeClr val="accent5">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Plan1!$S$95:$S$106</c:f>
              <c:numCache>
                <c:formatCode>_(* #,##0_);_(* \(#,##0\);_(* "-"??_);_(@_)</c:formatCode>
                <c:ptCount val="12"/>
                <c:pt idx="0">
                  <c:v>508607.97599999991</c:v>
                </c:pt>
                <c:pt idx="1">
                  <c:v>527465.37199999997</c:v>
                </c:pt>
                <c:pt idx="2">
                  <c:v>642715.21200000017</c:v>
                </c:pt>
                <c:pt idx="3">
                  <c:v>630953.80999999994</c:v>
                </c:pt>
                <c:pt idx="4">
                  <c:v>541741.99500000011</c:v>
                </c:pt>
                <c:pt idx="5">
                  <c:v>527669.81000000006</c:v>
                </c:pt>
                <c:pt idx="6">
                  <c:v>560645.8459999999</c:v>
                </c:pt>
                <c:pt idx="7">
                  <c:v>573523.04499999993</c:v>
                </c:pt>
                <c:pt idx="8">
                  <c:v>579618.08200000005</c:v>
                </c:pt>
                <c:pt idx="9">
                  <c:v>622798.75099999993</c:v>
                </c:pt>
                <c:pt idx="10">
                  <c:v>529026.18599999987</c:v>
                </c:pt>
                <c:pt idx="11">
                  <c:v>525894.98</c:v>
                </c:pt>
              </c:numCache>
            </c:numRef>
          </c:val>
          <c:extLst>
            <c:ext xmlns:c16="http://schemas.microsoft.com/office/drawing/2014/chart" uri="{C3380CC4-5D6E-409C-BE32-E72D297353CC}">
              <c16:uniqueId val="{00000025-E878-4056-AC57-C08D0C5D50F6}"/>
            </c:ext>
          </c:extLst>
        </c:ser>
        <c:ser>
          <c:idx val="17"/>
          <c:order val="17"/>
          <c:tx>
            <c:strRef>
              <c:f>Plan1!$T$93:$T$94</c:f>
              <c:strCache>
                <c:ptCount val="1"/>
                <c:pt idx="0">
                  <c:v>2022</c:v>
                </c:pt>
              </c:strCache>
            </c:strRef>
          </c:tx>
          <c:spPr>
            <a:solidFill>
              <a:schemeClr val="accent6">
                <a:lumMod val="80000"/>
                <a:lumOff val="20000"/>
              </a:schemeClr>
            </a:solidFill>
            <a:ln>
              <a:noFill/>
            </a:ln>
            <a:effectLst/>
          </c:spPr>
          <c:invertIfNegative val="0"/>
          <c:cat>
            <c:strRef>
              <c:f>Plan1!$B$95:$B$106</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Plan1!$T$95:$T$106</c:f>
              <c:numCache>
                <c:formatCode>_(* #,##0_);_(* \(#,##0\);_(* "-"??_);_(@_)</c:formatCode>
                <c:ptCount val="12"/>
                <c:pt idx="0">
                  <c:v>453891.47500000003</c:v>
                </c:pt>
                <c:pt idx="1">
                  <c:v>489514.39399999997</c:v>
                </c:pt>
                <c:pt idx="2">
                  <c:v>500195.66400000005</c:v>
                </c:pt>
                <c:pt idx="3">
                  <c:v>479670.36300000007</c:v>
                </c:pt>
                <c:pt idx="4">
                  <c:v>536096.9530000001</c:v>
                </c:pt>
                <c:pt idx="5">
                  <c:v>507868.46400000009</c:v>
                </c:pt>
                <c:pt idx="6">
                  <c:v>568759.53900000022</c:v>
                </c:pt>
                <c:pt idx="7">
                  <c:v>582853.11800000013</c:v>
                </c:pt>
                <c:pt idx="8">
                  <c:v>549842.54299999995</c:v>
                </c:pt>
                <c:pt idx="9">
                  <c:v>569334.14600000007</c:v>
                </c:pt>
                <c:pt idx="10">
                  <c:v>519208.52300000016</c:v>
                </c:pt>
                <c:pt idx="11">
                  <c:v>497475.08799999999</c:v>
                </c:pt>
              </c:numCache>
            </c:numRef>
          </c:val>
          <c:extLst>
            <c:ext xmlns:c16="http://schemas.microsoft.com/office/drawing/2014/chart" uri="{C3380CC4-5D6E-409C-BE32-E72D297353CC}">
              <c16:uniqueId val="{00000000-D47D-4147-AEFD-20DD87C69A2B}"/>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m³</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[Producao de Biodiesel m3.xlsx]Plan1!Tabela dinâmica2</c:name>
    <c:fmtId val="6"/>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Plan1!$C$158:$C$159</c:f>
              <c:strCache>
                <c:ptCount val="1"/>
                <c:pt idx="0">
                  <c:v>2005</c:v>
                </c:pt>
              </c:strCache>
            </c:strRef>
          </c:tx>
          <c:spPr>
            <a:solidFill>
              <a:schemeClr val="accent1"/>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Plan1!$C$160:$C$171</c:f>
              <c:numCache>
                <c:formatCode>_(* #,##0_);_(* \(#,##0\);_(* "-"??_);_(@_)</c:formatCode>
                <c:ptCount val="12"/>
                <c:pt idx="0">
                  <c:v>0</c:v>
                </c:pt>
                <c:pt idx="1">
                  <c:v>0</c:v>
                </c:pt>
                <c:pt idx="2">
                  <c:v>7.8</c:v>
                </c:pt>
                <c:pt idx="3">
                  <c:v>13.1</c:v>
                </c:pt>
                <c:pt idx="4">
                  <c:v>25.75</c:v>
                </c:pt>
                <c:pt idx="5">
                  <c:v>22.812000000000001</c:v>
                </c:pt>
                <c:pt idx="6">
                  <c:v>7.177999999999999</c:v>
                </c:pt>
                <c:pt idx="7">
                  <c:v>57.120000000000005</c:v>
                </c:pt>
                <c:pt idx="8">
                  <c:v>2</c:v>
                </c:pt>
                <c:pt idx="9">
                  <c:v>33.93</c:v>
                </c:pt>
                <c:pt idx="10">
                  <c:v>281.3</c:v>
                </c:pt>
                <c:pt idx="11">
                  <c:v>285.16956521739132</c:v>
                </c:pt>
              </c:numCache>
            </c:numRef>
          </c:val>
          <c:extLst>
            <c:ext xmlns:c16="http://schemas.microsoft.com/office/drawing/2014/chart" uri="{C3380CC4-5D6E-409C-BE32-E72D297353CC}">
              <c16:uniqueId val="{00000000-E878-4056-AC57-C08D0C5D50F6}"/>
            </c:ext>
          </c:extLst>
        </c:ser>
        <c:ser>
          <c:idx val="1"/>
          <c:order val="1"/>
          <c:tx>
            <c:strRef>
              <c:f>Plan1!$D$158:$D$159</c:f>
              <c:strCache>
                <c:ptCount val="1"/>
                <c:pt idx="0">
                  <c:v>2006</c:v>
                </c:pt>
              </c:strCache>
            </c:strRef>
          </c:tx>
          <c:spPr>
            <a:solidFill>
              <a:schemeClr val="accent2"/>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Plan1!$D$160:$D$171</c:f>
              <c:numCache>
                <c:formatCode>_(* #,##0_);_(* \(#,##0\);_(* "-"??_);_(@_)</c:formatCode>
                <c:ptCount val="12"/>
                <c:pt idx="0">
                  <c:v>1075.3</c:v>
                </c:pt>
                <c:pt idx="1">
                  <c:v>1043.21</c:v>
                </c:pt>
                <c:pt idx="2">
                  <c:v>1724.84</c:v>
                </c:pt>
                <c:pt idx="3">
                  <c:v>1785.5099999999998</c:v>
                </c:pt>
                <c:pt idx="4">
                  <c:v>2577.6</c:v>
                </c:pt>
                <c:pt idx="5">
                  <c:v>6490.3099999999995</c:v>
                </c:pt>
                <c:pt idx="6">
                  <c:v>3330.8</c:v>
                </c:pt>
                <c:pt idx="7">
                  <c:v>5101.5999999999995</c:v>
                </c:pt>
                <c:pt idx="8">
                  <c:v>6735.344000000001</c:v>
                </c:pt>
                <c:pt idx="9">
                  <c:v>8581.4410000000007</c:v>
                </c:pt>
                <c:pt idx="10">
                  <c:v>16024.924999999999</c:v>
                </c:pt>
                <c:pt idx="11">
                  <c:v>14531.101000000001</c:v>
                </c:pt>
              </c:numCache>
            </c:numRef>
          </c:val>
          <c:extLst>
            <c:ext xmlns:c16="http://schemas.microsoft.com/office/drawing/2014/chart" uri="{C3380CC4-5D6E-409C-BE32-E72D297353CC}">
              <c16:uniqueId val="{00000001-E878-4056-AC57-C08D0C5D50F6}"/>
            </c:ext>
          </c:extLst>
        </c:ser>
        <c:ser>
          <c:idx val="2"/>
          <c:order val="2"/>
          <c:tx>
            <c:strRef>
              <c:f>Plan1!$E$158:$E$159</c:f>
              <c:strCache>
                <c:ptCount val="1"/>
                <c:pt idx="0">
                  <c:v>2007</c:v>
                </c:pt>
              </c:strCache>
            </c:strRef>
          </c:tx>
          <c:spPr>
            <a:solidFill>
              <a:schemeClr val="accent3"/>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Plan1!$E$160:$E$171</c:f>
              <c:numCache>
                <c:formatCode>_(* #,##0_);_(* \(#,##0\);_(* "-"??_);_(@_)</c:formatCode>
                <c:ptCount val="12"/>
                <c:pt idx="0">
                  <c:v>17108.739000000001</c:v>
                </c:pt>
                <c:pt idx="1">
                  <c:v>16932.740999999998</c:v>
                </c:pt>
                <c:pt idx="2">
                  <c:v>22636.872000000003</c:v>
                </c:pt>
                <c:pt idx="3">
                  <c:v>18772.794000000002</c:v>
                </c:pt>
                <c:pt idx="4">
                  <c:v>26004.665999999994</c:v>
                </c:pt>
                <c:pt idx="5">
                  <c:v>27157.918000000001</c:v>
                </c:pt>
                <c:pt idx="6">
                  <c:v>26718.323000000004</c:v>
                </c:pt>
                <c:pt idx="7">
                  <c:v>43958.85</c:v>
                </c:pt>
                <c:pt idx="8">
                  <c:v>46013.394</c:v>
                </c:pt>
                <c:pt idx="9">
                  <c:v>53608.530000000013</c:v>
                </c:pt>
                <c:pt idx="10">
                  <c:v>56400.564999999995</c:v>
                </c:pt>
                <c:pt idx="11">
                  <c:v>49015.748000000007</c:v>
                </c:pt>
              </c:numCache>
            </c:numRef>
          </c:val>
          <c:extLst>
            <c:ext xmlns:c16="http://schemas.microsoft.com/office/drawing/2014/chart" uri="{C3380CC4-5D6E-409C-BE32-E72D297353CC}">
              <c16:uniqueId val="{00000017-E878-4056-AC57-C08D0C5D50F6}"/>
            </c:ext>
          </c:extLst>
        </c:ser>
        <c:ser>
          <c:idx val="3"/>
          <c:order val="3"/>
          <c:tx>
            <c:strRef>
              <c:f>Plan1!$F$158:$F$159</c:f>
              <c:strCache>
                <c:ptCount val="1"/>
                <c:pt idx="0">
                  <c:v>2008</c:v>
                </c:pt>
              </c:strCache>
            </c:strRef>
          </c:tx>
          <c:spPr>
            <a:solidFill>
              <a:schemeClr val="accent4"/>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Plan1!$F$160:$F$171</c:f>
              <c:numCache>
                <c:formatCode>_(* #,##0_);_(* \(#,##0\);_(* "-"??_);_(@_)</c:formatCode>
                <c:ptCount val="12"/>
                <c:pt idx="0">
                  <c:v>76784.442999999985</c:v>
                </c:pt>
                <c:pt idx="1">
                  <c:v>77085.038</c:v>
                </c:pt>
                <c:pt idx="2">
                  <c:v>63679.682000000001</c:v>
                </c:pt>
                <c:pt idx="3">
                  <c:v>64349.824999999997</c:v>
                </c:pt>
                <c:pt idx="4">
                  <c:v>75998.889999999985</c:v>
                </c:pt>
                <c:pt idx="5">
                  <c:v>102766.71800000001</c:v>
                </c:pt>
                <c:pt idx="6">
                  <c:v>107786.269</c:v>
                </c:pt>
                <c:pt idx="7">
                  <c:v>109534.48699999998</c:v>
                </c:pt>
                <c:pt idx="8">
                  <c:v>132258.42600000001</c:v>
                </c:pt>
                <c:pt idx="9">
                  <c:v>126817.25300000001</c:v>
                </c:pt>
                <c:pt idx="10">
                  <c:v>118014.439</c:v>
                </c:pt>
                <c:pt idx="11">
                  <c:v>112052.94499999998</c:v>
                </c:pt>
              </c:numCache>
            </c:numRef>
          </c:val>
          <c:extLst>
            <c:ext xmlns:c16="http://schemas.microsoft.com/office/drawing/2014/chart" uri="{C3380CC4-5D6E-409C-BE32-E72D297353CC}">
              <c16:uniqueId val="{00000018-E878-4056-AC57-C08D0C5D50F6}"/>
            </c:ext>
          </c:extLst>
        </c:ser>
        <c:ser>
          <c:idx val="4"/>
          <c:order val="4"/>
          <c:tx>
            <c:strRef>
              <c:f>Plan1!$G$158:$G$159</c:f>
              <c:strCache>
                <c:ptCount val="1"/>
                <c:pt idx="0">
                  <c:v>2009</c:v>
                </c:pt>
              </c:strCache>
            </c:strRef>
          </c:tx>
          <c:spPr>
            <a:solidFill>
              <a:schemeClr val="accent5"/>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Plan1!$G$160:$G$171</c:f>
              <c:numCache>
                <c:formatCode>_(* #,##0_);_(* \(#,##0\);_(* "-"??_);_(@_)</c:formatCode>
                <c:ptCount val="12"/>
                <c:pt idx="0">
                  <c:v>90352.389000000039</c:v>
                </c:pt>
                <c:pt idx="1">
                  <c:v>80224.338000000003</c:v>
                </c:pt>
                <c:pt idx="2">
                  <c:v>131991.43599999999</c:v>
                </c:pt>
                <c:pt idx="3">
                  <c:v>105457.97499999999</c:v>
                </c:pt>
                <c:pt idx="4">
                  <c:v>103662.63599999998</c:v>
                </c:pt>
                <c:pt idx="5">
                  <c:v>141138.84099999999</c:v>
                </c:pt>
                <c:pt idx="6">
                  <c:v>154556.54300000001</c:v>
                </c:pt>
                <c:pt idx="7">
                  <c:v>167086.06900000002</c:v>
                </c:pt>
                <c:pt idx="8">
                  <c:v>160537.954</c:v>
                </c:pt>
                <c:pt idx="9">
                  <c:v>156810.59599999999</c:v>
                </c:pt>
                <c:pt idx="10">
                  <c:v>166192.149</c:v>
                </c:pt>
                <c:pt idx="11">
                  <c:v>150437.49099999998</c:v>
                </c:pt>
              </c:numCache>
            </c:numRef>
          </c:val>
          <c:extLst>
            <c:ext xmlns:c16="http://schemas.microsoft.com/office/drawing/2014/chart" uri="{C3380CC4-5D6E-409C-BE32-E72D297353CC}">
              <c16:uniqueId val="{00000019-E878-4056-AC57-C08D0C5D50F6}"/>
            </c:ext>
          </c:extLst>
        </c:ser>
        <c:ser>
          <c:idx val="5"/>
          <c:order val="5"/>
          <c:tx>
            <c:strRef>
              <c:f>Plan1!$H$158:$H$159</c:f>
              <c:strCache>
                <c:ptCount val="1"/>
                <c:pt idx="0">
                  <c:v>2010</c:v>
                </c:pt>
              </c:strCache>
            </c:strRef>
          </c:tx>
          <c:spPr>
            <a:solidFill>
              <a:schemeClr val="accent6"/>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Plan1!$H$160:$H$171</c:f>
              <c:numCache>
                <c:formatCode>_(* #,##0_);_(* \(#,##0\);_(* "-"??_);_(@_)</c:formatCode>
                <c:ptCount val="12"/>
                <c:pt idx="0">
                  <c:v>147434.67499999993</c:v>
                </c:pt>
                <c:pt idx="1">
                  <c:v>178049.48799999998</c:v>
                </c:pt>
                <c:pt idx="2">
                  <c:v>214149.878</c:v>
                </c:pt>
                <c:pt idx="3">
                  <c:v>184896.77699999997</c:v>
                </c:pt>
                <c:pt idx="4">
                  <c:v>202728.61799999999</c:v>
                </c:pt>
                <c:pt idx="5">
                  <c:v>204939.78</c:v>
                </c:pt>
                <c:pt idx="6">
                  <c:v>207433.576</c:v>
                </c:pt>
                <c:pt idx="7">
                  <c:v>231159.51499999996</c:v>
                </c:pt>
                <c:pt idx="8">
                  <c:v>219987.59800000003</c:v>
                </c:pt>
                <c:pt idx="9">
                  <c:v>199894.90500000003</c:v>
                </c:pt>
                <c:pt idx="10">
                  <c:v>207867.647</c:v>
                </c:pt>
                <c:pt idx="11">
                  <c:v>187856.06100000005</c:v>
                </c:pt>
              </c:numCache>
            </c:numRef>
          </c:val>
          <c:extLst>
            <c:ext xmlns:c16="http://schemas.microsoft.com/office/drawing/2014/chart" uri="{C3380CC4-5D6E-409C-BE32-E72D297353CC}">
              <c16:uniqueId val="{0000001A-E878-4056-AC57-C08D0C5D50F6}"/>
            </c:ext>
          </c:extLst>
        </c:ser>
        <c:ser>
          <c:idx val="6"/>
          <c:order val="6"/>
          <c:tx>
            <c:strRef>
              <c:f>Plan1!$I$158:$I$159</c:f>
              <c:strCache>
                <c:ptCount val="1"/>
                <c:pt idx="0">
                  <c:v>2011</c:v>
                </c:pt>
              </c:strCache>
            </c:strRef>
          </c:tx>
          <c:spPr>
            <a:solidFill>
              <a:schemeClr val="accent1">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Plan1!$I$160:$I$171</c:f>
              <c:numCache>
                <c:formatCode>_(* #,##0_);_(* \(#,##0\);_(* "-"??_);_(@_)</c:formatCode>
                <c:ptCount val="12"/>
                <c:pt idx="0">
                  <c:v>186327.40099999998</c:v>
                </c:pt>
                <c:pt idx="1">
                  <c:v>176783.19200000001</c:v>
                </c:pt>
                <c:pt idx="2">
                  <c:v>233464.679</c:v>
                </c:pt>
                <c:pt idx="3">
                  <c:v>200381.09099999999</c:v>
                </c:pt>
                <c:pt idx="4">
                  <c:v>220483.97500000003</c:v>
                </c:pt>
                <c:pt idx="5">
                  <c:v>231572.69799999997</c:v>
                </c:pt>
                <c:pt idx="6">
                  <c:v>249897.09700000004</c:v>
                </c:pt>
                <c:pt idx="7">
                  <c:v>247934.28700000001</c:v>
                </c:pt>
                <c:pt idx="8">
                  <c:v>233971.40400000001</c:v>
                </c:pt>
                <c:pt idx="9">
                  <c:v>237885.14300000001</c:v>
                </c:pt>
                <c:pt idx="10">
                  <c:v>237188.91499999998</c:v>
                </c:pt>
                <c:pt idx="11">
                  <c:v>216870.03599999999</c:v>
                </c:pt>
              </c:numCache>
            </c:numRef>
          </c:val>
          <c:extLst>
            <c:ext xmlns:c16="http://schemas.microsoft.com/office/drawing/2014/chart" uri="{C3380CC4-5D6E-409C-BE32-E72D297353CC}">
              <c16:uniqueId val="{0000001B-E878-4056-AC57-C08D0C5D50F6}"/>
            </c:ext>
          </c:extLst>
        </c:ser>
        <c:ser>
          <c:idx val="7"/>
          <c:order val="7"/>
          <c:tx>
            <c:strRef>
              <c:f>Plan1!$J$158:$J$159</c:f>
              <c:strCache>
                <c:ptCount val="1"/>
                <c:pt idx="0">
                  <c:v>2012</c:v>
                </c:pt>
              </c:strCache>
            </c:strRef>
          </c:tx>
          <c:spPr>
            <a:solidFill>
              <a:schemeClr val="accent2">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Plan1!$J$160:$J$171</c:f>
              <c:numCache>
                <c:formatCode>_(* #,##0_);_(* \(#,##0\);_(* "-"??_);_(@_)</c:formatCode>
                <c:ptCount val="12"/>
                <c:pt idx="0">
                  <c:v>193006.36299999995</c:v>
                </c:pt>
                <c:pt idx="1">
                  <c:v>214606.97700000001</c:v>
                </c:pt>
                <c:pt idx="2">
                  <c:v>220871.81699999992</c:v>
                </c:pt>
                <c:pt idx="3">
                  <c:v>182372.24400000001</c:v>
                </c:pt>
                <c:pt idx="4">
                  <c:v>213020.86100000003</c:v>
                </c:pt>
                <c:pt idx="5">
                  <c:v>214897.81499999994</c:v>
                </c:pt>
                <c:pt idx="6">
                  <c:v>230340.28500000003</c:v>
                </c:pt>
                <c:pt idx="7">
                  <c:v>254426.05199999997</c:v>
                </c:pt>
                <c:pt idx="8">
                  <c:v>252242.54299999995</c:v>
                </c:pt>
                <c:pt idx="9">
                  <c:v>251416.179</c:v>
                </c:pt>
                <c:pt idx="10">
                  <c:v>245320.59200000006</c:v>
                </c:pt>
                <c:pt idx="11">
                  <c:v>244961.76100000003</c:v>
                </c:pt>
              </c:numCache>
            </c:numRef>
          </c:val>
          <c:extLst>
            <c:ext xmlns:c16="http://schemas.microsoft.com/office/drawing/2014/chart" uri="{C3380CC4-5D6E-409C-BE32-E72D297353CC}">
              <c16:uniqueId val="{0000001C-E878-4056-AC57-C08D0C5D50F6}"/>
            </c:ext>
          </c:extLst>
        </c:ser>
        <c:ser>
          <c:idx val="8"/>
          <c:order val="8"/>
          <c:tx>
            <c:strRef>
              <c:f>Plan1!$K$158:$K$159</c:f>
              <c:strCache>
                <c:ptCount val="1"/>
                <c:pt idx="0">
                  <c:v>2013</c:v>
                </c:pt>
              </c:strCache>
            </c:strRef>
          </c:tx>
          <c:spPr>
            <a:solidFill>
              <a:schemeClr val="accent3">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Plan1!$K$160:$K$171</c:f>
              <c:numCache>
                <c:formatCode>_(* #,##0_);_(* \(#,##0\);_(* "-"??_);_(@_)</c:formatCode>
                <c:ptCount val="12"/>
                <c:pt idx="0">
                  <c:v>226505.27299999999</c:v>
                </c:pt>
                <c:pt idx="1">
                  <c:v>205738.13499999995</c:v>
                </c:pt>
                <c:pt idx="2">
                  <c:v>230752.36199999996</c:v>
                </c:pt>
                <c:pt idx="3">
                  <c:v>253591.0210000001</c:v>
                </c:pt>
                <c:pt idx="4">
                  <c:v>245933.927</c:v>
                </c:pt>
                <c:pt idx="5">
                  <c:v>236440.98500000002</c:v>
                </c:pt>
                <c:pt idx="6">
                  <c:v>260670.64200000002</c:v>
                </c:pt>
                <c:pt idx="7">
                  <c:v>247610.47100000005</c:v>
                </c:pt>
                <c:pt idx="8">
                  <c:v>252713.66199999998</c:v>
                </c:pt>
                <c:pt idx="9">
                  <c:v>277992.005</c:v>
                </c:pt>
                <c:pt idx="10">
                  <c:v>265175.51400000002</c:v>
                </c:pt>
                <c:pt idx="11">
                  <c:v>214364.27200000003</c:v>
                </c:pt>
              </c:numCache>
            </c:numRef>
          </c:val>
          <c:extLst>
            <c:ext xmlns:c16="http://schemas.microsoft.com/office/drawing/2014/chart" uri="{C3380CC4-5D6E-409C-BE32-E72D297353CC}">
              <c16:uniqueId val="{0000001D-E878-4056-AC57-C08D0C5D50F6}"/>
            </c:ext>
          </c:extLst>
        </c:ser>
        <c:ser>
          <c:idx val="9"/>
          <c:order val="9"/>
          <c:tx>
            <c:strRef>
              <c:f>Plan1!$L$158:$L$159</c:f>
              <c:strCache>
                <c:ptCount val="1"/>
                <c:pt idx="0">
                  <c:v>2014</c:v>
                </c:pt>
              </c:strCache>
            </c:strRef>
          </c:tx>
          <c:spPr>
            <a:solidFill>
              <a:schemeClr val="accent4">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Plan1!$L$160:$L$171</c:f>
              <c:numCache>
                <c:formatCode>_(* #,##0_);_(* \(#,##0\);_(* "-"??_);_(@_)</c:formatCode>
                <c:ptCount val="12"/>
                <c:pt idx="0">
                  <c:v>245215.44400000008</c:v>
                </c:pt>
                <c:pt idx="1">
                  <c:v>240528.54799999995</c:v>
                </c:pt>
                <c:pt idx="2">
                  <c:v>271838.87799999991</c:v>
                </c:pt>
                <c:pt idx="3">
                  <c:v>253224.47100000002</c:v>
                </c:pt>
                <c:pt idx="4">
                  <c:v>242525.60500000004</c:v>
                </c:pt>
                <c:pt idx="5">
                  <c:v>251517.28899999999</c:v>
                </c:pt>
                <c:pt idx="6">
                  <c:v>302971.28499999997</c:v>
                </c:pt>
                <c:pt idx="7">
                  <c:v>314532.07899999997</c:v>
                </c:pt>
                <c:pt idx="8">
                  <c:v>312664.81600000005</c:v>
                </c:pt>
                <c:pt idx="9">
                  <c:v>321602.67599999998</c:v>
                </c:pt>
                <c:pt idx="10">
                  <c:v>316626.56599999993</c:v>
                </c:pt>
                <c:pt idx="11">
                  <c:v>348962.24000000011</c:v>
                </c:pt>
              </c:numCache>
            </c:numRef>
          </c:val>
          <c:extLst>
            <c:ext xmlns:c16="http://schemas.microsoft.com/office/drawing/2014/chart" uri="{C3380CC4-5D6E-409C-BE32-E72D297353CC}">
              <c16:uniqueId val="{0000001E-E878-4056-AC57-C08D0C5D50F6}"/>
            </c:ext>
          </c:extLst>
        </c:ser>
        <c:ser>
          <c:idx val="10"/>
          <c:order val="10"/>
          <c:tx>
            <c:strRef>
              <c:f>Plan1!$M$158:$M$159</c:f>
              <c:strCache>
                <c:ptCount val="1"/>
                <c:pt idx="0">
                  <c:v>2015</c:v>
                </c:pt>
              </c:strCache>
            </c:strRef>
          </c:tx>
          <c:spPr>
            <a:solidFill>
              <a:schemeClr val="accent5">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Plan1!$M$160:$M$171</c:f>
              <c:numCache>
                <c:formatCode>_(* #,##0_);_(* \(#,##0\);_(* "-"??_);_(@_)</c:formatCode>
                <c:ptCount val="12"/>
                <c:pt idx="0">
                  <c:v>319546.49500000005</c:v>
                </c:pt>
                <c:pt idx="1">
                  <c:v>303594.386</c:v>
                </c:pt>
                <c:pt idx="2">
                  <c:v>322692.02499999997</c:v>
                </c:pt>
                <c:pt idx="3">
                  <c:v>324526.23</c:v>
                </c:pt>
                <c:pt idx="4">
                  <c:v>338850.55400000006</c:v>
                </c:pt>
                <c:pt idx="5">
                  <c:v>322185.2699999999</c:v>
                </c:pt>
                <c:pt idx="6">
                  <c:v>341093.8440000001</c:v>
                </c:pt>
                <c:pt idx="7">
                  <c:v>344037.79600000009</c:v>
                </c:pt>
                <c:pt idx="8">
                  <c:v>330388.283</c:v>
                </c:pt>
                <c:pt idx="9">
                  <c:v>359165.717</c:v>
                </c:pt>
                <c:pt idx="10">
                  <c:v>324662.14600000007</c:v>
                </c:pt>
                <c:pt idx="11">
                  <c:v>306525.78799999994</c:v>
                </c:pt>
              </c:numCache>
            </c:numRef>
          </c:val>
          <c:extLst>
            <c:ext xmlns:c16="http://schemas.microsoft.com/office/drawing/2014/chart" uri="{C3380CC4-5D6E-409C-BE32-E72D297353CC}">
              <c16:uniqueId val="{0000001F-E878-4056-AC57-C08D0C5D50F6}"/>
            </c:ext>
          </c:extLst>
        </c:ser>
        <c:ser>
          <c:idx val="11"/>
          <c:order val="11"/>
          <c:tx>
            <c:strRef>
              <c:f>Plan1!$N$158:$N$159</c:f>
              <c:strCache>
                <c:ptCount val="1"/>
                <c:pt idx="0">
                  <c:v>2016</c:v>
                </c:pt>
              </c:strCache>
            </c:strRef>
          </c:tx>
          <c:spPr>
            <a:solidFill>
              <a:schemeClr val="accent6">
                <a:lumMod val="6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Plan1!$N$160:$N$171</c:f>
              <c:numCache>
                <c:formatCode>_(* #,##0_);_(* \(#,##0\);_(* "-"??_);_(@_)</c:formatCode>
                <c:ptCount val="12"/>
                <c:pt idx="0">
                  <c:v>271387.902</c:v>
                </c:pt>
                <c:pt idx="1">
                  <c:v>300065.39299999998</c:v>
                </c:pt>
                <c:pt idx="2">
                  <c:v>323157.66200000007</c:v>
                </c:pt>
                <c:pt idx="3">
                  <c:v>348485.11799999996</c:v>
                </c:pt>
                <c:pt idx="4">
                  <c:v>328814.30299999996</c:v>
                </c:pt>
                <c:pt idx="5">
                  <c:v>292772.39199999993</c:v>
                </c:pt>
                <c:pt idx="6">
                  <c:v>337435.20299999998</c:v>
                </c:pt>
                <c:pt idx="7">
                  <c:v>327183.08100000001</c:v>
                </c:pt>
                <c:pt idx="8">
                  <c:v>313309.16499999992</c:v>
                </c:pt>
                <c:pt idx="9">
                  <c:v>341024.12200000003</c:v>
                </c:pt>
                <c:pt idx="10">
                  <c:v>321559.97400000005</c:v>
                </c:pt>
                <c:pt idx="11">
                  <c:v>296144.68299999996</c:v>
                </c:pt>
              </c:numCache>
            </c:numRef>
          </c:val>
          <c:extLst>
            <c:ext xmlns:c16="http://schemas.microsoft.com/office/drawing/2014/chart" uri="{C3380CC4-5D6E-409C-BE32-E72D297353CC}">
              <c16:uniqueId val="{00000020-E878-4056-AC57-C08D0C5D50F6}"/>
            </c:ext>
          </c:extLst>
        </c:ser>
        <c:ser>
          <c:idx val="12"/>
          <c:order val="12"/>
          <c:tx>
            <c:strRef>
              <c:f>Plan1!$O$158:$O$159</c:f>
              <c:strCache>
                <c:ptCount val="1"/>
                <c:pt idx="0">
                  <c:v>2017</c:v>
                </c:pt>
              </c:strCache>
            </c:strRef>
          </c:tx>
          <c:spPr>
            <a:solidFill>
              <a:schemeClr val="accent1">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Plan1!$O$160:$O$171</c:f>
              <c:numCache>
                <c:formatCode>_(* #,##0_);_(* \(#,##0\);_(* "-"??_);_(@_)</c:formatCode>
                <c:ptCount val="12"/>
                <c:pt idx="0">
                  <c:v>255360.69299999997</c:v>
                </c:pt>
                <c:pt idx="1">
                  <c:v>259812.09399999995</c:v>
                </c:pt>
                <c:pt idx="2">
                  <c:v>335069.06200000003</c:v>
                </c:pt>
                <c:pt idx="3">
                  <c:v>347603.10899999994</c:v>
                </c:pt>
                <c:pt idx="4">
                  <c:v>369315.72999999992</c:v>
                </c:pt>
                <c:pt idx="5">
                  <c:v>359235.99400000006</c:v>
                </c:pt>
                <c:pt idx="6">
                  <c:v>387236.43300000008</c:v>
                </c:pt>
                <c:pt idx="7">
                  <c:v>399996.842</c:v>
                </c:pt>
                <c:pt idx="8">
                  <c:v>398707.42600000009</c:v>
                </c:pt>
                <c:pt idx="9">
                  <c:v>409343.99399999983</c:v>
                </c:pt>
                <c:pt idx="10">
                  <c:v>386930.46100000001</c:v>
                </c:pt>
                <c:pt idx="11">
                  <c:v>381227.85</c:v>
                </c:pt>
              </c:numCache>
            </c:numRef>
          </c:val>
          <c:extLst>
            <c:ext xmlns:c16="http://schemas.microsoft.com/office/drawing/2014/chart" uri="{C3380CC4-5D6E-409C-BE32-E72D297353CC}">
              <c16:uniqueId val="{00000021-E878-4056-AC57-C08D0C5D50F6}"/>
            </c:ext>
          </c:extLst>
        </c:ser>
        <c:ser>
          <c:idx val="13"/>
          <c:order val="13"/>
          <c:tx>
            <c:strRef>
              <c:f>Plan1!$P$158:$P$159</c:f>
              <c:strCache>
                <c:ptCount val="1"/>
                <c:pt idx="0">
                  <c:v>2018</c:v>
                </c:pt>
              </c:strCache>
            </c:strRef>
          </c:tx>
          <c:spPr>
            <a:solidFill>
              <a:schemeClr val="accent2">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Plan1!$P$160:$P$171</c:f>
              <c:numCache>
                <c:formatCode>_(* #,##0_);_(* \(#,##0\);_(* "-"??_);_(@_)</c:formatCode>
                <c:ptCount val="12"/>
                <c:pt idx="0">
                  <c:v>337248.94299999997</c:v>
                </c:pt>
                <c:pt idx="1">
                  <c:v>338299.18799999997</c:v>
                </c:pt>
                <c:pt idx="2">
                  <c:v>455038.97500000003</c:v>
                </c:pt>
                <c:pt idx="3">
                  <c:v>448705.73499999993</c:v>
                </c:pt>
                <c:pt idx="4">
                  <c:v>382497.49499999994</c:v>
                </c:pt>
                <c:pt idx="5">
                  <c:v>466898.51</c:v>
                </c:pt>
                <c:pt idx="6">
                  <c:v>489079.30100000015</c:v>
                </c:pt>
                <c:pt idx="7">
                  <c:v>485842.696</c:v>
                </c:pt>
                <c:pt idx="8">
                  <c:v>479932.52000000008</c:v>
                </c:pt>
                <c:pt idx="9">
                  <c:v>500316.25800000003</c:v>
                </c:pt>
                <c:pt idx="10">
                  <c:v>479104.56200000003</c:v>
                </c:pt>
                <c:pt idx="11">
                  <c:v>473670.87499999994</c:v>
                </c:pt>
              </c:numCache>
            </c:numRef>
          </c:val>
          <c:extLst>
            <c:ext xmlns:c16="http://schemas.microsoft.com/office/drawing/2014/chart" uri="{C3380CC4-5D6E-409C-BE32-E72D297353CC}">
              <c16:uniqueId val="{00000022-E878-4056-AC57-C08D0C5D50F6}"/>
            </c:ext>
          </c:extLst>
        </c:ser>
        <c:ser>
          <c:idx val="14"/>
          <c:order val="14"/>
          <c:tx>
            <c:strRef>
              <c:f>Plan1!$Q$158:$Q$159</c:f>
              <c:strCache>
                <c:ptCount val="1"/>
                <c:pt idx="0">
                  <c:v>2019</c:v>
                </c:pt>
              </c:strCache>
            </c:strRef>
          </c:tx>
          <c:spPr>
            <a:solidFill>
              <a:schemeClr val="accent3">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Plan1!$Q$160:$Q$171</c:f>
              <c:numCache>
                <c:formatCode>_(* #,##0_);_(* \(#,##0\);_(* "-"??_);_(@_)</c:formatCode>
                <c:ptCount val="12"/>
                <c:pt idx="0">
                  <c:v>446507.77199999994</c:v>
                </c:pt>
                <c:pt idx="1">
                  <c:v>415248.79500000004</c:v>
                </c:pt>
                <c:pt idx="2">
                  <c:v>462133.90500000003</c:v>
                </c:pt>
                <c:pt idx="3">
                  <c:v>464901.55700000003</c:v>
                </c:pt>
                <c:pt idx="4">
                  <c:v>448352.25899999996</c:v>
                </c:pt>
                <c:pt idx="5">
                  <c:v>461613.41</c:v>
                </c:pt>
                <c:pt idx="6">
                  <c:v>495344.27999999991</c:v>
                </c:pt>
                <c:pt idx="7">
                  <c:v>503145.54799999995</c:v>
                </c:pt>
                <c:pt idx="8">
                  <c:v>558524.27099999995</c:v>
                </c:pt>
                <c:pt idx="9">
                  <c:v>583724.73499999987</c:v>
                </c:pt>
                <c:pt idx="10">
                  <c:v>539819.53099999996</c:v>
                </c:pt>
                <c:pt idx="11">
                  <c:v>523471.74099999998</c:v>
                </c:pt>
              </c:numCache>
            </c:numRef>
          </c:val>
          <c:extLst>
            <c:ext xmlns:c16="http://schemas.microsoft.com/office/drawing/2014/chart" uri="{C3380CC4-5D6E-409C-BE32-E72D297353CC}">
              <c16:uniqueId val="{00000023-E878-4056-AC57-C08D0C5D50F6}"/>
            </c:ext>
          </c:extLst>
        </c:ser>
        <c:ser>
          <c:idx val="15"/>
          <c:order val="15"/>
          <c:tx>
            <c:strRef>
              <c:f>Plan1!$R$158:$R$159</c:f>
              <c:strCache>
                <c:ptCount val="1"/>
                <c:pt idx="0">
                  <c:v>2020</c:v>
                </c:pt>
              </c:strCache>
            </c:strRef>
          </c:tx>
          <c:spPr>
            <a:solidFill>
              <a:schemeClr val="accent4">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Plan1!$R$160:$R$171</c:f>
              <c:numCache>
                <c:formatCode>_(* #,##0_);_(* \(#,##0\);_(* "-"??_);_(@_)</c:formatCode>
                <c:ptCount val="12"/>
                <c:pt idx="0">
                  <c:v>467595.51099999994</c:v>
                </c:pt>
                <c:pt idx="1">
                  <c:v>483186.18700000009</c:v>
                </c:pt>
                <c:pt idx="2">
                  <c:v>550297.80300000007</c:v>
                </c:pt>
                <c:pt idx="3">
                  <c:v>439526.83099999995</c:v>
                </c:pt>
                <c:pt idx="4">
                  <c:v>481494.36500000005</c:v>
                </c:pt>
                <c:pt idx="5">
                  <c:v>540129.83799999999</c:v>
                </c:pt>
                <c:pt idx="6">
                  <c:v>603331.29599999997</c:v>
                </c:pt>
                <c:pt idx="7">
                  <c:v>623937.82499999995</c:v>
                </c:pt>
                <c:pt idx="8">
                  <c:v>591633.72399999993</c:v>
                </c:pt>
                <c:pt idx="9">
                  <c:v>590535.875</c:v>
                </c:pt>
                <c:pt idx="10">
                  <c:v>556274.8139999999</c:v>
                </c:pt>
                <c:pt idx="11">
                  <c:v>517235.70600000012</c:v>
                </c:pt>
              </c:numCache>
            </c:numRef>
          </c:val>
          <c:extLst>
            <c:ext xmlns:c16="http://schemas.microsoft.com/office/drawing/2014/chart" uri="{C3380CC4-5D6E-409C-BE32-E72D297353CC}">
              <c16:uniqueId val="{00000024-E878-4056-AC57-C08D0C5D50F6}"/>
            </c:ext>
          </c:extLst>
        </c:ser>
        <c:ser>
          <c:idx val="16"/>
          <c:order val="16"/>
          <c:tx>
            <c:strRef>
              <c:f>Plan1!$S$158:$S$159</c:f>
              <c:strCache>
                <c:ptCount val="1"/>
                <c:pt idx="0">
                  <c:v>2021</c:v>
                </c:pt>
              </c:strCache>
            </c:strRef>
          </c:tx>
          <c:spPr>
            <a:solidFill>
              <a:schemeClr val="accent5">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Plan1!$S$160:$S$171</c:f>
              <c:numCache>
                <c:formatCode>_(* #,##0_);_(* \(#,##0\);_(* "-"??_);_(@_)</c:formatCode>
                <c:ptCount val="12"/>
                <c:pt idx="0">
                  <c:v>508607.97599999991</c:v>
                </c:pt>
                <c:pt idx="1">
                  <c:v>527465.37199999997</c:v>
                </c:pt>
                <c:pt idx="2">
                  <c:v>642715.21200000017</c:v>
                </c:pt>
                <c:pt idx="3">
                  <c:v>630953.80999999994</c:v>
                </c:pt>
                <c:pt idx="4">
                  <c:v>541741.99500000011</c:v>
                </c:pt>
                <c:pt idx="5">
                  <c:v>527669.81000000006</c:v>
                </c:pt>
                <c:pt idx="6">
                  <c:v>560645.8459999999</c:v>
                </c:pt>
                <c:pt idx="7">
                  <c:v>573523.04499999993</c:v>
                </c:pt>
                <c:pt idx="8">
                  <c:v>579618.08200000005</c:v>
                </c:pt>
                <c:pt idx="9">
                  <c:v>622798.75099999993</c:v>
                </c:pt>
                <c:pt idx="10">
                  <c:v>529026.18599999987</c:v>
                </c:pt>
                <c:pt idx="11">
                  <c:v>525894.98</c:v>
                </c:pt>
              </c:numCache>
            </c:numRef>
          </c:val>
          <c:extLst>
            <c:ext xmlns:c16="http://schemas.microsoft.com/office/drawing/2014/chart" uri="{C3380CC4-5D6E-409C-BE32-E72D297353CC}">
              <c16:uniqueId val="{00000025-E878-4056-AC57-C08D0C5D50F6}"/>
            </c:ext>
          </c:extLst>
        </c:ser>
        <c:ser>
          <c:idx val="17"/>
          <c:order val="17"/>
          <c:tx>
            <c:strRef>
              <c:f>Plan1!$T$158:$T$159</c:f>
              <c:strCache>
                <c:ptCount val="1"/>
                <c:pt idx="0">
                  <c:v>2022</c:v>
                </c:pt>
              </c:strCache>
            </c:strRef>
          </c:tx>
          <c:spPr>
            <a:solidFill>
              <a:schemeClr val="accent6">
                <a:lumMod val="80000"/>
                <a:lumOff val="20000"/>
              </a:schemeClr>
            </a:solidFill>
            <a:ln>
              <a:noFill/>
            </a:ln>
            <a:effectLst/>
          </c:spPr>
          <c:invertIfNegative val="0"/>
          <c:cat>
            <c:strRef>
              <c:f>Plan1!$B$160:$B$171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Plan1!$T$160:$T$171</c:f>
              <c:numCache>
                <c:formatCode>_(* #,##0_);_(* \(#,##0\);_(* "-"??_);_(@_)</c:formatCode>
                <c:ptCount val="12"/>
                <c:pt idx="0">
                  <c:v>453891.47500000003</c:v>
                </c:pt>
                <c:pt idx="1">
                  <c:v>489514.39399999997</c:v>
                </c:pt>
                <c:pt idx="2">
                  <c:v>500195.66400000005</c:v>
                </c:pt>
                <c:pt idx="3">
                  <c:v>479670.36300000007</c:v>
                </c:pt>
                <c:pt idx="4">
                  <c:v>536096.9530000001</c:v>
                </c:pt>
                <c:pt idx="5">
                  <c:v>507868.46400000009</c:v>
                </c:pt>
                <c:pt idx="6">
                  <c:v>568759.53900000022</c:v>
                </c:pt>
                <c:pt idx="7">
                  <c:v>582853.11800000013</c:v>
                </c:pt>
                <c:pt idx="8">
                  <c:v>549842.54299999995</c:v>
                </c:pt>
                <c:pt idx="9">
                  <c:v>569334.14600000007</c:v>
                </c:pt>
                <c:pt idx="10">
                  <c:v>519208.52300000016</c:v>
                </c:pt>
                <c:pt idx="11">
                  <c:v>497475.08799999999</c:v>
                </c:pt>
              </c:numCache>
            </c:numRef>
          </c:val>
          <c:extLst>
            <c:ext xmlns:c16="http://schemas.microsoft.com/office/drawing/2014/chart" uri="{C3380CC4-5D6E-409C-BE32-E72D297353CC}">
              <c16:uniqueId val="{00000000-D111-4CB9-AEC8-9CEC3E7FC5E0}"/>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m³</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circle"/>
          <c:size val="5"/>
          <c:spPr>
            <a:solidFill>
              <a:schemeClr val="accent1"/>
            </a:solidFill>
            <a:ln w="9525">
              <a:solidFill>
                <a:schemeClr val="accent1"/>
              </a:solidFill>
            </a:ln>
            <a:effectLst/>
          </c:spPr>
        </c:marker>
      </c:pivotFmt>
      <c:pivotFmt>
        <c:idx val="24"/>
        <c:spPr>
          <a:solidFill>
            <a:schemeClr val="accent1"/>
          </a:solidFill>
          <a:ln>
            <a:noFill/>
          </a:ln>
          <a:effectLst/>
        </c:spPr>
        <c:marker>
          <c:symbol val="circle"/>
          <c:size val="5"/>
          <c:spPr>
            <a:solidFill>
              <a:schemeClr val="accent2"/>
            </a:solidFill>
            <a:ln w="9525">
              <a:solidFill>
                <a:schemeClr val="accent2"/>
              </a:solidFill>
            </a:ln>
            <a:effectLst/>
          </c:spPr>
        </c:marker>
      </c:pivotFmt>
      <c:pivotFmt>
        <c:idx val="25"/>
        <c:spPr>
          <a:solidFill>
            <a:schemeClr val="accent1"/>
          </a:solidFill>
          <a:ln>
            <a:noFill/>
          </a:ln>
          <a:effectLst/>
        </c:spPr>
        <c:marker>
          <c:symbol val="circle"/>
          <c:size val="5"/>
          <c:spPr>
            <a:solidFill>
              <a:schemeClr val="accent3"/>
            </a:solidFill>
            <a:ln w="9525">
              <a:solidFill>
                <a:schemeClr val="accent3"/>
              </a:solidFill>
            </a:ln>
            <a:effectLst/>
          </c:spPr>
        </c:marker>
      </c:pivotFmt>
      <c:pivotFmt>
        <c:idx val="26"/>
        <c:spPr>
          <a:solidFill>
            <a:schemeClr val="accent1"/>
          </a:solidFill>
          <a:ln>
            <a:noFill/>
          </a:ln>
          <a:effectLst/>
        </c:spPr>
        <c:marker>
          <c:symbol val="circle"/>
          <c:size val="5"/>
          <c:spPr>
            <a:solidFill>
              <a:schemeClr val="accent4"/>
            </a:solidFill>
            <a:ln w="9525">
              <a:solidFill>
                <a:schemeClr val="accent4"/>
              </a:solidFill>
            </a:ln>
            <a:effectLst/>
          </c:spPr>
        </c:marker>
      </c:pivotFmt>
      <c:pivotFmt>
        <c:idx val="27"/>
        <c:spPr>
          <a:solidFill>
            <a:schemeClr val="accent1"/>
          </a:solidFill>
          <a:ln>
            <a:noFill/>
          </a:ln>
          <a:effectLst/>
        </c:spPr>
        <c:marker>
          <c:symbol val="circle"/>
          <c:size val="5"/>
          <c:spPr>
            <a:solidFill>
              <a:schemeClr val="accent5"/>
            </a:solidFill>
            <a:ln w="9525">
              <a:solidFill>
                <a:schemeClr val="accent5"/>
              </a:solidFill>
            </a:ln>
            <a:effectLst/>
          </c:spPr>
        </c:marker>
      </c:pivotFmt>
      <c:pivotFmt>
        <c:idx val="28"/>
        <c:spPr>
          <a:solidFill>
            <a:schemeClr val="accent1"/>
          </a:solidFill>
          <a:ln>
            <a:noFill/>
          </a:ln>
          <a:effectLst/>
        </c:spPr>
        <c:marker>
          <c:symbol val="circle"/>
          <c:size val="5"/>
          <c:spPr>
            <a:solidFill>
              <a:schemeClr val="accent6"/>
            </a:solidFill>
            <a:ln w="9525">
              <a:solidFill>
                <a:schemeClr val="accent6"/>
              </a:solidFill>
            </a:ln>
            <a:effectLst/>
          </c:spPr>
        </c:marker>
      </c:pivotFmt>
      <c:pivotFmt>
        <c:idx val="29"/>
        <c:spPr>
          <a:solidFill>
            <a:schemeClr val="accent1"/>
          </a:solidFill>
          <a:ln>
            <a:noFill/>
          </a:ln>
          <a:effectLst/>
        </c:spPr>
        <c:marker>
          <c:symbol val="circle"/>
          <c:size val="5"/>
          <c:spPr>
            <a:solidFill>
              <a:schemeClr val="accent1">
                <a:lumMod val="60000"/>
              </a:schemeClr>
            </a:solidFill>
            <a:ln w="9525">
              <a:solidFill>
                <a:schemeClr val="accent1">
                  <a:lumMod val="60000"/>
                </a:schemeClr>
              </a:solidFill>
            </a:ln>
            <a:effectLst/>
          </c:spPr>
        </c:marker>
      </c:pivotFmt>
      <c:pivotFmt>
        <c:idx val="30"/>
        <c:spPr>
          <a:solidFill>
            <a:schemeClr val="accent1"/>
          </a:solidFill>
          <a:ln>
            <a:noFill/>
          </a:ln>
          <a:effectLst/>
        </c:spPr>
        <c:marker>
          <c:symbol val="circle"/>
          <c:size val="5"/>
          <c:spPr>
            <a:solidFill>
              <a:schemeClr val="accent2">
                <a:lumMod val="60000"/>
              </a:schemeClr>
            </a:solidFill>
            <a:ln w="9525">
              <a:solidFill>
                <a:schemeClr val="accent2">
                  <a:lumMod val="60000"/>
                </a:schemeClr>
              </a:solidFill>
            </a:ln>
            <a:effectLst/>
          </c:spPr>
        </c:marker>
      </c:pivotFmt>
      <c:pivotFmt>
        <c:idx val="31"/>
        <c:spPr>
          <a:solidFill>
            <a:schemeClr val="accent1"/>
          </a:solidFill>
          <a:ln>
            <a:noFill/>
          </a:ln>
          <a:effectLst/>
        </c:spPr>
        <c:marker>
          <c:symbol val="circle"/>
          <c:size val="5"/>
          <c:spPr>
            <a:solidFill>
              <a:schemeClr val="accent3">
                <a:lumMod val="60000"/>
              </a:schemeClr>
            </a:solidFill>
            <a:ln w="9525">
              <a:solidFill>
                <a:schemeClr val="accent3">
                  <a:lumMod val="60000"/>
                </a:schemeClr>
              </a:solidFill>
            </a:ln>
            <a:effectLst/>
          </c:spPr>
        </c:marker>
      </c:pivotFmt>
      <c:pivotFmt>
        <c:idx val="32"/>
        <c:spPr>
          <a:solidFill>
            <a:schemeClr val="accent1"/>
          </a:solidFill>
          <a:ln>
            <a:noFill/>
          </a:ln>
          <a:effectLst/>
        </c:spPr>
        <c:marker>
          <c:symbol val="circle"/>
          <c:size val="5"/>
          <c:spPr>
            <a:solidFill>
              <a:schemeClr val="accent4">
                <a:lumMod val="60000"/>
              </a:schemeClr>
            </a:solidFill>
            <a:ln w="9525">
              <a:solidFill>
                <a:schemeClr val="accent4">
                  <a:lumMod val="60000"/>
                </a:schemeClr>
              </a:solidFill>
            </a:ln>
            <a:effectLst/>
          </c:spPr>
        </c:marker>
      </c:pivotFmt>
      <c:pivotFmt>
        <c:idx val="33"/>
        <c:spPr>
          <a:solidFill>
            <a:schemeClr val="accent1"/>
          </a:solidFill>
          <a:ln>
            <a:noFill/>
          </a:ln>
          <a:effectLst/>
        </c:spPr>
        <c:marker>
          <c:symbol val="circle"/>
          <c:size val="5"/>
          <c:spPr>
            <a:solidFill>
              <a:schemeClr val="accent5">
                <a:lumMod val="60000"/>
              </a:schemeClr>
            </a:solidFill>
            <a:ln w="9525">
              <a:solidFill>
                <a:schemeClr val="accent5">
                  <a:lumMod val="60000"/>
                </a:schemeClr>
              </a:solidFill>
            </a:ln>
            <a:effectLst/>
          </c:spPr>
        </c:marker>
      </c:pivotFmt>
      <c:pivotFmt>
        <c:idx val="34"/>
        <c:spPr>
          <a:solidFill>
            <a:schemeClr val="accent1"/>
          </a:solidFill>
          <a:ln>
            <a:noFill/>
          </a:ln>
          <a:effectLst/>
        </c:spPr>
        <c:marker>
          <c:symbol val="circle"/>
          <c:size val="5"/>
          <c:spPr>
            <a:solidFill>
              <a:schemeClr val="accent6">
                <a:lumMod val="60000"/>
              </a:schemeClr>
            </a:solidFill>
            <a:ln w="9525">
              <a:solidFill>
                <a:schemeClr val="accent6">
                  <a:lumMod val="60000"/>
                </a:schemeClr>
              </a:solidFill>
            </a:ln>
            <a:effectLst/>
          </c:spPr>
        </c:marker>
      </c:pivotFmt>
      <c:pivotFmt>
        <c:idx val="35"/>
        <c:spPr>
          <a:solidFill>
            <a:schemeClr val="accent1"/>
          </a:solidFill>
          <a:ln>
            <a:noFill/>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pivotFmt>
      <c:pivotFmt>
        <c:idx val="36"/>
        <c:spPr>
          <a:solidFill>
            <a:schemeClr val="accent1"/>
          </a:solidFill>
          <a:ln>
            <a:noFill/>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pivotFmt>
      <c:pivotFmt>
        <c:idx val="37"/>
        <c:spPr>
          <a:solidFill>
            <a:schemeClr val="accent1"/>
          </a:solidFill>
          <a:ln>
            <a:noFill/>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pivotFmt>
      <c:pivotFmt>
        <c:idx val="38"/>
        <c:spPr>
          <a:solidFill>
            <a:schemeClr val="accent1"/>
          </a:solidFill>
          <a:ln>
            <a:noFill/>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pivotFmt>
      <c:pivotFmt>
        <c:idx val="39"/>
        <c:spPr>
          <a:solidFill>
            <a:schemeClr val="accent1"/>
          </a:solidFill>
          <a:ln>
            <a:noFill/>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pivotFmt>
      <c:pivotFmt>
        <c:idx val="40"/>
        <c:spPr>
          <a:solidFill>
            <a:schemeClr val="accent1"/>
          </a:solidFill>
          <a:ln>
            <a:noFill/>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pivotFmt>
      <c:pivotFmt>
        <c:idx val="41"/>
        <c:spPr>
          <a:solidFill>
            <a:schemeClr val="accent1"/>
          </a:solidFill>
          <a:ln>
            <a:noFill/>
          </a:ln>
          <a:effectLst/>
        </c:spPr>
        <c:marker>
          <c:symbol val="circle"/>
          <c:size val="5"/>
          <c:spPr>
            <a:solidFill>
              <a:schemeClr val="accent1">
                <a:lumMod val="80000"/>
              </a:schemeClr>
            </a:solidFill>
            <a:ln w="9525">
              <a:solidFill>
                <a:schemeClr val="accent1">
                  <a:lumMod val="80000"/>
                </a:schemeClr>
              </a:solidFill>
            </a:ln>
            <a:effectLst/>
          </c:spPr>
        </c:marker>
      </c:pivotFmt>
      <c:pivotFmt>
        <c:idx val="42"/>
        <c:spPr>
          <a:solidFill>
            <a:schemeClr val="accent1"/>
          </a:solidFill>
          <a:ln>
            <a:noFill/>
          </a:ln>
          <a:effectLst/>
        </c:spPr>
        <c:marker>
          <c:symbol val="circle"/>
          <c:size val="5"/>
          <c:spPr>
            <a:solidFill>
              <a:schemeClr val="accent2">
                <a:lumMod val="80000"/>
              </a:schemeClr>
            </a:solidFill>
            <a:ln w="9525">
              <a:solidFill>
                <a:schemeClr val="accent2">
                  <a:lumMod val="80000"/>
                </a:schemeClr>
              </a:solidFill>
            </a:ln>
            <a:effectLst/>
          </c:spPr>
        </c:marker>
      </c:pivotFmt>
      <c:pivotFmt>
        <c:idx val="43"/>
        <c:spPr>
          <a:solidFill>
            <a:schemeClr val="accent1"/>
          </a:solidFill>
          <a:ln>
            <a:noFill/>
          </a:ln>
          <a:effectLst/>
        </c:spPr>
        <c:marker>
          <c:symbol val="circle"/>
          <c:size val="5"/>
          <c:spPr>
            <a:solidFill>
              <a:schemeClr val="accent3">
                <a:lumMod val="80000"/>
              </a:schemeClr>
            </a:solidFill>
            <a:ln w="9525">
              <a:solidFill>
                <a:schemeClr val="accent3">
                  <a:lumMod val="80000"/>
                </a:schemeClr>
              </a:solidFill>
            </a:ln>
            <a:effectLst/>
          </c:spPr>
        </c:marker>
      </c:pivotFmt>
      <c:pivotFmt>
        <c:idx val="44"/>
        <c:spPr>
          <a:solidFill>
            <a:schemeClr val="accent1"/>
          </a:solidFill>
          <a:ln>
            <a:noFill/>
          </a:ln>
          <a:effectLst/>
        </c:spPr>
        <c:marker>
          <c:symbol val="circle"/>
          <c:size val="5"/>
          <c:spPr>
            <a:solidFill>
              <a:schemeClr val="accent4">
                <a:lumMod val="80000"/>
              </a:schemeClr>
            </a:solidFill>
            <a:ln w="9525">
              <a:solidFill>
                <a:schemeClr val="accent4">
                  <a:lumMod val="80000"/>
                </a:schemeClr>
              </a:solidFill>
            </a:ln>
            <a:effectLst/>
          </c:spPr>
        </c:marker>
      </c:pivotFmt>
      <c:pivotFmt>
        <c:idx val="45"/>
        <c:spPr>
          <a:solidFill>
            <a:schemeClr val="accent1"/>
          </a:solidFill>
          <a:ln>
            <a:noFill/>
          </a:ln>
          <a:effectLst/>
        </c:spPr>
        <c:marker>
          <c:symbol val="circle"/>
          <c:size val="5"/>
          <c:spPr>
            <a:solidFill>
              <a:schemeClr val="accent5">
                <a:lumMod val="80000"/>
              </a:schemeClr>
            </a:solidFill>
            <a:ln w="9525">
              <a:solidFill>
                <a:schemeClr val="accent5">
                  <a:lumMod val="80000"/>
                </a:schemeClr>
              </a:solidFill>
            </a:ln>
            <a:effectLst/>
          </c:spPr>
        </c:marker>
      </c:pivotFmt>
      <c:pivotFmt>
        <c:idx val="4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v>2005</c:v>
          </c:tx>
          <c:spPr>
            <a:solidFill>
              <a:schemeClr val="accent1"/>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0</c:v>
              </c:pt>
              <c:pt idx="1">
                <c:v>0</c:v>
              </c:pt>
              <c:pt idx="2">
                <c:v>7.8</c:v>
              </c:pt>
              <c:pt idx="3">
                <c:v>13.1</c:v>
              </c:pt>
              <c:pt idx="4">
                <c:v>25.75</c:v>
              </c:pt>
              <c:pt idx="5">
                <c:v>22.812000000000001</c:v>
              </c:pt>
              <c:pt idx="6">
                <c:v>7.1779999999999999</c:v>
              </c:pt>
              <c:pt idx="7">
                <c:v>57.120000000000005</c:v>
              </c:pt>
              <c:pt idx="8">
                <c:v>2</c:v>
              </c:pt>
              <c:pt idx="9">
                <c:v>33.93</c:v>
              </c:pt>
              <c:pt idx="10">
                <c:v>281.3</c:v>
              </c:pt>
              <c:pt idx="11">
                <c:v>285.16956521739132</c:v>
              </c:pt>
            </c:numLit>
          </c:val>
          <c:extLst>
            <c:ext xmlns:c16="http://schemas.microsoft.com/office/drawing/2014/chart" uri="{C3380CC4-5D6E-409C-BE32-E72D297353CC}">
              <c16:uniqueId val="{00000000-9FFD-4C1B-B743-8A84B0B073EC}"/>
            </c:ext>
          </c:extLst>
        </c:ser>
        <c:ser>
          <c:idx val="1"/>
          <c:order val="1"/>
          <c:tx>
            <c:v>2006</c:v>
          </c:tx>
          <c:spPr>
            <a:solidFill>
              <a:schemeClr val="accent2"/>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1075.3000000000002</c:v>
              </c:pt>
              <c:pt idx="1">
                <c:v>1043.21</c:v>
              </c:pt>
              <c:pt idx="2">
                <c:v>1724.84</c:v>
              </c:pt>
              <c:pt idx="3">
                <c:v>1785.51</c:v>
              </c:pt>
              <c:pt idx="4">
                <c:v>2577.6</c:v>
              </c:pt>
              <c:pt idx="5">
                <c:v>6490.31</c:v>
              </c:pt>
              <c:pt idx="6">
                <c:v>3330.8</c:v>
              </c:pt>
              <c:pt idx="7">
                <c:v>5101.6000000000004</c:v>
              </c:pt>
              <c:pt idx="8">
                <c:v>6735.3440000000001</c:v>
              </c:pt>
              <c:pt idx="9">
                <c:v>8581.4409999999989</c:v>
              </c:pt>
              <c:pt idx="10">
                <c:v>16024.924999999999</c:v>
              </c:pt>
              <c:pt idx="11">
                <c:v>14531.101000000001</c:v>
              </c:pt>
            </c:numLit>
          </c:val>
          <c:extLst>
            <c:ext xmlns:c16="http://schemas.microsoft.com/office/drawing/2014/chart" uri="{C3380CC4-5D6E-409C-BE32-E72D297353CC}">
              <c16:uniqueId val="{00000001-9FFD-4C1B-B743-8A84B0B073EC}"/>
            </c:ext>
          </c:extLst>
        </c:ser>
        <c:ser>
          <c:idx val="2"/>
          <c:order val="2"/>
          <c:tx>
            <c:v>2007</c:v>
          </c:tx>
          <c:spPr>
            <a:solidFill>
              <a:schemeClr val="accent3"/>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17108.739000000001</c:v>
              </c:pt>
              <c:pt idx="1">
                <c:v>16932.740999999998</c:v>
              </c:pt>
              <c:pt idx="2">
                <c:v>22636.872000000003</c:v>
              </c:pt>
              <c:pt idx="3">
                <c:v>18772.794000000002</c:v>
              </c:pt>
              <c:pt idx="4">
                <c:v>26004.666000000001</c:v>
              </c:pt>
              <c:pt idx="5">
                <c:v>27157.918000000001</c:v>
              </c:pt>
              <c:pt idx="6">
                <c:v>26718.323</c:v>
              </c:pt>
              <c:pt idx="7">
                <c:v>43958.85</c:v>
              </c:pt>
              <c:pt idx="8">
                <c:v>46013.394</c:v>
              </c:pt>
              <c:pt idx="9">
                <c:v>53608.53</c:v>
              </c:pt>
              <c:pt idx="10">
                <c:v>56400.565000000002</c:v>
              </c:pt>
              <c:pt idx="11">
                <c:v>49015.748</c:v>
              </c:pt>
            </c:numLit>
          </c:val>
          <c:extLst>
            <c:ext xmlns:c16="http://schemas.microsoft.com/office/drawing/2014/chart" uri="{C3380CC4-5D6E-409C-BE32-E72D297353CC}">
              <c16:uniqueId val="{00000002-9FFD-4C1B-B743-8A84B0B073EC}"/>
            </c:ext>
          </c:extLst>
        </c:ser>
        <c:ser>
          <c:idx val="3"/>
          <c:order val="3"/>
          <c:tx>
            <c:v>2008</c:v>
          </c:tx>
          <c:spPr>
            <a:solidFill>
              <a:schemeClr val="accent4"/>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76784.442999999999</c:v>
              </c:pt>
              <c:pt idx="1">
                <c:v>77085.038</c:v>
              </c:pt>
              <c:pt idx="2">
                <c:v>63679.682000000008</c:v>
              </c:pt>
              <c:pt idx="3">
                <c:v>64349.825000000012</c:v>
              </c:pt>
              <c:pt idx="4">
                <c:v>75998.890000000014</c:v>
              </c:pt>
              <c:pt idx="5">
                <c:v>102766.71800000001</c:v>
              </c:pt>
              <c:pt idx="6">
                <c:v>107786.269</c:v>
              </c:pt>
              <c:pt idx="7">
                <c:v>109534.48700000002</c:v>
              </c:pt>
              <c:pt idx="8">
                <c:v>132258.42600000001</c:v>
              </c:pt>
              <c:pt idx="9">
                <c:v>126817.25299999997</c:v>
              </c:pt>
              <c:pt idx="10">
                <c:v>118014.439</c:v>
              </c:pt>
              <c:pt idx="11">
                <c:v>112052.94500000001</c:v>
              </c:pt>
            </c:numLit>
          </c:val>
          <c:extLst>
            <c:ext xmlns:c16="http://schemas.microsoft.com/office/drawing/2014/chart" uri="{C3380CC4-5D6E-409C-BE32-E72D297353CC}">
              <c16:uniqueId val="{00000003-9FFD-4C1B-B743-8A84B0B073EC}"/>
            </c:ext>
          </c:extLst>
        </c:ser>
        <c:ser>
          <c:idx val="4"/>
          <c:order val="4"/>
          <c:tx>
            <c:v>2009</c:v>
          </c:tx>
          <c:spPr>
            <a:solidFill>
              <a:schemeClr val="accent5"/>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90352.388999999996</c:v>
              </c:pt>
              <c:pt idx="1">
                <c:v>80224.337999999989</c:v>
              </c:pt>
              <c:pt idx="2">
                <c:v>131991.43599999999</c:v>
              </c:pt>
              <c:pt idx="3">
                <c:v>105457.97500000001</c:v>
              </c:pt>
              <c:pt idx="4">
                <c:v>103662.636</c:v>
              </c:pt>
              <c:pt idx="5">
                <c:v>141138.84100000001</c:v>
              </c:pt>
              <c:pt idx="6">
                <c:v>154556.54300000003</c:v>
              </c:pt>
              <c:pt idx="7">
                <c:v>167086.06899999999</c:v>
              </c:pt>
              <c:pt idx="8">
                <c:v>160537.954</c:v>
              </c:pt>
              <c:pt idx="9">
                <c:v>156810.59599999999</c:v>
              </c:pt>
              <c:pt idx="10">
                <c:v>166192.149</c:v>
              </c:pt>
              <c:pt idx="11">
                <c:v>150437.49099999998</c:v>
              </c:pt>
            </c:numLit>
          </c:val>
          <c:extLst>
            <c:ext xmlns:c16="http://schemas.microsoft.com/office/drawing/2014/chart" uri="{C3380CC4-5D6E-409C-BE32-E72D297353CC}">
              <c16:uniqueId val="{00000004-9FFD-4C1B-B743-8A84B0B073EC}"/>
            </c:ext>
          </c:extLst>
        </c:ser>
        <c:ser>
          <c:idx val="5"/>
          <c:order val="5"/>
          <c:tx>
            <c:v>2010</c:v>
          </c:tx>
          <c:spPr>
            <a:solidFill>
              <a:schemeClr val="accent6"/>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147434.67500000002</c:v>
              </c:pt>
              <c:pt idx="1">
                <c:v>178049.48799999995</c:v>
              </c:pt>
              <c:pt idx="2">
                <c:v>214149.87799999997</c:v>
              </c:pt>
              <c:pt idx="3">
                <c:v>184896.777</c:v>
              </c:pt>
              <c:pt idx="4">
                <c:v>202728.61800000002</c:v>
              </c:pt>
              <c:pt idx="5">
                <c:v>204939.78</c:v>
              </c:pt>
              <c:pt idx="6">
                <c:v>207433.576</c:v>
              </c:pt>
              <c:pt idx="7">
                <c:v>231159.51500000001</c:v>
              </c:pt>
              <c:pt idx="8">
                <c:v>219987.598</c:v>
              </c:pt>
              <c:pt idx="9">
                <c:v>199894.905</c:v>
              </c:pt>
              <c:pt idx="10">
                <c:v>207867.647</c:v>
              </c:pt>
              <c:pt idx="11">
                <c:v>187856.06100000002</c:v>
              </c:pt>
            </c:numLit>
          </c:val>
          <c:extLst>
            <c:ext xmlns:c16="http://schemas.microsoft.com/office/drawing/2014/chart" uri="{C3380CC4-5D6E-409C-BE32-E72D297353CC}">
              <c16:uniqueId val="{00000005-9FFD-4C1B-B743-8A84B0B073EC}"/>
            </c:ext>
          </c:extLst>
        </c:ser>
        <c:ser>
          <c:idx val="6"/>
          <c:order val="6"/>
          <c:tx>
            <c:v>2011</c:v>
          </c:tx>
          <c:spPr>
            <a:solidFill>
              <a:schemeClr val="accent1">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186327.40100000001</c:v>
              </c:pt>
              <c:pt idx="1">
                <c:v>176783.19200000001</c:v>
              </c:pt>
              <c:pt idx="2">
                <c:v>233464.67899999997</c:v>
              </c:pt>
              <c:pt idx="3">
                <c:v>200381.09100000001</c:v>
              </c:pt>
              <c:pt idx="4">
                <c:v>220483.97500000001</c:v>
              </c:pt>
              <c:pt idx="5">
                <c:v>231572.69800000003</c:v>
              </c:pt>
              <c:pt idx="6">
                <c:v>249897.09700000004</c:v>
              </c:pt>
              <c:pt idx="7">
                <c:v>247934.28699999995</c:v>
              </c:pt>
              <c:pt idx="8">
                <c:v>233971.40399999995</c:v>
              </c:pt>
              <c:pt idx="9">
                <c:v>237885.14300000001</c:v>
              </c:pt>
              <c:pt idx="10">
                <c:v>237188.91500000001</c:v>
              </c:pt>
              <c:pt idx="11">
                <c:v>216870.03599999999</c:v>
              </c:pt>
            </c:numLit>
          </c:val>
          <c:extLst>
            <c:ext xmlns:c16="http://schemas.microsoft.com/office/drawing/2014/chart" uri="{C3380CC4-5D6E-409C-BE32-E72D297353CC}">
              <c16:uniqueId val="{00000006-9FFD-4C1B-B743-8A84B0B073EC}"/>
            </c:ext>
          </c:extLst>
        </c:ser>
        <c:ser>
          <c:idx val="7"/>
          <c:order val="7"/>
          <c:tx>
            <c:v>2012</c:v>
          </c:tx>
          <c:spPr>
            <a:solidFill>
              <a:schemeClr val="accent2">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193006.36299999998</c:v>
              </c:pt>
              <c:pt idx="1">
                <c:v>214606.97700000001</c:v>
              </c:pt>
              <c:pt idx="2">
                <c:v>220871.81699999998</c:v>
              </c:pt>
              <c:pt idx="3">
                <c:v>182372.24400000001</c:v>
              </c:pt>
              <c:pt idx="4">
                <c:v>213020.861</c:v>
              </c:pt>
              <c:pt idx="5">
                <c:v>214897.815</c:v>
              </c:pt>
              <c:pt idx="6">
                <c:v>230340.28500000003</c:v>
              </c:pt>
              <c:pt idx="7">
                <c:v>254426.052</c:v>
              </c:pt>
              <c:pt idx="8">
                <c:v>252242.54300000001</c:v>
              </c:pt>
              <c:pt idx="9">
                <c:v>251416.17899999995</c:v>
              </c:pt>
              <c:pt idx="10">
                <c:v>245320.592</c:v>
              </c:pt>
              <c:pt idx="11">
                <c:v>244961.761</c:v>
              </c:pt>
            </c:numLit>
          </c:val>
          <c:extLst>
            <c:ext xmlns:c16="http://schemas.microsoft.com/office/drawing/2014/chart" uri="{C3380CC4-5D6E-409C-BE32-E72D297353CC}">
              <c16:uniqueId val="{00000007-9FFD-4C1B-B743-8A84B0B073EC}"/>
            </c:ext>
          </c:extLst>
        </c:ser>
        <c:ser>
          <c:idx val="8"/>
          <c:order val="8"/>
          <c:tx>
            <c:v>2013</c:v>
          </c:tx>
          <c:spPr>
            <a:solidFill>
              <a:schemeClr val="accent3">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226505.27299999999</c:v>
              </c:pt>
              <c:pt idx="1">
                <c:v>205738.13500000001</c:v>
              </c:pt>
              <c:pt idx="2">
                <c:v>230752.36199999996</c:v>
              </c:pt>
              <c:pt idx="3">
                <c:v>253591.02099999998</c:v>
              </c:pt>
              <c:pt idx="4">
                <c:v>245933.92700000003</c:v>
              </c:pt>
              <c:pt idx="5">
                <c:v>236440.98500000004</c:v>
              </c:pt>
              <c:pt idx="6">
                <c:v>260670.64199999999</c:v>
              </c:pt>
              <c:pt idx="7">
                <c:v>247610.47099999999</c:v>
              </c:pt>
              <c:pt idx="8">
                <c:v>252713.66199999998</c:v>
              </c:pt>
              <c:pt idx="9">
                <c:v>277992.005</c:v>
              </c:pt>
              <c:pt idx="10">
                <c:v>265175.51400000002</c:v>
              </c:pt>
              <c:pt idx="11">
                <c:v>214364.272</c:v>
              </c:pt>
            </c:numLit>
          </c:val>
          <c:extLst>
            <c:ext xmlns:c16="http://schemas.microsoft.com/office/drawing/2014/chart" uri="{C3380CC4-5D6E-409C-BE32-E72D297353CC}">
              <c16:uniqueId val="{00000008-9FFD-4C1B-B743-8A84B0B073EC}"/>
            </c:ext>
          </c:extLst>
        </c:ser>
        <c:ser>
          <c:idx val="9"/>
          <c:order val="9"/>
          <c:tx>
            <c:v>2014</c:v>
          </c:tx>
          <c:spPr>
            <a:solidFill>
              <a:schemeClr val="accent4">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245215.44400000002</c:v>
              </c:pt>
              <c:pt idx="1">
                <c:v>240528.54800000001</c:v>
              </c:pt>
              <c:pt idx="2">
                <c:v>271838.87800000003</c:v>
              </c:pt>
              <c:pt idx="3">
                <c:v>253224.47099999999</c:v>
              </c:pt>
              <c:pt idx="4">
                <c:v>242525.60499999998</c:v>
              </c:pt>
              <c:pt idx="5">
                <c:v>251517.28900000002</c:v>
              </c:pt>
              <c:pt idx="6">
                <c:v>302971.28500000003</c:v>
              </c:pt>
              <c:pt idx="7">
                <c:v>314532.07900000003</c:v>
              </c:pt>
              <c:pt idx="8">
                <c:v>312664.81600000005</c:v>
              </c:pt>
              <c:pt idx="9">
                <c:v>321602.67599999998</c:v>
              </c:pt>
              <c:pt idx="10">
                <c:v>316626.56599999999</c:v>
              </c:pt>
              <c:pt idx="11">
                <c:v>348962.24000000005</c:v>
              </c:pt>
            </c:numLit>
          </c:val>
          <c:extLst>
            <c:ext xmlns:c16="http://schemas.microsoft.com/office/drawing/2014/chart" uri="{C3380CC4-5D6E-409C-BE32-E72D297353CC}">
              <c16:uniqueId val="{00000009-9FFD-4C1B-B743-8A84B0B073EC}"/>
            </c:ext>
          </c:extLst>
        </c:ser>
        <c:ser>
          <c:idx val="10"/>
          <c:order val="10"/>
          <c:tx>
            <c:v>2015</c:v>
          </c:tx>
          <c:spPr>
            <a:solidFill>
              <a:schemeClr val="accent5">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319546.495</c:v>
              </c:pt>
              <c:pt idx="1">
                <c:v>303594.386</c:v>
              </c:pt>
              <c:pt idx="2">
                <c:v>322692.02499999997</c:v>
              </c:pt>
              <c:pt idx="3">
                <c:v>324526.23</c:v>
              </c:pt>
              <c:pt idx="4">
                <c:v>338850.554</c:v>
              </c:pt>
              <c:pt idx="5">
                <c:v>322185.26999999996</c:v>
              </c:pt>
              <c:pt idx="6">
                <c:v>341093.84399999998</c:v>
              </c:pt>
              <c:pt idx="7">
                <c:v>344037.79599999997</c:v>
              </c:pt>
              <c:pt idx="8">
                <c:v>330388.283</c:v>
              </c:pt>
              <c:pt idx="9">
                <c:v>359165.717</c:v>
              </c:pt>
              <c:pt idx="10">
                <c:v>324662.14600000001</c:v>
              </c:pt>
              <c:pt idx="11">
                <c:v>306525.788</c:v>
              </c:pt>
            </c:numLit>
          </c:val>
          <c:extLst>
            <c:ext xmlns:c16="http://schemas.microsoft.com/office/drawing/2014/chart" uri="{C3380CC4-5D6E-409C-BE32-E72D297353CC}">
              <c16:uniqueId val="{0000000A-9FFD-4C1B-B743-8A84B0B073EC}"/>
            </c:ext>
          </c:extLst>
        </c:ser>
        <c:ser>
          <c:idx val="11"/>
          <c:order val="11"/>
          <c:tx>
            <c:v>2016</c:v>
          </c:tx>
          <c:spPr>
            <a:solidFill>
              <a:schemeClr val="accent6">
                <a:lumMod val="6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271387.902</c:v>
              </c:pt>
              <c:pt idx="1">
                <c:v>300065.39299999998</c:v>
              </c:pt>
              <c:pt idx="2">
                <c:v>323157.66200000001</c:v>
              </c:pt>
              <c:pt idx="3">
                <c:v>348485.11799999996</c:v>
              </c:pt>
              <c:pt idx="4">
                <c:v>328814.30300000001</c:v>
              </c:pt>
              <c:pt idx="5">
                <c:v>292772.39200000005</c:v>
              </c:pt>
              <c:pt idx="6">
                <c:v>337435.20299999998</c:v>
              </c:pt>
              <c:pt idx="7">
                <c:v>327183.08100000001</c:v>
              </c:pt>
              <c:pt idx="8">
                <c:v>313309.16499999998</c:v>
              </c:pt>
              <c:pt idx="9">
                <c:v>341024.12200000003</c:v>
              </c:pt>
              <c:pt idx="10">
                <c:v>321559.97399999999</c:v>
              </c:pt>
              <c:pt idx="11">
                <c:v>296144.68300000002</c:v>
              </c:pt>
            </c:numLit>
          </c:val>
          <c:extLst>
            <c:ext xmlns:c16="http://schemas.microsoft.com/office/drawing/2014/chart" uri="{C3380CC4-5D6E-409C-BE32-E72D297353CC}">
              <c16:uniqueId val="{0000000B-9FFD-4C1B-B743-8A84B0B073EC}"/>
            </c:ext>
          </c:extLst>
        </c:ser>
        <c:ser>
          <c:idx val="12"/>
          <c:order val="12"/>
          <c:tx>
            <c:v>2017</c:v>
          </c:tx>
          <c:spPr>
            <a:solidFill>
              <a:schemeClr val="accent1">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255360.69300000003</c:v>
              </c:pt>
              <c:pt idx="1">
                <c:v>259812.09399999998</c:v>
              </c:pt>
              <c:pt idx="2">
                <c:v>335069.06200000003</c:v>
              </c:pt>
              <c:pt idx="3">
                <c:v>347603.10900000005</c:v>
              </c:pt>
              <c:pt idx="4">
                <c:v>369315.73</c:v>
              </c:pt>
              <c:pt idx="5">
                <c:v>359235.99400000001</c:v>
              </c:pt>
              <c:pt idx="6">
                <c:v>387236.43299999996</c:v>
              </c:pt>
              <c:pt idx="7">
                <c:v>399996.84200000006</c:v>
              </c:pt>
              <c:pt idx="8">
                <c:v>398707.42599999998</c:v>
              </c:pt>
              <c:pt idx="9">
                <c:v>409343.99400000001</c:v>
              </c:pt>
              <c:pt idx="10">
                <c:v>386930.46100000001</c:v>
              </c:pt>
              <c:pt idx="11">
                <c:v>381227.84999999992</c:v>
              </c:pt>
            </c:numLit>
          </c:val>
          <c:extLst>
            <c:ext xmlns:c16="http://schemas.microsoft.com/office/drawing/2014/chart" uri="{C3380CC4-5D6E-409C-BE32-E72D297353CC}">
              <c16:uniqueId val="{0000000C-9FFD-4C1B-B743-8A84B0B073EC}"/>
            </c:ext>
          </c:extLst>
        </c:ser>
        <c:ser>
          <c:idx val="13"/>
          <c:order val="13"/>
          <c:tx>
            <c:v>2018</c:v>
          </c:tx>
          <c:spPr>
            <a:solidFill>
              <a:schemeClr val="accent2">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337248.94300000003</c:v>
              </c:pt>
              <c:pt idx="1">
                <c:v>338299.18799999997</c:v>
              </c:pt>
              <c:pt idx="2">
                <c:v>455038.97499999998</c:v>
              </c:pt>
              <c:pt idx="3">
                <c:v>448705.73499999993</c:v>
              </c:pt>
              <c:pt idx="4">
                <c:v>382497.495</c:v>
              </c:pt>
              <c:pt idx="5">
                <c:v>466898.51000000007</c:v>
              </c:pt>
              <c:pt idx="6">
                <c:v>489079.30099999998</c:v>
              </c:pt>
              <c:pt idx="7">
                <c:v>485842.696</c:v>
              </c:pt>
              <c:pt idx="8">
                <c:v>479932.52</c:v>
              </c:pt>
              <c:pt idx="9">
                <c:v>500316.25800000003</c:v>
              </c:pt>
              <c:pt idx="10">
                <c:v>479104.56200000003</c:v>
              </c:pt>
              <c:pt idx="11">
                <c:v>473670.87500000006</c:v>
              </c:pt>
            </c:numLit>
          </c:val>
          <c:extLst>
            <c:ext xmlns:c16="http://schemas.microsoft.com/office/drawing/2014/chart" uri="{C3380CC4-5D6E-409C-BE32-E72D297353CC}">
              <c16:uniqueId val="{0000000D-9FFD-4C1B-B743-8A84B0B073EC}"/>
            </c:ext>
          </c:extLst>
        </c:ser>
        <c:ser>
          <c:idx val="14"/>
          <c:order val="14"/>
          <c:tx>
            <c:v>2019</c:v>
          </c:tx>
          <c:spPr>
            <a:solidFill>
              <a:schemeClr val="accent3">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446507.77199999994</c:v>
              </c:pt>
              <c:pt idx="1">
                <c:v>415248.79499999998</c:v>
              </c:pt>
              <c:pt idx="2">
                <c:v>462133.90500000003</c:v>
              </c:pt>
              <c:pt idx="3">
                <c:v>464901.55700000009</c:v>
              </c:pt>
              <c:pt idx="4">
                <c:v>448352.25900000002</c:v>
              </c:pt>
              <c:pt idx="5">
                <c:v>461613.41000000009</c:v>
              </c:pt>
              <c:pt idx="6">
                <c:v>495344.27999999997</c:v>
              </c:pt>
              <c:pt idx="7">
                <c:v>503145.54799999995</c:v>
              </c:pt>
              <c:pt idx="8">
                <c:v>558524.27099999995</c:v>
              </c:pt>
              <c:pt idx="9">
                <c:v>583724.73499999999</c:v>
              </c:pt>
              <c:pt idx="10">
                <c:v>539819.53100000008</c:v>
              </c:pt>
              <c:pt idx="11">
                <c:v>523471.74099999998</c:v>
              </c:pt>
            </c:numLit>
          </c:val>
          <c:extLst>
            <c:ext xmlns:c16="http://schemas.microsoft.com/office/drawing/2014/chart" uri="{C3380CC4-5D6E-409C-BE32-E72D297353CC}">
              <c16:uniqueId val="{0000000E-9FFD-4C1B-B743-8A84B0B073EC}"/>
            </c:ext>
          </c:extLst>
        </c:ser>
        <c:ser>
          <c:idx val="15"/>
          <c:order val="15"/>
          <c:tx>
            <c:v>2020</c:v>
          </c:tx>
          <c:spPr>
            <a:solidFill>
              <a:schemeClr val="accent4">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467595.511</c:v>
              </c:pt>
              <c:pt idx="1">
                <c:v>483186.18700000003</c:v>
              </c:pt>
              <c:pt idx="2">
                <c:v>550297.80300000007</c:v>
              </c:pt>
              <c:pt idx="3">
                <c:v>439526.83100000001</c:v>
              </c:pt>
              <c:pt idx="4">
                <c:v>481494.36500000011</c:v>
              </c:pt>
              <c:pt idx="5">
                <c:v>540129.83800000011</c:v>
              </c:pt>
              <c:pt idx="6">
                <c:v>603331.29599999986</c:v>
              </c:pt>
              <c:pt idx="7">
                <c:v>623937.82500000007</c:v>
              </c:pt>
              <c:pt idx="8">
                <c:v>591633.72399999993</c:v>
              </c:pt>
              <c:pt idx="9">
                <c:v>590535.875</c:v>
              </c:pt>
              <c:pt idx="10">
                <c:v>556274.81400000001</c:v>
              </c:pt>
              <c:pt idx="11">
                <c:v>517235.70600000001</c:v>
              </c:pt>
            </c:numLit>
          </c:val>
          <c:extLst>
            <c:ext xmlns:c16="http://schemas.microsoft.com/office/drawing/2014/chart" uri="{C3380CC4-5D6E-409C-BE32-E72D297353CC}">
              <c16:uniqueId val="{0000000F-9FFD-4C1B-B743-8A84B0B073EC}"/>
            </c:ext>
          </c:extLst>
        </c:ser>
        <c:ser>
          <c:idx val="16"/>
          <c:order val="16"/>
          <c:tx>
            <c:v>2021</c:v>
          </c:tx>
          <c:spPr>
            <a:solidFill>
              <a:schemeClr val="accent5">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508607.97599999997</c:v>
              </c:pt>
              <c:pt idx="1">
                <c:v>527465.37200000009</c:v>
              </c:pt>
              <c:pt idx="2">
                <c:v>642715.21200000006</c:v>
              </c:pt>
              <c:pt idx="3">
                <c:v>630953.81000000006</c:v>
              </c:pt>
              <c:pt idx="4">
                <c:v>541741.995</c:v>
              </c:pt>
              <c:pt idx="5">
                <c:v>527669.80999999994</c:v>
              </c:pt>
              <c:pt idx="6">
                <c:v>560645.84600000002</c:v>
              </c:pt>
              <c:pt idx="7">
                <c:v>573523.04500000004</c:v>
              </c:pt>
              <c:pt idx="8">
                <c:v>579618.08199999994</c:v>
              </c:pt>
              <c:pt idx="9">
                <c:v>622798.75100000005</c:v>
              </c:pt>
              <c:pt idx="10">
                <c:v>529026.1860000001</c:v>
              </c:pt>
              <c:pt idx="11">
                <c:v>525894.98</c:v>
              </c:pt>
            </c:numLit>
          </c:val>
          <c:extLst>
            <c:ext xmlns:c16="http://schemas.microsoft.com/office/drawing/2014/chart" uri="{C3380CC4-5D6E-409C-BE32-E72D297353CC}">
              <c16:uniqueId val="{00000010-9FFD-4C1B-B743-8A84B0B073EC}"/>
            </c:ext>
          </c:extLst>
        </c:ser>
        <c:ser>
          <c:idx val="17"/>
          <c:order val="17"/>
          <c:tx>
            <c:v>2022</c:v>
          </c:tx>
          <c:spPr>
            <a:solidFill>
              <a:schemeClr val="accent6">
                <a:lumMod val="80000"/>
                <a:lumOff val="2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453891.47499999998</c:v>
              </c:pt>
              <c:pt idx="1">
                <c:v>489514.39399999997</c:v>
              </c:pt>
              <c:pt idx="2">
                <c:v>500195.66400000005</c:v>
              </c:pt>
              <c:pt idx="3">
                <c:v>479670.36300000001</c:v>
              </c:pt>
              <c:pt idx="4">
                <c:v>536096.9530000001</c:v>
              </c:pt>
              <c:pt idx="5">
                <c:v>507868.46399999998</c:v>
              </c:pt>
              <c:pt idx="6">
                <c:v>568759.53899999999</c:v>
              </c:pt>
              <c:pt idx="7">
                <c:v>582853.1179999999</c:v>
              </c:pt>
              <c:pt idx="8">
                <c:v>549842.54300000006</c:v>
              </c:pt>
              <c:pt idx="9">
                <c:v>569334.14600000007</c:v>
              </c:pt>
              <c:pt idx="10">
                <c:v>519208.52299999993</c:v>
              </c:pt>
              <c:pt idx="11">
                <c:v>497475.08799999999</c:v>
              </c:pt>
            </c:numLit>
          </c:val>
          <c:extLst>
            <c:ext xmlns:c16="http://schemas.microsoft.com/office/drawing/2014/chart" uri="{C3380CC4-5D6E-409C-BE32-E72D297353CC}">
              <c16:uniqueId val="{00000011-9FFD-4C1B-B743-8A84B0B073EC}"/>
            </c:ext>
          </c:extLst>
        </c:ser>
        <c:ser>
          <c:idx val="18"/>
          <c:order val="18"/>
          <c:tx>
            <c:v>2023</c:v>
          </c:tx>
          <c:spPr>
            <a:solidFill>
              <a:schemeClr val="accent1">
                <a:lumMod val="8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454949.47699999996</c:v>
              </c:pt>
              <c:pt idx="1">
                <c:v>455451.8820000001</c:v>
              </c:pt>
              <c:pt idx="2">
                <c:v>552702.51100000006</c:v>
              </c:pt>
              <c:pt idx="3">
                <c:v>578413.60299999989</c:v>
              </c:pt>
              <c:pt idx="4">
                <c:v>648757.87700000009</c:v>
              </c:pt>
              <c:pt idx="5">
                <c:v>657257.05999999994</c:v>
              </c:pt>
              <c:pt idx="6">
                <c:v>717390.48299999989</c:v>
              </c:pt>
              <c:pt idx="7">
                <c:v>707780.5839999998</c:v>
              </c:pt>
              <c:pt idx="8">
                <c:v>672663.674</c:v>
              </c:pt>
              <c:pt idx="9">
                <c:v>704201.30199999991</c:v>
              </c:pt>
              <c:pt idx="10">
                <c:v>700224.08199999994</c:v>
              </c:pt>
              <c:pt idx="11">
                <c:v>677866.13400000008</c:v>
              </c:pt>
            </c:numLit>
          </c:val>
          <c:extLst>
            <c:ext xmlns:c16="http://schemas.microsoft.com/office/drawing/2014/chart" uri="{C3380CC4-5D6E-409C-BE32-E72D297353CC}">
              <c16:uniqueId val="{00000012-9FFD-4C1B-B743-8A84B0B073EC}"/>
            </c:ext>
          </c:extLst>
        </c:ser>
        <c:ser>
          <c:idx val="19"/>
          <c:order val="19"/>
          <c:tx>
            <c:v>2024</c:v>
          </c:tx>
          <c:spPr>
            <a:solidFill>
              <a:schemeClr val="accent2">
                <a:lumMod val="8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615733.19900000002</c:v>
              </c:pt>
              <c:pt idx="1">
                <c:v>628576.51199999999</c:v>
              </c:pt>
              <c:pt idx="2">
                <c:v>735605.31299999997</c:v>
              </c:pt>
              <c:pt idx="3">
                <c:v>754333.83499999996</c:v>
              </c:pt>
              <c:pt idx="4">
                <c:v>726908.83900000015</c:v>
              </c:pt>
              <c:pt idx="5">
                <c:v>770378.08899999992</c:v>
              </c:pt>
              <c:pt idx="6">
                <c:v>822084.62399999995</c:v>
              </c:pt>
              <c:pt idx="7">
                <c:v>840562.43400000001</c:v>
              </c:pt>
              <c:pt idx="8">
                <c:v>816959.56299999997</c:v>
              </c:pt>
              <c:pt idx="9">
                <c:v>845548.55100000009</c:v>
              </c:pt>
              <c:pt idx="10">
                <c:v>815212.81600000011</c:v>
              </c:pt>
              <c:pt idx="11">
                <c:v>695109.50900000008</c:v>
              </c:pt>
            </c:numLit>
          </c:val>
          <c:extLst>
            <c:ext xmlns:c16="http://schemas.microsoft.com/office/drawing/2014/chart" uri="{C3380CC4-5D6E-409C-BE32-E72D297353CC}">
              <c16:uniqueId val="{00000013-9FFD-4C1B-B743-8A84B0B073EC}"/>
            </c:ext>
          </c:extLst>
        </c:ser>
        <c:ser>
          <c:idx val="20"/>
          <c:order val="20"/>
          <c:tx>
            <c:v>2025</c:v>
          </c:tx>
          <c:spPr>
            <a:solidFill>
              <a:schemeClr val="accent3">
                <a:lumMod val="80000"/>
              </a:schemeClr>
            </a:solidFill>
            <a:ln>
              <a:noFill/>
            </a:ln>
            <a:effectLst/>
          </c:spPr>
          <c:invertIfNegative val="0"/>
          <c:cat>
            <c:strLit>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Lit>
          </c:cat>
          <c:val>
            <c:numLit>
              <c:formatCode>General</c:formatCode>
              <c:ptCount val="12"/>
              <c:pt idx="0">
                <c:v>644654.402</c:v>
              </c:pt>
              <c:pt idx="1">
                <c:v>701445.61700000009</c:v>
              </c:pt>
              <c:pt idx="2">
                <c:v>819087.78599999996</c:v>
              </c:pt>
              <c:pt idx="3">
                <c:v>795065.25199999986</c:v>
              </c:pt>
              <c:pt idx="4">
                <c:v>800149.05500000005</c:v>
              </c:pt>
              <c:pt idx="5">
                <c:v>781823.0199999999</c:v>
              </c:pt>
              <c:pt idx="6">
                <c:v>863129.12600000005</c:v>
              </c:pt>
              <c:pt idx="7">
                <c:v>924616.95400000003</c:v>
              </c:pt>
              <c:pt idx="8">
                <c:v>872955.48100000003</c:v>
              </c:pt>
              <c:pt idx="9">
                <c:v>0</c:v>
              </c:pt>
              <c:pt idx="10">
                <c:v>0</c:v>
              </c:pt>
              <c:pt idx="11">
                <c:v>0</c:v>
              </c:pt>
            </c:numLit>
          </c:val>
          <c:extLst>
            <c:ext xmlns:c16="http://schemas.microsoft.com/office/drawing/2014/chart" uri="{C3380CC4-5D6E-409C-BE32-E72D297353CC}">
              <c16:uniqueId val="{00000014-9FFD-4C1B-B743-8A84B0B073EC}"/>
            </c:ext>
          </c:extLst>
        </c:ser>
        <c:dLbls>
          <c:showLegendKey val="0"/>
          <c:showVal val="0"/>
          <c:showCatName val="0"/>
          <c:showSerName val="0"/>
          <c:showPercent val="0"/>
          <c:showBubbleSize val="0"/>
        </c:dLbls>
        <c:gapWidth val="219"/>
        <c:overlap val="-27"/>
        <c:axId val="1464463888"/>
        <c:axId val="1467419952"/>
      </c:barChart>
      <c:catAx>
        <c:axId val="1464463888"/>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Mês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7419952"/>
        <c:crosses val="autoZero"/>
        <c:auto val="1"/>
        <c:lblAlgn val="ctr"/>
        <c:lblOffset val="100"/>
        <c:noMultiLvlLbl val="0"/>
      </c:catAx>
      <c:valAx>
        <c:axId val="1467419952"/>
        <c:scaling>
          <c:orientation val="minMax"/>
        </c:scaling>
        <c:delete val="0"/>
        <c:axPos val="l"/>
        <c:majorGridlines>
          <c:spPr>
            <a:ln w="9525" cap="flat" cmpd="sng" algn="ctr">
              <a:solidFill>
                <a:schemeClr val="tx1">
                  <a:lumMod val="95000"/>
                  <a:lumOff val="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pt-BR"/>
                  <a:t>m³</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crossAx val="14644638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chart>
  <c:spPr>
    <a:solidFill>
      <a:schemeClr val="bg1">
        <a:lumMod val="85000"/>
      </a:schemeClr>
    </a:solidFill>
    <a:ln w="9525" cap="flat" cmpd="sng" algn="ctr">
      <a:solidFill>
        <a:schemeClr val="tx1">
          <a:lumMod val="15000"/>
          <a:lumOff val="85000"/>
        </a:schemeClr>
      </a:solidFill>
      <a:round/>
    </a:ln>
    <a:effectLst/>
  </c:spPr>
  <c:txPr>
    <a:bodyPr/>
    <a:lstStyle/>
    <a:p>
      <a:pPr>
        <a:defRPr sz="1400"/>
      </a:pPr>
      <a:endParaRPr lang="pt-BR"/>
    </a:p>
  </c:txPr>
  <c:printSettings>
    <c:headerFooter/>
    <c:pageMargins b="0.78740157499999996" l="0.511811024" r="0.511811024" t="0.78740157499999996" header="0.31496062000000002" footer="0.31496062000000002"/>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86</xdr:row>
      <xdr:rowOff>0</xdr:rowOff>
    </xdr:from>
    <xdr:to>
      <xdr:col>20</xdr:col>
      <xdr:colOff>0</xdr:colOff>
      <xdr:row>86</xdr:row>
      <xdr:rowOff>0</xdr:rowOff>
    </xdr:to>
    <xdr:graphicFrame macro="">
      <xdr:nvGraphicFramePr>
        <xdr:cNvPr id="4931450" name="Chart 21">
          <a:extLst>
            <a:ext uri="{FF2B5EF4-FFF2-40B4-BE49-F238E27FC236}">
              <a16:creationId xmlns:a16="http://schemas.microsoft.com/office/drawing/2014/main" id="{F9B024FC-E698-4262-B0E7-5EB7542650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86</xdr:row>
      <xdr:rowOff>0</xdr:rowOff>
    </xdr:from>
    <xdr:to>
      <xdr:col>20</xdr:col>
      <xdr:colOff>0</xdr:colOff>
      <xdr:row>86</xdr:row>
      <xdr:rowOff>0</xdr:rowOff>
    </xdr:to>
    <xdr:graphicFrame macro="">
      <xdr:nvGraphicFramePr>
        <xdr:cNvPr id="4931451" name="Chart 30">
          <a:extLst>
            <a:ext uri="{FF2B5EF4-FFF2-40B4-BE49-F238E27FC236}">
              <a16:creationId xmlns:a16="http://schemas.microsoft.com/office/drawing/2014/main" id="{DC3794A6-7742-4063-85B5-39495F3160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57150</xdr:colOff>
      <xdr:row>86</xdr:row>
      <xdr:rowOff>0</xdr:rowOff>
    </xdr:from>
    <xdr:to>
      <xdr:col>13</xdr:col>
      <xdr:colOff>95250</xdr:colOff>
      <xdr:row>86</xdr:row>
      <xdr:rowOff>0</xdr:rowOff>
    </xdr:to>
    <xdr:graphicFrame macro="">
      <xdr:nvGraphicFramePr>
        <xdr:cNvPr id="4931453" name="Chart 496">
          <a:extLst>
            <a:ext uri="{FF2B5EF4-FFF2-40B4-BE49-F238E27FC236}">
              <a16:creationId xmlns:a16="http://schemas.microsoft.com/office/drawing/2014/main" id="{D2BBAA5D-99B5-4880-987E-F508BD2A90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47625</xdr:colOff>
      <xdr:row>86</xdr:row>
      <xdr:rowOff>0</xdr:rowOff>
    </xdr:from>
    <xdr:to>
      <xdr:col>20</xdr:col>
      <xdr:colOff>0</xdr:colOff>
      <xdr:row>86</xdr:row>
      <xdr:rowOff>0</xdr:rowOff>
    </xdr:to>
    <xdr:graphicFrame macro="">
      <xdr:nvGraphicFramePr>
        <xdr:cNvPr id="4931454" name="Chart 544">
          <a:extLst>
            <a:ext uri="{FF2B5EF4-FFF2-40B4-BE49-F238E27FC236}">
              <a16:creationId xmlns:a16="http://schemas.microsoft.com/office/drawing/2014/main" id="{752DF91A-4C36-4D4D-B737-2ACD064EC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1</xdr:col>
      <xdr:colOff>783590</xdr:colOff>
      <xdr:row>6</xdr:row>
      <xdr:rowOff>76200</xdr:rowOff>
    </xdr:to>
    <xdr:pic>
      <xdr:nvPicPr>
        <xdr:cNvPr id="4931458" name="Picture 10776">
          <a:extLst>
            <a:ext uri="{FF2B5EF4-FFF2-40B4-BE49-F238E27FC236}">
              <a16:creationId xmlns:a16="http://schemas.microsoft.com/office/drawing/2014/main" id="{7531471F-1BC9-41CF-84FD-2F64C1B9C6D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0" y="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159203</xdr:colOff>
      <xdr:row>110</xdr:row>
      <xdr:rowOff>19050</xdr:rowOff>
    </xdr:from>
    <xdr:to>
      <xdr:col>21</xdr:col>
      <xdr:colOff>0</xdr:colOff>
      <xdr:row>132</xdr:row>
      <xdr:rowOff>149679</xdr:rowOff>
    </xdr:to>
    <xdr:graphicFrame macro="">
      <xdr:nvGraphicFramePr>
        <xdr:cNvPr id="3" name="Gráfico 2">
          <a:extLst>
            <a:ext uri="{FF2B5EF4-FFF2-40B4-BE49-F238E27FC236}">
              <a16:creationId xmlns:a16="http://schemas.microsoft.com/office/drawing/2014/main" id="{08A09D06-5094-4064-A2CD-9471EFC06FC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204106</xdr:colOff>
      <xdr:row>176</xdr:row>
      <xdr:rowOff>32656</xdr:rowOff>
    </xdr:from>
    <xdr:to>
      <xdr:col>21</xdr:col>
      <xdr:colOff>0</xdr:colOff>
      <xdr:row>198</xdr:row>
      <xdr:rowOff>0</xdr:rowOff>
    </xdr:to>
    <xdr:graphicFrame macro="">
      <xdr:nvGraphicFramePr>
        <xdr:cNvPr id="4" name="Gráfico 3">
          <a:extLst>
            <a:ext uri="{FF2B5EF4-FFF2-40B4-BE49-F238E27FC236}">
              <a16:creationId xmlns:a16="http://schemas.microsoft.com/office/drawing/2014/main" id="{BC79FB93-2CFA-4B39-96A1-04EFF6D90C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204106</xdr:colOff>
      <xdr:row>41</xdr:row>
      <xdr:rowOff>32657</xdr:rowOff>
    </xdr:from>
    <xdr:to>
      <xdr:col>24</xdr:col>
      <xdr:colOff>0</xdr:colOff>
      <xdr:row>63</xdr:row>
      <xdr:rowOff>0</xdr:rowOff>
    </xdr:to>
    <xdr:graphicFrame macro="">
      <xdr:nvGraphicFramePr>
        <xdr:cNvPr id="8" name="Gráfico 7">
          <a:extLst>
            <a:ext uri="{FF2B5EF4-FFF2-40B4-BE49-F238E27FC236}">
              <a16:creationId xmlns:a16="http://schemas.microsoft.com/office/drawing/2014/main" id="{036936E6-F2DF-488A-B62A-C05C45406E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rodu&#231;&#227;o%20Biodiesel%20(dados%20de%20origem).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rodu&#231;&#227;o%20Biodiesel%20(dados%20de%20origem).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filho" refreshedDate="45982.506117939818" createdVersion="8" refreshedVersion="8" minRefreshableVersion="3" recordCount="105" xr:uid="{C3D7065D-2208-44AA-9838-386351D29BC6}">
  <cacheSource type="worksheet">
    <worksheetSource ref="A1:N106" sheet="B100 m3" r:id="rId2"/>
  </cacheSource>
  <cacheFields count="14">
    <cacheField name="ANO" numFmtId="1">
      <sharedItems containsSemiMixedTypes="0" containsString="0" containsNumber="1" containsInteger="1" minValue="2005" maxValue="2025" count="21">
        <n v="2005"/>
        <n v="2006"/>
        <n v="2007"/>
        <n v="2008"/>
        <n v="2009"/>
        <n v="2010"/>
        <n v="2011"/>
        <n v="2012"/>
        <n v="2013"/>
        <n v="2014"/>
        <n v="2015"/>
        <n v="2016"/>
        <n v="2017"/>
        <n v="2018"/>
        <n v="2019"/>
        <n v="2020"/>
        <n v="2021"/>
        <n v="2022"/>
        <n v="2023"/>
        <n v="2024"/>
        <n v="2025"/>
      </sharedItems>
    </cacheField>
    <cacheField name="REGIÃO" numFmtId="0">
      <sharedItems count="5">
        <s v="REGIÃO SUDESTE"/>
        <s v="REGIÃO CENTRO-OESTE"/>
        <s v="REGIÃO SUL"/>
        <s v="REGIÃO NORTE"/>
        <s v="REGIÃO NORDESTE"/>
      </sharedItems>
    </cacheField>
    <cacheField name="Janeiro" numFmtId="165">
      <sharedItems containsSemiMixedTypes="0" containsString="0" containsNumber="1" minValue="0" maxValue="270483.12299999996"/>
    </cacheField>
    <cacheField name="Fevereiro" numFmtId="165">
      <sharedItems containsSemiMixedTypes="0" containsString="0" containsNumber="1" minValue="0" maxValue="290967.554"/>
    </cacheField>
    <cacheField name="Março" numFmtId="165">
      <sharedItems containsSemiMixedTypes="0" containsString="0" containsNumber="1" minValue="0" maxValue="337775.18700000003"/>
    </cacheField>
    <cacheField name="Abril" numFmtId="165">
      <sharedItems containsSemiMixedTypes="0" containsString="0" containsNumber="1" minValue="0" maxValue="332016.92800000001"/>
    </cacheField>
    <cacheField name="Maio" numFmtId="165">
      <sharedItems containsSemiMixedTypes="0" containsString="0" containsNumber="1" minValue="0" maxValue="328069.90399999998"/>
    </cacheField>
    <cacheField name="Junho" numFmtId="165">
      <sharedItems containsSemiMixedTypes="0" containsString="0" containsNumber="1" minValue="0" maxValue="319917.25699999998"/>
    </cacheField>
    <cacheField name="Julho" numFmtId="165">
      <sharedItems containsSemiMixedTypes="0" containsString="0" containsNumber="1" minValue="0" maxValue="348606.53499999997"/>
    </cacheField>
    <cacheField name="Agosto" numFmtId="165">
      <sharedItems containsSemiMixedTypes="0" containsString="0" containsNumber="1" minValue="0" maxValue="377283.58999999997"/>
    </cacheField>
    <cacheField name="Setembro" numFmtId="165">
      <sharedItems containsSemiMixedTypes="0" containsString="0" containsNumber="1" minValue="0" maxValue="371036.42499999999"/>
    </cacheField>
    <cacheField name="Outubro" numFmtId="165">
      <sharedItems containsSemiMixedTypes="0" containsString="0" containsNumber="1" minValue="0" maxValue="390086.03600000002"/>
    </cacheField>
    <cacheField name="Novembro" numFmtId="0">
      <sharedItems containsString="0" containsBlank="1" containsNumber="1" minValue="0" maxValue="339188.83600000007"/>
    </cacheField>
    <cacheField name="Dezembro" numFmtId="0">
      <sharedItems containsString="0" containsBlank="1" containsNumber="1" minValue="0" maxValue="294832.2519999999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filho" refreshedDate="45982.50613321759" createdVersion="8" refreshedVersion="8" minRefreshableVersion="3" recordCount="1890" xr:uid="{D4BD3D06-0937-4F13-8490-E6A3D83BED0A}">
  <cacheSource type="worksheet">
    <worksheetSource ref="A1:S1891" sheet="Produção Biodiesel - B100" r:id="rId2"/>
  </cacheSource>
  <cacheFields count="19">
    <cacheField name="PRODUTO" numFmtId="49">
      <sharedItems/>
    </cacheField>
    <cacheField name="ANO" numFmtId="1">
      <sharedItems containsSemiMixedTypes="0" containsString="0" containsNumber="1" containsInteger="1" minValue="2005" maxValue="2022" count="18">
        <n v="2005"/>
        <n v="2006"/>
        <n v="2007"/>
        <n v="2008"/>
        <n v="2009"/>
        <n v="2010"/>
        <n v="2011"/>
        <n v="2012"/>
        <n v="2013"/>
        <n v="2014"/>
        <n v="2015"/>
        <n v="2016"/>
        <n v="2017"/>
        <n v="2018"/>
        <n v="2019"/>
        <n v="2020"/>
        <n v="2021"/>
        <n v="2022"/>
      </sharedItems>
    </cacheField>
    <cacheField name="REGIÃO" numFmtId="0">
      <sharedItems count="5">
        <s v="REGIÃO SUDESTE"/>
        <s v="REGIÃO CENTRO-OESTE"/>
        <s v="REGIÃO SUL"/>
        <s v="REGIÃO NORTE"/>
        <s v="REGIÃO NORDESTE"/>
      </sharedItems>
    </cacheField>
    <cacheField name="ESTADO" numFmtId="165">
      <sharedItems count="17">
        <s v="MINAS GERAIS"/>
        <s v="MATO GROSSO"/>
        <s v="SANTA CATARINA"/>
        <s v="PARÁ"/>
        <s v="RONDÔNIA"/>
        <s v="PARANÁ"/>
        <s v="SÃO PAULO"/>
        <s v="RIO GRANDE DO SUL"/>
        <s v="GOIÁS"/>
        <s v="BAHIA"/>
        <s v="MATO GROSSO DO SUL"/>
        <s v="TOCANTINS"/>
        <s v="PIAUÍ"/>
        <s v="CEARÁ"/>
        <s v="MARANHÃO"/>
        <s v="RIO DE JANEIRO"/>
        <s v="RIO GRANDE DO NORTE"/>
      </sharedItems>
    </cacheField>
    <cacheField name="PRODUTOR" numFmtId="165">
      <sharedItems count="102">
        <s v="ABDIESEL"/>
        <s v="ADM (RONDONOPOLIS)"/>
        <s v="ADM (JOAÇABA)"/>
        <s v="AGRENCO"/>
        <s v="AGROPALMA"/>
        <s v="AGROSOJA"/>
        <s v="ALIANÇA"/>
        <s v="AMAGGI"/>
        <s v="AMAZONBIO"/>
        <s v="ARAGUASSU"/>
        <s v="BEIRA RIO"/>
        <s v="BIGFRANGO"/>
        <s v="JBS (EX-BRACOL EX-BERTIN)"/>
        <s v="BIANCHINI"/>
        <s v="BIO BRAZILIAN"/>
        <s v="BINATURAL"/>
        <s v="BINATURAL BAHIA"/>
        <s v="BIOCAR"/>
        <s v="BIO OLEO"/>
        <s v="BIOCAMP"/>
        <s v="BIOLIX"/>
        <s v="BIONASA"/>
        <s v="BIONORTE"/>
        <s v="B 100 (EX-BIOMINAS)"/>
        <s v="BIOPAR BIOENERGIA"/>
        <s v="BIOPAR PARECIS"/>
        <s v="BIO PETRO"/>
        <s v="BIOSEP"/>
        <s v="BIOTINS"/>
        <s v="BIOVERDE (EX-BIOPETROSUL)"/>
        <s v="BIO VIDA"/>
        <s v="BOCCHI"/>
        <s v="BRASIL ECODIESEL (FLORIANO)"/>
        <s v="BRASIL ECODIESEL (CRATEUS)"/>
        <s v="BRASIL ECODIESEL (IRAQUARA)"/>
        <s v="BRASIL ECODIESEL (PORTO NACIONAL)"/>
        <s v="BRASIL ECODIESEL (ROSARIO DO SUL)"/>
        <s v="BRASIL ECODIESEL (SÃO LUIS)"/>
        <s v="BARRALCOOL"/>
        <s v="BE8 S/A (EX-BSBIOS) MARIALVA"/>
        <s v="BE8 S/A (EX-BSBIOS) PASSO FUNDO"/>
        <s v="BUNGE"/>
        <s v="CAIBIENSE"/>
        <s v="CAMERA (IJUI)"/>
        <s v="CAMERA (ROSARIO DO SUL)"/>
        <s v="CARAMURU (SÃO SIMÃO)"/>
        <s v="CARAMURU (IPAMERI)"/>
        <s v="CARAMURU (SORRISO)"/>
        <s v="CARGILL"/>
        <s v="CEREAL"/>
        <s v="CESBRA"/>
        <s v="CLV"/>
        <s v="COCAMAR"/>
        <s v="COMANCHE (EX-IBR)"/>
        <s v="DELTA BIOCOMBUSTÍVEIS"/>
        <s v="DELTA CUIABA"/>
        <s v="GRUPAL (EX-COOAMI)"/>
        <s v="COOMISA"/>
        <s v="COOPERBIO (LUCAS DO RIO VERDE)"/>
        <s v="COOPERBIO (CUIABA)"/>
        <s v="IPÊ BIOCOMBUSTÍVEIS (EX-COOPERFELIZ)"/>
        <s v="DVH CHEMICAL"/>
        <s v="FÊNIX"/>
        <s v="FERTIBOM"/>
        <s v="FIAGRIL"/>
        <s v="FRIGOL"/>
        <s v="FUGA"/>
        <s v="GRAN-VALLE"/>
        <s v="GRANOL (CACHOEIRA DO SUL)"/>
        <s v="GRANOL (CAMPINAS)"/>
        <s v="GRANOL (ANÁPOLIS)"/>
        <s v="GRANOL (PORTO NACIONAL)"/>
        <s v="INNOVATTI"/>
        <s v="UNIBRAS (EX-J APARECIDO)"/>
        <s v="JATAI"/>
        <s v="MINERVA"/>
        <s v="COFCO"/>
        <s v="NUTEC"/>
        <s v="OLEOPLAN"/>
        <s v="OLEOPLAN RONDÔNIA"/>
        <s v="OLFAR"/>
        <s v="ORLANDIA"/>
        <s v="OURO VERDE"/>
        <s v="PETROBRAS (QUIXADA)"/>
        <s v="PETROBRAS (GUAMARE)"/>
        <s v="PETROBRAS (CANDEIAS)"/>
        <s v="PETROBRAS (MONTES CLAROS)"/>
        <s v="POTENCIAL"/>
        <s v="PRISMA"/>
        <s v="RENOBRAS"/>
        <s v="BIOCAPITAL"/>
        <s v="SEARA"/>
        <s v="SOYMINAS"/>
        <s v="SP Bio"/>
        <s v="SSIL"/>
        <s v="TECNODIESEL"/>
        <s v="TRES TENTOS"/>
        <s v="USIBIO"/>
        <s v="OLEOPLAN NORDESTE (EX-V-BIODIESEL)"/>
        <s v="UNIÃO INDÚSTRIA"/>
        <s v="V-BIODIESEL"/>
        <s v="OLEOPLAN PARÁ "/>
      </sharedItems>
    </cacheField>
    <cacheField name="UNIDADE" numFmtId="165">
      <sharedItems/>
    </cacheField>
    <cacheField name="JAN" numFmtId="0">
      <sharedItems containsString="0" containsBlank="1" containsNumber="1" minValue="0" maxValue="61746.559999999998"/>
    </cacheField>
    <cacheField name="FEV" numFmtId="0">
      <sharedItems containsString="0" containsBlank="1" containsNumber="1" minValue="0" maxValue="51666.203000000001"/>
    </cacheField>
    <cacheField name="MAR" numFmtId="0">
      <sharedItems containsString="0" containsBlank="1" containsNumber="1" minValue="0" maxValue="64780.777000000002"/>
    </cacheField>
    <cacheField name="ABR" numFmtId="0">
      <sharedItems containsString="0" containsBlank="1" containsNumber="1" minValue="0" maxValue="66010.135999999999"/>
    </cacheField>
    <cacheField name="MAI" numFmtId="0">
      <sharedItems containsString="0" containsBlank="1" containsNumber="1" minValue="0" maxValue="65833.138000000006"/>
    </cacheField>
    <cacheField name="JUN" numFmtId="0">
      <sharedItems containsString="0" containsBlank="1" containsNumber="1" minValue="0" maxValue="57366.593999999997"/>
    </cacheField>
    <cacheField name="JUL" numFmtId="0">
      <sharedItems containsString="0" containsBlank="1" containsNumber="1" minValue="0" maxValue="66266.623999999996"/>
    </cacheField>
    <cacheField name="AGO" numFmtId="0">
      <sharedItems containsString="0" containsBlank="1" containsNumber="1" minValue="0" maxValue="68630.277000000002"/>
    </cacheField>
    <cacheField name="SET" numFmtId="0">
      <sharedItems containsString="0" containsBlank="1" containsNumber="1" minValue="0" maxValue="64803.612000000001"/>
    </cacheField>
    <cacheField name="OUT" numFmtId="0">
      <sharedItems containsString="0" containsBlank="1" containsNumber="1" minValue="0" maxValue="70246.525999999998"/>
    </cacheField>
    <cacheField name="NOV" numFmtId="0">
      <sharedItems containsString="0" containsBlank="1" containsNumber="1" minValue="0" maxValue="66845.721999999994"/>
    </cacheField>
    <cacheField name="DEZ" numFmtId="0">
      <sharedItems containsString="0" containsBlank="1" containsNumber="1" minValue="0" maxValue="68372.167000000001"/>
    </cacheField>
    <cacheField name="TOTAL" numFmtId="165">
      <sharedItems containsSemiMixedTypes="0" containsString="0" containsNumber="1" minValue="0" maxValue="772568.335999999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
  <r>
    <x v="0"/>
    <x v="0"/>
    <n v="0"/>
    <n v="0"/>
    <n v="7.8"/>
    <n v="0"/>
    <n v="5.3"/>
    <n v="0"/>
    <n v="2.6"/>
    <n v="28.12"/>
    <n v="0"/>
    <n v="0"/>
    <n v="0"/>
    <n v="0"/>
  </r>
  <r>
    <x v="0"/>
    <x v="1"/>
    <n v="0"/>
    <n v="0"/>
    <n v="0"/>
    <n v="0"/>
    <n v="0"/>
    <n v="0"/>
    <n v="0"/>
    <n v="0"/>
    <n v="0"/>
    <n v="0"/>
    <n v="0"/>
    <n v="0"/>
  </r>
  <r>
    <x v="0"/>
    <x v="2"/>
    <n v="0"/>
    <n v="0"/>
    <n v="0"/>
    <n v="0"/>
    <n v="6.45"/>
    <n v="1.212"/>
    <n v="3.0779999999999998"/>
    <n v="1.1000000000000001"/>
    <n v="0"/>
    <n v="13.73"/>
    <n v="0"/>
    <n v="0"/>
  </r>
  <r>
    <x v="0"/>
    <x v="3"/>
    <n v="0"/>
    <n v="0"/>
    <n v="0"/>
    <n v="13.1"/>
    <n v="14"/>
    <n v="21.6"/>
    <n v="0"/>
    <n v="25.9"/>
    <n v="0"/>
    <n v="20.2"/>
    <n v="241.3"/>
    <n v="174.3"/>
  </r>
  <r>
    <x v="0"/>
    <x v="4"/>
    <n v="0"/>
    <n v="0"/>
    <n v="0"/>
    <n v="0"/>
    <n v="0"/>
    <n v="0"/>
    <n v="1.5"/>
    <n v="2"/>
    <n v="2"/>
    <n v="0"/>
    <n v="40"/>
    <n v="110.8695652173913"/>
  </r>
  <r>
    <x v="1"/>
    <x v="0"/>
    <n v="47.8"/>
    <n v="86.41"/>
    <n v="142.44"/>
    <n v="33.31"/>
    <n v="0"/>
    <n v="3818.06"/>
    <n v="77.599999999999994"/>
    <n v="2354.3000000000002"/>
    <n v="4007.3440000000001"/>
    <n v="4895.4809999999998"/>
    <n v="4862.7759999999998"/>
    <n v="1236.374"/>
  </r>
  <r>
    <x v="1"/>
    <x v="1"/>
    <n v="0"/>
    <n v="0"/>
    <n v="0"/>
    <n v="0"/>
    <n v="0"/>
    <n v="0"/>
    <n v="0"/>
    <n v="13.4"/>
    <n v="0"/>
    <n v="0"/>
    <n v="5580.8450000000003"/>
    <n v="4527.1270000000004"/>
  </r>
  <r>
    <x v="1"/>
    <x v="2"/>
    <n v="0"/>
    <n v="8.6999999999999993"/>
    <n v="0"/>
    <n v="0"/>
    <n v="11.3"/>
    <n v="23.75"/>
    <n v="36.200000000000003"/>
    <n v="20"/>
    <n v="0"/>
    <n v="0"/>
    <n v="0"/>
    <n v="0"/>
  </r>
  <r>
    <x v="1"/>
    <x v="3"/>
    <n v="260.3"/>
    <n v="271.10000000000002"/>
    <n v="273.3"/>
    <n v="373.9"/>
    <n v="346.8"/>
    <n v="322.7"/>
    <n v="273.2"/>
    <n v="299.60000000000002"/>
    <n v="0"/>
    <n v="0"/>
    <n v="0"/>
    <n v="0"/>
  </r>
  <r>
    <x v="1"/>
    <x v="4"/>
    <n v="767.2"/>
    <n v="677"/>
    <n v="1309.0999999999999"/>
    <n v="1378.3"/>
    <n v="2219.5"/>
    <n v="2325.8000000000002"/>
    <n v="2943.8"/>
    <n v="2414.2999999999997"/>
    <n v="2728"/>
    <n v="3685.9599999999996"/>
    <n v="5581.3040000000001"/>
    <n v="8767.6"/>
  </r>
  <r>
    <x v="2"/>
    <x v="0"/>
    <n v="1063.0910000000001"/>
    <n v="1683.443"/>
    <n v="1773.2170000000003"/>
    <n v="1935.6560000000004"/>
    <n v="2393.3960000000002"/>
    <n v="989.89599999999996"/>
    <n v="3871.2190000000001"/>
    <n v="6350.237000000001"/>
    <n v="5116.1039999999994"/>
    <n v="7287.4380000000001"/>
    <n v="2832.9369999999999"/>
    <n v="1726.7950000000001"/>
  </r>
  <r>
    <x v="2"/>
    <x v="1"/>
    <n v="8129.2990000000009"/>
    <n v="9496.1910000000007"/>
    <n v="7736.8010000000004"/>
    <n v="8501.2880000000005"/>
    <n v="11343.990999999998"/>
    <n v="8050.8819999999996"/>
    <n v="8409.2250000000004"/>
    <n v="14880.233"/>
    <n v="7639.9230000000007"/>
    <n v="10356.251"/>
    <n v="16971.962999999996"/>
    <n v="14292.075000000001"/>
  </r>
  <r>
    <x v="2"/>
    <x v="2"/>
    <n v="5.94"/>
    <n v="2.96"/>
    <n v="3.2"/>
    <n v="0"/>
    <n v="0"/>
    <n v="0"/>
    <n v="1412.45"/>
    <n v="6709.0839999999989"/>
    <n v="8019.5609999999997"/>
    <n v="8701.5339999999997"/>
    <n v="11095.626"/>
    <n v="6758.143"/>
  </r>
  <r>
    <x v="2"/>
    <x v="3"/>
    <n v="560.10400000000004"/>
    <n v="548.66300000000001"/>
    <n v="546.49400000000003"/>
    <n v="532.40700000000004"/>
    <n v="347.62900000000002"/>
    <n v="2548.6"/>
    <n v="384.029"/>
    <n v="2809.616"/>
    <n v="4125.1959999999999"/>
    <n v="4899.9119999999994"/>
    <n v="4494.4130000000005"/>
    <n v="4791.5770000000002"/>
  </r>
  <r>
    <x v="2"/>
    <x v="4"/>
    <n v="7350.3049999999994"/>
    <n v="5201.4839999999995"/>
    <n v="12577.16"/>
    <n v="7803.4430000000011"/>
    <n v="11919.650000000001"/>
    <n v="15568.54"/>
    <n v="12641.4"/>
    <n v="13209.68"/>
    <n v="21112.61"/>
    <n v="22363.395"/>
    <n v="21005.626"/>
    <n v="21447.157999999999"/>
  </r>
  <r>
    <x v="3"/>
    <x v="0"/>
    <n v="8299.27"/>
    <n v="8756.5560000000005"/>
    <n v="8028.3"/>
    <n v="4613.9269999999997"/>
    <n v="7673.2459999999992"/>
    <n v="16788.363000000001"/>
    <n v="15985.003000000001"/>
    <n v="21487.241000000002"/>
    <n v="24111.607"/>
    <n v="25318.769999999997"/>
    <n v="22154.367999999999"/>
    <n v="22377.502999999997"/>
  </r>
  <r>
    <x v="3"/>
    <x v="1"/>
    <n v="29394.777000000002"/>
    <n v="32495.901000000002"/>
    <n v="35480.720000000001"/>
    <n v="37563.832000000002"/>
    <n v="41000.513000000006"/>
    <n v="49038.257999999994"/>
    <n v="52575.807000000001"/>
    <n v="49745.168000000005"/>
    <n v="57190.394999999997"/>
    <n v="49314.383999999991"/>
    <n v="46067.967000000004"/>
    <n v="46419.146000000008"/>
  </r>
  <r>
    <x v="3"/>
    <x v="2"/>
    <n v="15240.162999999999"/>
    <n v="13079.716"/>
    <n v="5831.616"/>
    <n v="16556.792000000001"/>
    <n v="22620.47"/>
    <n v="28740.361000000001"/>
    <n v="31888.99"/>
    <n v="29196.528000000002"/>
    <n v="39085.186000000002"/>
    <n v="41915.862000000001"/>
    <n v="36696.798999999999"/>
    <n v="32497.929000000004"/>
  </r>
  <r>
    <x v="3"/>
    <x v="3"/>
    <n v="3272.84"/>
    <n v="4406.6049999999996"/>
    <n v="2839.9949999999999"/>
    <n v="468.81699999999995"/>
    <n v="305.22000000000003"/>
    <n v="82.426000000000002"/>
    <n v="771.56100000000004"/>
    <n v="1007.943"/>
    <n v="790.98599999999999"/>
    <n v="788.44999999999993"/>
    <n v="672.59699999999998"/>
    <n v="580.02"/>
  </r>
  <r>
    <x v="3"/>
    <x v="4"/>
    <n v="20577.392999999996"/>
    <n v="18346.260000000002"/>
    <n v="11499.050999999999"/>
    <n v="5146.4570000000003"/>
    <n v="4399.4409999999998"/>
    <n v="8117.3099999999995"/>
    <n v="6564.9080000000004"/>
    <n v="8097.607"/>
    <n v="11080.252"/>
    <n v="9479.7870000000003"/>
    <n v="12422.708000000001"/>
    <n v="10178.347"/>
  </r>
  <r>
    <x v="4"/>
    <x v="0"/>
    <n v="16782.14"/>
    <n v="14994.09"/>
    <n v="19621.146999999997"/>
    <n v="20105.731000000003"/>
    <n v="24739.596000000001"/>
    <n v="22886.679"/>
    <n v="27077.043000000001"/>
    <n v="26323.281999999999"/>
    <n v="27927.884000000002"/>
    <n v="26301.142"/>
    <n v="27454.45"/>
    <n v="30561.078000000001"/>
  </r>
  <r>
    <x v="4"/>
    <x v="1"/>
    <n v="33202.989000000001"/>
    <n v="38398.414999999994"/>
    <n v="65030.046999999999"/>
    <n v="39240.050999999999"/>
    <n v="31122.498000000003"/>
    <n v="54311.483999999997"/>
    <n v="64246.238000000012"/>
    <n v="71108.255999999994"/>
    <n v="57988.441999999995"/>
    <n v="67037.681000000011"/>
    <n v="62159.538999999997"/>
    <n v="56231.656000000003"/>
  </r>
  <r>
    <x v="4"/>
    <x v="2"/>
    <n v="31345.368999999999"/>
    <n v="12638.607999999998"/>
    <n v="33397.94"/>
    <n v="38392.97"/>
    <n v="39193.256999999998"/>
    <n v="47687.414999999994"/>
    <n v="45297.837"/>
    <n v="46174.169000000002"/>
    <n v="51193.888999999996"/>
    <n v="41065.292000000001"/>
    <n v="50518.497000000003"/>
    <n v="40965.320999999996"/>
  </r>
  <r>
    <x v="4"/>
    <x v="3"/>
    <n v="2979.058"/>
    <n v="3124.8199999999997"/>
    <n v="2525.1350000000002"/>
    <n v="695.98800000000006"/>
    <n v="421.96199999999999"/>
    <n v="1043.6379999999999"/>
    <n v="3038.143"/>
    <n v="6927.884"/>
    <n v="5442.0690000000004"/>
    <n v="4923.1559999999999"/>
    <n v="6291.4069999999992"/>
    <n v="4407.8909999999996"/>
  </r>
  <r>
    <x v="4"/>
    <x v="4"/>
    <n v="6042.8329999999996"/>
    <n v="11068.404999999999"/>
    <n v="11417.166999999999"/>
    <n v="7023.2349999999997"/>
    <n v="8185.3229999999994"/>
    <n v="15209.625"/>
    <n v="14897.281999999999"/>
    <n v="16552.477999999999"/>
    <n v="17985.670000000002"/>
    <n v="17483.325000000001"/>
    <n v="19768.256000000001"/>
    <n v="18271.544999999998"/>
  </r>
  <r>
    <x v="5"/>
    <x v="0"/>
    <n v="25051.837999999996"/>
    <n v="33924.254999999997"/>
    <n v="37205.896000000001"/>
    <n v="34854.36"/>
    <n v="40503.612000000001"/>
    <n v="40165.490000000005"/>
    <n v="38664.991000000002"/>
    <n v="39818.029000000002"/>
    <n v="30907.877999999997"/>
    <n v="28320.868999999999"/>
    <n v="35845.994999999995"/>
    <n v="35065.192000000003"/>
  </r>
  <r>
    <x v="5"/>
    <x v="1"/>
    <n v="60581.585000000006"/>
    <n v="75686.245999999999"/>
    <n v="92113.00499999999"/>
    <n v="75625.724000000002"/>
    <n v="84259.27"/>
    <n v="93239.745999999985"/>
    <n v="94437.517999999996"/>
    <n v="103685.33400000002"/>
    <n v="90672.440000000017"/>
    <n v="94821.676999999996"/>
    <n v="83751.297000000006"/>
    <n v="69428.766000000003"/>
  </r>
  <r>
    <x v="5"/>
    <x v="2"/>
    <n v="40906.769"/>
    <n v="40848.883999999998"/>
    <n v="48904.679000000004"/>
    <n v="49758.135999999999"/>
    <n v="51118.356"/>
    <n v="51242.428"/>
    <n v="57573.218000000001"/>
    <n v="64567.97"/>
    <n v="68521.394"/>
    <n v="59372.186000000002"/>
    <n v="70295.88"/>
    <n v="72557.796999999991"/>
  </r>
  <r>
    <x v="5"/>
    <x v="3"/>
    <n v="5932.3879999999999"/>
    <n v="8072.433"/>
    <n v="10108.9"/>
    <n v="7657.5120000000006"/>
    <n v="9417.4700000000012"/>
    <n v="7636.2309999999998"/>
    <n v="5888.4009999999998"/>
    <n v="9540.5319999999992"/>
    <n v="12555.19"/>
    <n v="9271.3430000000008"/>
    <n v="6603.2129999999997"/>
    <n v="2422.5100000000002"/>
  </r>
  <r>
    <x v="5"/>
    <x v="4"/>
    <n v="14962.095000000001"/>
    <n v="19517.669999999998"/>
    <n v="25817.398000000001"/>
    <n v="17001.044999999998"/>
    <n v="17429.91"/>
    <n v="12655.885"/>
    <n v="10869.448"/>
    <n v="13547.65"/>
    <n v="17330.696"/>
    <n v="8108.83"/>
    <n v="11371.261999999999"/>
    <n v="8381.7960000000003"/>
  </r>
  <r>
    <x v="6"/>
    <x v="0"/>
    <n v="25519.555000000004"/>
    <n v="19679.354000000003"/>
    <n v="33145.119999999995"/>
    <n v="29657.751000000004"/>
    <n v="28216.116999999995"/>
    <n v="27012.160000000003"/>
    <n v="31018.147000000004"/>
    <n v="39792.437000000005"/>
    <n v="37002.434000000001"/>
    <n v="36581.679000000004"/>
    <n v="39022.589"/>
    <n v="32763.099999999995"/>
  </r>
  <r>
    <x v="6"/>
    <x v="1"/>
    <n v="69583.607000000004"/>
    <n v="78171.697999999989"/>
    <n v="94605.963000000003"/>
    <n v="76810.39499999999"/>
    <n v="81458.570999999982"/>
    <n v="87637.184000000008"/>
    <n v="102398.629"/>
    <n v="102176.65000000001"/>
    <n v="88771.134999999995"/>
    <n v="86303.612000000008"/>
    <n v="83516.215000000011"/>
    <n v="85124.870999999999"/>
  </r>
  <r>
    <x v="6"/>
    <x v="2"/>
    <n v="66166.60500000001"/>
    <n v="56812.654999999999"/>
    <n v="81585.00499999999"/>
    <n v="80227.271000000008"/>
    <n v="93615.175000000017"/>
    <n v="94244.48000000001"/>
    <n v="92881.916000000012"/>
    <n v="85054.615999999995"/>
    <n v="87575.520999999993"/>
    <n v="86015.040999999997"/>
    <n v="80888.665999999997"/>
    <n v="71861.307000000001"/>
  </r>
  <r>
    <x v="6"/>
    <x v="3"/>
    <n v="9108.2909999999993"/>
    <n v="8128.41"/>
    <n v="9328.6370000000006"/>
    <n v="7006.09"/>
    <n v="7878.2120000000004"/>
    <n v="8616.6360000000004"/>
    <n v="9219.84"/>
    <n v="8688.7839999999997"/>
    <n v="8169.8220000000001"/>
    <n v="8961.6489999999994"/>
    <n v="9676.0339999999997"/>
    <n v="8663.5570000000007"/>
  </r>
  <r>
    <x v="6"/>
    <x v="4"/>
    <n v="15949.343000000001"/>
    <n v="13991.075000000001"/>
    <n v="14799.954"/>
    <n v="6679.5839999999998"/>
    <n v="9315.9000000000015"/>
    <n v="14062.237999999999"/>
    <n v="14378.565000000001"/>
    <n v="12221.8"/>
    <n v="12452.492"/>
    <n v="20023.162"/>
    <n v="24085.411"/>
    <n v="18457.201000000001"/>
  </r>
  <r>
    <x v="7"/>
    <x v="0"/>
    <n v="24704.028999999999"/>
    <n v="29693.892000000003"/>
    <n v="30421.183000000005"/>
    <n v="8123.9349999999995"/>
    <n v="6913.9469999999992"/>
    <n v="11311.116"/>
    <n v="23163.3"/>
    <n v="20968.323"/>
    <n v="24402.333000000002"/>
    <n v="23625.611000000001"/>
    <n v="27337.210999999999"/>
    <n v="25067.736000000001"/>
  </r>
  <r>
    <x v="7"/>
    <x v="1"/>
    <n v="68842.066999999995"/>
    <n v="85898.327000000005"/>
    <n v="86359.282999999981"/>
    <n v="77124.445000000007"/>
    <n v="94525.10100000001"/>
    <n v="93982.555999999997"/>
    <n v="97365.42300000001"/>
    <n v="121803.25800000002"/>
    <n v="115256.79999999999"/>
    <n v="107956.99500000001"/>
    <n v="103622.357"/>
    <n v="110176.63399999999"/>
  </r>
  <r>
    <x v="7"/>
    <x v="2"/>
    <n v="68551.259999999995"/>
    <n v="71026.739000000001"/>
    <n v="76322.02900000001"/>
    <n v="71297.808999999994"/>
    <n v="77011.218999999997"/>
    <n v="76603.369000000006"/>
    <n v="73955.014999999999"/>
    <n v="78650.274999999994"/>
    <n v="80160.233999999997"/>
    <n v="90001.309999999983"/>
    <n v="85250.301999999996"/>
    <n v="77781.301999999996"/>
  </r>
  <r>
    <x v="7"/>
    <x v="3"/>
    <n v="8811.4719999999998"/>
    <n v="6472.5549999999994"/>
    <n v="9171.9629999999997"/>
    <n v="8449.634"/>
    <n v="11756.307000000001"/>
    <n v="8479.8619999999992"/>
    <n v="8278.5400000000009"/>
    <n v="8194.9890000000014"/>
    <n v="6244.84"/>
    <n v="987.61500000000001"/>
    <n v="903.31399999999996"/>
    <n v="902.54100000000005"/>
  </r>
  <r>
    <x v="7"/>
    <x v="4"/>
    <n v="22097.535"/>
    <n v="21515.464"/>
    <n v="18597.358999999997"/>
    <n v="17376.421000000002"/>
    <n v="22814.287"/>
    <n v="24520.912"/>
    <n v="27578.006999999998"/>
    <n v="24809.207000000002"/>
    <n v="26178.335999999999"/>
    <n v="28844.647999999997"/>
    <n v="28207.408000000003"/>
    <n v="31033.547999999999"/>
  </r>
  <r>
    <x v="8"/>
    <x v="0"/>
    <n v="26440.410999999996"/>
    <n v="24252.602000000003"/>
    <n v="25926.071"/>
    <n v="27731.996000000003"/>
    <n v="17426.061999999998"/>
    <n v="13794.764999999999"/>
    <n v="18360.909"/>
    <n v="18231.596000000001"/>
    <n v="19910.692999999999"/>
    <n v="23489.788"/>
    <n v="23829.940999999999"/>
    <n v="21977.897000000001"/>
  </r>
  <r>
    <x v="8"/>
    <x v="1"/>
    <n v="89525.724000000002"/>
    <n v="86216.863000000012"/>
    <n v="100288.66299999999"/>
    <n v="111534.94"/>
    <n v="99781.015000000014"/>
    <n v="101916.10900000003"/>
    <n v="101987.73699999999"/>
    <n v="97897.933999999994"/>
    <n v="94295.747000000003"/>
    <n v="114368.80499999999"/>
    <n v="101423.98"/>
    <n v="83854.146999999997"/>
  </r>
  <r>
    <x v="8"/>
    <x v="2"/>
    <n v="78212.882000000012"/>
    <n v="67033.716"/>
    <n v="70167.483999999997"/>
    <n v="76755.835999999996"/>
    <n v="101327.239"/>
    <n v="94081.796000000002"/>
    <n v="114145.84899999999"/>
    <n v="106016.16099999999"/>
    <n v="111045.045"/>
    <n v="111618.69800000002"/>
    <n v="113649.924"/>
    <n v="88350.731"/>
  </r>
  <r>
    <x v="8"/>
    <x v="3"/>
    <n v="3113.5039999999999"/>
    <n v="2285.7759999999998"/>
    <n v="6420.11"/>
    <n v="9483.0139999999992"/>
    <n v="4781.4229999999998"/>
    <n v="4394.6939999999995"/>
    <n v="2762.83"/>
    <n v="3288.6190000000001"/>
    <n v="5116.8830000000007"/>
    <n v="5983.9240000000009"/>
    <n v="8604.3559999999998"/>
    <n v="6004.2510000000002"/>
  </r>
  <r>
    <x v="8"/>
    <x v="4"/>
    <n v="29212.752"/>
    <n v="25949.178"/>
    <n v="27950.034"/>
    <n v="28085.234999999997"/>
    <n v="22618.187999999998"/>
    <n v="22253.620999999999"/>
    <n v="23413.316999999999"/>
    <n v="22176.161"/>
    <n v="22345.293999999998"/>
    <n v="22530.789999999997"/>
    <n v="17667.313000000002"/>
    <n v="14177.245999999999"/>
  </r>
  <r>
    <x v="9"/>
    <x v="0"/>
    <n v="20295.875999999997"/>
    <n v="18911.138000000003"/>
    <n v="23440.298999999999"/>
    <n v="24136.339"/>
    <n v="11001.913"/>
    <n v="11129.695"/>
    <n v="17540.251"/>
    <n v="26518.793000000001"/>
    <n v="27791.082999999999"/>
    <n v="31864.941000000003"/>
    <n v="27974.681999999997"/>
    <n v="30286.198000000004"/>
  </r>
  <r>
    <x v="9"/>
    <x v="1"/>
    <n v="106572.65700000001"/>
    <n v="105656.10900000001"/>
    <n v="119326.60299999999"/>
    <n v="114361.538"/>
    <n v="122907.89799999999"/>
    <n v="124253.32600000002"/>
    <n v="139864.01800000001"/>
    <n v="133500.802"/>
    <n v="128518.37100000001"/>
    <n v="123712.554"/>
    <n v="118691.978"/>
    <n v="134875.848"/>
  </r>
  <r>
    <x v="9"/>
    <x v="2"/>
    <n v="101807.542"/>
    <n v="99974.796000000002"/>
    <n v="105080.758"/>
    <n v="90688.410999999993"/>
    <n v="88968.671000000002"/>
    <n v="97153.55799999999"/>
    <n v="122985.96399999998"/>
    <n v="121139.71300000002"/>
    <n v="131007.18800000001"/>
    <n v="130816.92"/>
    <n v="130683.22100000001"/>
    <n v="141013.66999999998"/>
  </r>
  <r>
    <x v="9"/>
    <x v="3"/>
    <n v="6063.8689999999997"/>
    <n v="5511.0050000000001"/>
    <n v="5319.8630000000003"/>
    <n v="8595.9619999999995"/>
    <n v="4077.1310000000003"/>
    <n v="3199.1400000000003"/>
    <n v="7357.6279999999997"/>
    <n v="6396.6140000000005"/>
    <n v="5612.2960000000003"/>
    <n v="8611.5679999999993"/>
    <n v="11717.632"/>
    <n v="12118.357"/>
  </r>
  <r>
    <x v="9"/>
    <x v="4"/>
    <n v="10475.5"/>
    <n v="10475.5"/>
    <n v="18671.355"/>
    <n v="15442.221000000001"/>
    <n v="15569.991999999998"/>
    <n v="15781.57"/>
    <n v="15223.423999999999"/>
    <n v="26976.156999999999"/>
    <n v="19735.878000000001"/>
    <n v="26596.692999999999"/>
    <n v="27559.053"/>
    <n v="30668.167000000001"/>
  </r>
  <r>
    <x v="10"/>
    <x v="0"/>
    <n v="27146.856"/>
    <n v="26763.776999999998"/>
    <n v="28695.772000000001"/>
    <n v="30894.184999999998"/>
    <n v="30057.401999999998"/>
    <n v="28142.326000000001"/>
    <n v="13257.311"/>
    <n v="17617.999"/>
    <n v="16964.952000000001"/>
    <n v="24163.052"/>
    <n v="29016.313000000002"/>
    <n v="22715.749"/>
  </r>
  <r>
    <x v="10"/>
    <x v="1"/>
    <n v="133930.15100000001"/>
    <n v="135588.622"/>
    <n v="149614.54700000002"/>
    <n v="134208.80600000001"/>
    <n v="147753.50300000003"/>
    <n v="146220.02699999997"/>
    <n v="160947.20299999998"/>
    <n v="160359.81200000001"/>
    <n v="139202.57800000001"/>
    <n v="156733.576"/>
    <n v="142128"/>
    <n v="141720.23500000002"/>
  </r>
  <r>
    <x v="10"/>
    <x v="2"/>
    <n v="127396.11599999999"/>
    <n v="104075.243"/>
    <n v="116538.473"/>
    <n v="131378.68799999999"/>
    <n v="136468.55299999999"/>
    <n v="132961.67600000001"/>
    <n v="137504.37999999998"/>
    <n v="130894.173"/>
    <n v="134547.49200000003"/>
    <n v="135311.242"/>
    <n v="120216.29400000002"/>
    <n v="105192.162"/>
  </r>
  <r>
    <x v="10"/>
    <x v="3"/>
    <n v="8014.2340000000004"/>
    <n v="8494.1350000000002"/>
    <n v="4641.8940000000002"/>
    <n v="554.45699999999999"/>
    <n v="6950.6030000000001"/>
    <n v="1481.2670000000001"/>
    <n v="1528.443"/>
    <n v="3143.7309999999998"/>
    <n v="9834.152"/>
    <n v="10193.302"/>
    <n v="6180.2449999999999"/>
    <n v="5208.2879999999996"/>
  </r>
  <r>
    <x v="10"/>
    <x v="4"/>
    <n v="23059.137999999999"/>
    <n v="28672.608999999997"/>
    <n v="23201.339"/>
    <n v="27490.094000000001"/>
    <n v="17620.492999999999"/>
    <n v="13379.974"/>
    <n v="27856.507000000001"/>
    <n v="32022.080999999998"/>
    <n v="29839.109"/>
    <n v="32764.544999999998"/>
    <n v="27121.294000000002"/>
    <n v="31689.353999999999"/>
  </r>
  <r>
    <x v="11"/>
    <x v="0"/>
    <n v="21150.300999999999"/>
    <n v="23402.069"/>
    <n v="19263.591999999997"/>
    <n v="23402.503000000001"/>
    <n v="22755.684000000001"/>
    <n v="22654.421999999999"/>
    <n v="16938.287"/>
    <n v="17530.705999999998"/>
    <n v="14267.464"/>
    <n v="17953.04"/>
    <n v="27931.592000000001"/>
    <n v="27009.006000000001"/>
  </r>
  <r>
    <x v="11"/>
    <x v="1"/>
    <n v="118798.13"/>
    <n v="133506.13800000004"/>
    <n v="139208.55899999998"/>
    <n v="148467.88399999999"/>
    <n v="155208.75699999998"/>
    <n v="131716.36900000001"/>
    <n v="149642.152"/>
    <n v="145368.73200000002"/>
    <n v="127352.50200000001"/>
    <n v="142472.446"/>
    <n v="129036.10500000001"/>
    <n v="126049.77600000001"/>
  </r>
  <r>
    <x v="11"/>
    <x v="2"/>
    <n v="97356.077999999994"/>
    <n v="110754.09600000001"/>
    <n v="129521.81800000001"/>
    <n v="142100.617"/>
    <n v="124622.17899999999"/>
    <n v="113090.29300000001"/>
    <n v="144609.75099999999"/>
    <n v="141714.32400000002"/>
    <n v="144496.42600000001"/>
    <n v="150659.13399999999"/>
    <n v="139562.41999999998"/>
    <n v="118202.955"/>
  </r>
  <r>
    <x v="11"/>
    <x v="3"/>
    <n v="5252.2069999999994"/>
    <n v="7566.2579999999998"/>
    <n v="11262.695"/>
    <n v="12700.607"/>
    <n v="0"/>
    <n v="0"/>
    <n v="151.41300000000001"/>
    <n v="960.22500000000002"/>
    <n v="520.18599999999992"/>
    <n v="307.411"/>
    <n v="90.444000000000003"/>
    <n v="146.34299999999999"/>
  </r>
  <r>
    <x v="11"/>
    <x v="4"/>
    <n v="28831.186000000002"/>
    <n v="24836.832000000002"/>
    <n v="23900.998"/>
    <n v="21813.506999999998"/>
    <n v="26227.682999999997"/>
    <n v="25311.308000000001"/>
    <n v="26093.599999999999"/>
    <n v="21609.093999999997"/>
    <n v="26672.587"/>
    <n v="29632.091"/>
    <n v="24939.413"/>
    <n v="24736.602999999999"/>
  </r>
  <r>
    <x v="12"/>
    <x v="0"/>
    <n v="24078.304000000004"/>
    <n v="23695.921999999999"/>
    <n v="16767.826000000001"/>
    <n v="22038.103000000003"/>
    <n v="21237.578999999998"/>
    <n v="29617.780999999999"/>
    <n v="28168.019999999997"/>
    <n v="35786.872000000003"/>
    <n v="32576.508999999998"/>
    <n v="37171.885000000002"/>
    <n v="30354.977000000003"/>
    <n v="31125.894999999997"/>
  </r>
  <r>
    <x v="12"/>
    <x v="1"/>
    <n v="113702.05100000001"/>
    <n v="116069.728"/>
    <n v="158687.82"/>
    <n v="158911.37399999998"/>
    <n v="167724.79300000001"/>
    <n v="153352.48700000002"/>
    <n v="176933.20200000002"/>
    <n v="178135.25500000003"/>
    <n v="172151.69699999999"/>
    <n v="172612.23"/>
    <n v="164611.44600000003"/>
    <n v="163387.69299999997"/>
  </r>
  <r>
    <x v="12"/>
    <x v="2"/>
    <n v="97284.289000000004"/>
    <n v="102267.016"/>
    <n v="139391.75899999999"/>
    <n v="145767.66800000001"/>
    <n v="158699.28999999998"/>
    <n v="151561.28599999999"/>
    <n v="156119.88399999996"/>
    <n v="155909.86300000001"/>
    <n v="164951.70799999998"/>
    <n v="168543.389"/>
    <n v="163825.56199999998"/>
    <n v="157852.44899999999"/>
  </r>
  <r>
    <x v="12"/>
    <x v="3"/>
    <n v="188.43799999999999"/>
    <n v="146.90600000000001"/>
    <n v="672.41200000000003"/>
    <n v="397.226"/>
    <n v="814.73900000000003"/>
    <n v="747.92200000000003"/>
    <n v="439.37599999999998"/>
    <n v="376.70499999999998"/>
    <n v="868.76499999999999"/>
    <n v="907.904"/>
    <n v="1037.585"/>
    <n v="1223.3119999999999"/>
  </r>
  <r>
    <x v="12"/>
    <x v="4"/>
    <n v="20107.610999999997"/>
    <n v="17632.522000000001"/>
    <n v="19549.245000000003"/>
    <n v="20488.737999999998"/>
    <n v="20839.328999999998"/>
    <n v="23956.518"/>
    <n v="25575.951000000001"/>
    <n v="29788.147000000001"/>
    <n v="28158.746999999999"/>
    <n v="30108.586000000003"/>
    <n v="27100.891"/>
    <n v="27638.501"/>
  </r>
  <r>
    <x v="13"/>
    <x v="0"/>
    <n v="26870.722000000002"/>
    <n v="28219.681"/>
    <n v="41650.581999999995"/>
    <n v="40403.22"/>
    <n v="31923.576999999997"/>
    <n v="39827.805"/>
    <n v="40568.491999999998"/>
    <n v="45549.983"/>
    <n v="44376.097999999998"/>
    <n v="40284.888999999996"/>
    <n v="35724.845000000001"/>
    <n v="42301.748"/>
  </r>
  <r>
    <x v="13"/>
    <x v="1"/>
    <n v="133494.63999999998"/>
    <n v="153306.486"/>
    <n v="192056.071"/>
    <n v="189400.12899999999"/>
    <n v="154667.77999999997"/>
    <n v="190232.65900000001"/>
    <n v="192410.48199999996"/>
    <n v="189064.25200000004"/>
    <n v="202559.27"/>
    <n v="215743.06400000001"/>
    <n v="198666.19900000002"/>
    <n v="190629.34400000001"/>
  </r>
  <r>
    <x v="13"/>
    <x v="2"/>
    <n v="147060.011"/>
    <n v="128282.588"/>
    <n v="182230.68799999997"/>
    <n v="180165.94200000001"/>
    <n v="158200.28399999999"/>
    <n v="199468.31900000002"/>
    <n v="213910.14700000003"/>
    <n v="210122.226"/>
    <n v="193348.58500000002"/>
    <n v="203546.66800000001"/>
    <n v="194941.454"/>
    <n v="187756.26700000002"/>
  </r>
  <r>
    <x v="13"/>
    <x v="3"/>
    <n v="912.96699999999998"/>
    <n v="1619.6329999999998"/>
    <n v="7680.0219999999999"/>
    <n v="11273.383"/>
    <n v="9832.9110000000001"/>
    <n v="7888.2420000000002"/>
    <n v="11521.18"/>
    <n v="14131.56"/>
    <n v="6537.8250000000007"/>
    <n v="7598.7089999999998"/>
    <n v="9736.0370000000003"/>
    <n v="12599.75"/>
  </r>
  <r>
    <x v="13"/>
    <x v="4"/>
    <n v="28910.603000000003"/>
    <n v="26870.799999999999"/>
    <n v="31421.612000000001"/>
    <n v="27463.061000000002"/>
    <n v="27872.942999999999"/>
    <n v="29481.485000000001"/>
    <n v="30669"/>
    <n v="26974.674999999999"/>
    <n v="33110.741999999998"/>
    <n v="33142.928"/>
    <n v="40036.027000000002"/>
    <n v="40383.766000000003"/>
  </r>
  <r>
    <x v="14"/>
    <x v="0"/>
    <n v="42202.267"/>
    <n v="38012.244999999995"/>
    <n v="36275.181000000004"/>
    <n v="40320.568999999996"/>
    <n v="34341.192999999999"/>
    <n v="38695.658000000003"/>
    <n v="34582.489000000001"/>
    <n v="42687.377999999997"/>
    <n v="47338.523999999998"/>
    <n v="52424.913"/>
    <n v="49817.448000000004"/>
    <n v="43176.967000000004"/>
  </r>
  <r>
    <x v="14"/>
    <x v="1"/>
    <n v="179858.26699999999"/>
    <n v="170504.981"/>
    <n v="197369.76200000002"/>
    <n v="196464.88800000004"/>
    <n v="178050.42800000004"/>
    <n v="188814.59900000005"/>
    <n v="212066.72899999999"/>
    <n v="214380.35"/>
    <n v="231733.598"/>
    <n v="242944.35099999997"/>
    <n v="212218.74200000003"/>
    <n v="219073.682"/>
  </r>
  <r>
    <x v="14"/>
    <x v="2"/>
    <n v="181637.25200000001"/>
    <n v="164721.30100000001"/>
    <n v="187573.57199999999"/>
    <n v="188711.73800000001"/>
    <n v="188060.38699999999"/>
    <n v="186437.23300000001"/>
    <n v="203769.71100000004"/>
    <n v="200011.568"/>
    <n v="228750.05299999999"/>
    <n v="235329.94500000001"/>
    <n v="221705.554"/>
    <n v="210047.84599999999"/>
  </r>
  <r>
    <x v="14"/>
    <x v="3"/>
    <n v="3009.0329999999999"/>
    <n v="4853.1570000000002"/>
    <n v="9260.3060000000005"/>
    <n v="8349.75"/>
    <n v="9204.898000000001"/>
    <n v="9337.5630000000001"/>
    <n v="8987.2079999999987"/>
    <n v="9557.2849999999999"/>
    <n v="9162.5229999999992"/>
    <n v="10808.821"/>
    <n v="15356.019"/>
    <n v="10464.279"/>
  </r>
  <r>
    <x v="14"/>
    <x v="4"/>
    <n v="39800.952999999994"/>
    <n v="37157.110999999997"/>
    <n v="31655.084000000003"/>
    <n v="31054.612000000001"/>
    <n v="38695.353000000003"/>
    <n v="38328.357000000004"/>
    <n v="35938.142999999996"/>
    <n v="36508.967000000004"/>
    <n v="41539.573000000004"/>
    <n v="42216.705000000002"/>
    <n v="40721.767999999996"/>
    <n v="40708.967000000004"/>
  </r>
  <r>
    <x v="15"/>
    <x v="0"/>
    <n v="34210.61"/>
    <n v="38961.006000000001"/>
    <n v="46941.152999999998"/>
    <n v="37684.590000000004"/>
    <n v="29452.759000000002"/>
    <n v="45728.194000000003"/>
    <n v="51609.051999999996"/>
    <n v="53365.029000000002"/>
    <n v="45956.608999999997"/>
    <n v="41916.712999999996"/>
    <n v="41904.163"/>
    <n v="38390.694000000003"/>
  </r>
  <r>
    <x v="15"/>
    <x v="1"/>
    <n v="192705.046"/>
    <n v="194821.96200000003"/>
    <n v="236029.77000000005"/>
    <n v="183534.55"/>
    <n v="193985.04400000002"/>
    <n v="214654.61800000002"/>
    <n v="246622.95199999999"/>
    <n v="241402.71599999999"/>
    <n v="243543.06099999999"/>
    <n v="231263.14800000002"/>
    <n v="204008.065"/>
    <n v="188201.69399999999"/>
  </r>
  <r>
    <x v="15"/>
    <x v="2"/>
    <n v="193856.905"/>
    <n v="201583.59400000001"/>
    <n v="215659.53199999998"/>
    <n v="178017.274"/>
    <n v="219806.55100000001"/>
    <n v="223334.99300000002"/>
    <n v="245809.103"/>
    <n v="260962.76800000001"/>
    <n v="242390.61600000001"/>
    <n v="256928.37999999998"/>
    <n v="258864.557"/>
    <n v="244237.114"/>
  </r>
  <r>
    <x v="15"/>
    <x v="3"/>
    <n v="4297.0389999999998"/>
    <n v="4651.7830000000004"/>
    <n v="12337.109"/>
    <n v="13322.536"/>
    <n v="7221.4430000000002"/>
    <n v="18030.682000000001"/>
    <n v="13108.32"/>
    <n v="19261.462000000003"/>
    <n v="13954.494000000001"/>
    <n v="15445.482"/>
    <n v="13162.349"/>
    <n v="13818.571000000002"/>
  </r>
  <r>
    <x v="15"/>
    <x v="4"/>
    <n v="42525.911"/>
    <n v="43167.842000000004"/>
    <n v="39330.239000000001"/>
    <n v="26967.881000000001"/>
    <n v="31028.567999999999"/>
    <n v="38381.351000000002"/>
    <n v="46181.868999999999"/>
    <n v="48945.85"/>
    <n v="45788.944000000003"/>
    <n v="44982.152000000002"/>
    <n v="38335.68"/>
    <n v="32587.633000000002"/>
  </r>
  <r>
    <x v="16"/>
    <x v="0"/>
    <n v="34292.797999999995"/>
    <n v="35087.197999999997"/>
    <n v="43213.883000000002"/>
    <n v="43139.199999999997"/>
    <n v="35092.74"/>
    <n v="38112.684000000001"/>
    <n v="26959.614000000001"/>
    <n v="26949.405999999999"/>
    <n v="39347.718999999997"/>
    <n v="40797.124000000003"/>
    <n v="29622.415999999997"/>
    <n v="32662.179000000004"/>
  </r>
  <r>
    <x v="16"/>
    <x v="1"/>
    <n v="190709.52300000002"/>
    <n v="202724.04200000002"/>
    <n v="240771.65899999999"/>
    <n v="222597.22099999999"/>
    <n v="209133.37399999998"/>
    <n v="210130.53999999998"/>
    <n v="232189.073"/>
    <n v="236556.63199999998"/>
    <n v="210862.11"/>
    <n v="230379.55499999999"/>
    <n v="199121.91100000002"/>
    <n v="180827.72400000002"/>
  </r>
  <r>
    <x v="16"/>
    <x v="2"/>
    <n v="244820.43400000004"/>
    <n v="245857.09700000001"/>
    <n v="303853.84600000002"/>
    <n v="300753.81199999998"/>
    <n v="254390.842"/>
    <n v="234033.31599999996"/>
    <n v="260029.04900000006"/>
    <n v="267172.462"/>
    <n v="270094.277"/>
    <n v="294320.85199999996"/>
    <n v="250167.93900000001"/>
    <n v="256643.63699999999"/>
  </r>
  <r>
    <x v="16"/>
    <x v="3"/>
    <n v="2069.92"/>
    <n v="6612.56"/>
    <n v="7375.0910000000003"/>
    <n v="16417.583999999999"/>
    <n v="16483.02"/>
    <n v="13263.841"/>
    <n v="14261.017"/>
    <n v="15183.023000000001"/>
    <n v="13788.868"/>
    <n v="14819.697"/>
    <n v="11982.623"/>
    <n v="12164.478000000001"/>
  </r>
  <r>
    <x v="16"/>
    <x v="4"/>
    <n v="36715.300999999999"/>
    <n v="37184.474999999999"/>
    <n v="47500.733000000007"/>
    <n v="48045.993000000002"/>
    <n v="26642.019"/>
    <n v="32129.428999999996"/>
    <n v="27207.093000000001"/>
    <n v="27661.521999999997"/>
    <n v="45525.108"/>
    <n v="42481.523000000001"/>
    <n v="38131.297000000006"/>
    <n v="43596.962"/>
  </r>
  <r>
    <x v="17"/>
    <x v="0"/>
    <n v="36814.544000000002"/>
    <n v="36125.566999999995"/>
    <n v="34803.699999999997"/>
    <n v="36548.675999999999"/>
    <n v="42120.002"/>
    <n v="38348.731"/>
    <n v="37200.824000000001"/>
    <n v="41346.777999999998"/>
    <n v="38672.519"/>
    <n v="37014.712"/>
    <n v="35506.517999999996"/>
    <n v="33697.796000000002"/>
  </r>
  <r>
    <x v="17"/>
    <x v="1"/>
    <n v="147268.60599999997"/>
    <n v="190557.67800000001"/>
    <n v="188629.23300000001"/>
    <n v="174825.46599999999"/>
    <n v="186867.283"/>
    <n v="183916.14799999996"/>
    <n v="224750.67499999999"/>
    <n v="238631.69500000001"/>
    <n v="204221.80400000003"/>
    <n v="237399.66700000002"/>
    <n v="195290.02100000001"/>
    <n v="186467.90299999999"/>
  </r>
  <r>
    <x v="17"/>
    <x v="2"/>
    <n v="222226.38"/>
    <n v="210651.19900000002"/>
    <n v="225526.02900000001"/>
    <n v="205591.95000000004"/>
    <n v="242252.08600000001"/>
    <n v="214893.74299999999"/>
    <n v="228356.67499999999"/>
    <n v="224422.75399999996"/>
    <n v="225071.37100000001"/>
    <n v="225198.68999999997"/>
    <n v="220699.03599999999"/>
    <n v="208402.726"/>
  </r>
  <r>
    <x v="17"/>
    <x v="3"/>
    <n v="4106.7209999999995"/>
    <n v="10290.675999999999"/>
    <n v="7318.3739999999998"/>
    <n v="10034.550999999999"/>
    <n v="12976.375"/>
    <n v="12294.57"/>
    <n v="17591.419000000002"/>
    <n v="15502.407999999999"/>
    <n v="22562.487000000001"/>
    <n v="18846.798999999999"/>
    <n v="17084.415000000001"/>
    <n v="14192.207000000002"/>
  </r>
  <r>
    <x v="17"/>
    <x v="4"/>
    <n v="43475.224000000002"/>
    <n v="41889.274000000005"/>
    <n v="43918.328000000001"/>
    <n v="52669.72"/>
    <n v="51881.207000000002"/>
    <n v="58415.271999999997"/>
    <n v="60859.945999999996"/>
    <n v="62949.483"/>
    <n v="59314.361999999994"/>
    <n v="50874.278000000006"/>
    <n v="50628.532999999996"/>
    <n v="54714.455999999998"/>
  </r>
  <r>
    <x v="18"/>
    <x v="0"/>
    <n v="33710.328000000001"/>
    <n v="29652.441999999999"/>
    <n v="32367.930000000004"/>
    <n v="39386.917000000001"/>
    <n v="29858.976999999999"/>
    <n v="29536.936000000002"/>
    <n v="40234.913"/>
    <n v="37995.137999999999"/>
    <n v="36452.971000000005"/>
    <n v="38987.319000000003"/>
    <n v="43089.126000000004"/>
    <n v="44307.767000000007"/>
  </r>
  <r>
    <x v="18"/>
    <x v="1"/>
    <n v="164917.40800000002"/>
    <n v="185965.21900000001"/>
    <n v="217767.75"/>
    <n v="217336.01800000001"/>
    <n v="272311.09700000001"/>
    <n v="277670.04200000002"/>
    <n v="292919.72499999998"/>
    <n v="296779.63799999998"/>
    <n v="270560.96899999998"/>
    <n v="297790.74799999996"/>
    <n v="275295.49800000002"/>
    <n v="266812.20699999999"/>
  </r>
  <r>
    <x v="18"/>
    <x v="2"/>
    <n v="191886.13999999996"/>
    <n v="185087.95800000001"/>
    <n v="227782.31299999999"/>
    <n v="253900.44999999995"/>
    <n v="267613.06900000002"/>
    <n v="275022.66400000005"/>
    <n v="289376.86299999995"/>
    <n v="286558.42800000001"/>
    <n v="285071.84599999996"/>
    <n v="290269.87"/>
    <n v="300570.15700000001"/>
    <n v="294832.25199999998"/>
  </r>
  <r>
    <x v="18"/>
    <x v="3"/>
    <n v="11888.05"/>
    <n v="13019.108"/>
    <n v="23578.868999999999"/>
    <n v="23687.778000000002"/>
    <n v="27626.490999999998"/>
    <n v="25050.455000000002"/>
    <n v="36577.892"/>
    <n v="27730.993999999999"/>
    <n v="23173.413"/>
    <n v="24711.145"/>
    <n v="25965.126999999997"/>
    <n v="20244.530000000002"/>
  </r>
  <r>
    <x v="18"/>
    <x v="4"/>
    <n v="52547.551000000007"/>
    <n v="41727.154999999999"/>
    <n v="51205.649000000005"/>
    <n v="44102.44"/>
    <n v="51348.243000000002"/>
    <n v="49976.963000000003"/>
    <n v="58281.09"/>
    <n v="58716.385999999999"/>
    <n v="57404.475000000006"/>
    <n v="52442.22"/>
    <n v="55304.174000000006"/>
    <n v="51669.378000000004"/>
  </r>
  <r>
    <x v="19"/>
    <x v="0"/>
    <n v="40554.129999999997"/>
    <n v="39582.865999999995"/>
    <n v="43505.225000000006"/>
    <n v="42327.930000000008"/>
    <n v="43816.597999999998"/>
    <n v="45562.139000000003"/>
    <n v="47986.283000000003"/>
    <n v="49868.388999999996"/>
    <n v="52470.167000000001"/>
    <n v="55006.008999999991"/>
    <n v="58481.281999999999"/>
    <n v="48235.498"/>
  </r>
  <r>
    <x v="19"/>
    <x v="1"/>
    <n v="239295.94"/>
    <n v="261104.49699999997"/>
    <n v="289994.69700000004"/>
    <n v="286421.60200000001"/>
    <n v="294875.63700000005"/>
    <n v="319917.25699999998"/>
    <n v="341053.24300000002"/>
    <n v="337922.52299999999"/>
    <n v="318436.86299999995"/>
    <n v="323743.68100000004"/>
    <n v="309601.973"/>
    <n v="264622.25300000003"/>
  </r>
  <r>
    <x v="19"/>
    <x v="2"/>
    <n v="264604.57799999998"/>
    <n v="261612.25200000001"/>
    <n v="301579.71600000001"/>
    <n v="332016.92800000001"/>
    <n v="284057.13700000005"/>
    <n v="306353.679"/>
    <n v="323043.59299999999"/>
    <n v="342426.09399999998"/>
    <n v="329008.70699999999"/>
    <n v="350779.55200000003"/>
    <n v="339188.83600000007"/>
    <n v="291861.84500000003"/>
  </r>
  <r>
    <x v="19"/>
    <x v="3"/>
    <n v="19992.47"/>
    <n v="22416.449000000001"/>
    <n v="35101.949999999997"/>
    <n v="36438.512999999999"/>
    <n v="37831.508000000002"/>
    <n v="34946.451000000001"/>
    <n v="39243.701000000001"/>
    <n v="34385.120000000003"/>
    <n v="41282.944000000003"/>
    <n v="34255.921000000002"/>
    <n v="32513.8"/>
    <n v="27278.409"/>
  </r>
  <r>
    <x v="19"/>
    <x v="4"/>
    <n v="51286.080999999998"/>
    <n v="43860.447999999997"/>
    <n v="65423.724999999999"/>
    <n v="57128.862000000001"/>
    <n v="66327.959000000003"/>
    <n v="63598.563000000002"/>
    <n v="70757.803999999989"/>
    <n v="75960.30799999999"/>
    <n v="75760.881999999983"/>
    <n v="81763.388000000006"/>
    <n v="75426.925000000003"/>
    <n v="63111.504000000001"/>
  </r>
  <r>
    <x v="20"/>
    <x v="0"/>
    <n v="49796.425000000003"/>
    <n v="38498.915999999997"/>
    <n v="53155.47600000001"/>
    <n v="55487.921000000002"/>
    <n v="44129.355000000003"/>
    <n v="47969.572999999997"/>
    <n v="56719.284"/>
    <n v="60745.282000000007"/>
    <n v="58274.950000000004"/>
    <n v="56003.826000000001"/>
    <m/>
    <m/>
  </r>
  <r>
    <x v="20"/>
    <x v="1"/>
    <n v="227859.43700000003"/>
    <n v="283122.94500000001"/>
    <n v="322246.65700000001"/>
    <n v="317863.8"/>
    <n v="322548.18300000002"/>
    <n v="314893.66499999998"/>
    <n v="348606.53499999997"/>
    <n v="354026.408"/>
    <n v="306574.74900000001"/>
    <n v="338347.88800000009"/>
    <m/>
    <m/>
  </r>
  <r>
    <x v="20"/>
    <x v="2"/>
    <n v="270483.12299999996"/>
    <n v="290967.554"/>
    <n v="337775.18700000003"/>
    <n v="314899.04699999996"/>
    <n v="328069.90399999998"/>
    <n v="305241.72600000002"/>
    <n v="343188.59600000008"/>
    <n v="377283.58999999997"/>
    <n v="371036.42499999999"/>
    <n v="390086.03600000002"/>
    <m/>
    <m/>
  </r>
  <r>
    <x v="20"/>
    <x v="3"/>
    <n v="39912.406999999999"/>
    <n v="37717.984000000004"/>
    <n v="41017.792999999998"/>
    <n v="40533.553"/>
    <n v="49768.039999999994"/>
    <n v="45630.127000000008"/>
    <n v="50272.148000000001"/>
    <n v="52291.592999999993"/>
    <n v="61338.097999999998"/>
    <n v="53569.197000000007"/>
    <m/>
    <m/>
  </r>
  <r>
    <x v="20"/>
    <x v="4"/>
    <n v="56784.615000000005"/>
    <n v="51138.218000000001"/>
    <n v="65050.550999999999"/>
    <n v="67006.368999999992"/>
    <n v="55648.572999999997"/>
    <n v="68087.928999999989"/>
    <n v="64342.563000000009"/>
    <n v="80368.231"/>
    <n v="75718.61"/>
    <n v="80533.706000000006"/>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90">
  <r>
    <s v="BIODIESEL"/>
    <x v="0"/>
    <x v="0"/>
    <x v="0"/>
    <x v="0"/>
    <s v="m3"/>
    <n v="0"/>
    <n v="0"/>
    <n v="0"/>
    <n v="0"/>
    <n v="0"/>
    <n v="0"/>
    <n v="0"/>
    <n v="0"/>
    <n v="0"/>
    <n v="0"/>
    <n v="0"/>
    <n v="0"/>
    <n v="0"/>
  </r>
  <r>
    <s v="BIODIESEL"/>
    <x v="0"/>
    <x v="1"/>
    <x v="1"/>
    <x v="1"/>
    <s v="m3"/>
    <n v="0"/>
    <n v="0"/>
    <n v="0"/>
    <n v="0"/>
    <n v="0"/>
    <n v="0"/>
    <n v="0"/>
    <n v="0"/>
    <n v="0"/>
    <n v="0"/>
    <n v="0"/>
    <n v="0"/>
    <n v="0"/>
  </r>
  <r>
    <s v="BIODIESEL"/>
    <x v="0"/>
    <x v="2"/>
    <x v="2"/>
    <x v="2"/>
    <s v="m3"/>
    <n v="0"/>
    <n v="0"/>
    <n v="0"/>
    <n v="0"/>
    <n v="0"/>
    <n v="0"/>
    <n v="0"/>
    <n v="0"/>
    <n v="0"/>
    <n v="0"/>
    <n v="0"/>
    <n v="0"/>
    <n v="0"/>
  </r>
  <r>
    <s v="BIODIESEL"/>
    <x v="0"/>
    <x v="1"/>
    <x v="1"/>
    <x v="3"/>
    <s v="m3"/>
    <n v="0"/>
    <n v="0"/>
    <n v="0"/>
    <n v="0"/>
    <n v="0"/>
    <n v="0"/>
    <n v="0"/>
    <n v="0"/>
    <n v="0"/>
    <n v="0"/>
    <n v="0"/>
    <n v="0"/>
    <n v="0"/>
  </r>
  <r>
    <s v="BIODIESEL"/>
    <x v="0"/>
    <x v="3"/>
    <x v="3"/>
    <x v="4"/>
    <s v="m3"/>
    <n v="0"/>
    <n v="0"/>
    <n v="0"/>
    <n v="13.1"/>
    <n v="14"/>
    <n v="21.6"/>
    <n v="0"/>
    <n v="25.9"/>
    <n v="0"/>
    <n v="20.2"/>
    <n v="241.3"/>
    <n v="174.3"/>
    <n v="510.40000000000003"/>
  </r>
  <r>
    <s v="BIODIESEL"/>
    <x v="0"/>
    <x v="1"/>
    <x v="1"/>
    <x v="5"/>
    <s v="m3"/>
    <n v="0"/>
    <n v="0"/>
    <n v="0"/>
    <n v="0"/>
    <n v="0"/>
    <n v="0"/>
    <n v="0"/>
    <n v="0"/>
    <n v="0"/>
    <n v="0"/>
    <n v="0"/>
    <n v="0"/>
    <n v="0"/>
  </r>
  <r>
    <s v="BIODIESEL"/>
    <x v="0"/>
    <x v="1"/>
    <x v="1"/>
    <x v="6"/>
    <s v="m3"/>
    <n v="0"/>
    <n v="0"/>
    <n v="0"/>
    <n v="0"/>
    <n v="0"/>
    <n v="0"/>
    <n v="0"/>
    <n v="0"/>
    <n v="0"/>
    <n v="0"/>
    <n v="0"/>
    <n v="0"/>
    <n v="0"/>
  </r>
  <r>
    <s v="BIODIESEL"/>
    <x v="0"/>
    <x v="1"/>
    <x v="1"/>
    <x v="7"/>
    <s v="m3"/>
    <n v="0"/>
    <n v="0"/>
    <n v="0"/>
    <n v="0"/>
    <n v="0"/>
    <n v="0"/>
    <n v="0"/>
    <n v="0"/>
    <n v="0"/>
    <n v="0"/>
    <n v="0"/>
    <n v="0"/>
    <n v="0"/>
  </r>
  <r>
    <s v="BIODIESEL"/>
    <x v="0"/>
    <x v="3"/>
    <x v="4"/>
    <x v="8"/>
    <s v="m3"/>
    <n v="0"/>
    <n v="0"/>
    <n v="0"/>
    <n v="0"/>
    <n v="0"/>
    <n v="0"/>
    <n v="0"/>
    <n v="0"/>
    <n v="0"/>
    <n v="0"/>
    <n v="0"/>
    <n v="0"/>
    <n v="0"/>
  </r>
  <r>
    <s v="BIODIESEL"/>
    <x v="0"/>
    <x v="1"/>
    <x v="1"/>
    <x v="9"/>
    <s v="m3"/>
    <n v="0"/>
    <n v="0"/>
    <n v="0"/>
    <n v="0"/>
    <n v="0"/>
    <n v="0"/>
    <n v="0"/>
    <n v="0"/>
    <n v="0"/>
    <n v="0"/>
    <n v="0"/>
    <n v="0"/>
    <n v="0"/>
  </r>
  <r>
    <s v="BIODIESEL"/>
    <x v="0"/>
    <x v="1"/>
    <x v="1"/>
    <x v="10"/>
    <s v="m3"/>
    <n v="0"/>
    <n v="0"/>
    <n v="0"/>
    <n v="0"/>
    <n v="0"/>
    <n v="0"/>
    <n v="0"/>
    <n v="0"/>
    <n v="0"/>
    <n v="0"/>
    <n v="0"/>
    <n v="0"/>
    <n v="0"/>
  </r>
  <r>
    <s v="BIODIESEL"/>
    <x v="0"/>
    <x v="2"/>
    <x v="5"/>
    <x v="11"/>
    <s v="m3"/>
    <n v="0"/>
    <n v="0"/>
    <n v="0"/>
    <n v="0"/>
    <n v="0"/>
    <n v="0"/>
    <n v="0"/>
    <n v="0"/>
    <n v="0"/>
    <n v="0"/>
    <n v="0"/>
    <n v="0"/>
    <n v="0"/>
  </r>
  <r>
    <s v="BIODIESEL"/>
    <x v="0"/>
    <x v="1"/>
    <x v="1"/>
    <x v="12"/>
    <s v="m3"/>
    <n v="0"/>
    <n v="0"/>
    <n v="0"/>
    <n v="0"/>
    <n v="0"/>
    <n v="0"/>
    <n v="0"/>
    <n v="0"/>
    <n v="0"/>
    <n v="0"/>
    <n v="0"/>
    <n v="0"/>
    <n v="0"/>
  </r>
  <r>
    <s v="BIODIESEL"/>
    <x v="0"/>
    <x v="0"/>
    <x v="6"/>
    <x v="12"/>
    <s v="m3"/>
    <n v="0"/>
    <n v="0"/>
    <n v="0"/>
    <n v="0"/>
    <n v="0"/>
    <n v="0"/>
    <n v="0"/>
    <n v="0"/>
    <n v="0"/>
    <n v="0"/>
    <n v="0"/>
    <n v="0"/>
    <n v="0"/>
  </r>
  <r>
    <s v="BIODIESEL"/>
    <x v="0"/>
    <x v="2"/>
    <x v="7"/>
    <x v="13"/>
    <s v="m3"/>
    <n v="0"/>
    <n v="0"/>
    <n v="0"/>
    <n v="0"/>
    <n v="0"/>
    <n v="0"/>
    <n v="0"/>
    <n v="0"/>
    <n v="0"/>
    <n v="0"/>
    <n v="0"/>
    <n v="0"/>
    <n v="0"/>
  </r>
  <r>
    <s v="BIODIESEL"/>
    <x v="0"/>
    <x v="1"/>
    <x v="1"/>
    <x v="14"/>
    <s v="m3"/>
    <n v="0"/>
    <n v="0"/>
    <n v="0"/>
    <n v="0"/>
    <n v="0"/>
    <n v="0"/>
    <n v="0"/>
    <n v="0"/>
    <n v="0"/>
    <n v="0"/>
    <n v="0"/>
    <n v="0"/>
    <n v="0"/>
  </r>
  <r>
    <s v="BIODIESEL"/>
    <x v="0"/>
    <x v="1"/>
    <x v="8"/>
    <x v="15"/>
    <s v="m3"/>
    <n v="0"/>
    <n v="0"/>
    <n v="0"/>
    <n v="0"/>
    <n v="0"/>
    <n v="0"/>
    <n v="0"/>
    <n v="0"/>
    <n v="0"/>
    <n v="0"/>
    <n v="0"/>
    <n v="0"/>
    <n v="0"/>
  </r>
  <r>
    <s v="BIODIESEL"/>
    <x v="0"/>
    <x v="4"/>
    <x v="9"/>
    <x v="16"/>
    <s v="m3"/>
    <n v="0"/>
    <n v="0"/>
    <n v="0"/>
    <n v="0"/>
    <n v="0"/>
    <n v="0"/>
    <n v="0"/>
    <n v="0"/>
    <n v="0"/>
    <n v="0"/>
    <n v="0"/>
    <n v="0"/>
    <n v="0"/>
  </r>
  <r>
    <s v="BIODIESEL"/>
    <x v="0"/>
    <x v="1"/>
    <x v="10"/>
    <x v="17"/>
    <s v="m3"/>
    <n v="0"/>
    <n v="0"/>
    <n v="0"/>
    <n v="0"/>
    <n v="0"/>
    <n v="0"/>
    <n v="0"/>
    <n v="0"/>
    <n v="0"/>
    <n v="0"/>
    <n v="0"/>
    <n v="0"/>
    <n v="0"/>
  </r>
  <r>
    <s v="BIODIESEL"/>
    <x v="0"/>
    <x v="1"/>
    <x v="1"/>
    <x v="18"/>
    <s v="m3"/>
    <n v="0"/>
    <n v="0"/>
    <n v="0"/>
    <n v="0"/>
    <n v="0"/>
    <n v="0"/>
    <n v="0"/>
    <n v="0"/>
    <n v="0"/>
    <n v="0"/>
    <n v="0"/>
    <n v="0"/>
    <n v="0"/>
  </r>
  <r>
    <s v="BIODIESEL"/>
    <x v="0"/>
    <x v="1"/>
    <x v="1"/>
    <x v="19"/>
    <s v="m3"/>
    <n v="0"/>
    <n v="0"/>
    <n v="0"/>
    <n v="0"/>
    <n v="0"/>
    <n v="0"/>
    <n v="0"/>
    <n v="0"/>
    <n v="0"/>
    <n v="0"/>
    <n v="0"/>
    <n v="0"/>
    <n v="0"/>
  </r>
  <r>
    <s v="BIODIESEL"/>
    <x v="0"/>
    <x v="2"/>
    <x v="5"/>
    <x v="20"/>
    <s v="m3"/>
    <n v="0"/>
    <n v="0"/>
    <n v="0"/>
    <n v="0"/>
    <n v="6.45"/>
    <n v="1.212"/>
    <n v="3.0779999999999998"/>
    <n v="1.1000000000000001"/>
    <n v="0"/>
    <n v="13.73"/>
    <n v="0"/>
    <n v="0"/>
    <n v="25.57"/>
  </r>
  <r>
    <s v="BIODIESEL"/>
    <x v="0"/>
    <x v="1"/>
    <x v="8"/>
    <x v="21"/>
    <s v="m3"/>
    <n v="0"/>
    <n v="0"/>
    <n v="0"/>
    <n v="0"/>
    <n v="0"/>
    <n v="0"/>
    <n v="0"/>
    <n v="0"/>
    <n v="0"/>
    <n v="0"/>
    <n v="0"/>
    <n v="0"/>
    <n v="0"/>
  </r>
  <r>
    <s v="BIODIESEL"/>
    <x v="0"/>
    <x v="1"/>
    <x v="8"/>
    <x v="22"/>
    <s v="m3"/>
    <n v="0"/>
    <n v="0"/>
    <n v="0"/>
    <n v="0"/>
    <n v="0"/>
    <n v="0"/>
    <n v="0"/>
    <n v="0"/>
    <n v="0"/>
    <n v="0"/>
    <n v="0"/>
    <n v="0"/>
    <n v="0"/>
  </r>
  <r>
    <s v="BIODIESEL"/>
    <x v="0"/>
    <x v="0"/>
    <x v="0"/>
    <x v="23"/>
    <s v="m3"/>
    <n v="0"/>
    <n v="0"/>
    <n v="0"/>
    <n v="0"/>
    <n v="0"/>
    <n v="0"/>
    <n v="0"/>
    <n v="0"/>
    <n v="0"/>
    <n v="0"/>
    <n v="0"/>
    <n v="0"/>
    <n v="0"/>
  </r>
  <r>
    <s v="BIODIESEL"/>
    <x v="0"/>
    <x v="2"/>
    <x v="5"/>
    <x v="24"/>
    <s v="m3"/>
    <n v="0"/>
    <n v="0"/>
    <n v="0"/>
    <n v="0"/>
    <n v="0"/>
    <n v="0"/>
    <n v="0"/>
    <n v="0"/>
    <n v="0"/>
    <n v="0"/>
    <n v="0"/>
    <n v="0"/>
    <n v="0"/>
  </r>
  <r>
    <s v="BIODIESEL"/>
    <x v="0"/>
    <x v="1"/>
    <x v="1"/>
    <x v="25"/>
    <s v="m3"/>
    <n v="0"/>
    <n v="0"/>
    <n v="0"/>
    <n v="0"/>
    <n v="0"/>
    <n v="0"/>
    <n v="0"/>
    <n v="0"/>
    <m/>
    <n v="0"/>
    <n v="0"/>
    <n v="0"/>
    <n v="0"/>
  </r>
  <r>
    <s v="BIODIESEL"/>
    <x v="0"/>
    <x v="0"/>
    <x v="6"/>
    <x v="26"/>
    <s v="m3"/>
    <n v="0"/>
    <n v="0"/>
    <n v="0"/>
    <n v="0"/>
    <n v="0"/>
    <n v="0"/>
    <n v="0"/>
    <n v="0"/>
    <n v="0"/>
    <n v="0"/>
    <n v="0"/>
    <n v="0"/>
    <n v="0"/>
  </r>
  <r>
    <s v="BIODIESEL"/>
    <x v="0"/>
    <x v="0"/>
    <x v="0"/>
    <x v="27"/>
    <s v="m3"/>
    <n v="0"/>
    <n v="0"/>
    <n v="0"/>
    <n v="0"/>
    <n v="0"/>
    <n v="0"/>
    <n v="0"/>
    <n v="0"/>
    <n v="0"/>
    <n v="0"/>
    <n v="0"/>
    <n v="0"/>
    <n v="0"/>
  </r>
  <r>
    <s v="BIODIESEL"/>
    <x v="0"/>
    <x v="3"/>
    <x v="11"/>
    <x v="28"/>
    <s v="m3"/>
    <n v="0"/>
    <n v="0"/>
    <n v="0"/>
    <n v="0"/>
    <n v="0"/>
    <n v="0"/>
    <n v="0"/>
    <n v="0"/>
    <n v="0"/>
    <n v="0"/>
    <n v="0"/>
    <n v="0"/>
    <n v="0"/>
  </r>
  <r>
    <s v="BIODIESEL"/>
    <x v="0"/>
    <x v="0"/>
    <x v="6"/>
    <x v="29"/>
    <s v="m3"/>
    <n v="0"/>
    <n v="0"/>
    <n v="0"/>
    <n v="0"/>
    <n v="0"/>
    <n v="0"/>
    <n v="0"/>
    <n v="0"/>
    <n v="0"/>
    <n v="0"/>
    <n v="0"/>
    <n v="0"/>
    <n v="0"/>
  </r>
  <r>
    <s v="BIODIESEL"/>
    <x v="0"/>
    <x v="1"/>
    <x v="1"/>
    <x v="30"/>
    <s v="m3"/>
    <n v="0"/>
    <n v="0"/>
    <n v="0"/>
    <n v="0"/>
    <n v="0"/>
    <n v="0"/>
    <n v="0"/>
    <n v="0"/>
    <n v="0"/>
    <n v="0"/>
    <n v="0"/>
    <n v="0"/>
    <n v="0"/>
  </r>
  <r>
    <s v="BIODIESEL"/>
    <x v="0"/>
    <x v="2"/>
    <x v="7"/>
    <x v="31"/>
    <s v="m3"/>
    <n v="0"/>
    <n v="0"/>
    <n v="0"/>
    <n v="0"/>
    <n v="0"/>
    <n v="0"/>
    <n v="0"/>
    <n v="0"/>
    <n v="0"/>
    <n v="0"/>
    <n v="0"/>
    <n v="0"/>
    <n v="0"/>
  </r>
  <r>
    <s v="BIODIESEL"/>
    <x v="0"/>
    <x v="4"/>
    <x v="12"/>
    <x v="32"/>
    <s v="m3"/>
    <n v="0"/>
    <n v="0"/>
    <n v="0"/>
    <n v="0"/>
    <n v="0"/>
    <n v="0"/>
    <n v="1.5"/>
    <n v="2"/>
    <n v="2"/>
    <n v="0"/>
    <n v="40"/>
    <n v="110.8695652173913"/>
    <n v="156.36956521739131"/>
  </r>
  <r>
    <s v="BIODIESEL"/>
    <x v="0"/>
    <x v="4"/>
    <x v="13"/>
    <x v="33"/>
    <s v="m3"/>
    <n v="0"/>
    <n v="0"/>
    <n v="0"/>
    <n v="0"/>
    <n v="0"/>
    <n v="0"/>
    <n v="0"/>
    <n v="0"/>
    <n v="0"/>
    <n v="0"/>
    <n v="0"/>
    <n v="0"/>
    <n v="0"/>
  </r>
  <r>
    <s v="BIODIESEL"/>
    <x v="0"/>
    <x v="4"/>
    <x v="9"/>
    <x v="34"/>
    <s v="m3"/>
    <n v="0"/>
    <n v="0"/>
    <n v="0"/>
    <n v="0"/>
    <n v="0"/>
    <n v="0"/>
    <n v="0"/>
    <n v="0"/>
    <n v="0"/>
    <n v="0"/>
    <n v="0"/>
    <n v="0"/>
    <n v="0"/>
  </r>
  <r>
    <s v="BIODIESEL"/>
    <x v="0"/>
    <x v="3"/>
    <x v="11"/>
    <x v="35"/>
    <s v="m3"/>
    <n v="0"/>
    <n v="0"/>
    <n v="0"/>
    <n v="0"/>
    <n v="0"/>
    <n v="0"/>
    <n v="0"/>
    <n v="0"/>
    <n v="0"/>
    <n v="0"/>
    <n v="0"/>
    <n v="0"/>
    <n v="0"/>
  </r>
  <r>
    <s v="BIODIESEL"/>
    <x v="0"/>
    <x v="2"/>
    <x v="7"/>
    <x v="36"/>
    <s v="m3"/>
    <n v="0"/>
    <n v="0"/>
    <n v="0"/>
    <n v="0"/>
    <n v="0"/>
    <n v="0"/>
    <n v="0"/>
    <n v="0"/>
    <n v="0"/>
    <n v="0"/>
    <n v="0"/>
    <n v="0"/>
    <n v="0"/>
  </r>
  <r>
    <s v="BIODIESEL"/>
    <x v="0"/>
    <x v="4"/>
    <x v="14"/>
    <x v="37"/>
    <s v="m3"/>
    <n v="0"/>
    <n v="0"/>
    <n v="0"/>
    <n v="0"/>
    <n v="0"/>
    <n v="0"/>
    <n v="0"/>
    <n v="0"/>
    <n v="0"/>
    <n v="0"/>
    <n v="0"/>
    <n v="0"/>
    <n v="0"/>
  </r>
  <r>
    <s v="BIODIESEL"/>
    <x v="0"/>
    <x v="1"/>
    <x v="1"/>
    <x v="38"/>
    <s v="m3"/>
    <n v="0"/>
    <n v="0"/>
    <n v="0"/>
    <n v="0"/>
    <n v="0"/>
    <n v="0"/>
    <n v="0"/>
    <n v="0"/>
    <n v="0"/>
    <n v="0"/>
    <n v="0"/>
    <n v="0"/>
    <n v="0"/>
  </r>
  <r>
    <s v="BIODIESEL"/>
    <x v="0"/>
    <x v="2"/>
    <x v="7"/>
    <x v="39"/>
    <s v="m3"/>
    <n v="0"/>
    <n v="0"/>
    <n v="0"/>
    <n v="0"/>
    <n v="0"/>
    <n v="0"/>
    <n v="0"/>
    <n v="0"/>
    <n v="0"/>
    <n v="0"/>
    <n v="0"/>
    <n v="0"/>
    <n v="0"/>
  </r>
  <r>
    <s v="BIODIESEL"/>
    <x v="0"/>
    <x v="2"/>
    <x v="5"/>
    <x v="40"/>
    <s v="m3"/>
    <n v="0"/>
    <n v="0"/>
    <n v="0"/>
    <n v="0"/>
    <n v="0"/>
    <n v="0"/>
    <n v="0"/>
    <n v="0"/>
    <n v="0"/>
    <n v="0"/>
    <n v="0"/>
    <n v="0"/>
    <n v="0"/>
  </r>
  <r>
    <s v="BIODIESEL"/>
    <x v="0"/>
    <x v="1"/>
    <x v="1"/>
    <x v="41"/>
    <s v="m3"/>
    <n v="0"/>
    <n v="0"/>
    <n v="0"/>
    <n v="0"/>
    <n v="0"/>
    <n v="0"/>
    <n v="0"/>
    <n v="0"/>
    <n v="0"/>
    <n v="0"/>
    <n v="0"/>
    <n v="0"/>
    <n v="0"/>
  </r>
  <r>
    <s v="BIODIESEL"/>
    <x v="0"/>
    <x v="1"/>
    <x v="1"/>
    <x v="42"/>
    <s v="m3"/>
    <n v="0"/>
    <n v="0"/>
    <n v="0"/>
    <n v="0"/>
    <n v="0"/>
    <n v="0"/>
    <n v="0"/>
    <n v="0"/>
    <n v="0"/>
    <n v="0"/>
    <n v="0"/>
    <n v="0"/>
    <n v="0"/>
  </r>
  <r>
    <s v="BIODIESEL"/>
    <x v="0"/>
    <x v="2"/>
    <x v="7"/>
    <x v="43"/>
    <s v="m3"/>
    <n v="0"/>
    <n v="0"/>
    <n v="0"/>
    <n v="0"/>
    <n v="0"/>
    <n v="0"/>
    <n v="0"/>
    <n v="0"/>
    <n v="0"/>
    <n v="0"/>
    <n v="0"/>
    <n v="0"/>
    <n v="0"/>
  </r>
  <r>
    <s v="BIODIESEL"/>
    <x v="0"/>
    <x v="2"/>
    <x v="7"/>
    <x v="44"/>
    <s v="m3"/>
    <n v="0"/>
    <n v="0"/>
    <n v="0"/>
    <n v="0"/>
    <n v="0"/>
    <n v="0"/>
    <n v="0"/>
    <n v="0"/>
    <n v="0"/>
    <n v="0"/>
    <n v="0"/>
    <n v="0"/>
    <n v="0"/>
  </r>
  <r>
    <s v="BIODIESEL"/>
    <x v="0"/>
    <x v="1"/>
    <x v="8"/>
    <x v="45"/>
    <s v="m3"/>
    <n v="0"/>
    <n v="0"/>
    <n v="0"/>
    <n v="0"/>
    <n v="0"/>
    <n v="0"/>
    <n v="0"/>
    <n v="0"/>
    <n v="0"/>
    <n v="0"/>
    <n v="0"/>
    <n v="0"/>
    <n v="0"/>
  </r>
  <r>
    <s v="BIODIESEL"/>
    <x v="0"/>
    <x v="1"/>
    <x v="8"/>
    <x v="46"/>
    <s v="m3"/>
    <n v="0"/>
    <n v="0"/>
    <n v="0"/>
    <n v="0"/>
    <n v="0"/>
    <n v="0"/>
    <n v="0"/>
    <n v="0"/>
    <n v="0"/>
    <n v="0"/>
    <n v="0"/>
    <n v="0"/>
    <n v="0"/>
  </r>
  <r>
    <s v="BIODIESEL"/>
    <x v="0"/>
    <x v="1"/>
    <x v="1"/>
    <x v="47"/>
    <s v="m3"/>
    <n v="0"/>
    <n v="0"/>
    <n v="0"/>
    <n v="0"/>
    <n v="0"/>
    <n v="0"/>
    <n v="0"/>
    <n v="0"/>
    <n v="0"/>
    <n v="0"/>
    <n v="0"/>
    <n v="0"/>
    <n v="0"/>
  </r>
  <r>
    <s v="BIODIESEL"/>
    <x v="0"/>
    <x v="1"/>
    <x v="10"/>
    <x v="48"/>
    <s v="m3"/>
    <n v="0"/>
    <n v="0"/>
    <n v="0"/>
    <n v="0"/>
    <n v="0"/>
    <n v="0"/>
    <n v="0"/>
    <n v="0"/>
    <n v="0"/>
    <n v="0"/>
    <n v="0"/>
    <n v="0"/>
    <n v="0"/>
  </r>
  <r>
    <s v="BIODIESEL"/>
    <x v="0"/>
    <x v="1"/>
    <x v="8"/>
    <x v="49"/>
    <s v="m3"/>
    <n v="0"/>
    <n v="0"/>
    <n v="0"/>
    <n v="0"/>
    <n v="0"/>
    <n v="0"/>
    <n v="0"/>
    <n v="0"/>
    <n v="0"/>
    <n v="0"/>
    <n v="0"/>
    <n v="0"/>
    <n v="0"/>
  </r>
  <r>
    <s v="BIODIESEL"/>
    <x v="0"/>
    <x v="0"/>
    <x v="15"/>
    <x v="50"/>
    <s v="m3"/>
    <n v="0"/>
    <n v="0"/>
    <n v="0"/>
    <n v="0"/>
    <n v="0"/>
    <n v="0"/>
    <n v="0"/>
    <n v="0"/>
    <n v="0"/>
    <n v="0"/>
    <n v="0"/>
    <n v="0"/>
    <n v="0"/>
  </r>
  <r>
    <s v="BIODIESEL"/>
    <x v="0"/>
    <x v="1"/>
    <x v="1"/>
    <x v="51"/>
    <s v="m3"/>
    <n v="0"/>
    <n v="0"/>
    <n v="0"/>
    <n v="0"/>
    <n v="0"/>
    <n v="0"/>
    <n v="0"/>
    <n v="0"/>
    <n v="0"/>
    <n v="0"/>
    <n v="0"/>
    <n v="0"/>
    <n v="0"/>
  </r>
  <r>
    <s v="BIODIESEL"/>
    <x v="0"/>
    <x v="2"/>
    <x v="5"/>
    <x v="52"/>
    <s v="m3"/>
    <n v="0"/>
    <n v="0"/>
    <n v="0"/>
    <n v="0"/>
    <n v="0"/>
    <n v="0"/>
    <n v="0"/>
    <n v="0"/>
    <n v="0"/>
    <n v="0"/>
    <n v="0"/>
    <n v="0"/>
    <n v="0"/>
  </r>
  <r>
    <s v="BIODIESEL"/>
    <x v="0"/>
    <x v="4"/>
    <x v="9"/>
    <x v="53"/>
    <s v="m3"/>
    <n v="0"/>
    <n v="0"/>
    <n v="0"/>
    <n v="0"/>
    <n v="0"/>
    <n v="0"/>
    <n v="0"/>
    <n v="0"/>
    <n v="0"/>
    <n v="0"/>
    <n v="0"/>
    <n v="0"/>
    <n v="0"/>
  </r>
  <r>
    <s v="BIODIESEL"/>
    <x v="0"/>
    <x v="1"/>
    <x v="10"/>
    <x v="54"/>
    <s v="m3"/>
    <n v="0"/>
    <n v="0"/>
    <n v="0"/>
    <n v="0"/>
    <n v="0"/>
    <n v="0"/>
    <n v="0"/>
    <n v="0"/>
    <n v="0"/>
    <n v="0"/>
    <n v="0"/>
    <n v="0"/>
    <n v="0"/>
  </r>
  <r>
    <s v="BIODIESEL"/>
    <x v="0"/>
    <x v="1"/>
    <x v="1"/>
    <x v="55"/>
    <s v="m3"/>
    <n v="0"/>
    <n v="0"/>
    <n v="0"/>
    <n v="0"/>
    <n v="0"/>
    <n v="0"/>
    <n v="0"/>
    <n v="0"/>
    <n v="0"/>
    <n v="0"/>
    <n v="0"/>
    <n v="0"/>
    <n v="0"/>
  </r>
  <r>
    <s v="BIODIESEL"/>
    <x v="0"/>
    <x v="1"/>
    <x v="1"/>
    <x v="56"/>
    <s v="m3"/>
    <n v="0"/>
    <n v="0"/>
    <n v="0"/>
    <n v="0"/>
    <n v="0"/>
    <n v="0"/>
    <n v="0"/>
    <n v="0"/>
    <n v="0"/>
    <n v="0"/>
    <n v="0"/>
    <n v="0"/>
    <n v="0"/>
  </r>
  <r>
    <s v="BIODIESEL"/>
    <x v="0"/>
    <x v="1"/>
    <x v="1"/>
    <x v="57"/>
    <s v="m3"/>
    <n v="0"/>
    <n v="0"/>
    <n v="0"/>
    <n v="0"/>
    <n v="0"/>
    <n v="0"/>
    <n v="0"/>
    <n v="0"/>
    <n v="0"/>
    <n v="0"/>
    <n v="0"/>
    <n v="0"/>
    <n v="0"/>
  </r>
  <r>
    <s v="BIODIESEL"/>
    <x v="0"/>
    <x v="1"/>
    <x v="1"/>
    <x v="58"/>
    <s v="m3"/>
    <n v="0"/>
    <n v="0"/>
    <n v="0"/>
    <n v="0"/>
    <n v="0"/>
    <n v="0"/>
    <n v="0"/>
    <n v="0"/>
    <n v="0"/>
    <n v="0"/>
    <n v="0"/>
    <n v="0"/>
    <n v="0"/>
  </r>
  <r>
    <s v="BIODIESEL"/>
    <x v="0"/>
    <x v="1"/>
    <x v="1"/>
    <x v="59"/>
    <s v="m3"/>
    <n v="0"/>
    <n v="0"/>
    <n v="0"/>
    <n v="0"/>
    <n v="0"/>
    <n v="0"/>
    <n v="0"/>
    <n v="0"/>
    <n v="0"/>
    <n v="0"/>
    <n v="0"/>
    <n v="0"/>
    <n v="0"/>
  </r>
  <r>
    <s v="BIODIESEL"/>
    <x v="0"/>
    <x v="1"/>
    <x v="1"/>
    <x v="60"/>
    <s v="m3"/>
    <n v="0"/>
    <n v="0"/>
    <n v="0"/>
    <n v="0"/>
    <n v="0"/>
    <n v="0"/>
    <n v="0"/>
    <n v="0"/>
    <n v="0"/>
    <n v="0"/>
    <n v="0"/>
    <n v="0"/>
    <n v="0"/>
  </r>
  <r>
    <s v="BIODIESEL"/>
    <x v="0"/>
    <x v="3"/>
    <x v="3"/>
    <x v="61"/>
    <s v="m3"/>
    <n v="0"/>
    <n v="0"/>
    <n v="0"/>
    <n v="0"/>
    <n v="0"/>
    <n v="0"/>
    <n v="0"/>
    <n v="0"/>
    <n v="0"/>
    <n v="0"/>
    <n v="0"/>
    <n v="0"/>
    <n v="0"/>
  </r>
  <r>
    <s v="BIODIESEL"/>
    <x v="0"/>
    <x v="1"/>
    <x v="1"/>
    <x v="62"/>
    <s v="m3"/>
    <n v="0"/>
    <n v="0"/>
    <n v="0"/>
    <n v="0"/>
    <n v="0"/>
    <n v="0"/>
    <n v="0"/>
    <n v="0"/>
    <n v="0"/>
    <n v="0"/>
    <n v="0"/>
    <n v="0"/>
    <n v="0"/>
  </r>
  <r>
    <s v="BIODIESEL"/>
    <x v="0"/>
    <x v="0"/>
    <x v="6"/>
    <x v="63"/>
    <s v="m3"/>
    <n v="0"/>
    <n v="0"/>
    <n v="0"/>
    <n v="0"/>
    <n v="0"/>
    <n v="0"/>
    <n v="0"/>
    <n v="0"/>
    <n v="0"/>
    <n v="0"/>
    <n v="0"/>
    <n v="0"/>
    <n v="0"/>
  </r>
  <r>
    <s v="BIODIESEL"/>
    <x v="0"/>
    <x v="1"/>
    <x v="1"/>
    <x v="64"/>
    <s v="m3"/>
    <n v="0"/>
    <n v="0"/>
    <n v="0"/>
    <n v="0"/>
    <n v="0"/>
    <n v="0"/>
    <n v="0"/>
    <n v="0"/>
    <n v="0"/>
    <n v="0"/>
    <n v="0"/>
    <n v="0"/>
    <n v="0"/>
  </r>
  <r>
    <s v="BIODIESEL"/>
    <x v="0"/>
    <x v="0"/>
    <x v="6"/>
    <x v="65"/>
    <s v="m3"/>
    <n v="0"/>
    <n v="0"/>
    <n v="0"/>
    <n v="0"/>
    <n v="0"/>
    <n v="0"/>
    <n v="0"/>
    <n v="0"/>
    <n v="0"/>
    <n v="0"/>
    <n v="0"/>
    <n v="0"/>
    <n v="0"/>
  </r>
  <r>
    <s v="BIODIESEL"/>
    <x v="0"/>
    <x v="2"/>
    <x v="7"/>
    <x v="66"/>
    <s v="m3"/>
    <n v="0"/>
    <n v="0"/>
    <n v="0"/>
    <n v="0"/>
    <n v="0"/>
    <n v="0"/>
    <n v="0"/>
    <n v="0"/>
    <n v="0"/>
    <n v="0"/>
    <n v="0"/>
    <n v="0"/>
    <n v="0"/>
  </r>
  <r>
    <s v="BIODIESEL"/>
    <x v="0"/>
    <x v="0"/>
    <x v="15"/>
    <x v="67"/>
    <s v="m3"/>
    <n v="0"/>
    <n v="0"/>
    <n v="0"/>
    <n v="0"/>
    <n v="0"/>
    <n v="0"/>
    <n v="0"/>
    <n v="0"/>
    <n v="0"/>
    <n v="0"/>
    <n v="0"/>
    <n v="0"/>
    <n v="0"/>
  </r>
  <r>
    <s v="BIODIESEL"/>
    <x v="0"/>
    <x v="2"/>
    <x v="7"/>
    <x v="68"/>
    <s v="m3"/>
    <n v="0"/>
    <n v="0"/>
    <n v="0"/>
    <n v="0"/>
    <n v="0"/>
    <n v="0"/>
    <n v="0"/>
    <n v="0"/>
    <n v="0"/>
    <n v="0"/>
    <n v="0"/>
    <n v="0"/>
    <n v="0"/>
  </r>
  <r>
    <s v="BIODIESEL"/>
    <x v="0"/>
    <x v="0"/>
    <x v="6"/>
    <x v="69"/>
    <s v="m3"/>
    <n v="0"/>
    <n v="0"/>
    <n v="0"/>
    <n v="0"/>
    <n v="0"/>
    <n v="0"/>
    <n v="0"/>
    <n v="0"/>
    <n v="0"/>
    <n v="0"/>
    <n v="0"/>
    <n v="0"/>
    <n v="0"/>
  </r>
  <r>
    <s v="BIODIESEL"/>
    <x v="0"/>
    <x v="1"/>
    <x v="8"/>
    <x v="70"/>
    <s v="m3"/>
    <n v="0"/>
    <n v="0"/>
    <n v="0"/>
    <n v="0"/>
    <n v="0"/>
    <n v="0"/>
    <n v="0"/>
    <n v="0"/>
    <n v="0"/>
    <n v="0"/>
    <n v="0"/>
    <n v="0"/>
    <n v="0"/>
  </r>
  <r>
    <s v="BIODIESEL"/>
    <x v="0"/>
    <x v="3"/>
    <x v="11"/>
    <x v="71"/>
    <s v="m3"/>
    <n v="0"/>
    <n v="0"/>
    <n v="0"/>
    <n v="0"/>
    <n v="0"/>
    <n v="0"/>
    <n v="0"/>
    <n v="0"/>
    <n v="0"/>
    <n v="0"/>
    <n v="0"/>
    <n v="0"/>
    <n v="0"/>
  </r>
  <r>
    <s v="BIODIESEL"/>
    <x v="0"/>
    <x v="0"/>
    <x v="6"/>
    <x v="72"/>
    <s v="m3"/>
    <n v="0"/>
    <n v="0"/>
    <n v="0"/>
    <n v="0"/>
    <n v="0"/>
    <n v="0"/>
    <n v="0"/>
    <n v="0"/>
    <n v="0"/>
    <n v="0"/>
    <n v="0"/>
    <n v="0"/>
    <n v="0"/>
  </r>
  <r>
    <s v="BIODIESEL"/>
    <x v="0"/>
    <x v="4"/>
    <x v="12"/>
    <x v="73"/>
    <s v="m3"/>
    <n v="0"/>
    <n v="0"/>
    <n v="0"/>
    <n v="0"/>
    <n v="0"/>
    <n v="0"/>
    <n v="0"/>
    <n v="0"/>
    <n v="0"/>
    <n v="0"/>
    <n v="0"/>
    <n v="0"/>
    <n v="0"/>
  </r>
  <r>
    <s v="BIODIESEL"/>
    <x v="0"/>
    <x v="1"/>
    <x v="8"/>
    <x v="74"/>
    <s v="m3"/>
    <n v="0"/>
    <n v="0"/>
    <n v="0"/>
    <n v="0"/>
    <n v="0"/>
    <n v="0"/>
    <n v="0"/>
    <n v="0"/>
    <n v="0"/>
    <n v="0"/>
    <n v="0"/>
    <n v="0"/>
    <n v="0"/>
  </r>
  <r>
    <s v="BIODIESEL"/>
    <x v="0"/>
    <x v="1"/>
    <x v="8"/>
    <x v="75"/>
    <s v="m3"/>
    <n v="0"/>
    <n v="0"/>
    <n v="0"/>
    <n v="0"/>
    <n v="0"/>
    <n v="0"/>
    <n v="0"/>
    <n v="0"/>
    <n v="0"/>
    <n v="0"/>
    <n v="0"/>
    <n v="0"/>
    <n v="0"/>
  </r>
  <r>
    <s v="BIODIESEL"/>
    <x v="0"/>
    <x v="1"/>
    <x v="1"/>
    <x v="76"/>
    <s v="m3"/>
    <n v="0"/>
    <n v="0"/>
    <n v="0"/>
    <n v="0"/>
    <n v="0"/>
    <n v="0"/>
    <n v="0"/>
    <n v="0"/>
    <n v="0"/>
    <n v="0"/>
    <n v="0"/>
    <n v="0"/>
    <n v="0"/>
  </r>
  <r>
    <s v="BIODIESEL"/>
    <x v="0"/>
    <x v="4"/>
    <x v="13"/>
    <x v="77"/>
    <s v="m3"/>
    <n v="0"/>
    <n v="0"/>
    <n v="0"/>
    <n v="0"/>
    <n v="0"/>
    <n v="0"/>
    <n v="0"/>
    <n v="0"/>
    <n v="0"/>
    <n v="0"/>
    <n v="0"/>
    <n v="0"/>
    <n v="0"/>
  </r>
  <r>
    <s v="BIODIESEL"/>
    <x v="0"/>
    <x v="2"/>
    <x v="7"/>
    <x v="78"/>
    <s v="m3"/>
    <n v="0"/>
    <n v="0"/>
    <n v="0"/>
    <n v="0"/>
    <n v="0"/>
    <n v="0"/>
    <n v="0"/>
    <n v="0"/>
    <n v="0"/>
    <n v="0"/>
    <n v="0"/>
    <n v="0"/>
    <n v="0"/>
  </r>
  <r>
    <s v="BIODIESEL"/>
    <x v="0"/>
    <x v="3"/>
    <x v="4"/>
    <x v="79"/>
    <s v="m3"/>
    <n v="0"/>
    <n v="0"/>
    <n v="0"/>
    <n v="0"/>
    <n v="0"/>
    <n v="0"/>
    <n v="0"/>
    <n v="0"/>
    <n v="0"/>
    <n v="0"/>
    <n v="0"/>
    <n v="0"/>
    <n v="0"/>
  </r>
  <r>
    <s v="BIODIESEL"/>
    <x v="0"/>
    <x v="0"/>
    <x v="15"/>
    <x v="80"/>
    <s v="m3"/>
    <n v="0"/>
    <n v="0"/>
    <n v="0"/>
    <n v="0"/>
    <n v="0"/>
    <n v="0"/>
    <n v="0"/>
    <n v="0"/>
    <n v="0"/>
    <n v="0"/>
    <n v="0"/>
    <n v="0"/>
    <n v="0"/>
  </r>
  <r>
    <s v="BIODIESEL"/>
    <x v="0"/>
    <x v="1"/>
    <x v="8"/>
    <x v="80"/>
    <s v="m3"/>
    <n v="0"/>
    <n v="0"/>
    <n v="0"/>
    <n v="0"/>
    <n v="0"/>
    <n v="0"/>
    <n v="0"/>
    <n v="0"/>
    <n v="0"/>
    <n v="0"/>
    <n v="0"/>
    <n v="0"/>
    <n v="0"/>
  </r>
  <r>
    <s v="BIODIESEL"/>
    <x v="0"/>
    <x v="2"/>
    <x v="7"/>
    <x v="80"/>
    <s v="m3"/>
    <n v="0"/>
    <n v="0"/>
    <n v="0"/>
    <n v="0"/>
    <n v="0"/>
    <n v="0"/>
    <n v="0"/>
    <n v="0"/>
    <n v="0"/>
    <n v="0"/>
    <m/>
    <n v="0"/>
    <n v="0"/>
  </r>
  <r>
    <s v="BIODIESEL"/>
    <x v="0"/>
    <x v="0"/>
    <x v="6"/>
    <x v="81"/>
    <s v="m3"/>
    <n v="0"/>
    <n v="0"/>
    <n v="0"/>
    <n v="0"/>
    <n v="0"/>
    <n v="0"/>
    <n v="0"/>
    <n v="0"/>
    <n v="0"/>
    <n v="0"/>
    <n v="0"/>
    <n v="0"/>
    <n v="0"/>
  </r>
  <r>
    <s v="BIODIESEL"/>
    <x v="0"/>
    <x v="3"/>
    <x v="4"/>
    <x v="82"/>
    <s v="m3"/>
    <n v="0"/>
    <n v="0"/>
    <n v="0"/>
    <n v="0"/>
    <n v="0"/>
    <n v="0"/>
    <n v="0"/>
    <n v="0"/>
    <n v="0"/>
    <n v="0"/>
    <n v="0"/>
    <n v="0"/>
    <n v="0"/>
  </r>
  <r>
    <s v="BIODIESEL"/>
    <x v="0"/>
    <x v="4"/>
    <x v="13"/>
    <x v="83"/>
    <s v="m3"/>
    <n v="0"/>
    <n v="0"/>
    <n v="0"/>
    <n v="0"/>
    <n v="0"/>
    <n v="0"/>
    <n v="0"/>
    <n v="0"/>
    <n v="0"/>
    <n v="0"/>
    <n v="0"/>
    <n v="0"/>
    <n v="0"/>
  </r>
  <r>
    <s v="BIODIESEL"/>
    <x v="0"/>
    <x v="4"/>
    <x v="16"/>
    <x v="84"/>
    <s v="m3"/>
    <n v="0"/>
    <n v="0"/>
    <n v="0"/>
    <n v="0"/>
    <n v="0"/>
    <n v="0"/>
    <n v="0"/>
    <n v="0"/>
    <n v="0"/>
    <n v="0"/>
    <n v="0"/>
    <n v="0"/>
    <n v="0"/>
  </r>
  <r>
    <s v="BIODIESEL"/>
    <x v="0"/>
    <x v="4"/>
    <x v="9"/>
    <x v="85"/>
    <s v="m3"/>
    <n v="0"/>
    <n v="0"/>
    <n v="0"/>
    <n v="0"/>
    <n v="0"/>
    <n v="0"/>
    <n v="0"/>
    <n v="0"/>
    <n v="0"/>
    <n v="0"/>
    <n v="0"/>
    <n v="0"/>
    <n v="0"/>
  </r>
  <r>
    <s v="BIODIESEL"/>
    <x v="0"/>
    <x v="0"/>
    <x v="0"/>
    <x v="86"/>
    <s v="m3"/>
    <n v="0"/>
    <n v="0"/>
    <n v="0"/>
    <n v="0"/>
    <n v="0"/>
    <n v="0"/>
    <n v="0"/>
    <n v="0"/>
    <n v="0"/>
    <n v="0"/>
    <n v="0"/>
    <n v="0"/>
    <n v="0"/>
  </r>
  <r>
    <s v="BIODIESEL"/>
    <x v="0"/>
    <x v="2"/>
    <x v="5"/>
    <x v="87"/>
    <s v="m3"/>
    <n v="0"/>
    <n v="0"/>
    <n v="0"/>
    <n v="0"/>
    <n v="0"/>
    <n v="0"/>
    <n v="0"/>
    <n v="0"/>
    <n v="0"/>
    <n v="0"/>
    <n v="0"/>
    <n v="0"/>
    <n v="0"/>
  </r>
  <r>
    <s v="BIODIESEL"/>
    <x v="0"/>
    <x v="0"/>
    <x v="6"/>
    <x v="88"/>
    <s v="m3"/>
    <n v="0"/>
    <n v="0"/>
    <n v="0"/>
    <n v="0"/>
    <n v="0"/>
    <n v="0"/>
    <n v="0"/>
    <n v="0"/>
    <n v="0"/>
    <n v="0"/>
    <n v="0"/>
    <n v="0"/>
    <n v="0"/>
  </r>
  <r>
    <s v="BIODIESEL"/>
    <x v="0"/>
    <x v="1"/>
    <x v="1"/>
    <x v="89"/>
    <s v="m3"/>
    <n v="0"/>
    <n v="0"/>
    <n v="0"/>
    <n v="0"/>
    <n v="0"/>
    <n v="0"/>
    <n v="0"/>
    <n v="0"/>
    <n v="0"/>
    <n v="0"/>
    <n v="0"/>
    <n v="0"/>
    <n v="0"/>
  </r>
  <r>
    <s v="BIODIESEL"/>
    <x v="0"/>
    <x v="0"/>
    <x v="6"/>
    <x v="90"/>
    <s v="m3"/>
    <n v="0"/>
    <n v="0"/>
    <n v="0"/>
    <n v="0"/>
    <n v="0"/>
    <n v="0"/>
    <n v="0"/>
    <n v="0"/>
    <n v="0"/>
    <n v="0"/>
    <n v="0"/>
    <n v="0"/>
    <n v="0"/>
  </r>
  <r>
    <s v="BIODIESEL"/>
    <x v="0"/>
    <x v="2"/>
    <x v="2"/>
    <x v="91"/>
    <s v="m3"/>
    <n v="0"/>
    <n v="0"/>
    <n v="0"/>
    <n v="0"/>
    <n v="0"/>
    <n v="0"/>
    <n v="0"/>
    <n v="0"/>
    <n v="0"/>
    <n v="0"/>
    <n v="0"/>
    <n v="0"/>
    <n v="0"/>
  </r>
  <r>
    <s v="BIODIESEL"/>
    <x v="0"/>
    <x v="0"/>
    <x v="0"/>
    <x v="92"/>
    <s v="m3"/>
    <n v="0"/>
    <n v="0"/>
    <n v="7.8"/>
    <n v="0"/>
    <n v="5.3"/>
    <n v="0"/>
    <n v="2.6"/>
    <n v="28.12"/>
    <n v="0"/>
    <n v="0"/>
    <n v="0"/>
    <n v="0"/>
    <n v="43.82"/>
  </r>
  <r>
    <s v="BIODIESEL"/>
    <x v="0"/>
    <x v="0"/>
    <x v="6"/>
    <x v="93"/>
    <s v="m3"/>
    <n v="0"/>
    <n v="0"/>
    <n v="0"/>
    <n v="0"/>
    <n v="0"/>
    <n v="0"/>
    <n v="0"/>
    <n v="0"/>
    <n v="0"/>
    <n v="0"/>
    <n v="0"/>
    <n v="0"/>
    <n v="0"/>
  </r>
  <r>
    <s v="BIODIESEL"/>
    <x v="0"/>
    <x v="1"/>
    <x v="1"/>
    <x v="94"/>
    <s v="m3"/>
    <n v="0"/>
    <n v="0"/>
    <n v="0"/>
    <n v="0"/>
    <n v="0"/>
    <n v="0"/>
    <n v="0"/>
    <n v="0"/>
    <n v="0"/>
    <n v="0"/>
    <n v="0"/>
    <n v="0"/>
    <n v="0"/>
  </r>
  <r>
    <s v="BIODIESEL"/>
    <x v="0"/>
    <x v="1"/>
    <x v="10"/>
    <x v="95"/>
    <s v="m3"/>
    <n v="0"/>
    <n v="0"/>
    <n v="0"/>
    <n v="0"/>
    <n v="0"/>
    <n v="0"/>
    <n v="0"/>
    <n v="0"/>
    <n v="0"/>
    <n v="0"/>
    <n v="0"/>
    <n v="0"/>
    <n v="0"/>
  </r>
  <r>
    <s v="BIODIESEL"/>
    <x v="0"/>
    <x v="2"/>
    <x v="7"/>
    <x v="96"/>
    <s v="m3"/>
    <n v="0"/>
    <n v="0"/>
    <n v="0"/>
    <n v="0"/>
    <n v="0"/>
    <n v="0"/>
    <n v="0"/>
    <n v="0"/>
    <n v="0"/>
    <n v="0"/>
    <n v="0"/>
    <n v="0"/>
    <n v="0"/>
  </r>
  <r>
    <s v="BIODIESEL"/>
    <x v="0"/>
    <x v="1"/>
    <x v="1"/>
    <x v="97"/>
    <s v="m3"/>
    <n v="0"/>
    <n v="0"/>
    <n v="0"/>
    <n v="0"/>
    <n v="0"/>
    <n v="0"/>
    <n v="0"/>
    <n v="0"/>
    <n v="0"/>
    <n v="0"/>
    <n v="0"/>
    <n v="0"/>
    <n v="0"/>
  </r>
  <r>
    <s v="BIODIESEL"/>
    <x v="0"/>
    <x v="4"/>
    <x v="9"/>
    <x v="98"/>
    <s v="m3"/>
    <n v="0"/>
    <n v="0"/>
    <n v="0"/>
    <n v="0"/>
    <n v="0"/>
    <n v="0"/>
    <n v="0"/>
    <n v="0"/>
    <n v="0"/>
    <n v="0"/>
    <n v="0"/>
    <n v="0"/>
    <n v="0"/>
  </r>
  <r>
    <s v="BIODIESEL"/>
    <x v="0"/>
    <x v="3"/>
    <x v="3"/>
    <x v="99"/>
    <s v="m3"/>
    <n v="0"/>
    <n v="0"/>
    <n v="0"/>
    <n v="0"/>
    <n v="0"/>
    <n v="0"/>
    <n v="0"/>
    <n v="0"/>
    <n v="0"/>
    <n v="0"/>
    <n v="0"/>
    <n v="0"/>
    <n v="0"/>
  </r>
  <r>
    <s v="BIODIESEL"/>
    <x v="0"/>
    <x v="3"/>
    <x v="11"/>
    <x v="100"/>
    <s v="m3"/>
    <n v="0"/>
    <n v="0"/>
    <n v="0"/>
    <n v="0"/>
    <n v="0"/>
    <n v="0"/>
    <n v="0"/>
    <n v="0"/>
    <n v="0"/>
    <n v="0"/>
    <n v="0"/>
    <n v="0"/>
    <n v="0"/>
  </r>
  <r>
    <s v="BIODIESEL"/>
    <x v="0"/>
    <x v="3"/>
    <x v="3"/>
    <x v="101"/>
    <s v="m3"/>
    <n v="0"/>
    <n v="0"/>
    <n v="0"/>
    <n v="0"/>
    <n v="0"/>
    <n v="0"/>
    <n v="0"/>
    <n v="0"/>
    <n v="0"/>
    <n v="0"/>
    <n v="0"/>
    <n v="0"/>
    <n v="0"/>
  </r>
  <r>
    <s v="BIODIESEL"/>
    <x v="1"/>
    <x v="0"/>
    <x v="0"/>
    <x v="0"/>
    <s v="m3"/>
    <n v="0"/>
    <n v="0"/>
    <n v="0"/>
    <n v="0"/>
    <n v="0"/>
    <n v="0"/>
    <n v="0"/>
    <n v="0"/>
    <n v="0"/>
    <n v="0"/>
    <n v="0"/>
    <n v="0"/>
    <n v="0"/>
  </r>
  <r>
    <s v="BIODIESEL"/>
    <x v="1"/>
    <x v="1"/>
    <x v="1"/>
    <x v="1"/>
    <s v="m3"/>
    <n v="0"/>
    <n v="0"/>
    <n v="0"/>
    <n v="0"/>
    <n v="0"/>
    <n v="0"/>
    <n v="0"/>
    <n v="0"/>
    <n v="0"/>
    <n v="0"/>
    <n v="0"/>
    <n v="0"/>
    <n v="0"/>
  </r>
  <r>
    <s v="BIODIESEL"/>
    <x v="1"/>
    <x v="2"/>
    <x v="2"/>
    <x v="2"/>
    <s v="m3"/>
    <n v="0"/>
    <n v="0"/>
    <n v="0"/>
    <n v="0"/>
    <n v="0"/>
    <n v="0"/>
    <n v="0"/>
    <n v="0"/>
    <n v="0"/>
    <n v="0"/>
    <n v="0"/>
    <n v="0"/>
    <n v="0"/>
  </r>
  <r>
    <s v="BIODIESEL"/>
    <x v="1"/>
    <x v="1"/>
    <x v="1"/>
    <x v="3"/>
    <s v="m3"/>
    <n v="0"/>
    <n v="0"/>
    <n v="0"/>
    <n v="0"/>
    <n v="0"/>
    <n v="0"/>
    <n v="0"/>
    <n v="0"/>
    <n v="0"/>
    <n v="0"/>
    <n v="0"/>
    <n v="0"/>
    <n v="0"/>
  </r>
  <r>
    <s v="BIODIESEL"/>
    <x v="1"/>
    <x v="3"/>
    <x v="3"/>
    <x v="4"/>
    <s v="m3"/>
    <n v="260.3"/>
    <n v="271.10000000000002"/>
    <n v="273.3"/>
    <n v="373.9"/>
    <n v="346.8"/>
    <n v="322.7"/>
    <n v="273.2"/>
    <n v="299.60000000000002"/>
    <n v="0"/>
    <n v="0"/>
    <n v="0"/>
    <n v="0"/>
    <n v="2420.8999999999996"/>
  </r>
  <r>
    <s v="BIODIESEL"/>
    <x v="1"/>
    <x v="1"/>
    <x v="1"/>
    <x v="5"/>
    <s v="m3"/>
    <n v="0"/>
    <n v="0"/>
    <n v="0"/>
    <n v="0"/>
    <n v="0"/>
    <n v="0"/>
    <n v="0"/>
    <n v="0"/>
    <n v="0"/>
    <n v="0"/>
    <n v="0"/>
    <n v="0"/>
    <n v="0"/>
  </r>
  <r>
    <s v="BIODIESEL"/>
    <x v="1"/>
    <x v="1"/>
    <x v="1"/>
    <x v="6"/>
    <s v="m3"/>
    <n v="0"/>
    <n v="0"/>
    <n v="0"/>
    <n v="0"/>
    <n v="0"/>
    <n v="0"/>
    <n v="0"/>
    <n v="0"/>
    <n v="0"/>
    <n v="0"/>
    <n v="0"/>
    <n v="0"/>
    <n v="0"/>
  </r>
  <r>
    <s v="BIODIESEL"/>
    <x v="1"/>
    <x v="1"/>
    <x v="1"/>
    <x v="7"/>
    <s v="m3"/>
    <n v="0"/>
    <n v="0"/>
    <n v="0"/>
    <n v="0"/>
    <n v="0"/>
    <n v="0"/>
    <n v="0"/>
    <n v="0"/>
    <n v="0"/>
    <n v="0"/>
    <n v="0"/>
    <n v="0"/>
    <n v="0"/>
  </r>
  <r>
    <s v="BIODIESEL"/>
    <x v="1"/>
    <x v="3"/>
    <x v="4"/>
    <x v="8"/>
    <s v="m3"/>
    <n v="0"/>
    <n v="0"/>
    <n v="0"/>
    <n v="0"/>
    <n v="0"/>
    <n v="0"/>
    <n v="0"/>
    <n v="0"/>
    <n v="0"/>
    <n v="0"/>
    <n v="0"/>
    <n v="0"/>
    <n v="0"/>
  </r>
  <r>
    <s v="BIODIESEL"/>
    <x v="1"/>
    <x v="1"/>
    <x v="1"/>
    <x v="9"/>
    <s v="m3"/>
    <n v="0"/>
    <n v="0"/>
    <n v="0"/>
    <n v="0"/>
    <n v="0"/>
    <n v="0"/>
    <n v="0"/>
    <n v="0"/>
    <n v="0"/>
    <n v="0"/>
    <n v="0"/>
    <n v="0"/>
    <n v="0"/>
  </r>
  <r>
    <s v="BIODIESEL"/>
    <x v="1"/>
    <x v="1"/>
    <x v="1"/>
    <x v="10"/>
    <s v="m3"/>
    <n v="0"/>
    <n v="0"/>
    <n v="0"/>
    <n v="0"/>
    <n v="0"/>
    <n v="0"/>
    <n v="0"/>
    <n v="0"/>
    <n v="0"/>
    <n v="0"/>
    <n v="0"/>
    <n v="0"/>
    <n v="0"/>
  </r>
  <r>
    <s v="BIODIESEL"/>
    <x v="1"/>
    <x v="2"/>
    <x v="5"/>
    <x v="11"/>
    <s v="m3"/>
    <n v="0"/>
    <n v="0"/>
    <n v="0"/>
    <n v="0"/>
    <n v="0"/>
    <n v="0"/>
    <n v="0"/>
    <n v="0"/>
    <n v="0"/>
    <n v="0"/>
    <n v="0"/>
    <n v="0"/>
    <n v="0"/>
  </r>
  <r>
    <s v="BIODIESEL"/>
    <x v="1"/>
    <x v="1"/>
    <x v="1"/>
    <x v="12"/>
    <s v="m3"/>
    <n v="0"/>
    <n v="0"/>
    <n v="0"/>
    <n v="0"/>
    <n v="0"/>
    <n v="0"/>
    <n v="0"/>
    <n v="0"/>
    <n v="0"/>
    <n v="0"/>
    <n v="0"/>
    <n v="0"/>
    <n v="0"/>
  </r>
  <r>
    <s v="BIODIESEL"/>
    <x v="1"/>
    <x v="0"/>
    <x v="6"/>
    <x v="12"/>
    <s v="m3"/>
    <n v="0"/>
    <n v="0"/>
    <n v="0"/>
    <n v="0"/>
    <n v="0"/>
    <n v="0"/>
    <n v="0"/>
    <n v="0"/>
    <n v="0"/>
    <n v="0"/>
    <n v="0"/>
    <n v="0"/>
    <n v="0"/>
  </r>
  <r>
    <s v="BIODIESEL"/>
    <x v="1"/>
    <x v="2"/>
    <x v="7"/>
    <x v="13"/>
    <s v="m3"/>
    <n v="0"/>
    <n v="0"/>
    <n v="0"/>
    <n v="0"/>
    <n v="0"/>
    <n v="0"/>
    <n v="0"/>
    <n v="0"/>
    <n v="0"/>
    <n v="0"/>
    <n v="0"/>
    <n v="0"/>
    <n v="0"/>
  </r>
  <r>
    <s v="BIODIESEL"/>
    <x v="1"/>
    <x v="1"/>
    <x v="1"/>
    <x v="14"/>
    <s v="m3"/>
    <n v="0"/>
    <n v="0"/>
    <n v="0"/>
    <n v="0"/>
    <n v="0"/>
    <n v="0"/>
    <n v="0"/>
    <n v="0"/>
    <n v="0"/>
    <n v="0"/>
    <n v="0"/>
    <n v="0"/>
    <n v="0"/>
  </r>
  <r>
    <s v="BIODIESEL"/>
    <x v="1"/>
    <x v="1"/>
    <x v="8"/>
    <x v="15"/>
    <s v="m3"/>
    <n v="0"/>
    <n v="0"/>
    <n v="0"/>
    <n v="0"/>
    <n v="0"/>
    <n v="0"/>
    <n v="0"/>
    <n v="0"/>
    <n v="0"/>
    <n v="0"/>
    <n v="0"/>
    <n v="0"/>
    <n v="0"/>
  </r>
  <r>
    <s v="BIODIESEL"/>
    <x v="1"/>
    <x v="4"/>
    <x v="9"/>
    <x v="16"/>
    <s v="m3"/>
    <n v="0"/>
    <n v="0"/>
    <n v="0"/>
    <n v="0"/>
    <n v="0"/>
    <n v="0"/>
    <n v="0"/>
    <n v="0"/>
    <n v="0"/>
    <n v="0"/>
    <n v="0"/>
    <n v="0"/>
    <n v="0"/>
  </r>
  <r>
    <s v="BIODIESEL"/>
    <x v="1"/>
    <x v="1"/>
    <x v="10"/>
    <x v="17"/>
    <s v="m3"/>
    <n v="0"/>
    <n v="0"/>
    <n v="0"/>
    <n v="0"/>
    <n v="0"/>
    <n v="0"/>
    <n v="0"/>
    <n v="0"/>
    <n v="0"/>
    <n v="0"/>
    <n v="0"/>
    <n v="0"/>
    <n v="0"/>
  </r>
  <r>
    <s v="BIODIESEL"/>
    <x v="1"/>
    <x v="1"/>
    <x v="1"/>
    <x v="18"/>
    <s v="m3"/>
    <n v="0"/>
    <n v="0"/>
    <n v="0"/>
    <n v="0"/>
    <n v="0"/>
    <n v="0"/>
    <n v="0"/>
    <n v="0"/>
    <n v="0"/>
    <n v="0"/>
    <n v="0"/>
    <n v="0"/>
    <n v="0"/>
  </r>
  <r>
    <s v="BIODIESEL"/>
    <x v="1"/>
    <x v="1"/>
    <x v="1"/>
    <x v="19"/>
    <s v="m3"/>
    <n v="0"/>
    <n v="0"/>
    <n v="0"/>
    <n v="0"/>
    <n v="0"/>
    <n v="0"/>
    <n v="0"/>
    <n v="0"/>
    <n v="0"/>
    <n v="0"/>
    <n v="0"/>
    <n v="0"/>
    <n v="0"/>
  </r>
  <r>
    <s v="BIODIESEL"/>
    <x v="1"/>
    <x v="2"/>
    <x v="5"/>
    <x v="20"/>
    <s v="m3"/>
    <n v="0"/>
    <n v="8.6999999999999993"/>
    <n v="0"/>
    <n v="0"/>
    <n v="11.3"/>
    <n v="23.75"/>
    <n v="36.200000000000003"/>
    <n v="20"/>
    <n v="0"/>
    <n v="0"/>
    <n v="0"/>
    <n v="0"/>
    <n v="99.95"/>
  </r>
  <r>
    <s v="BIODIESEL"/>
    <x v="1"/>
    <x v="1"/>
    <x v="8"/>
    <x v="21"/>
    <s v="m3"/>
    <n v="0"/>
    <n v="0"/>
    <n v="0"/>
    <n v="0"/>
    <n v="0"/>
    <n v="0"/>
    <n v="0"/>
    <n v="0"/>
    <n v="0"/>
    <n v="0"/>
    <n v="0"/>
    <n v="0"/>
    <n v="0"/>
  </r>
  <r>
    <s v="BIODIESEL"/>
    <x v="1"/>
    <x v="1"/>
    <x v="8"/>
    <x v="22"/>
    <s v="m3"/>
    <n v="0"/>
    <n v="0"/>
    <n v="0"/>
    <n v="0"/>
    <n v="0"/>
    <n v="0"/>
    <n v="0"/>
    <n v="0"/>
    <n v="0"/>
    <n v="0"/>
    <n v="0"/>
    <n v="0"/>
    <n v="0"/>
  </r>
  <r>
    <s v="BIODIESEL"/>
    <x v="1"/>
    <x v="0"/>
    <x v="0"/>
    <x v="23"/>
    <s v="m3"/>
    <n v="0"/>
    <n v="0"/>
    <n v="0"/>
    <n v="0"/>
    <n v="0"/>
    <n v="0"/>
    <n v="0"/>
    <n v="0"/>
    <n v="0"/>
    <n v="0"/>
    <n v="0"/>
    <n v="0"/>
    <n v="0"/>
  </r>
  <r>
    <s v="BIODIESEL"/>
    <x v="1"/>
    <x v="2"/>
    <x v="5"/>
    <x v="24"/>
    <s v="m3"/>
    <n v="0"/>
    <n v="0"/>
    <n v="0"/>
    <n v="0"/>
    <n v="0"/>
    <n v="0"/>
    <n v="0"/>
    <n v="0"/>
    <n v="0"/>
    <n v="0"/>
    <n v="0"/>
    <n v="0"/>
    <n v="0"/>
  </r>
  <r>
    <s v="BIODIESEL"/>
    <x v="1"/>
    <x v="1"/>
    <x v="1"/>
    <x v="25"/>
    <s v="m3"/>
    <n v="0"/>
    <n v="0"/>
    <n v="0"/>
    <n v="0"/>
    <n v="0"/>
    <n v="0"/>
    <n v="0"/>
    <n v="0"/>
    <n v="0"/>
    <n v="0"/>
    <n v="0"/>
    <n v="0"/>
    <n v="0"/>
  </r>
  <r>
    <s v="BIODIESEL"/>
    <x v="1"/>
    <x v="0"/>
    <x v="6"/>
    <x v="26"/>
    <s v="m3"/>
    <n v="0"/>
    <n v="0"/>
    <n v="0"/>
    <n v="0"/>
    <n v="0"/>
    <n v="0"/>
    <n v="0"/>
    <n v="0"/>
    <n v="0"/>
    <n v="0"/>
    <n v="0"/>
    <n v="0"/>
    <n v="0"/>
  </r>
  <r>
    <s v="BIODIESEL"/>
    <x v="1"/>
    <x v="0"/>
    <x v="0"/>
    <x v="27"/>
    <s v="m3"/>
    <n v="0"/>
    <n v="0"/>
    <n v="0"/>
    <n v="0"/>
    <n v="0"/>
    <n v="0"/>
    <n v="0"/>
    <n v="0"/>
    <n v="0"/>
    <n v="0"/>
    <n v="0"/>
    <n v="0"/>
    <n v="0"/>
  </r>
  <r>
    <s v="BIODIESEL"/>
    <x v="1"/>
    <x v="3"/>
    <x v="11"/>
    <x v="28"/>
    <s v="m3"/>
    <n v="0"/>
    <n v="0"/>
    <n v="0"/>
    <n v="0"/>
    <n v="0"/>
    <n v="0"/>
    <n v="0"/>
    <n v="0"/>
    <n v="0"/>
    <n v="0"/>
    <n v="0"/>
    <n v="0"/>
    <n v="0"/>
  </r>
  <r>
    <s v="BIODIESEL"/>
    <x v="1"/>
    <x v="0"/>
    <x v="6"/>
    <x v="29"/>
    <s v="m3"/>
    <n v="0"/>
    <n v="0"/>
    <n v="0"/>
    <n v="0"/>
    <n v="0"/>
    <n v="0"/>
    <n v="0"/>
    <n v="0"/>
    <n v="0"/>
    <n v="0"/>
    <n v="0"/>
    <n v="0"/>
    <n v="0"/>
  </r>
  <r>
    <s v="BIODIESEL"/>
    <x v="1"/>
    <x v="1"/>
    <x v="1"/>
    <x v="30"/>
    <s v="m3"/>
    <n v="0"/>
    <n v="0"/>
    <n v="0"/>
    <n v="0"/>
    <n v="0"/>
    <n v="0"/>
    <n v="0"/>
    <n v="0"/>
    <n v="0"/>
    <n v="0"/>
    <n v="0"/>
    <n v="0"/>
    <n v="0"/>
  </r>
  <r>
    <s v="BIODIESEL"/>
    <x v="1"/>
    <x v="2"/>
    <x v="7"/>
    <x v="31"/>
    <s v="m3"/>
    <n v="0"/>
    <n v="0"/>
    <n v="0"/>
    <n v="0"/>
    <n v="0"/>
    <n v="0"/>
    <n v="0"/>
    <n v="0"/>
    <n v="0"/>
    <n v="0"/>
    <n v="0"/>
    <n v="0"/>
    <n v="0"/>
  </r>
  <r>
    <s v="BIODIESEL"/>
    <x v="1"/>
    <x v="4"/>
    <x v="12"/>
    <x v="32"/>
    <s v="m3"/>
    <n v="767.2"/>
    <n v="677"/>
    <n v="1309.0999999999999"/>
    <n v="1378.3"/>
    <n v="2219.5"/>
    <n v="2325.8000000000002"/>
    <n v="2943.8"/>
    <n v="2413.1"/>
    <n v="2727.4"/>
    <n v="3676.7089999999998"/>
    <n v="4317.62"/>
    <n v="3848"/>
    <n v="28603.528999999999"/>
  </r>
  <r>
    <s v="BIODIESEL"/>
    <x v="1"/>
    <x v="4"/>
    <x v="13"/>
    <x v="33"/>
    <s v="m3"/>
    <n v="0"/>
    <n v="0"/>
    <n v="0"/>
    <n v="0"/>
    <n v="0"/>
    <n v="0"/>
    <n v="0"/>
    <n v="0"/>
    <n v="0"/>
    <n v="0"/>
    <n v="1247.9000000000001"/>
    <n v="706.3"/>
    <n v="1954.2"/>
  </r>
  <r>
    <s v="BIODIESEL"/>
    <x v="1"/>
    <x v="4"/>
    <x v="9"/>
    <x v="34"/>
    <s v="m3"/>
    <n v="0"/>
    <n v="0"/>
    <n v="0"/>
    <n v="0"/>
    <n v="0"/>
    <n v="0"/>
    <n v="0"/>
    <n v="0"/>
    <n v="0"/>
    <n v="0"/>
    <n v="0"/>
    <n v="4210.3"/>
    <n v="4210.3"/>
  </r>
  <r>
    <s v="BIODIESEL"/>
    <x v="1"/>
    <x v="3"/>
    <x v="11"/>
    <x v="35"/>
    <s v="m3"/>
    <n v="0"/>
    <n v="0"/>
    <n v="0"/>
    <n v="0"/>
    <n v="0"/>
    <n v="0"/>
    <n v="0"/>
    <n v="0"/>
    <n v="0"/>
    <n v="0"/>
    <n v="0"/>
    <n v="0"/>
    <n v="0"/>
  </r>
  <r>
    <s v="BIODIESEL"/>
    <x v="1"/>
    <x v="2"/>
    <x v="7"/>
    <x v="36"/>
    <s v="m3"/>
    <n v="0"/>
    <n v="0"/>
    <n v="0"/>
    <n v="0"/>
    <n v="0"/>
    <n v="0"/>
    <n v="0"/>
    <n v="0"/>
    <n v="0"/>
    <n v="0"/>
    <n v="0"/>
    <n v="0"/>
    <n v="0"/>
  </r>
  <r>
    <s v="BIODIESEL"/>
    <x v="1"/>
    <x v="4"/>
    <x v="14"/>
    <x v="37"/>
    <s v="m3"/>
    <n v="0"/>
    <n v="0"/>
    <n v="0"/>
    <n v="0"/>
    <n v="0"/>
    <n v="0"/>
    <n v="0"/>
    <n v="0"/>
    <n v="0"/>
    <n v="0"/>
    <n v="0"/>
    <n v="0"/>
    <n v="0"/>
  </r>
  <r>
    <s v="BIODIESEL"/>
    <x v="1"/>
    <x v="1"/>
    <x v="1"/>
    <x v="38"/>
    <s v="m3"/>
    <n v="0"/>
    <n v="0"/>
    <n v="0"/>
    <n v="0"/>
    <n v="0"/>
    <n v="0"/>
    <n v="0"/>
    <n v="0"/>
    <n v="0"/>
    <n v="0"/>
    <n v="0"/>
    <n v="0"/>
    <n v="0"/>
  </r>
  <r>
    <s v="BIODIESEL"/>
    <x v="1"/>
    <x v="2"/>
    <x v="7"/>
    <x v="39"/>
    <s v="m3"/>
    <n v="0"/>
    <n v="0"/>
    <n v="0"/>
    <n v="0"/>
    <n v="0"/>
    <n v="0"/>
    <n v="0"/>
    <n v="0"/>
    <n v="0"/>
    <n v="0"/>
    <n v="0"/>
    <n v="0"/>
    <n v="0"/>
  </r>
  <r>
    <s v="BIODIESEL"/>
    <x v="1"/>
    <x v="2"/>
    <x v="5"/>
    <x v="40"/>
    <s v="m3"/>
    <n v="0"/>
    <n v="0"/>
    <n v="0"/>
    <n v="0"/>
    <n v="0"/>
    <n v="0"/>
    <n v="0"/>
    <n v="0"/>
    <n v="0"/>
    <n v="0"/>
    <n v="0"/>
    <n v="0"/>
    <n v="0"/>
  </r>
  <r>
    <s v="BIODIESEL"/>
    <x v="1"/>
    <x v="1"/>
    <x v="1"/>
    <x v="41"/>
    <s v="m3"/>
    <n v="0"/>
    <n v="0"/>
    <n v="0"/>
    <n v="0"/>
    <n v="0"/>
    <n v="0"/>
    <n v="0"/>
    <n v="0"/>
    <n v="0"/>
    <n v="0"/>
    <n v="0"/>
    <n v="0"/>
    <n v="0"/>
  </r>
  <r>
    <s v="BIODIESEL"/>
    <x v="1"/>
    <x v="1"/>
    <x v="1"/>
    <x v="42"/>
    <s v="m3"/>
    <n v="0"/>
    <n v="0"/>
    <n v="0"/>
    <n v="0"/>
    <n v="0"/>
    <n v="0"/>
    <n v="0"/>
    <n v="0"/>
    <n v="0"/>
    <n v="0"/>
    <n v="0"/>
    <n v="0"/>
    <n v="0"/>
  </r>
  <r>
    <s v="BIODIESEL"/>
    <x v="1"/>
    <x v="2"/>
    <x v="7"/>
    <x v="43"/>
    <s v="m3"/>
    <n v="0"/>
    <n v="0"/>
    <n v="0"/>
    <n v="0"/>
    <n v="0"/>
    <n v="0"/>
    <n v="0"/>
    <n v="0"/>
    <n v="0"/>
    <n v="0"/>
    <n v="0"/>
    <n v="0"/>
    <n v="0"/>
  </r>
  <r>
    <s v="BIODIESEL"/>
    <x v="1"/>
    <x v="2"/>
    <x v="7"/>
    <x v="44"/>
    <s v="m3"/>
    <n v="0"/>
    <n v="0"/>
    <n v="0"/>
    <n v="0"/>
    <n v="0"/>
    <n v="0"/>
    <n v="0"/>
    <n v="0"/>
    <n v="0"/>
    <n v="0"/>
    <n v="0"/>
    <n v="0"/>
    <n v="0"/>
  </r>
  <r>
    <s v="BIODIESEL"/>
    <x v="1"/>
    <x v="1"/>
    <x v="8"/>
    <x v="45"/>
    <s v="m3"/>
    <n v="0"/>
    <n v="0"/>
    <n v="0"/>
    <n v="0"/>
    <n v="0"/>
    <n v="0"/>
    <n v="0"/>
    <n v="0"/>
    <n v="0"/>
    <n v="0"/>
    <n v="0"/>
    <n v="0"/>
    <n v="0"/>
  </r>
  <r>
    <s v="BIODIESEL"/>
    <x v="1"/>
    <x v="1"/>
    <x v="8"/>
    <x v="46"/>
    <s v="m3"/>
    <n v="0"/>
    <n v="0"/>
    <n v="0"/>
    <n v="0"/>
    <n v="0"/>
    <n v="0"/>
    <n v="0"/>
    <n v="0"/>
    <n v="0"/>
    <n v="0"/>
    <n v="0"/>
    <n v="0"/>
    <n v="0"/>
  </r>
  <r>
    <s v="BIODIESEL"/>
    <x v="1"/>
    <x v="1"/>
    <x v="1"/>
    <x v="47"/>
    <s v="m3"/>
    <n v="0"/>
    <n v="0"/>
    <n v="0"/>
    <n v="0"/>
    <n v="0"/>
    <n v="0"/>
    <n v="0"/>
    <n v="0"/>
    <n v="0"/>
    <n v="0"/>
    <n v="0"/>
    <n v="0"/>
    <n v="0"/>
  </r>
  <r>
    <s v="BIODIESEL"/>
    <x v="1"/>
    <x v="1"/>
    <x v="10"/>
    <x v="48"/>
    <s v="m3"/>
    <n v="0"/>
    <n v="0"/>
    <n v="0"/>
    <n v="0"/>
    <n v="0"/>
    <n v="0"/>
    <n v="0"/>
    <n v="0"/>
    <n v="0"/>
    <n v="0"/>
    <n v="0"/>
    <n v="0"/>
    <n v="0"/>
  </r>
  <r>
    <s v="BIODIESEL"/>
    <x v="1"/>
    <x v="1"/>
    <x v="8"/>
    <x v="49"/>
    <s v="m3"/>
    <n v="0"/>
    <n v="0"/>
    <n v="0"/>
    <n v="0"/>
    <n v="0"/>
    <n v="0"/>
    <n v="0"/>
    <n v="0"/>
    <n v="0"/>
    <n v="0"/>
    <n v="0"/>
    <n v="0"/>
    <n v="0"/>
  </r>
  <r>
    <s v="BIODIESEL"/>
    <x v="1"/>
    <x v="0"/>
    <x v="15"/>
    <x v="50"/>
    <s v="m3"/>
    <n v="0"/>
    <n v="0"/>
    <n v="0"/>
    <n v="0"/>
    <n v="0"/>
    <n v="0"/>
    <n v="0"/>
    <n v="0"/>
    <n v="0"/>
    <n v="0"/>
    <n v="0"/>
    <n v="0"/>
    <n v="0"/>
  </r>
  <r>
    <s v="BIODIESEL"/>
    <x v="1"/>
    <x v="1"/>
    <x v="1"/>
    <x v="51"/>
    <s v="m3"/>
    <n v="0"/>
    <n v="0"/>
    <n v="0"/>
    <n v="0"/>
    <n v="0"/>
    <n v="0"/>
    <n v="0"/>
    <n v="0"/>
    <n v="0"/>
    <n v="0"/>
    <n v="0"/>
    <n v="0"/>
    <n v="0"/>
  </r>
  <r>
    <s v="BIODIESEL"/>
    <x v="1"/>
    <x v="2"/>
    <x v="5"/>
    <x v="52"/>
    <s v="m3"/>
    <n v="0"/>
    <n v="0"/>
    <n v="0"/>
    <n v="0"/>
    <n v="0"/>
    <n v="0"/>
    <n v="0"/>
    <n v="0"/>
    <n v="0"/>
    <n v="0"/>
    <n v="0"/>
    <n v="0"/>
    <n v="0"/>
  </r>
  <r>
    <s v="BIODIESEL"/>
    <x v="1"/>
    <x v="4"/>
    <x v="9"/>
    <x v="53"/>
    <s v="m3"/>
    <n v="0"/>
    <n v="0"/>
    <n v="0"/>
    <n v="0"/>
    <n v="0"/>
    <n v="0"/>
    <n v="0"/>
    <n v="0"/>
    <n v="0"/>
    <n v="9.0510000000000002"/>
    <n v="15.784000000000001"/>
    <n v="3"/>
    <n v="27.835000000000001"/>
  </r>
  <r>
    <s v="BIODIESEL"/>
    <x v="1"/>
    <x v="1"/>
    <x v="10"/>
    <x v="54"/>
    <s v="m3"/>
    <n v="0"/>
    <n v="0"/>
    <n v="0"/>
    <n v="0"/>
    <n v="0"/>
    <n v="0"/>
    <n v="0"/>
    <n v="0"/>
    <n v="0"/>
    <n v="0"/>
    <n v="0"/>
    <n v="0"/>
    <n v="0"/>
  </r>
  <r>
    <s v="BIODIESEL"/>
    <x v="1"/>
    <x v="1"/>
    <x v="1"/>
    <x v="55"/>
    <s v="m3"/>
    <n v="0"/>
    <n v="0"/>
    <n v="0"/>
    <n v="0"/>
    <n v="0"/>
    <n v="0"/>
    <n v="0"/>
    <n v="0"/>
    <n v="0"/>
    <n v="0"/>
    <n v="0"/>
    <n v="0"/>
    <n v="0"/>
  </r>
  <r>
    <s v="BIODIESEL"/>
    <x v="1"/>
    <x v="1"/>
    <x v="1"/>
    <x v="56"/>
    <s v="m3"/>
    <n v="0"/>
    <n v="0"/>
    <n v="0"/>
    <n v="0"/>
    <n v="0"/>
    <n v="0"/>
    <n v="0"/>
    <n v="0"/>
    <n v="0"/>
    <n v="0"/>
    <n v="0"/>
    <n v="0"/>
    <n v="0"/>
  </r>
  <r>
    <s v="BIODIESEL"/>
    <x v="1"/>
    <x v="1"/>
    <x v="1"/>
    <x v="57"/>
    <s v="m3"/>
    <n v="0"/>
    <n v="0"/>
    <n v="0"/>
    <n v="0"/>
    <n v="0"/>
    <n v="0"/>
    <n v="0"/>
    <n v="0"/>
    <n v="0"/>
    <n v="0"/>
    <n v="0"/>
    <n v="0"/>
    <n v="0"/>
  </r>
  <r>
    <s v="BIODIESEL"/>
    <x v="1"/>
    <x v="1"/>
    <x v="1"/>
    <x v="58"/>
    <s v="m3"/>
    <n v="0"/>
    <n v="0"/>
    <n v="0"/>
    <n v="0"/>
    <n v="0"/>
    <n v="0"/>
    <n v="0"/>
    <n v="0"/>
    <n v="0"/>
    <n v="0"/>
    <n v="0"/>
    <n v="0"/>
    <n v="0"/>
  </r>
  <r>
    <s v="BIODIESEL"/>
    <x v="1"/>
    <x v="1"/>
    <x v="1"/>
    <x v="59"/>
    <s v="m3"/>
    <n v="0"/>
    <n v="0"/>
    <n v="0"/>
    <n v="0"/>
    <n v="0"/>
    <n v="0"/>
    <n v="0"/>
    <n v="0"/>
    <n v="0"/>
    <n v="0"/>
    <n v="0"/>
    <n v="0"/>
    <n v="0"/>
  </r>
  <r>
    <s v="BIODIESEL"/>
    <x v="1"/>
    <x v="1"/>
    <x v="1"/>
    <x v="60"/>
    <s v="m3"/>
    <n v="0"/>
    <n v="0"/>
    <n v="0"/>
    <n v="0"/>
    <n v="0"/>
    <n v="0"/>
    <n v="0"/>
    <n v="0"/>
    <n v="0"/>
    <n v="0"/>
    <n v="0"/>
    <n v="0"/>
    <n v="0"/>
  </r>
  <r>
    <s v="BIODIESEL"/>
    <x v="1"/>
    <x v="3"/>
    <x v="3"/>
    <x v="61"/>
    <s v="m3"/>
    <n v="0"/>
    <n v="0"/>
    <n v="0"/>
    <n v="0"/>
    <n v="0"/>
    <n v="0"/>
    <n v="0"/>
    <n v="0"/>
    <n v="0"/>
    <n v="0"/>
    <n v="0"/>
    <n v="0"/>
    <n v="0"/>
  </r>
  <r>
    <s v="BIODIESEL"/>
    <x v="1"/>
    <x v="1"/>
    <x v="1"/>
    <x v="62"/>
    <s v="m3"/>
    <n v="0"/>
    <n v="0"/>
    <n v="0"/>
    <n v="0"/>
    <n v="0"/>
    <n v="0"/>
    <n v="0"/>
    <n v="0"/>
    <n v="0"/>
    <n v="0"/>
    <n v="0"/>
    <n v="0"/>
    <n v="0"/>
  </r>
  <r>
    <s v="BIODIESEL"/>
    <x v="1"/>
    <x v="0"/>
    <x v="6"/>
    <x v="63"/>
    <s v="m3"/>
    <n v="47.8"/>
    <n v="51.66"/>
    <n v="0"/>
    <n v="0"/>
    <n v="0"/>
    <n v="51.86"/>
    <n v="34.6"/>
    <n v="36"/>
    <n v="7.87"/>
    <n v="0"/>
    <n v="23.335999999999999"/>
    <n v="109.285"/>
    <n v="362.41099999999994"/>
  </r>
  <r>
    <s v="BIODIESEL"/>
    <x v="1"/>
    <x v="1"/>
    <x v="1"/>
    <x v="64"/>
    <s v="m3"/>
    <n v="0"/>
    <n v="0"/>
    <n v="0"/>
    <n v="0"/>
    <n v="0"/>
    <n v="0"/>
    <n v="0"/>
    <n v="0"/>
    <n v="0"/>
    <n v="0"/>
    <n v="0"/>
    <n v="0"/>
    <n v="0"/>
  </r>
  <r>
    <s v="BIODIESEL"/>
    <x v="1"/>
    <x v="0"/>
    <x v="6"/>
    <x v="65"/>
    <s v="m3"/>
    <n v="0"/>
    <n v="0"/>
    <n v="0"/>
    <n v="0"/>
    <n v="0"/>
    <n v="0"/>
    <n v="0"/>
    <n v="0"/>
    <n v="0"/>
    <n v="0"/>
    <n v="0"/>
    <n v="0"/>
    <n v="0"/>
  </r>
  <r>
    <s v="BIODIESEL"/>
    <x v="1"/>
    <x v="2"/>
    <x v="7"/>
    <x v="66"/>
    <s v="m3"/>
    <n v="0"/>
    <n v="0"/>
    <n v="0"/>
    <n v="0"/>
    <n v="0"/>
    <n v="0"/>
    <n v="0"/>
    <n v="0"/>
    <n v="0"/>
    <n v="0"/>
    <n v="0"/>
    <n v="0"/>
    <n v="0"/>
  </r>
  <r>
    <s v="BIODIESEL"/>
    <x v="1"/>
    <x v="0"/>
    <x v="15"/>
    <x v="67"/>
    <s v="m3"/>
    <n v="0"/>
    <n v="0"/>
    <n v="0"/>
    <n v="0"/>
    <n v="0"/>
    <n v="0"/>
    <n v="0"/>
    <n v="0"/>
    <n v="0"/>
    <n v="0"/>
    <n v="0"/>
    <n v="0"/>
    <n v="0"/>
  </r>
  <r>
    <s v="BIODIESEL"/>
    <x v="1"/>
    <x v="2"/>
    <x v="7"/>
    <x v="68"/>
    <s v="m3"/>
    <n v="0"/>
    <n v="0"/>
    <n v="0"/>
    <n v="0"/>
    <n v="0"/>
    <n v="0"/>
    <n v="0"/>
    <n v="0"/>
    <n v="0"/>
    <n v="0"/>
    <n v="0"/>
    <n v="0"/>
    <n v="0"/>
  </r>
  <r>
    <s v="BIODIESEL"/>
    <x v="1"/>
    <x v="0"/>
    <x v="6"/>
    <x v="69"/>
    <s v="m3"/>
    <n v="0"/>
    <n v="0"/>
    <n v="0"/>
    <n v="0"/>
    <n v="0"/>
    <n v="3709.2"/>
    <n v="0"/>
    <n v="2318.3000000000002"/>
    <n v="3999.4740000000002"/>
    <n v="4895.4809999999998"/>
    <n v="4839.4399999999996"/>
    <n v="672.803"/>
    <n v="20434.698"/>
  </r>
  <r>
    <s v="BIODIESEL"/>
    <x v="1"/>
    <x v="1"/>
    <x v="8"/>
    <x v="70"/>
    <s v="m3"/>
    <n v="0"/>
    <n v="0"/>
    <n v="0"/>
    <n v="0"/>
    <n v="0"/>
    <n v="0"/>
    <n v="0"/>
    <n v="0"/>
    <n v="0"/>
    <n v="0"/>
    <n v="5580.8450000000003"/>
    <n v="4527.1270000000004"/>
    <n v="10107.972000000002"/>
  </r>
  <r>
    <s v="BIODIESEL"/>
    <x v="1"/>
    <x v="3"/>
    <x v="11"/>
    <x v="71"/>
    <s v="m3"/>
    <n v="0"/>
    <n v="0"/>
    <n v="0"/>
    <n v="0"/>
    <n v="0"/>
    <n v="0"/>
    <n v="0"/>
    <n v="0"/>
    <n v="0"/>
    <n v="0"/>
    <n v="0"/>
    <n v="0"/>
    <n v="0"/>
  </r>
  <r>
    <s v="BIODIESEL"/>
    <x v="1"/>
    <x v="0"/>
    <x v="6"/>
    <x v="72"/>
    <s v="m3"/>
    <n v="0"/>
    <n v="0"/>
    <n v="0"/>
    <n v="0"/>
    <n v="0"/>
    <n v="0"/>
    <n v="0"/>
    <n v="0"/>
    <n v="0"/>
    <n v="0"/>
    <n v="0"/>
    <n v="0"/>
    <n v="0"/>
  </r>
  <r>
    <s v="BIODIESEL"/>
    <x v="1"/>
    <x v="4"/>
    <x v="12"/>
    <x v="73"/>
    <s v="m3"/>
    <n v="0"/>
    <n v="0"/>
    <n v="0"/>
    <n v="0"/>
    <n v="0"/>
    <n v="0"/>
    <n v="0"/>
    <n v="0"/>
    <n v="0"/>
    <n v="0"/>
    <n v="0"/>
    <n v="0"/>
    <n v="0"/>
  </r>
  <r>
    <s v="BIODIESEL"/>
    <x v="1"/>
    <x v="1"/>
    <x v="8"/>
    <x v="74"/>
    <s v="m3"/>
    <n v="0"/>
    <n v="0"/>
    <n v="0"/>
    <n v="0"/>
    <n v="0"/>
    <n v="0"/>
    <n v="0"/>
    <n v="0"/>
    <n v="0"/>
    <n v="0"/>
    <n v="0"/>
    <n v="0"/>
    <n v="0"/>
  </r>
  <r>
    <s v="BIODIESEL"/>
    <x v="1"/>
    <x v="1"/>
    <x v="8"/>
    <x v="75"/>
    <s v="m3"/>
    <n v="0"/>
    <n v="0"/>
    <n v="0"/>
    <n v="0"/>
    <n v="0"/>
    <n v="0"/>
    <n v="0"/>
    <n v="0"/>
    <n v="0"/>
    <n v="0"/>
    <n v="0"/>
    <n v="0"/>
    <n v="0"/>
  </r>
  <r>
    <s v="BIODIESEL"/>
    <x v="1"/>
    <x v="1"/>
    <x v="1"/>
    <x v="76"/>
    <s v="m3"/>
    <n v="0"/>
    <n v="0"/>
    <n v="0"/>
    <n v="0"/>
    <n v="0"/>
    <n v="0"/>
    <n v="0"/>
    <n v="0"/>
    <n v="0"/>
    <n v="0"/>
    <n v="0"/>
    <n v="0"/>
    <n v="0"/>
  </r>
  <r>
    <s v="BIODIESEL"/>
    <x v="1"/>
    <x v="4"/>
    <x v="13"/>
    <x v="77"/>
    <s v="m3"/>
    <n v="0"/>
    <n v="0"/>
    <n v="0"/>
    <n v="0"/>
    <n v="0"/>
    <n v="0"/>
    <n v="0"/>
    <n v="1.2"/>
    <n v="0.6"/>
    <n v="0.2"/>
    <n v="0"/>
    <n v="0"/>
    <n v="1.9999999999999998"/>
  </r>
  <r>
    <s v="BIODIESEL"/>
    <x v="1"/>
    <x v="2"/>
    <x v="7"/>
    <x v="78"/>
    <s v="m3"/>
    <n v="0"/>
    <n v="0"/>
    <n v="0"/>
    <n v="0"/>
    <n v="0"/>
    <n v="0"/>
    <n v="0"/>
    <n v="0"/>
    <n v="0"/>
    <n v="0"/>
    <n v="0"/>
    <n v="0"/>
    <n v="0"/>
  </r>
  <r>
    <s v="BIODIESEL"/>
    <x v="1"/>
    <x v="3"/>
    <x v="4"/>
    <x v="79"/>
    <s v="m3"/>
    <n v="0"/>
    <n v="0"/>
    <n v="0"/>
    <n v="0"/>
    <n v="0"/>
    <n v="0"/>
    <n v="0"/>
    <n v="0"/>
    <n v="0"/>
    <n v="0"/>
    <n v="0"/>
    <n v="0"/>
    <n v="0"/>
  </r>
  <r>
    <s v="BIODIESEL"/>
    <x v="1"/>
    <x v="0"/>
    <x v="15"/>
    <x v="80"/>
    <s v="m3"/>
    <n v="0"/>
    <n v="0"/>
    <n v="0"/>
    <n v="0"/>
    <n v="0"/>
    <n v="0"/>
    <n v="0"/>
    <n v="0"/>
    <n v="0"/>
    <n v="0"/>
    <n v="0"/>
    <n v="0"/>
    <n v="0"/>
  </r>
  <r>
    <s v="BIODIESEL"/>
    <x v="1"/>
    <x v="1"/>
    <x v="8"/>
    <x v="80"/>
    <s v="m3"/>
    <n v="0"/>
    <n v="0"/>
    <n v="0"/>
    <n v="0"/>
    <n v="0"/>
    <n v="0"/>
    <n v="0"/>
    <n v="0"/>
    <n v="0"/>
    <n v="0"/>
    <n v="0"/>
    <n v="0"/>
    <n v="0"/>
  </r>
  <r>
    <s v="BIODIESEL"/>
    <x v="1"/>
    <x v="2"/>
    <x v="7"/>
    <x v="80"/>
    <s v="m3"/>
    <n v="0"/>
    <n v="0"/>
    <n v="0"/>
    <n v="0"/>
    <n v="0"/>
    <n v="0"/>
    <n v="0"/>
    <n v="0"/>
    <n v="0"/>
    <m/>
    <n v="0"/>
    <n v="0"/>
    <n v="0"/>
  </r>
  <r>
    <s v="BIODIESEL"/>
    <x v="1"/>
    <x v="0"/>
    <x v="6"/>
    <x v="81"/>
    <s v="m3"/>
    <n v="0"/>
    <n v="0"/>
    <n v="0"/>
    <n v="0"/>
    <n v="0"/>
    <n v="0"/>
    <n v="0"/>
    <n v="0"/>
    <n v="0"/>
    <n v="0"/>
    <n v="0"/>
    <n v="0"/>
    <n v="0"/>
  </r>
  <r>
    <s v="BIODIESEL"/>
    <x v="1"/>
    <x v="3"/>
    <x v="4"/>
    <x v="82"/>
    <s v="m3"/>
    <n v="0"/>
    <n v="0"/>
    <n v="0"/>
    <n v="0"/>
    <n v="0"/>
    <n v="0"/>
    <n v="0"/>
    <n v="0"/>
    <n v="0"/>
    <n v="0"/>
    <n v="0"/>
    <n v="0"/>
    <n v="0"/>
  </r>
  <r>
    <s v="BIODIESEL"/>
    <x v="1"/>
    <x v="4"/>
    <x v="13"/>
    <x v="83"/>
    <s v="m3"/>
    <n v="0"/>
    <n v="0"/>
    <n v="0"/>
    <n v="0"/>
    <n v="0"/>
    <n v="0"/>
    <n v="0"/>
    <n v="0"/>
    <n v="0"/>
    <n v="0"/>
    <n v="0"/>
    <n v="0"/>
    <n v="0"/>
  </r>
  <r>
    <s v="BIODIESEL"/>
    <x v="1"/>
    <x v="4"/>
    <x v="16"/>
    <x v="84"/>
    <s v="m3"/>
    <n v="0"/>
    <n v="0"/>
    <n v="0"/>
    <n v="0"/>
    <n v="0"/>
    <n v="0"/>
    <n v="0"/>
    <n v="0"/>
    <n v="0"/>
    <n v="0"/>
    <n v="0"/>
    <n v="0"/>
    <n v="0"/>
  </r>
  <r>
    <s v="BIODIESEL"/>
    <x v="1"/>
    <x v="4"/>
    <x v="9"/>
    <x v="85"/>
    <s v="m3"/>
    <n v="0"/>
    <n v="0"/>
    <n v="0"/>
    <n v="0"/>
    <n v="0"/>
    <n v="0"/>
    <n v="0"/>
    <n v="0"/>
    <n v="0"/>
    <n v="0"/>
    <n v="0"/>
    <n v="0"/>
    <n v="0"/>
  </r>
  <r>
    <s v="BIODIESEL"/>
    <x v="1"/>
    <x v="0"/>
    <x v="0"/>
    <x v="86"/>
    <s v="m3"/>
    <n v="0"/>
    <n v="0"/>
    <n v="0"/>
    <n v="0"/>
    <n v="0"/>
    <n v="0"/>
    <n v="0"/>
    <n v="0"/>
    <n v="0"/>
    <n v="0"/>
    <n v="0"/>
    <n v="0"/>
    <n v="0"/>
  </r>
  <r>
    <s v="BIODIESEL"/>
    <x v="1"/>
    <x v="2"/>
    <x v="5"/>
    <x v="87"/>
    <s v="m3"/>
    <n v="0"/>
    <n v="0"/>
    <n v="0"/>
    <n v="0"/>
    <n v="0"/>
    <n v="0"/>
    <n v="0"/>
    <n v="0"/>
    <n v="0"/>
    <n v="0"/>
    <n v="0"/>
    <n v="0"/>
    <n v="0"/>
  </r>
  <r>
    <s v="BIODIESEL"/>
    <x v="1"/>
    <x v="0"/>
    <x v="6"/>
    <x v="88"/>
    <s v="m3"/>
    <n v="0"/>
    <n v="0"/>
    <n v="0"/>
    <n v="0"/>
    <n v="0"/>
    <n v="0"/>
    <n v="0"/>
    <n v="0"/>
    <n v="0"/>
    <n v="0"/>
    <n v="0"/>
    <n v="0"/>
    <n v="0"/>
  </r>
  <r>
    <s v="BIODIESEL"/>
    <x v="1"/>
    <x v="1"/>
    <x v="1"/>
    <x v="89"/>
    <s v="m3"/>
    <n v="0"/>
    <n v="0"/>
    <n v="0"/>
    <n v="0"/>
    <n v="0"/>
    <n v="0"/>
    <n v="0"/>
    <n v="13.4"/>
    <n v="0"/>
    <n v="0"/>
    <n v="0"/>
    <n v="0"/>
    <n v="13.4"/>
  </r>
  <r>
    <s v="BIODIESEL"/>
    <x v="1"/>
    <x v="0"/>
    <x v="6"/>
    <x v="90"/>
    <s v="m3"/>
    <n v="0"/>
    <n v="0"/>
    <n v="0"/>
    <n v="0"/>
    <n v="0"/>
    <n v="0"/>
    <n v="0"/>
    <n v="0"/>
    <n v="0"/>
    <n v="0"/>
    <n v="0"/>
    <n v="454.286"/>
    <n v="454.286"/>
  </r>
  <r>
    <s v="BIODIESEL"/>
    <x v="1"/>
    <x v="2"/>
    <x v="2"/>
    <x v="91"/>
    <s v="m3"/>
    <n v="0"/>
    <n v="0"/>
    <n v="0"/>
    <n v="0"/>
    <n v="0"/>
    <n v="0"/>
    <n v="0"/>
    <n v="0"/>
    <n v="0"/>
    <n v="0"/>
    <n v="0"/>
    <n v="0"/>
    <n v="0"/>
  </r>
  <r>
    <s v="BIODIESEL"/>
    <x v="1"/>
    <x v="0"/>
    <x v="0"/>
    <x v="92"/>
    <s v="m3"/>
    <n v="0"/>
    <n v="34.75"/>
    <n v="142.44"/>
    <n v="33.31"/>
    <n v="0"/>
    <n v="57"/>
    <n v="43"/>
    <n v="0"/>
    <n v="0"/>
    <n v="0"/>
    <n v="0"/>
    <n v="0"/>
    <n v="310.5"/>
  </r>
  <r>
    <s v="BIODIESEL"/>
    <x v="1"/>
    <x v="0"/>
    <x v="6"/>
    <x v="93"/>
    <s v="m3"/>
    <n v="0"/>
    <n v="0"/>
    <n v="0"/>
    <n v="0"/>
    <n v="0"/>
    <n v="0"/>
    <n v="0"/>
    <n v="0"/>
    <n v="0"/>
    <n v="0"/>
    <n v="0"/>
    <n v="0"/>
    <n v="0"/>
  </r>
  <r>
    <s v="BIODIESEL"/>
    <x v="1"/>
    <x v="1"/>
    <x v="1"/>
    <x v="94"/>
    <s v="m3"/>
    <n v="0"/>
    <n v="0"/>
    <n v="0"/>
    <n v="0"/>
    <n v="0"/>
    <n v="0"/>
    <n v="0"/>
    <n v="0"/>
    <n v="0"/>
    <n v="0"/>
    <n v="0"/>
    <n v="0"/>
    <n v="0"/>
  </r>
  <r>
    <s v="BIODIESEL"/>
    <x v="1"/>
    <x v="1"/>
    <x v="10"/>
    <x v="95"/>
    <s v="m3"/>
    <n v="0"/>
    <n v="0"/>
    <n v="0"/>
    <n v="0"/>
    <n v="0"/>
    <n v="0"/>
    <n v="0"/>
    <n v="0"/>
    <n v="0"/>
    <n v="0"/>
    <n v="0"/>
    <n v="0"/>
    <n v="0"/>
  </r>
  <r>
    <s v="BIODIESEL"/>
    <x v="1"/>
    <x v="2"/>
    <x v="7"/>
    <x v="96"/>
    <s v="m3"/>
    <n v="0"/>
    <n v="0"/>
    <n v="0"/>
    <n v="0"/>
    <n v="0"/>
    <n v="0"/>
    <n v="0"/>
    <n v="0"/>
    <n v="0"/>
    <n v="0"/>
    <n v="0"/>
    <n v="0"/>
    <n v="0"/>
  </r>
  <r>
    <s v="BIODIESEL"/>
    <x v="1"/>
    <x v="1"/>
    <x v="1"/>
    <x v="97"/>
    <s v="m3"/>
    <n v="0"/>
    <n v="0"/>
    <n v="0"/>
    <n v="0"/>
    <n v="0"/>
    <n v="0"/>
    <n v="0"/>
    <n v="0"/>
    <n v="0"/>
    <n v="0"/>
    <n v="0"/>
    <n v="0"/>
    <n v="0"/>
  </r>
  <r>
    <s v="BIODIESEL"/>
    <x v="1"/>
    <x v="4"/>
    <x v="9"/>
    <x v="98"/>
    <s v="m3"/>
    <n v="0"/>
    <n v="0"/>
    <n v="0"/>
    <n v="0"/>
    <n v="0"/>
    <n v="0"/>
    <n v="0"/>
    <n v="0"/>
    <n v="0"/>
    <n v="0"/>
    <n v="0"/>
    <n v="0"/>
    <n v="0"/>
  </r>
  <r>
    <s v="BIODIESEL"/>
    <x v="1"/>
    <x v="3"/>
    <x v="3"/>
    <x v="99"/>
    <s v="m3"/>
    <n v="0"/>
    <n v="0"/>
    <n v="0"/>
    <n v="0"/>
    <n v="0"/>
    <n v="0"/>
    <n v="0"/>
    <n v="0"/>
    <n v="0"/>
    <n v="0"/>
    <n v="0"/>
    <n v="0"/>
    <n v="0"/>
  </r>
  <r>
    <s v="BIODIESEL"/>
    <x v="1"/>
    <x v="3"/>
    <x v="11"/>
    <x v="100"/>
    <s v="m3"/>
    <n v="0"/>
    <n v="0"/>
    <n v="0"/>
    <n v="0"/>
    <n v="0"/>
    <n v="0"/>
    <n v="0"/>
    <n v="0"/>
    <n v="0"/>
    <n v="0"/>
    <n v="0"/>
    <n v="0"/>
    <n v="0"/>
  </r>
  <r>
    <s v="BIODIESEL"/>
    <x v="1"/>
    <x v="3"/>
    <x v="3"/>
    <x v="101"/>
    <s v="m3"/>
    <n v="0"/>
    <n v="0"/>
    <n v="0"/>
    <n v="0"/>
    <n v="0"/>
    <n v="0"/>
    <n v="0"/>
    <n v="0"/>
    <n v="0"/>
    <n v="0"/>
    <n v="0"/>
    <n v="0"/>
    <n v="0"/>
  </r>
  <r>
    <s v="BIODIESEL"/>
    <x v="2"/>
    <x v="0"/>
    <x v="0"/>
    <x v="0"/>
    <s v="m3"/>
    <n v="0"/>
    <n v="0"/>
    <n v="0"/>
    <n v="0"/>
    <n v="0"/>
    <n v="0"/>
    <n v="0"/>
    <n v="0"/>
    <n v="0"/>
    <n v="0"/>
    <n v="0"/>
    <n v="0"/>
    <n v="0"/>
  </r>
  <r>
    <s v="BIODIESEL"/>
    <x v="2"/>
    <x v="1"/>
    <x v="1"/>
    <x v="1"/>
    <s v="m3"/>
    <n v="0"/>
    <n v="0"/>
    <n v="0"/>
    <n v="0"/>
    <n v="0"/>
    <n v="0"/>
    <n v="0"/>
    <n v="0"/>
    <n v="0"/>
    <n v="0"/>
    <n v="1388.029"/>
    <n v="0"/>
    <n v="1388.029"/>
  </r>
  <r>
    <s v="BIODIESEL"/>
    <x v="2"/>
    <x v="2"/>
    <x v="2"/>
    <x v="2"/>
    <s v="m3"/>
    <n v="0"/>
    <n v="0"/>
    <n v="0"/>
    <n v="0"/>
    <n v="0"/>
    <n v="0"/>
    <n v="0"/>
    <n v="0"/>
    <n v="0"/>
    <n v="0"/>
    <n v="0"/>
    <n v="0"/>
    <n v="0"/>
  </r>
  <r>
    <s v="BIODIESEL"/>
    <x v="2"/>
    <x v="1"/>
    <x v="1"/>
    <x v="3"/>
    <s v="m3"/>
    <n v="0"/>
    <n v="0"/>
    <n v="0"/>
    <n v="0"/>
    <n v="0"/>
    <n v="0"/>
    <n v="0"/>
    <n v="0"/>
    <n v="0"/>
    <n v="0"/>
    <n v="0"/>
    <n v="0"/>
    <n v="0"/>
  </r>
  <r>
    <s v="BIODIESEL"/>
    <x v="2"/>
    <x v="3"/>
    <x v="3"/>
    <x v="4"/>
    <s v="m3"/>
    <n v="560.10400000000004"/>
    <n v="548.66300000000001"/>
    <n v="546.49400000000003"/>
    <n v="482.23200000000003"/>
    <n v="347.62900000000002"/>
    <n v="281.60000000000002"/>
    <n v="378.029"/>
    <n v="318.11599999999999"/>
    <n v="70.926000000000002"/>
    <n v="128.53200000000001"/>
    <n v="0.81299999999999994"/>
    <n v="53.622"/>
    <n v="3716.7599999999998"/>
  </r>
  <r>
    <s v="BIODIESEL"/>
    <x v="2"/>
    <x v="1"/>
    <x v="1"/>
    <x v="5"/>
    <s v="m3"/>
    <n v="0"/>
    <n v="0"/>
    <n v="0"/>
    <n v="0"/>
    <n v="0"/>
    <n v="0"/>
    <n v="0"/>
    <n v="35"/>
    <n v="0"/>
    <n v="0"/>
    <n v="0"/>
    <n v="0"/>
    <n v="35"/>
  </r>
  <r>
    <s v="BIODIESEL"/>
    <x v="2"/>
    <x v="1"/>
    <x v="1"/>
    <x v="6"/>
    <s v="m3"/>
    <n v="0"/>
    <n v="0"/>
    <n v="0"/>
    <n v="0"/>
    <n v="0"/>
    <n v="0"/>
    <n v="0"/>
    <n v="0"/>
    <n v="0"/>
    <n v="0"/>
    <n v="0"/>
    <n v="0"/>
    <n v="0"/>
  </r>
  <r>
    <s v="BIODIESEL"/>
    <x v="2"/>
    <x v="1"/>
    <x v="1"/>
    <x v="7"/>
    <s v="m3"/>
    <n v="0"/>
    <n v="0"/>
    <n v="0"/>
    <n v="0"/>
    <n v="0"/>
    <n v="0"/>
    <n v="0"/>
    <n v="0"/>
    <n v="0"/>
    <n v="0"/>
    <n v="0"/>
    <n v="0"/>
    <n v="0"/>
  </r>
  <r>
    <s v="BIODIESEL"/>
    <x v="2"/>
    <x v="3"/>
    <x v="4"/>
    <x v="8"/>
    <s v="m3"/>
    <n v="0"/>
    <n v="0"/>
    <n v="0"/>
    <n v="0"/>
    <n v="0"/>
    <n v="0"/>
    <n v="0"/>
    <n v="0"/>
    <n v="0"/>
    <n v="0"/>
    <n v="0"/>
    <n v="0"/>
    <n v="0"/>
  </r>
  <r>
    <s v="BIODIESEL"/>
    <x v="2"/>
    <x v="1"/>
    <x v="1"/>
    <x v="9"/>
    <s v="m3"/>
    <n v="0"/>
    <n v="0"/>
    <n v="0"/>
    <n v="0"/>
    <n v="0"/>
    <n v="0"/>
    <n v="0"/>
    <n v="0"/>
    <n v="0"/>
    <n v="0"/>
    <n v="66.212999999999994"/>
    <n v="0"/>
    <n v="66.212999999999994"/>
  </r>
  <r>
    <s v="BIODIESEL"/>
    <x v="2"/>
    <x v="1"/>
    <x v="1"/>
    <x v="10"/>
    <s v="m3"/>
    <n v="0"/>
    <n v="0"/>
    <n v="0"/>
    <n v="0"/>
    <n v="0"/>
    <n v="0"/>
    <n v="0"/>
    <n v="0"/>
    <n v="0"/>
    <n v="0"/>
    <n v="0"/>
    <n v="0"/>
    <n v="0"/>
  </r>
  <r>
    <s v="BIODIESEL"/>
    <x v="2"/>
    <x v="2"/>
    <x v="5"/>
    <x v="11"/>
    <s v="m3"/>
    <n v="0"/>
    <n v="0"/>
    <n v="0"/>
    <n v="0"/>
    <n v="0"/>
    <n v="0"/>
    <n v="0"/>
    <n v="0"/>
    <n v="0"/>
    <n v="0"/>
    <n v="0"/>
    <n v="0"/>
    <n v="0"/>
  </r>
  <r>
    <s v="BIODIESEL"/>
    <x v="2"/>
    <x v="1"/>
    <x v="1"/>
    <x v="12"/>
    <s v="m3"/>
    <n v="0"/>
    <n v="0"/>
    <n v="0"/>
    <n v="0"/>
    <n v="0"/>
    <n v="0"/>
    <n v="0"/>
    <n v="0"/>
    <n v="0"/>
    <n v="0"/>
    <n v="0"/>
    <n v="0"/>
    <n v="0"/>
  </r>
  <r>
    <s v="BIODIESEL"/>
    <x v="2"/>
    <x v="0"/>
    <x v="6"/>
    <x v="12"/>
    <s v="m3"/>
    <n v="0"/>
    <n v="0"/>
    <n v="0"/>
    <n v="0"/>
    <n v="0"/>
    <n v="0"/>
    <n v="0"/>
    <n v="532.56500000000005"/>
    <n v="633.23699999999997"/>
    <n v="0"/>
    <n v="0"/>
    <n v="0"/>
    <n v="1165.8020000000001"/>
  </r>
  <r>
    <s v="BIODIESEL"/>
    <x v="2"/>
    <x v="2"/>
    <x v="7"/>
    <x v="13"/>
    <s v="m3"/>
    <n v="0"/>
    <n v="0"/>
    <n v="0"/>
    <n v="0"/>
    <n v="0"/>
    <n v="0"/>
    <n v="0"/>
    <n v="0"/>
    <n v="0"/>
    <n v="0"/>
    <n v="0"/>
    <n v="0"/>
    <n v="0"/>
  </r>
  <r>
    <s v="BIODIESEL"/>
    <x v="2"/>
    <x v="1"/>
    <x v="1"/>
    <x v="14"/>
    <s v="m3"/>
    <n v="0"/>
    <n v="0"/>
    <n v="0"/>
    <n v="0"/>
    <n v="0"/>
    <n v="0"/>
    <n v="0"/>
    <n v="0"/>
    <m/>
    <n v="0"/>
    <n v="0"/>
    <n v="0"/>
    <n v="0"/>
  </r>
  <r>
    <s v="BIODIESEL"/>
    <x v="2"/>
    <x v="1"/>
    <x v="8"/>
    <x v="15"/>
    <s v="m3"/>
    <n v="0"/>
    <n v="0"/>
    <n v="0"/>
    <n v="0"/>
    <n v="0"/>
    <n v="0"/>
    <n v="0"/>
    <n v="0"/>
    <m/>
    <n v="0"/>
    <n v="0"/>
    <n v="0"/>
    <n v="0"/>
  </r>
  <r>
    <s v="BIODIESEL"/>
    <x v="2"/>
    <x v="4"/>
    <x v="9"/>
    <x v="16"/>
    <s v="m3"/>
    <n v="0"/>
    <n v="0"/>
    <n v="0"/>
    <n v="0"/>
    <n v="0"/>
    <n v="0"/>
    <n v="0"/>
    <n v="0"/>
    <n v="0"/>
    <n v="0"/>
    <n v="0"/>
    <n v="0"/>
    <n v="0"/>
  </r>
  <r>
    <s v="BIODIESEL"/>
    <x v="2"/>
    <x v="1"/>
    <x v="10"/>
    <x v="17"/>
    <s v="m3"/>
    <n v="0"/>
    <n v="0"/>
    <n v="0"/>
    <n v="0"/>
    <n v="0"/>
    <n v="0"/>
    <n v="0"/>
    <n v="0"/>
    <n v="0"/>
    <n v="0"/>
    <n v="0"/>
    <n v="0"/>
    <n v="0"/>
  </r>
  <r>
    <s v="BIODIESEL"/>
    <x v="2"/>
    <x v="1"/>
    <x v="1"/>
    <x v="18"/>
    <s v="m3"/>
    <n v="0"/>
    <n v="0"/>
    <n v="0"/>
    <n v="0"/>
    <n v="0"/>
    <n v="0"/>
    <n v="0"/>
    <n v="0"/>
    <n v="0"/>
    <n v="0"/>
    <n v="0"/>
    <n v="0"/>
    <n v="0"/>
  </r>
  <r>
    <s v="BIODIESEL"/>
    <x v="2"/>
    <x v="1"/>
    <x v="1"/>
    <x v="19"/>
    <s v="m3"/>
    <n v="0"/>
    <n v="0"/>
    <n v="0"/>
    <n v="0"/>
    <n v="0"/>
    <n v="0"/>
    <n v="0"/>
    <n v="0"/>
    <n v="0"/>
    <n v="0"/>
    <n v="0"/>
    <n v="0"/>
    <n v="0"/>
  </r>
  <r>
    <s v="BIODIESEL"/>
    <x v="2"/>
    <x v="2"/>
    <x v="5"/>
    <x v="20"/>
    <s v="m3"/>
    <n v="5.94"/>
    <n v="2.96"/>
    <n v="3.2"/>
    <n v="0"/>
    <n v="0"/>
    <n v="0"/>
    <n v="0"/>
    <n v="0"/>
    <n v="0"/>
    <n v="0"/>
    <n v="0"/>
    <n v="0"/>
    <n v="12.100000000000001"/>
  </r>
  <r>
    <s v="BIODIESEL"/>
    <x v="2"/>
    <x v="1"/>
    <x v="8"/>
    <x v="21"/>
    <s v="m3"/>
    <n v="0"/>
    <n v="0"/>
    <n v="0"/>
    <n v="0"/>
    <n v="0"/>
    <n v="0"/>
    <n v="0"/>
    <n v="0"/>
    <n v="0"/>
    <n v="0"/>
    <n v="0"/>
    <n v="0"/>
    <n v="0"/>
  </r>
  <r>
    <s v="BIODIESEL"/>
    <x v="2"/>
    <x v="1"/>
    <x v="8"/>
    <x v="22"/>
    <s v="m3"/>
    <n v="0"/>
    <n v="0"/>
    <n v="0"/>
    <n v="0"/>
    <n v="0"/>
    <n v="0"/>
    <n v="0"/>
    <n v="0"/>
    <n v="0"/>
    <n v="0"/>
    <n v="0"/>
    <n v="0"/>
    <n v="0"/>
  </r>
  <r>
    <s v="BIODIESEL"/>
    <x v="2"/>
    <x v="0"/>
    <x v="0"/>
    <x v="23"/>
    <s v="m3"/>
    <n v="0"/>
    <n v="0"/>
    <n v="0"/>
    <n v="0"/>
    <n v="0"/>
    <n v="0"/>
    <n v="0"/>
    <n v="0"/>
    <n v="0"/>
    <n v="0"/>
    <n v="0"/>
    <n v="0"/>
    <n v="0"/>
  </r>
  <r>
    <s v="BIODIESEL"/>
    <x v="2"/>
    <x v="2"/>
    <x v="5"/>
    <x v="24"/>
    <s v="m3"/>
    <n v="0"/>
    <n v="0"/>
    <n v="0"/>
    <n v="0"/>
    <n v="0"/>
    <n v="0"/>
    <n v="0"/>
    <n v="0"/>
    <n v="0"/>
    <n v="0"/>
    <n v="0"/>
    <n v="0"/>
    <n v="0"/>
  </r>
  <r>
    <s v="BIODIESEL"/>
    <x v="2"/>
    <x v="1"/>
    <x v="1"/>
    <x v="25"/>
    <s v="m3"/>
    <n v="0"/>
    <n v="0"/>
    <n v="0"/>
    <n v="0"/>
    <n v="0"/>
    <n v="0"/>
    <n v="0"/>
    <n v="0"/>
    <n v="0"/>
    <n v="0"/>
    <n v="0"/>
    <n v="0"/>
    <n v="0"/>
  </r>
  <r>
    <s v="BIODIESEL"/>
    <x v="2"/>
    <x v="0"/>
    <x v="6"/>
    <x v="26"/>
    <s v="m3"/>
    <n v="0"/>
    <n v="0"/>
    <n v="0"/>
    <n v="0"/>
    <n v="0"/>
    <n v="0"/>
    <n v="0"/>
    <n v="0"/>
    <n v="0"/>
    <n v="0"/>
    <n v="0"/>
    <n v="0"/>
    <n v="0"/>
  </r>
  <r>
    <s v="BIODIESEL"/>
    <x v="2"/>
    <x v="0"/>
    <x v="0"/>
    <x v="27"/>
    <s v="m3"/>
    <n v="0"/>
    <n v="0"/>
    <n v="0"/>
    <n v="0"/>
    <n v="0"/>
    <n v="0"/>
    <n v="0"/>
    <n v="0"/>
    <n v="0"/>
    <n v="0"/>
    <n v="0"/>
    <n v="0"/>
    <n v="0"/>
  </r>
  <r>
    <s v="BIODIESEL"/>
    <x v="2"/>
    <x v="3"/>
    <x v="11"/>
    <x v="28"/>
    <s v="m3"/>
    <n v="0"/>
    <n v="0"/>
    <n v="0"/>
    <n v="0"/>
    <n v="0"/>
    <n v="0"/>
    <n v="0"/>
    <n v="0"/>
    <n v="0"/>
    <n v="0"/>
    <n v="0"/>
    <n v="0"/>
    <n v="0"/>
  </r>
  <r>
    <s v="BIODIESEL"/>
    <x v="2"/>
    <x v="0"/>
    <x v="6"/>
    <x v="29"/>
    <s v="m3"/>
    <n v="0"/>
    <n v="0"/>
    <n v="0"/>
    <n v="0"/>
    <n v="0"/>
    <n v="0"/>
    <n v="102.61799999999999"/>
    <n v="27.274999999999999"/>
    <n v="20.88"/>
    <n v="60.851999999999997"/>
    <n v="28.317"/>
    <n v="6.9"/>
    <n v="246.84200000000001"/>
  </r>
  <r>
    <s v="BIODIESEL"/>
    <x v="2"/>
    <x v="1"/>
    <x v="1"/>
    <x v="30"/>
    <s v="m3"/>
    <n v="0"/>
    <n v="0"/>
    <n v="0"/>
    <n v="0"/>
    <n v="0"/>
    <n v="0"/>
    <n v="0"/>
    <n v="0"/>
    <n v="0"/>
    <n v="0"/>
    <n v="0"/>
    <n v="0"/>
    <n v="0"/>
  </r>
  <r>
    <s v="BIODIESEL"/>
    <x v="2"/>
    <x v="2"/>
    <x v="7"/>
    <x v="31"/>
    <s v="m3"/>
    <n v="0"/>
    <n v="0"/>
    <n v="0"/>
    <n v="0"/>
    <n v="0"/>
    <n v="0"/>
    <n v="0"/>
    <n v="0"/>
    <n v="0"/>
    <n v="0"/>
    <n v="0"/>
    <n v="0"/>
    <n v="0"/>
  </r>
  <r>
    <s v="BIODIESEL"/>
    <x v="2"/>
    <x v="4"/>
    <x v="12"/>
    <x v="32"/>
    <s v="m3"/>
    <n v="3405.2849999999999"/>
    <n v="1605.1"/>
    <n v="3095.56"/>
    <n v="1708.13"/>
    <n v="2220.1"/>
    <n v="3040.92"/>
    <n v="3340.75"/>
    <n v="3024.26"/>
    <n v="2429.58"/>
    <n v="2651.97"/>
    <n v="2345"/>
    <n v="1606.99"/>
    <n v="30473.645000000008"/>
  </r>
  <r>
    <s v="BIODIESEL"/>
    <x v="2"/>
    <x v="4"/>
    <x v="13"/>
    <x v="33"/>
    <s v="m3"/>
    <n v="2275.8249999999998"/>
    <n v="2047.47"/>
    <n v="3667.78"/>
    <n v="2954.9090000000001"/>
    <n v="5786.1"/>
    <n v="5199.43"/>
    <n v="3642.65"/>
    <n v="3600.7"/>
    <n v="5051.99"/>
    <n v="4993"/>
    <n v="4064"/>
    <n v="3992.3110000000001"/>
    <n v="47276.165000000008"/>
  </r>
  <r>
    <s v="BIODIESEL"/>
    <x v="2"/>
    <x v="4"/>
    <x v="9"/>
    <x v="34"/>
    <s v="m3"/>
    <n v="1669.1949999999999"/>
    <n v="1548.914"/>
    <n v="5813.82"/>
    <n v="3140.404"/>
    <n v="3913.45"/>
    <n v="7328.19"/>
    <n v="5658"/>
    <n v="6584.72"/>
    <n v="7632.29"/>
    <n v="7716"/>
    <n v="7442"/>
    <n v="7873.6239999999998"/>
    <n v="66320.607000000004"/>
  </r>
  <r>
    <s v="BIODIESEL"/>
    <x v="2"/>
    <x v="3"/>
    <x v="11"/>
    <x v="35"/>
    <s v="m3"/>
    <n v="0"/>
    <n v="0"/>
    <n v="0"/>
    <n v="0"/>
    <n v="0"/>
    <n v="2267"/>
    <n v="0"/>
    <n v="2481.5"/>
    <n v="4042.27"/>
    <n v="4753.9799999999996"/>
    <n v="4490"/>
    <n v="4737.9549999999999"/>
    <n v="22772.705000000002"/>
  </r>
  <r>
    <s v="BIODIESEL"/>
    <x v="2"/>
    <x v="2"/>
    <x v="7"/>
    <x v="36"/>
    <s v="m3"/>
    <n v="0"/>
    <n v="0"/>
    <n v="0"/>
    <n v="0"/>
    <n v="0"/>
    <n v="0"/>
    <n v="0"/>
    <n v="1178.5999999999999"/>
    <n v="2685"/>
    <n v="5084"/>
    <n v="6251"/>
    <n v="6358.5889999999999"/>
    <n v="21557.188999999998"/>
  </r>
  <r>
    <s v="BIODIESEL"/>
    <x v="2"/>
    <x v="4"/>
    <x v="14"/>
    <x v="37"/>
    <s v="m3"/>
    <n v="0"/>
    <n v="0"/>
    <n v="0"/>
    <n v="0"/>
    <n v="0"/>
    <n v="0"/>
    <n v="0"/>
    <n v="0"/>
    <n v="5998.75"/>
    <n v="5765"/>
    <n v="5431"/>
    <n v="6313.8980000000001"/>
    <n v="23508.648000000001"/>
  </r>
  <r>
    <s v="BIODIESEL"/>
    <x v="2"/>
    <x v="1"/>
    <x v="1"/>
    <x v="38"/>
    <s v="m3"/>
    <n v="1243.1590000000001"/>
    <n v="1484.789"/>
    <n v="240.04599999999999"/>
    <n v="0"/>
    <n v="872.9"/>
    <n v="1394.09"/>
    <n v="1397.001"/>
    <n v="2262.7809999999999"/>
    <n v="556.90099999999995"/>
    <n v="655.20000000000005"/>
    <n v="2103.2399999999998"/>
    <n v="249.96"/>
    <n v="12460.066999999999"/>
  </r>
  <r>
    <s v="BIODIESEL"/>
    <x v="2"/>
    <x v="2"/>
    <x v="7"/>
    <x v="39"/>
    <s v="m3"/>
    <n v="0"/>
    <n v="0"/>
    <n v="0"/>
    <n v="0"/>
    <n v="0"/>
    <n v="0"/>
    <n v="0"/>
    <n v="0"/>
    <n v="0"/>
    <n v="0"/>
    <n v="0"/>
    <n v="0"/>
    <n v="0"/>
  </r>
  <r>
    <s v="BIODIESEL"/>
    <x v="2"/>
    <x v="2"/>
    <x v="5"/>
    <x v="40"/>
    <s v="m3"/>
    <n v="0"/>
    <n v="0"/>
    <n v="0"/>
    <n v="0"/>
    <n v="0"/>
    <n v="0"/>
    <n v="0"/>
    <n v="4560.4319999999998"/>
    <n v="3889.47"/>
    <n v="2486.6320000000001"/>
    <n v="2033.1659999999999"/>
    <n v="399.55399999999997"/>
    <n v="13369.253999999999"/>
  </r>
  <r>
    <s v="BIODIESEL"/>
    <x v="2"/>
    <x v="1"/>
    <x v="1"/>
    <x v="41"/>
    <s v="m3"/>
    <n v="0"/>
    <n v="0"/>
    <n v="0"/>
    <n v="0"/>
    <n v="0"/>
    <n v="0"/>
    <n v="0"/>
    <n v="0"/>
    <n v="0"/>
    <n v="0"/>
    <n v="0"/>
    <n v="0"/>
    <n v="0"/>
  </r>
  <r>
    <s v="BIODIESEL"/>
    <x v="2"/>
    <x v="1"/>
    <x v="1"/>
    <x v="42"/>
    <s v="m3"/>
    <n v="0"/>
    <n v="0"/>
    <n v="0"/>
    <n v="0"/>
    <n v="0"/>
    <n v="0"/>
    <n v="0"/>
    <n v="0"/>
    <n v="0"/>
    <n v="0"/>
    <n v="0"/>
    <n v="0"/>
    <n v="0"/>
  </r>
  <r>
    <s v="BIODIESEL"/>
    <x v="2"/>
    <x v="2"/>
    <x v="7"/>
    <x v="43"/>
    <s v="m3"/>
    <n v="0"/>
    <n v="0"/>
    <n v="0"/>
    <n v="0"/>
    <n v="0"/>
    <n v="0"/>
    <n v="0"/>
    <n v="0"/>
    <n v="0"/>
    <n v="0"/>
    <n v="0"/>
    <n v="0"/>
    <n v="0"/>
  </r>
  <r>
    <s v="BIODIESEL"/>
    <x v="2"/>
    <x v="2"/>
    <x v="7"/>
    <x v="44"/>
    <s v="m3"/>
    <n v="0"/>
    <n v="0"/>
    <n v="0"/>
    <n v="0"/>
    <n v="0"/>
    <n v="0"/>
    <n v="0"/>
    <n v="0"/>
    <n v="0"/>
    <n v="0"/>
    <n v="0"/>
    <n v="0"/>
    <n v="0"/>
  </r>
  <r>
    <s v="BIODIESEL"/>
    <x v="2"/>
    <x v="1"/>
    <x v="8"/>
    <x v="45"/>
    <s v="m3"/>
    <n v="0"/>
    <n v="0"/>
    <n v="0"/>
    <n v="0"/>
    <n v="5186.6819999999998"/>
    <n v="1479.1690000000001"/>
    <n v="0"/>
    <n v="5050.4129999999996"/>
    <n v="4189.1450000000004"/>
    <n v="8786.0499999999993"/>
    <n v="9305.6669999999995"/>
    <n v="8695.0030000000006"/>
    <n v="42692.129000000001"/>
  </r>
  <r>
    <s v="BIODIESEL"/>
    <x v="2"/>
    <x v="1"/>
    <x v="8"/>
    <x v="46"/>
    <s v="m3"/>
    <n v="0"/>
    <n v="0"/>
    <n v="0"/>
    <n v="0"/>
    <n v="0"/>
    <n v="0"/>
    <n v="0"/>
    <n v="0"/>
    <n v="0"/>
    <n v="0"/>
    <n v="0"/>
    <n v="0"/>
    <n v="0"/>
  </r>
  <r>
    <s v="BIODIESEL"/>
    <x v="2"/>
    <x v="1"/>
    <x v="1"/>
    <x v="47"/>
    <s v="m3"/>
    <n v="0"/>
    <n v="0"/>
    <n v="0"/>
    <n v="0"/>
    <n v="0"/>
    <n v="0"/>
    <n v="0"/>
    <n v="0"/>
    <n v="0"/>
    <n v="0"/>
    <n v="0"/>
    <n v="0"/>
    <n v="0"/>
  </r>
  <r>
    <s v="BIODIESEL"/>
    <x v="2"/>
    <x v="1"/>
    <x v="10"/>
    <x v="48"/>
    <s v="m3"/>
    <n v="0"/>
    <n v="0"/>
    <n v="0"/>
    <n v="0"/>
    <n v="0"/>
    <n v="0"/>
    <n v="0"/>
    <n v="0"/>
    <n v="0"/>
    <n v="0"/>
    <n v="0"/>
    <n v="0"/>
    <n v="0"/>
  </r>
  <r>
    <s v="BIODIESEL"/>
    <x v="2"/>
    <x v="1"/>
    <x v="8"/>
    <x v="49"/>
    <s v="m3"/>
    <n v="0"/>
    <n v="0"/>
    <n v="0"/>
    <n v="0"/>
    <n v="0"/>
    <n v="0"/>
    <n v="0"/>
    <n v="0"/>
    <n v="0"/>
    <n v="0"/>
    <n v="0"/>
    <n v="0"/>
    <n v="0"/>
  </r>
  <r>
    <s v="BIODIESEL"/>
    <x v="2"/>
    <x v="0"/>
    <x v="15"/>
    <x v="50"/>
    <s v="m3"/>
    <n v="0"/>
    <n v="0"/>
    <n v="0"/>
    <n v="0"/>
    <n v="0"/>
    <n v="0"/>
    <n v="0"/>
    <n v="0"/>
    <n v="0"/>
    <n v="0"/>
    <n v="0"/>
    <n v="0"/>
    <n v="0"/>
  </r>
  <r>
    <s v="BIODIESEL"/>
    <x v="2"/>
    <x v="1"/>
    <x v="1"/>
    <x v="51"/>
    <s v="m3"/>
    <n v="0"/>
    <n v="0"/>
    <n v="0"/>
    <n v="0"/>
    <n v="0"/>
    <n v="0"/>
    <n v="0"/>
    <n v="0"/>
    <n v="0"/>
    <n v="0"/>
    <n v="0"/>
    <n v="0"/>
    <n v="0"/>
  </r>
  <r>
    <s v="BIODIESEL"/>
    <x v="2"/>
    <x v="2"/>
    <x v="5"/>
    <x v="52"/>
    <s v="m3"/>
    <n v="0"/>
    <n v="0"/>
    <n v="0"/>
    <n v="0"/>
    <n v="0"/>
    <n v="0"/>
    <n v="0"/>
    <n v="0"/>
    <n v="0"/>
    <n v="0"/>
    <n v="0"/>
    <n v="0"/>
    <n v="0"/>
  </r>
  <r>
    <s v="BIODIESEL"/>
    <x v="2"/>
    <x v="4"/>
    <x v="9"/>
    <x v="53"/>
    <s v="m3"/>
    <n v="0"/>
    <n v="0"/>
    <n v="0"/>
    <n v="0"/>
    <n v="0"/>
    <n v="0"/>
    <n v="0"/>
    <n v="0"/>
    <n v="0"/>
    <n v="1237.425"/>
    <n v="1723.626"/>
    <n v="1660.335"/>
    <n v="4621.3860000000004"/>
  </r>
  <r>
    <s v="BIODIESEL"/>
    <x v="2"/>
    <x v="1"/>
    <x v="10"/>
    <x v="54"/>
    <s v="m3"/>
    <n v="0"/>
    <n v="0"/>
    <n v="0"/>
    <n v="0"/>
    <n v="0"/>
    <n v="0"/>
    <n v="0"/>
    <n v="0"/>
    <n v="0"/>
    <n v="0"/>
    <n v="0"/>
    <n v="0"/>
    <n v="0"/>
  </r>
  <r>
    <s v="BIODIESEL"/>
    <x v="2"/>
    <x v="1"/>
    <x v="1"/>
    <x v="55"/>
    <s v="m3"/>
    <n v="0"/>
    <n v="0"/>
    <n v="0"/>
    <n v="0"/>
    <n v="0"/>
    <n v="0"/>
    <n v="0"/>
    <n v="0"/>
    <n v="0"/>
    <n v="0"/>
    <n v="0"/>
    <n v="0"/>
    <n v="0"/>
  </r>
  <r>
    <s v="BIODIESEL"/>
    <x v="2"/>
    <x v="1"/>
    <x v="1"/>
    <x v="56"/>
    <s v="m3"/>
    <n v="0"/>
    <n v="0"/>
    <n v="0"/>
    <n v="0"/>
    <n v="0"/>
    <n v="0"/>
    <n v="0"/>
    <n v="0"/>
    <n v="81.388999999999996"/>
    <n v="92.91"/>
    <n v="39.648000000000003"/>
    <n v="19.2"/>
    <n v="233.14699999999996"/>
  </r>
  <r>
    <s v="BIODIESEL"/>
    <x v="2"/>
    <x v="1"/>
    <x v="1"/>
    <x v="57"/>
    <s v="m3"/>
    <n v="0"/>
    <n v="0"/>
    <n v="0"/>
    <n v="0"/>
    <n v="0"/>
    <n v="0"/>
    <n v="0"/>
    <n v="0"/>
    <n v="0"/>
    <n v="0"/>
    <n v="0"/>
    <n v="0"/>
    <n v="0"/>
  </r>
  <r>
    <s v="BIODIESEL"/>
    <x v="2"/>
    <x v="1"/>
    <x v="1"/>
    <x v="58"/>
    <s v="m3"/>
    <n v="0"/>
    <n v="0"/>
    <n v="0"/>
    <n v="0"/>
    <n v="0"/>
    <n v="0"/>
    <n v="0"/>
    <n v="0"/>
    <n v="257.81200000000001"/>
    <n v="290.19"/>
    <n v="209.86199999999999"/>
    <n v="195.946"/>
    <n v="953.81"/>
  </r>
  <r>
    <s v="BIODIESEL"/>
    <x v="2"/>
    <x v="1"/>
    <x v="1"/>
    <x v="59"/>
    <s v="m3"/>
    <n v="0"/>
    <n v="0"/>
    <n v="0"/>
    <n v="0"/>
    <n v="0"/>
    <n v="0"/>
    <n v="0"/>
    <n v="0"/>
    <n v="0"/>
    <n v="0"/>
    <n v="0"/>
    <n v="0"/>
    <n v="0"/>
  </r>
  <r>
    <s v="BIODIESEL"/>
    <x v="2"/>
    <x v="1"/>
    <x v="1"/>
    <x v="60"/>
    <s v="m3"/>
    <n v="0"/>
    <n v="0"/>
    <n v="0"/>
    <n v="0"/>
    <n v="0"/>
    <n v="0"/>
    <n v="0"/>
    <n v="0"/>
    <n v="0"/>
    <n v="0"/>
    <n v="0"/>
    <n v="0"/>
    <n v="0"/>
  </r>
  <r>
    <s v="BIODIESEL"/>
    <x v="2"/>
    <x v="3"/>
    <x v="3"/>
    <x v="61"/>
    <s v="m3"/>
    <n v="0"/>
    <n v="0"/>
    <n v="0"/>
    <n v="0"/>
    <n v="0"/>
    <n v="0"/>
    <n v="0"/>
    <n v="0"/>
    <n v="0"/>
    <n v="0"/>
    <n v="0"/>
    <n v="0"/>
    <n v="0"/>
  </r>
  <r>
    <s v="BIODIESEL"/>
    <x v="2"/>
    <x v="1"/>
    <x v="1"/>
    <x v="62"/>
    <s v="m3"/>
    <n v="0"/>
    <n v="0"/>
    <n v="0"/>
    <n v="0"/>
    <n v="0"/>
    <n v="0"/>
    <n v="0"/>
    <n v="0"/>
    <n v="0"/>
    <n v="0"/>
    <n v="0"/>
    <n v="0"/>
    <n v="0"/>
  </r>
  <r>
    <s v="BIODIESEL"/>
    <x v="2"/>
    <x v="0"/>
    <x v="6"/>
    <x v="63"/>
    <s v="m3"/>
    <n v="95.53"/>
    <n v="58.161000000000001"/>
    <n v="89.528000000000006"/>
    <n v="83.659000000000006"/>
    <n v="130.09899999999999"/>
    <n v="112.166"/>
    <n v="137.005"/>
    <n v="741.18499999999995"/>
    <n v="1045.5119999999999"/>
    <n v="1347.953"/>
    <n v="637.822"/>
    <n v="67.212999999999994"/>
    <n v="4545.8329999999996"/>
  </r>
  <r>
    <s v="BIODIESEL"/>
    <x v="2"/>
    <x v="1"/>
    <x v="1"/>
    <x v="64"/>
    <s v="m3"/>
    <n v="0"/>
    <n v="0"/>
    <n v="0"/>
    <n v="0"/>
    <n v="0"/>
    <n v="0"/>
    <n v="0"/>
    <n v="0"/>
    <n v="0"/>
    <n v="0"/>
    <n v="0"/>
    <n v="0"/>
    <n v="0"/>
  </r>
  <r>
    <s v="BIODIESEL"/>
    <x v="2"/>
    <x v="0"/>
    <x v="6"/>
    <x v="65"/>
    <s v="m3"/>
    <n v="0"/>
    <n v="0"/>
    <n v="0"/>
    <n v="0"/>
    <n v="0"/>
    <n v="0"/>
    <n v="0"/>
    <n v="25"/>
    <n v="10"/>
    <n v="0"/>
    <n v="0"/>
    <n v="0"/>
    <n v="35"/>
  </r>
  <r>
    <s v="BIODIESEL"/>
    <x v="2"/>
    <x v="2"/>
    <x v="7"/>
    <x v="66"/>
    <s v="m3"/>
    <n v="0"/>
    <n v="0"/>
    <n v="0"/>
    <n v="0"/>
    <n v="0"/>
    <n v="0"/>
    <n v="0"/>
    <n v="0"/>
    <n v="0"/>
    <n v="0"/>
    <n v="0"/>
    <n v="0"/>
    <n v="0"/>
  </r>
  <r>
    <s v="BIODIESEL"/>
    <x v="2"/>
    <x v="0"/>
    <x v="15"/>
    <x v="67"/>
    <s v="m3"/>
    <n v="0"/>
    <n v="0"/>
    <n v="0"/>
    <n v="0"/>
    <n v="0"/>
    <n v="0"/>
    <n v="0"/>
    <n v="0"/>
    <n v="0"/>
    <n v="0"/>
    <n v="0"/>
    <n v="0"/>
    <n v="0"/>
  </r>
  <r>
    <s v="BIODIESEL"/>
    <x v="2"/>
    <x v="2"/>
    <x v="7"/>
    <x v="68"/>
    <s v="m3"/>
    <n v="0"/>
    <n v="0"/>
    <n v="0"/>
    <n v="0"/>
    <n v="0"/>
    <n v="0"/>
    <n v="0"/>
    <n v="0"/>
    <n v="0"/>
    <n v="0"/>
    <n v="0"/>
    <n v="0"/>
    <n v="0"/>
  </r>
  <r>
    <s v="BIODIESEL"/>
    <x v="2"/>
    <x v="0"/>
    <x v="6"/>
    <x v="69"/>
    <s v="m3"/>
    <n v="0"/>
    <n v="0"/>
    <n v="0"/>
    <n v="0"/>
    <n v="0"/>
    <n v="0"/>
    <n v="0"/>
    <n v="0"/>
    <n v="0"/>
    <n v="0"/>
    <n v="0"/>
    <n v="0"/>
    <n v="0"/>
  </r>
  <r>
    <s v="BIODIESEL"/>
    <x v="2"/>
    <x v="1"/>
    <x v="8"/>
    <x v="70"/>
    <s v="m3"/>
    <n v="6886.14"/>
    <n v="8011.402"/>
    <n v="7496.7550000000001"/>
    <n v="8501.2880000000005"/>
    <n v="5284.4089999999997"/>
    <n v="5177.6229999999996"/>
    <n v="7012.2240000000002"/>
    <n v="7532.0389999999998"/>
    <n v="2528.79"/>
    <n v="523.99599999999998"/>
    <n v="3859.3040000000001"/>
    <n v="5131.9660000000003"/>
    <n v="67945.936000000002"/>
  </r>
  <r>
    <s v="BIODIESEL"/>
    <x v="2"/>
    <x v="3"/>
    <x v="11"/>
    <x v="71"/>
    <s v="m3"/>
    <n v="0"/>
    <n v="0"/>
    <n v="0"/>
    <n v="0"/>
    <n v="0"/>
    <n v="0"/>
    <n v="0"/>
    <n v="0"/>
    <n v="0"/>
    <n v="0"/>
    <n v="0"/>
    <n v="0"/>
    <n v="0"/>
  </r>
  <r>
    <s v="BIODIESEL"/>
    <x v="2"/>
    <x v="0"/>
    <x v="6"/>
    <x v="72"/>
    <s v="m3"/>
    <n v="0"/>
    <n v="0"/>
    <n v="0"/>
    <n v="0"/>
    <n v="0"/>
    <n v="0"/>
    <n v="0"/>
    <n v="0"/>
    <n v="0"/>
    <n v="0"/>
    <n v="0"/>
    <n v="0"/>
    <n v="0"/>
  </r>
  <r>
    <s v="BIODIESEL"/>
    <x v="2"/>
    <x v="4"/>
    <x v="12"/>
    <x v="73"/>
    <s v="m3"/>
    <n v="0"/>
    <n v="0"/>
    <n v="0"/>
    <n v="0"/>
    <n v="0"/>
    <n v="0"/>
    <n v="0"/>
    <n v="0"/>
    <n v="0"/>
    <n v="0"/>
    <n v="0"/>
    <n v="0"/>
    <n v="0"/>
  </r>
  <r>
    <s v="BIODIESEL"/>
    <x v="2"/>
    <x v="1"/>
    <x v="8"/>
    <x v="74"/>
    <s v="m3"/>
    <n v="0"/>
    <n v="0"/>
    <n v="0"/>
    <n v="0"/>
    <n v="0"/>
    <n v="0"/>
    <n v="0"/>
    <n v="0"/>
    <n v="0"/>
    <n v="0"/>
    <n v="0"/>
    <n v="0"/>
    <n v="0"/>
  </r>
  <r>
    <s v="BIODIESEL"/>
    <x v="2"/>
    <x v="1"/>
    <x v="8"/>
    <x v="75"/>
    <s v="m3"/>
    <n v="0"/>
    <n v="0"/>
    <n v="0"/>
    <n v="0"/>
    <n v="0"/>
    <n v="0"/>
    <n v="0"/>
    <n v="0"/>
    <n v="0"/>
    <n v="0"/>
    <n v="0"/>
    <n v="0"/>
    <n v="0"/>
  </r>
  <r>
    <s v="BIODIESEL"/>
    <x v="2"/>
    <x v="1"/>
    <x v="1"/>
    <x v="76"/>
    <s v="m3"/>
    <n v="0"/>
    <n v="0"/>
    <n v="0"/>
    <n v="0"/>
    <n v="0"/>
    <n v="0"/>
    <n v="0"/>
    <n v="0"/>
    <n v="0"/>
    <n v="0"/>
    <n v="0"/>
    <n v="0"/>
    <n v="0"/>
  </r>
  <r>
    <s v="BIODIESEL"/>
    <x v="2"/>
    <x v="4"/>
    <x v="13"/>
    <x v="77"/>
    <s v="m3"/>
    <n v="0"/>
    <n v="0"/>
    <n v="0"/>
    <n v="0"/>
    <n v="0"/>
    <n v="0"/>
    <n v="0"/>
    <n v="0"/>
    <n v="0"/>
    <n v="0"/>
    <n v="0"/>
    <n v="0"/>
    <n v="0"/>
  </r>
  <r>
    <s v="BIODIESEL"/>
    <x v="2"/>
    <x v="2"/>
    <x v="7"/>
    <x v="78"/>
    <s v="m3"/>
    <n v="0"/>
    <n v="0"/>
    <n v="0"/>
    <n v="0"/>
    <n v="0"/>
    <n v="0"/>
    <n v="1412.45"/>
    <n v="970.05200000000002"/>
    <n v="1445.0909999999999"/>
    <n v="1130.902"/>
    <n v="2811.46"/>
    <n v="0"/>
    <n v="7769.9549999999999"/>
  </r>
  <r>
    <s v="BIODIESEL"/>
    <x v="2"/>
    <x v="3"/>
    <x v="4"/>
    <x v="79"/>
    <s v="m3"/>
    <n v="0"/>
    <n v="0"/>
    <n v="0"/>
    <n v="0"/>
    <n v="0"/>
    <n v="0"/>
    <n v="0"/>
    <n v="0"/>
    <n v="0"/>
    <n v="0"/>
    <n v="0"/>
    <n v="0"/>
    <n v="0"/>
  </r>
  <r>
    <s v="BIODIESEL"/>
    <x v="2"/>
    <x v="0"/>
    <x v="15"/>
    <x v="80"/>
    <s v="m3"/>
    <n v="0"/>
    <n v="0"/>
    <n v="0"/>
    <n v="0"/>
    <n v="0"/>
    <n v="0"/>
    <n v="0"/>
    <n v="0"/>
    <n v="0"/>
    <n v="0"/>
    <n v="0"/>
    <n v="0"/>
    <n v="0"/>
  </r>
  <r>
    <s v="BIODIESEL"/>
    <x v="2"/>
    <x v="1"/>
    <x v="8"/>
    <x v="80"/>
    <s v="m3"/>
    <n v="0"/>
    <n v="0"/>
    <n v="0"/>
    <n v="0"/>
    <n v="0"/>
    <n v="0"/>
    <n v="0"/>
    <n v="0"/>
    <n v="0"/>
    <n v="0"/>
    <n v="0"/>
    <n v="0"/>
    <n v="0"/>
  </r>
  <r>
    <s v="BIODIESEL"/>
    <x v="2"/>
    <x v="2"/>
    <x v="7"/>
    <x v="80"/>
    <s v="m3"/>
    <n v="0"/>
    <n v="0"/>
    <n v="0"/>
    <n v="0"/>
    <n v="0"/>
    <n v="0"/>
    <n v="0"/>
    <n v="0"/>
    <n v="0"/>
    <n v="0"/>
    <n v="0"/>
    <n v="0"/>
    <n v="0"/>
  </r>
  <r>
    <s v="BIODIESEL"/>
    <x v="2"/>
    <x v="0"/>
    <x v="6"/>
    <x v="81"/>
    <s v="m3"/>
    <n v="0"/>
    <n v="0"/>
    <n v="0"/>
    <n v="0"/>
    <n v="0"/>
    <n v="0"/>
    <n v="0"/>
    <n v="0"/>
    <n v="0"/>
    <n v="0"/>
    <n v="0"/>
    <n v="0"/>
    <n v="0"/>
  </r>
  <r>
    <s v="BIODIESEL"/>
    <x v="2"/>
    <x v="3"/>
    <x v="4"/>
    <x v="82"/>
    <s v="m3"/>
    <n v="0"/>
    <n v="0"/>
    <n v="0"/>
    <n v="50.174999999999997"/>
    <n v="0"/>
    <n v="0"/>
    <n v="6"/>
    <n v="10"/>
    <n v="12"/>
    <n v="17.399999999999999"/>
    <n v="3.6"/>
    <n v="0"/>
    <n v="99.174999999999983"/>
  </r>
  <r>
    <s v="BIODIESEL"/>
    <x v="2"/>
    <x v="4"/>
    <x v="13"/>
    <x v="83"/>
    <s v="m3"/>
    <n v="0"/>
    <n v="0"/>
    <n v="0"/>
    <n v="0"/>
    <n v="0"/>
    <n v="0"/>
    <n v="0"/>
    <n v="0"/>
    <n v="0"/>
    <n v="0"/>
    <n v="0"/>
    <n v="0"/>
    <n v="0"/>
  </r>
  <r>
    <s v="BIODIESEL"/>
    <x v="2"/>
    <x v="4"/>
    <x v="16"/>
    <x v="84"/>
    <s v="m3"/>
    <n v="0"/>
    <n v="0"/>
    <n v="0"/>
    <n v="0"/>
    <n v="0"/>
    <n v="0"/>
    <n v="0"/>
    <n v="0"/>
    <n v="0"/>
    <n v="0"/>
    <n v="0"/>
    <n v="0"/>
    <n v="0"/>
  </r>
  <r>
    <s v="BIODIESEL"/>
    <x v="2"/>
    <x v="4"/>
    <x v="9"/>
    <x v="85"/>
    <s v="m3"/>
    <n v="0"/>
    <n v="0"/>
    <n v="0"/>
    <n v="0"/>
    <n v="0"/>
    <n v="0"/>
    <n v="0"/>
    <n v="0"/>
    <n v="0"/>
    <n v="0"/>
    <n v="0"/>
    <n v="0"/>
    <n v="0"/>
  </r>
  <r>
    <s v="BIODIESEL"/>
    <x v="2"/>
    <x v="0"/>
    <x v="0"/>
    <x v="86"/>
    <s v="m3"/>
    <n v="0"/>
    <n v="0"/>
    <n v="0"/>
    <n v="0"/>
    <n v="0"/>
    <n v="0"/>
    <n v="0"/>
    <n v="0"/>
    <n v="0"/>
    <n v="0"/>
    <n v="0"/>
    <n v="0"/>
    <n v="0"/>
  </r>
  <r>
    <s v="BIODIESEL"/>
    <x v="2"/>
    <x v="2"/>
    <x v="5"/>
    <x v="87"/>
    <s v="m3"/>
    <n v="0"/>
    <n v="0"/>
    <n v="0"/>
    <n v="0"/>
    <n v="0"/>
    <n v="0"/>
    <n v="0"/>
    <n v="0"/>
    <n v="0"/>
    <n v="0"/>
    <n v="0"/>
    <n v="0"/>
    <n v="0"/>
  </r>
  <r>
    <s v="BIODIESEL"/>
    <x v="2"/>
    <x v="0"/>
    <x v="6"/>
    <x v="88"/>
    <s v="m3"/>
    <n v="0"/>
    <n v="0"/>
    <n v="0"/>
    <n v="0"/>
    <n v="0"/>
    <n v="0"/>
    <n v="0"/>
    <n v="0"/>
    <n v="0"/>
    <n v="0"/>
    <n v="0"/>
    <n v="0"/>
    <n v="0"/>
  </r>
  <r>
    <s v="BIODIESEL"/>
    <x v="2"/>
    <x v="1"/>
    <x v="1"/>
    <x v="89"/>
    <s v="m3"/>
    <n v="0"/>
    <n v="0"/>
    <n v="0"/>
    <n v="0"/>
    <n v="0"/>
    <n v="0"/>
    <n v="0"/>
    <n v="0"/>
    <n v="0"/>
    <n v="0"/>
    <n v="0"/>
    <n v="0"/>
    <n v="0"/>
  </r>
  <r>
    <s v="BIODIESEL"/>
    <x v="2"/>
    <x v="0"/>
    <x v="6"/>
    <x v="90"/>
    <s v="m3"/>
    <n v="967.56100000000004"/>
    <n v="1625.2819999999999"/>
    <n v="1653.6890000000003"/>
    <n v="1831.9970000000003"/>
    <n v="2206.1329999999998"/>
    <n v="846.73"/>
    <n v="3631.596"/>
    <n v="5024.2120000000004"/>
    <n v="3406.4749999999999"/>
    <n v="5878.6329999999998"/>
    <n v="2166.7979999999998"/>
    <n v="1652.682"/>
    <n v="30891.787999999997"/>
  </r>
  <r>
    <s v="BIODIESEL"/>
    <x v="2"/>
    <x v="2"/>
    <x v="2"/>
    <x v="91"/>
    <s v="m3"/>
    <n v="0"/>
    <n v="0"/>
    <n v="0"/>
    <n v="0"/>
    <n v="0"/>
    <n v="0"/>
    <n v="0"/>
    <n v="0"/>
    <n v="0"/>
    <n v="0"/>
    <n v="0"/>
    <n v="0"/>
    <n v="0"/>
  </r>
  <r>
    <s v="BIODIESEL"/>
    <x v="2"/>
    <x v="0"/>
    <x v="0"/>
    <x v="92"/>
    <s v="m3"/>
    <n v="0"/>
    <n v="0"/>
    <n v="30"/>
    <n v="20"/>
    <n v="57.164000000000001"/>
    <n v="31"/>
    <n v="0"/>
    <n v="0"/>
    <n v="0"/>
    <n v="0"/>
    <n v="0"/>
    <n v="0"/>
    <n v="138.16399999999999"/>
  </r>
  <r>
    <s v="BIODIESEL"/>
    <x v="2"/>
    <x v="0"/>
    <x v="6"/>
    <x v="93"/>
    <s v="m3"/>
    <n v="0"/>
    <n v="0"/>
    <n v="0"/>
    <n v="0"/>
    <n v="0"/>
    <n v="0"/>
    <n v="0"/>
    <n v="0"/>
    <n v="0"/>
    <n v="0"/>
    <n v="0"/>
    <n v="0"/>
    <n v="0"/>
  </r>
  <r>
    <s v="BIODIESEL"/>
    <x v="2"/>
    <x v="1"/>
    <x v="1"/>
    <x v="94"/>
    <s v="m3"/>
    <n v="0"/>
    <n v="0"/>
    <n v="0"/>
    <n v="0"/>
    <n v="0"/>
    <n v="0"/>
    <n v="0"/>
    <n v="0"/>
    <n v="0"/>
    <n v="0"/>
    <n v="0"/>
    <n v="0"/>
    <n v="0"/>
  </r>
  <r>
    <s v="BIODIESEL"/>
    <x v="2"/>
    <x v="1"/>
    <x v="10"/>
    <x v="95"/>
    <s v="m3"/>
    <n v="0"/>
    <n v="0"/>
    <n v="0"/>
    <n v="0"/>
    <n v="0"/>
    <n v="0"/>
    <n v="0"/>
    <n v="0"/>
    <n v="0"/>
    <n v="0"/>
    <n v="0"/>
    <n v="0"/>
    <n v="0"/>
  </r>
  <r>
    <s v="BIODIESEL"/>
    <x v="2"/>
    <x v="2"/>
    <x v="7"/>
    <x v="96"/>
    <s v="m3"/>
    <n v="0"/>
    <n v="0"/>
    <n v="0"/>
    <n v="0"/>
    <n v="0"/>
    <n v="0"/>
    <n v="0"/>
    <n v="0"/>
    <n v="0"/>
    <n v="0"/>
    <n v="0"/>
    <n v="0"/>
    <n v="0"/>
  </r>
  <r>
    <s v="BIODIESEL"/>
    <x v="2"/>
    <x v="1"/>
    <x v="1"/>
    <x v="97"/>
    <s v="m3"/>
    <n v="0"/>
    <n v="0"/>
    <n v="0"/>
    <n v="0"/>
    <n v="0"/>
    <n v="0"/>
    <n v="0"/>
    <n v="0"/>
    <n v="25.885999999999999"/>
    <n v="7.9050000000000002"/>
    <n v="0"/>
    <n v="0"/>
    <n v="33.790999999999997"/>
  </r>
  <r>
    <s v="BIODIESEL"/>
    <x v="2"/>
    <x v="4"/>
    <x v="9"/>
    <x v="98"/>
    <s v="m3"/>
    <n v="0"/>
    <n v="0"/>
    <n v="0"/>
    <n v="0"/>
    <n v="0"/>
    <n v="0"/>
    <n v="0"/>
    <n v="0"/>
    <n v="0"/>
    <n v="0"/>
    <n v="0"/>
    <n v="0"/>
    <n v="0"/>
  </r>
  <r>
    <s v="BIODIESEL"/>
    <x v="2"/>
    <x v="3"/>
    <x v="3"/>
    <x v="99"/>
    <s v="m3"/>
    <n v="0"/>
    <n v="0"/>
    <n v="0"/>
    <n v="0"/>
    <n v="0"/>
    <n v="0"/>
    <n v="0"/>
    <n v="0"/>
    <n v="0"/>
    <n v="0"/>
    <n v="0"/>
    <n v="0"/>
    <n v="0"/>
  </r>
  <r>
    <s v="BIODIESEL"/>
    <x v="2"/>
    <x v="3"/>
    <x v="11"/>
    <x v="100"/>
    <s v="m3"/>
    <n v="0"/>
    <n v="0"/>
    <n v="0"/>
    <n v="0"/>
    <n v="0"/>
    <n v="0"/>
    <n v="0"/>
    <n v="0"/>
    <n v="0"/>
    <n v="0"/>
    <n v="0"/>
    <n v="0"/>
    <n v="0"/>
  </r>
  <r>
    <s v="BIODIESEL"/>
    <x v="2"/>
    <x v="3"/>
    <x v="3"/>
    <x v="101"/>
    <s v="m3"/>
    <n v="0"/>
    <n v="0"/>
    <n v="0"/>
    <n v="0"/>
    <n v="0"/>
    <n v="0"/>
    <n v="0"/>
    <n v="0"/>
    <n v="0"/>
    <n v="0"/>
    <n v="0"/>
    <n v="0"/>
    <n v="0"/>
  </r>
  <r>
    <s v="BIODIESEL"/>
    <x v="3"/>
    <x v="0"/>
    <x v="0"/>
    <x v="0"/>
    <s v="m3"/>
    <n v="0"/>
    <n v="0"/>
    <n v="0"/>
    <n v="0"/>
    <n v="0"/>
    <n v="0"/>
    <n v="0"/>
    <n v="0"/>
    <n v="0"/>
    <n v="0"/>
    <n v="0"/>
    <n v="0"/>
    <n v="0"/>
  </r>
  <r>
    <s v="BIODIESEL"/>
    <x v="3"/>
    <x v="1"/>
    <x v="1"/>
    <x v="1"/>
    <s v="m3"/>
    <n v="11130.773999999999"/>
    <n v="8849.0290000000005"/>
    <n v="13251.553"/>
    <n v="11021.558999999999"/>
    <n v="11853.715"/>
    <n v="15789.234"/>
    <n v="17978.205000000002"/>
    <n v="19275.417000000001"/>
    <n v="18495.743999999999"/>
    <n v="15659.695"/>
    <n v="13870.026"/>
    <n v="14476.896000000001"/>
    <n v="171651.84700000004"/>
  </r>
  <r>
    <s v="BIODIESEL"/>
    <x v="3"/>
    <x v="2"/>
    <x v="2"/>
    <x v="2"/>
    <s v="m3"/>
    <n v="0"/>
    <n v="0"/>
    <n v="0"/>
    <n v="0"/>
    <n v="0"/>
    <n v="0"/>
    <n v="0"/>
    <n v="0"/>
    <n v="0"/>
    <n v="0"/>
    <n v="0"/>
    <n v="0"/>
    <n v="0"/>
  </r>
  <r>
    <s v="BIODIESEL"/>
    <x v="3"/>
    <x v="1"/>
    <x v="1"/>
    <x v="3"/>
    <s v="m3"/>
    <n v="0"/>
    <n v="0"/>
    <n v="0"/>
    <n v="0"/>
    <n v="0"/>
    <n v="0"/>
    <n v="2045.454"/>
    <n v="0"/>
    <n v="0"/>
    <n v="0"/>
    <n v="0"/>
    <n v="0"/>
    <n v="2045.454"/>
  </r>
  <r>
    <s v="BIODIESEL"/>
    <x v="3"/>
    <x v="3"/>
    <x v="3"/>
    <x v="4"/>
    <s v="m3"/>
    <n v="128.42400000000001"/>
    <n v="197.364"/>
    <n v="162.16900000000001"/>
    <n v="157.57"/>
    <n v="305.22000000000003"/>
    <n v="2E-3"/>
    <n v="461.58300000000003"/>
    <n v="470.73399999999998"/>
    <n v="188.44900000000001"/>
    <n v="205.52500000000001"/>
    <n v="174.041"/>
    <n v="174.167"/>
    <n v="2625.248"/>
  </r>
  <r>
    <s v="BIODIESEL"/>
    <x v="3"/>
    <x v="1"/>
    <x v="1"/>
    <x v="5"/>
    <s v="m3"/>
    <n v="0"/>
    <n v="0"/>
    <n v="0"/>
    <n v="0"/>
    <n v="0"/>
    <n v="320"/>
    <n v="160"/>
    <n v="664"/>
    <n v="1275"/>
    <n v="1402.5"/>
    <n v="127.5"/>
    <n v="1200"/>
    <n v="5149"/>
  </r>
  <r>
    <s v="BIODIESEL"/>
    <x v="3"/>
    <x v="1"/>
    <x v="1"/>
    <x v="6"/>
    <s v="m3"/>
    <n v="0"/>
    <n v="0"/>
    <n v="0"/>
    <n v="0"/>
    <n v="0"/>
    <n v="0"/>
    <n v="0"/>
    <n v="0"/>
    <n v="0"/>
    <n v="0"/>
    <n v="0"/>
    <n v="0"/>
    <n v="0"/>
  </r>
  <r>
    <s v="BIODIESEL"/>
    <x v="3"/>
    <x v="1"/>
    <x v="1"/>
    <x v="7"/>
    <s v="m3"/>
    <n v="0"/>
    <n v="0"/>
    <n v="0"/>
    <n v="0"/>
    <n v="0"/>
    <n v="0"/>
    <n v="0"/>
    <n v="0"/>
    <n v="0"/>
    <n v="0"/>
    <n v="0"/>
    <n v="0"/>
    <n v="0"/>
  </r>
  <r>
    <s v="BIODIESEL"/>
    <x v="3"/>
    <x v="3"/>
    <x v="4"/>
    <x v="8"/>
    <s v="m3"/>
    <n v="0"/>
    <n v="0"/>
    <n v="0"/>
    <n v="0"/>
    <n v="0"/>
    <n v="0"/>
    <n v="0"/>
    <n v="0"/>
    <n v="0"/>
    <n v="0"/>
    <n v="0"/>
    <n v="4"/>
    <n v="4"/>
  </r>
  <r>
    <s v="BIODIESEL"/>
    <x v="3"/>
    <x v="1"/>
    <x v="1"/>
    <x v="9"/>
    <s v="m3"/>
    <n v="1.8109999999999999"/>
    <n v="0"/>
    <n v="0"/>
    <n v="0"/>
    <n v="0"/>
    <n v="0"/>
    <n v="0"/>
    <n v="0"/>
    <n v="0"/>
    <n v="0"/>
    <n v="0"/>
    <n v="0"/>
    <n v="1.8109999999999999"/>
  </r>
  <r>
    <s v="BIODIESEL"/>
    <x v="3"/>
    <x v="1"/>
    <x v="1"/>
    <x v="10"/>
    <s v="m3"/>
    <n v="0"/>
    <n v="0"/>
    <n v="0"/>
    <n v="0"/>
    <n v="0"/>
    <n v="0"/>
    <n v="0"/>
    <n v="0"/>
    <n v="0"/>
    <n v="0"/>
    <n v="0"/>
    <n v="0"/>
    <n v="0"/>
  </r>
  <r>
    <s v="BIODIESEL"/>
    <x v="3"/>
    <x v="2"/>
    <x v="5"/>
    <x v="11"/>
    <s v="m3"/>
    <n v="0"/>
    <n v="0"/>
    <n v="0"/>
    <n v="0"/>
    <n v="0"/>
    <n v="0"/>
    <n v="5"/>
    <n v="0"/>
    <n v="0"/>
    <n v="6"/>
    <n v="5.5"/>
    <n v="0"/>
    <n v="16.5"/>
  </r>
  <r>
    <s v="BIODIESEL"/>
    <x v="3"/>
    <x v="1"/>
    <x v="1"/>
    <x v="12"/>
    <s v="m3"/>
    <n v="0"/>
    <n v="0"/>
    <n v="0"/>
    <n v="0"/>
    <n v="0"/>
    <n v="0"/>
    <n v="0"/>
    <n v="0"/>
    <n v="0"/>
    <n v="0"/>
    <n v="0"/>
    <n v="0"/>
    <n v="0"/>
  </r>
  <r>
    <s v="BIODIESEL"/>
    <x v="3"/>
    <x v="0"/>
    <x v="6"/>
    <x v="12"/>
    <s v="m3"/>
    <n v="3682.7330000000002"/>
    <n v="3058.2779999999998"/>
    <n v="1988.309"/>
    <n v="1795.41"/>
    <n v="2989.3249999999998"/>
    <n v="8933.8940000000002"/>
    <n v="5585.5569999999998"/>
    <n v="7860.92"/>
    <n v="8676.9570000000003"/>
    <n v="8528.5529999999999"/>
    <n v="8669.0400000000009"/>
    <n v="7427.4229999999998"/>
    <n v="69196.399000000005"/>
  </r>
  <r>
    <s v="BIODIESEL"/>
    <x v="3"/>
    <x v="2"/>
    <x v="7"/>
    <x v="13"/>
    <s v="m3"/>
    <n v="0"/>
    <n v="0"/>
    <n v="0"/>
    <n v="0"/>
    <n v="0"/>
    <n v="0"/>
    <n v="0"/>
    <n v="0"/>
    <n v="0"/>
    <n v="0"/>
    <n v="0"/>
    <n v="0"/>
    <n v="0"/>
  </r>
  <r>
    <s v="BIODIESEL"/>
    <x v="3"/>
    <x v="1"/>
    <x v="1"/>
    <x v="14"/>
    <s v="m3"/>
    <n v="0"/>
    <n v="0"/>
    <n v="0"/>
    <n v="0"/>
    <n v="0"/>
    <n v="0"/>
    <n v="0"/>
    <n v="0"/>
    <n v="0"/>
    <n v="0"/>
    <n v="0"/>
    <n v="0"/>
    <n v="0"/>
  </r>
  <r>
    <s v="BIODIESEL"/>
    <x v="3"/>
    <x v="1"/>
    <x v="8"/>
    <x v="15"/>
    <s v="m3"/>
    <n v="135.39500000000001"/>
    <n v="243.887"/>
    <n v="377.15800000000002"/>
    <n v="361.7"/>
    <n v="0"/>
    <n v="0"/>
    <n v="0"/>
    <n v="0"/>
    <n v="0"/>
    <n v="0"/>
    <n v="0"/>
    <n v="0"/>
    <n v="1118.1400000000001"/>
  </r>
  <r>
    <s v="BIODIESEL"/>
    <x v="3"/>
    <x v="4"/>
    <x v="9"/>
    <x v="16"/>
    <s v="m3"/>
    <n v="0"/>
    <n v="0"/>
    <n v="0"/>
    <n v="0"/>
    <n v="0"/>
    <n v="0"/>
    <n v="0"/>
    <n v="0"/>
    <n v="0"/>
    <n v="0"/>
    <n v="0"/>
    <n v="0"/>
    <n v="0"/>
  </r>
  <r>
    <s v="BIODIESEL"/>
    <x v="3"/>
    <x v="1"/>
    <x v="10"/>
    <x v="17"/>
    <s v="m3"/>
    <n v="0"/>
    <n v="0"/>
    <n v="0"/>
    <n v="0"/>
    <n v="0"/>
    <n v="0"/>
    <n v="0"/>
    <n v="0"/>
    <n v="0"/>
    <n v="0"/>
    <n v="0"/>
    <n v="0"/>
    <n v="0"/>
  </r>
  <r>
    <s v="BIODIESEL"/>
    <x v="3"/>
    <x v="1"/>
    <x v="1"/>
    <x v="18"/>
    <s v="m3"/>
    <n v="0"/>
    <n v="0"/>
    <n v="0"/>
    <n v="0"/>
    <n v="0"/>
    <n v="0"/>
    <n v="0"/>
    <n v="16.47"/>
    <n v="43.213000000000001"/>
    <n v="60.6"/>
    <n v="25.4"/>
    <n v="79.936000000000007"/>
    <n v="225.619"/>
  </r>
  <r>
    <s v="BIODIESEL"/>
    <x v="3"/>
    <x v="1"/>
    <x v="1"/>
    <x v="19"/>
    <s v="m3"/>
    <n v="285"/>
    <n v="125"/>
    <n v="758.92100000000005"/>
    <n v="1395.8"/>
    <n v="854.5"/>
    <n v="0"/>
    <n v="0"/>
    <n v="82.491"/>
    <n v="1200.93"/>
    <n v="1790.646"/>
    <n v="3385.4360000000001"/>
    <n v="1959.636"/>
    <n v="11838.36"/>
  </r>
  <r>
    <s v="BIODIESEL"/>
    <x v="3"/>
    <x v="2"/>
    <x v="5"/>
    <x v="20"/>
    <s v="m3"/>
    <n v="0"/>
    <n v="0"/>
    <n v="0"/>
    <n v="0"/>
    <n v="0"/>
    <n v="0"/>
    <n v="0"/>
    <n v="0"/>
    <n v="0"/>
    <n v="0"/>
    <n v="0"/>
    <n v="0"/>
    <n v="0"/>
  </r>
  <r>
    <s v="BIODIESEL"/>
    <x v="3"/>
    <x v="1"/>
    <x v="8"/>
    <x v="21"/>
    <s v="m3"/>
    <n v="0"/>
    <n v="0"/>
    <n v="0"/>
    <n v="0"/>
    <n v="0"/>
    <n v="0"/>
    <n v="0"/>
    <n v="0"/>
    <n v="0"/>
    <n v="0"/>
    <n v="0"/>
    <n v="0"/>
    <n v="0"/>
  </r>
  <r>
    <s v="BIODIESEL"/>
    <x v="3"/>
    <x v="1"/>
    <x v="8"/>
    <x v="22"/>
    <s v="m3"/>
    <n v="0"/>
    <n v="0"/>
    <n v="0"/>
    <n v="0"/>
    <n v="0"/>
    <n v="0"/>
    <n v="0"/>
    <n v="0"/>
    <n v="0"/>
    <n v="0"/>
    <n v="0"/>
    <n v="0"/>
    <n v="0"/>
  </r>
  <r>
    <s v="BIODIESEL"/>
    <x v="3"/>
    <x v="0"/>
    <x v="0"/>
    <x v="23"/>
    <s v="m3"/>
    <n v="0"/>
    <n v="0"/>
    <n v="0"/>
    <n v="0"/>
    <n v="0"/>
    <n v="0"/>
    <n v="0"/>
    <n v="0"/>
    <n v="0"/>
    <n v="0"/>
    <n v="0"/>
    <n v="0"/>
    <n v="0"/>
  </r>
  <r>
    <s v="BIODIESEL"/>
    <x v="3"/>
    <x v="2"/>
    <x v="5"/>
    <x v="24"/>
    <s v="m3"/>
    <n v="0"/>
    <n v="0"/>
    <n v="0"/>
    <n v="0"/>
    <n v="0"/>
    <n v="0"/>
    <n v="800"/>
    <n v="600"/>
    <n v="1100"/>
    <n v="1630"/>
    <n v="1823.385"/>
    <n v="1324.4860000000001"/>
    <n v="7277.8710000000001"/>
  </r>
  <r>
    <s v="BIODIESEL"/>
    <x v="3"/>
    <x v="1"/>
    <x v="1"/>
    <x v="25"/>
    <s v="m3"/>
    <n v="0"/>
    <n v="0"/>
    <n v="0"/>
    <n v="0"/>
    <n v="0"/>
    <n v="0"/>
    <n v="0"/>
    <n v="0"/>
    <n v="0"/>
    <n v="238.48"/>
    <n v="380.32499999999999"/>
    <n v="338.64400000000001"/>
    <n v="957.44899999999996"/>
  </r>
  <r>
    <s v="BIODIESEL"/>
    <x v="3"/>
    <x v="0"/>
    <x v="6"/>
    <x v="26"/>
    <s v="m3"/>
    <n v="0"/>
    <n v="0"/>
    <n v="0"/>
    <n v="0"/>
    <n v="0"/>
    <n v="0"/>
    <n v="0"/>
    <n v="0"/>
    <n v="0"/>
    <n v="0"/>
    <n v="0"/>
    <n v="0"/>
    <n v="0"/>
  </r>
  <r>
    <s v="BIODIESEL"/>
    <x v="3"/>
    <x v="0"/>
    <x v="0"/>
    <x v="27"/>
    <s v="m3"/>
    <n v="0"/>
    <n v="0"/>
    <n v="0"/>
    <n v="0"/>
    <n v="0"/>
    <n v="0"/>
    <n v="0"/>
    <n v="0"/>
    <n v="0"/>
    <n v="0"/>
    <n v="0"/>
    <n v="0"/>
    <n v="0"/>
  </r>
  <r>
    <s v="BIODIESEL"/>
    <x v="3"/>
    <x v="3"/>
    <x v="11"/>
    <x v="28"/>
    <s v="m3"/>
    <n v="0"/>
    <n v="0"/>
    <n v="5"/>
    <n v="0"/>
    <n v="0"/>
    <n v="82.424000000000007"/>
    <n v="255.33"/>
    <n v="537.20899999999995"/>
    <n v="514.09100000000001"/>
    <n v="559.125"/>
    <n v="498.55599999999998"/>
    <n v="381.31299999999999"/>
    <n v="2833.0480000000002"/>
  </r>
  <r>
    <s v="BIODIESEL"/>
    <x v="3"/>
    <x v="0"/>
    <x v="6"/>
    <x v="29"/>
    <s v="m3"/>
    <n v="234.75800000000001"/>
    <n v="809.654"/>
    <n v="751.61"/>
    <n v="201.55699999999999"/>
    <n v="325.74700000000001"/>
    <n v="1721.1369999999999"/>
    <n v="3695.6779999999999"/>
    <n v="3967.009"/>
    <n v="5860.1329999999998"/>
    <n v="4148.6909999999998"/>
    <n v="4408.1369999999997"/>
    <n v="4232.4470000000001"/>
    <n v="30356.557999999997"/>
  </r>
  <r>
    <s v="BIODIESEL"/>
    <x v="3"/>
    <x v="1"/>
    <x v="1"/>
    <x v="30"/>
    <s v="m3"/>
    <n v="0"/>
    <n v="0"/>
    <n v="0"/>
    <n v="0"/>
    <n v="0"/>
    <n v="0"/>
    <n v="0"/>
    <n v="0"/>
    <n v="0"/>
    <n v="0"/>
    <n v="0"/>
    <n v="0"/>
    <n v="0"/>
  </r>
  <r>
    <s v="BIODIESEL"/>
    <x v="3"/>
    <x v="2"/>
    <x v="7"/>
    <x v="31"/>
    <s v="m3"/>
    <n v="0"/>
    <n v="0"/>
    <n v="0"/>
    <n v="0"/>
    <n v="0"/>
    <n v="0"/>
    <n v="0"/>
    <n v="0"/>
    <n v="0"/>
    <n v="0"/>
    <n v="0"/>
    <n v="0"/>
    <n v="0"/>
  </r>
  <r>
    <s v="BIODIESEL"/>
    <x v="3"/>
    <x v="4"/>
    <x v="12"/>
    <x v="32"/>
    <s v="m3"/>
    <n v="0"/>
    <n v="0"/>
    <n v="0"/>
    <n v="364.23500000000001"/>
    <n v="0"/>
    <n v="2303.54"/>
    <n v="1666.44"/>
    <n v="213.35900000000001"/>
    <n v="0"/>
    <n v="0"/>
    <n v="0"/>
    <n v="0"/>
    <n v="4547.5740000000005"/>
  </r>
  <r>
    <s v="BIODIESEL"/>
    <x v="3"/>
    <x v="4"/>
    <x v="13"/>
    <x v="33"/>
    <s v="m3"/>
    <n v="5069.1890000000003"/>
    <n v="4823.6220000000003"/>
    <n v="0"/>
    <n v="0"/>
    <n v="0"/>
    <n v="1237.51"/>
    <n v="1893.78"/>
    <n v="891.53"/>
    <n v="109"/>
    <n v="0"/>
    <n v="0"/>
    <n v="391.89499999999998"/>
    <n v="14416.526000000003"/>
  </r>
  <r>
    <s v="BIODIESEL"/>
    <x v="3"/>
    <x v="4"/>
    <x v="9"/>
    <x v="34"/>
    <s v="m3"/>
    <n v="8427.8179999999993"/>
    <n v="5469.4870000000001"/>
    <n v="5682.5140000000001"/>
    <n v="2872.8710000000001"/>
    <n v="316"/>
    <n v="1072.49"/>
    <n v="516"/>
    <n v="1329.59"/>
    <n v="3747"/>
    <n v="2210.54"/>
    <n v="1987.51"/>
    <n v="2632.4810000000002"/>
    <n v="36264.300999999999"/>
  </r>
  <r>
    <s v="BIODIESEL"/>
    <x v="3"/>
    <x v="3"/>
    <x v="11"/>
    <x v="35"/>
    <s v="m3"/>
    <n v="3144.4160000000002"/>
    <n v="4177.2579999999998"/>
    <n v="2672.826"/>
    <n v="307.01799999999997"/>
    <n v="0"/>
    <n v="0"/>
    <n v="0"/>
    <n v="0"/>
    <n v="0"/>
    <n v="0"/>
    <n v="0"/>
    <n v="0"/>
    <n v="10301.518"/>
  </r>
  <r>
    <s v="BIODIESEL"/>
    <x v="3"/>
    <x v="2"/>
    <x v="7"/>
    <x v="36"/>
    <s v="m3"/>
    <n v="4277.2659999999996"/>
    <n v="6689.2"/>
    <n v="3524"/>
    <n v="3212.4929999999999"/>
    <n v="2998"/>
    <n v="1780"/>
    <n v="1423"/>
    <n v="3346"/>
    <n v="3422.3530000000001"/>
    <n v="1110.3699999999999"/>
    <n v="3031.19"/>
    <n v="3109.7420000000002"/>
    <n v="37923.613999999994"/>
  </r>
  <r>
    <s v="BIODIESEL"/>
    <x v="3"/>
    <x v="4"/>
    <x v="14"/>
    <x v="37"/>
    <s v="m3"/>
    <n v="5072.8059999999996"/>
    <n v="6899.3410000000003"/>
    <n v="4437.8990000000003"/>
    <n v="603.79300000000001"/>
    <n v="2627"/>
    <n v="1883.46"/>
    <n v="1024.56"/>
    <n v="3423.52"/>
    <n v="3609.6790000000001"/>
    <n v="2398.0300000000002"/>
    <n v="2200.11"/>
    <n v="1992.0909999999999"/>
    <n v="36172.289000000004"/>
  </r>
  <r>
    <s v="BIODIESEL"/>
    <x v="3"/>
    <x v="1"/>
    <x v="1"/>
    <x v="38"/>
    <s v="m3"/>
    <n v="252.04"/>
    <n v="0"/>
    <n v="0"/>
    <n v="0"/>
    <n v="1760.76"/>
    <n v="3375.9"/>
    <n v="3144.6"/>
    <n v="2871.34"/>
    <n v="2171.21"/>
    <n v="3240.6010000000001"/>
    <n v="3450.21"/>
    <n v="2103.4699999999998"/>
    <n v="22370.130999999998"/>
  </r>
  <r>
    <s v="BIODIESEL"/>
    <x v="3"/>
    <x v="2"/>
    <x v="7"/>
    <x v="39"/>
    <s v="m3"/>
    <n v="0"/>
    <n v="0"/>
    <n v="0"/>
    <n v="0"/>
    <n v="0"/>
    <n v="0"/>
    <n v="0"/>
    <n v="0"/>
    <n v="0"/>
    <n v="0"/>
    <n v="0"/>
    <n v="0"/>
    <n v="0"/>
  </r>
  <r>
    <s v="BIODIESEL"/>
    <x v="3"/>
    <x v="2"/>
    <x v="5"/>
    <x v="40"/>
    <s v="m3"/>
    <n v="5369.9970000000003"/>
    <n v="1084.8399999999999"/>
    <n v="0"/>
    <n v="4129.7860000000001"/>
    <n v="8166.6620000000003"/>
    <n v="9739.2520000000004"/>
    <n v="10399.093000000001"/>
    <n v="9445.5490000000009"/>
    <n v="10211.447"/>
    <n v="10534.216"/>
    <n v="10921.106"/>
    <n v="7340.15"/>
    <n v="87342.097999999998"/>
  </r>
  <r>
    <s v="BIODIESEL"/>
    <x v="3"/>
    <x v="1"/>
    <x v="1"/>
    <x v="41"/>
    <s v="m3"/>
    <n v="0"/>
    <n v="0"/>
    <n v="0"/>
    <n v="0"/>
    <n v="0"/>
    <n v="0"/>
    <n v="0"/>
    <n v="0"/>
    <n v="0"/>
    <n v="0"/>
    <n v="0"/>
    <n v="0"/>
    <n v="0"/>
  </r>
  <r>
    <s v="BIODIESEL"/>
    <x v="3"/>
    <x v="1"/>
    <x v="1"/>
    <x v="42"/>
    <s v="m3"/>
    <n v="0"/>
    <n v="0"/>
    <n v="0"/>
    <n v="0"/>
    <n v="0"/>
    <n v="0"/>
    <n v="0"/>
    <n v="0"/>
    <n v="0"/>
    <n v="0"/>
    <n v="211.56"/>
    <n v="508.44"/>
    <n v="720"/>
  </r>
  <r>
    <s v="BIODIESEL"/>
    <x v="3"/>
    <x v="2"/>
    <x v="7"/>
    <x v="43"/>
    <s v="m3"/>
    <n v="0"/>
    <n v="0"/>
    <n v="0"/>
    <n v="0"/>
    <n v="0"/>
    <n v="0"/>
    <n v="0"/>
    <n v="0"/>
    <n v="0"/>
    <n v="0"/>
    <n v="0"/>
    <n v="0"/>
    <n v="0"/>
  </r>
  <r>
    <s v="BIODIESEL"/>
    <x v="3"/>
    <x v="2"/>
    <x v="7"/>
    <x v="44"/>
    <s v="m3"/>
    <n v="0"/>
    <n v="0"/>
    <n v="0"/>
    <n v="0"/>
    <n v="0"/>
    <n v="0"/>
    <n v="0"/>
    <n v="0"/>
    <n v="0"/>
    <n v="0"/>
    <n v="0"/>
    <n v="0"/>
    <n v="0"/>
  </r>
  <r>
    <s v="BIODIESEL"/>
    <x v="3"/>
    <x v="1"/>
    <x v="8"/>
    <x v="45"/>
    <s v="m3"/>
    <n v="7244.41"/>
    <n v="8584.7199999999993"/>
    <n v="8063.6210000000001"/>
    <n v="8301.7199999999993"/>
    <n v="9021.9670000000006"/>
    <n v="9314.76"/>
    <n v="9973.4130000000005"/>
    <n v="8579.9269999999997"/>
    <n v="8893.8439999999991"/>
    <n v="9842.6029999999992"/>
    <n v="9349.6589999999997"/>
    <n v="11099.898999999999"/>
    <n v="108270.54300000001"/>
  </r>
  <r>
    <s v="BIODIESEL"/>
    <x v="3"/>
    <x v="1"/>
    <x v="8"/>
    <x v="46"/>
    <s v="m3"/>
    <n v="0"/>
    <n v="0"/>
    <n v="0"/>
    <n v="0"/>
    <n v="0"/>
    <n v="0"/>
    <n v="0"/>
    <n v="0"/>
    <n v="0"/>
    <n v="0"/>
    <n v="0"/>
    <n v="0"/>
    <n v="0"/>
  </r>
  <r>
    <s v="BIODIESEL"/>
    <x v="3"/>
    <x v="1"/>
    <x v="1"/>
    <x v="47"/>
    <s v="m3"/>
    <n v="0"/>
    <n v="0"/>
    <n v="0"/>
    <n v="0"/>
    <n v="0"/>
    <n v="0"/>
    <n v="0"/>
    <n v="0"/>
    <n v="0"/>
    <n v="0"/>
    <n v="0"/>
    <n v="0"/>
    <n v="0"/>
  </r>
  <r>
    <s v="BIODIESEL"/>
    <x v="3"/>
    <x v="1"/>
    <x v="10"/>
    <x v="48"/>
    <s v="m3"/>
    <n v="0"/>
    <n v="0"/>
    <n v="0"/>
    <n v="0"/>
    <n v="0"/>
    <n v="0"/>
    <n v="0"/>
    <n v="0"/>
    <n v="0"/>
    <n v="0"/>
    <n v="0"/>
    <n v="0"/>
    <n v="0"/>
  </r>
  <r>
    <s v="BIODIESEL"/>
    <x v="3"/>
    <x v="1"/>
    <x v="8"/>
    <x v="49"/>
    <s v="m3"/>
    <n v="0"/>
    <n v="0"/>
    <n v="0"/>
    <n v="0"/>
    <n v="0"/>
    <n v="0"/>
    <n v="0"/>
    <n v="0"/>
    <n v="0"/>
    <n v="0"/>
    <n v="0"/>
    <n v="0"/>
    <n v="0"/>
  </r>
  <r>
    <s v="BIODIESEL"/>
    <x v="3"/>
    <x v="0"/>
    <x v="15"/>
    <x v="50"/>
    <s v="m3"/>
    <n v="0"/>
    <n v="0"/>
    <n v="0"/>
    <n v="0"/>
    <n v="0"/>
    <n v="0"/>
    <n v="0"/>
    <n v="0"/>
    <n v="0"/>
    <n v="0"/>
    <n v="0"/>
    <n v="0"/>
    <n v="0"/>
  </r>
  <r>
    <s v="BIODIESEL"/>
    <x v="3"/>
    <x v="1"/>
    <x v="1"/>
    <x v="51"/>
    <s v="m3"/>
    <n v="0"/>
    <n v="0"/>
    <n v="0"/>
    <n v="0"/>
    <n v="0"/>
    <n v="0"/>
    <n v="0"/>
    <n v="0"/>
    <n v="0"/>
    <n v="0"/>
    <n v="22.047000000000001"/>
    <n v="38.880000000000003"/>
    <n v="60.927000000000007"/>
  </r>
  <r>
    <s v="BIODIESEL"/>
    <x v="3"/>
    <x v="2"/>
    <x v="5"/>
    <x v="52"/>
    <s v="m3"/>
    <n v="0"/>
    <n v="0"/>
    <n v="0"/>
    <n v="0"/>
    <n v="0"/>
    <n v="0"/>
    <n v="0"/>
    <n v="0"/>
    <n v="0"/>
    <n v="0"/>
    <n v="0"/>
    <n v="0"/>
    <n v="0"/>
  </r>
  <r>
    <s v="BIODIESEL"/>
    <x v="3"/>
    <x v="4"/>
    <x v="9"/>
    <x v="53"/>
    <s v="m3"/>
    <n v="2007.58"/>
    <n v="1153.81"/>
    <n v="1378.6379999999999"/>
    <n v="1305.558"/>
    <n v="1456.441"/>
    <n v="1620.31"/>
    <n v="1464.1279999999999"/>
    <n v="2239.6080000000002"/>
    <n v="2748.5729999999999"/>
    <n v="1415.2170000000001"/>
    <n v="2074.0880000000002"/>
    <n v="1233.98"/>
    <n v="20097.931"/>
  </r>
  <r>
    <s v="BIODIESEL"/>
    <x v="3"/>
    <x v="1"/>
    <x v="10"/>
    <x v="54"/>
    <s v="m3"/>
    <n v="0"/>
    <n v="0"/>
    <n v="0"/>
    <n v="0"/>
    <n v="0"/>
    <n v="0"/>
    <n v="0"/>
    <n v="0"/>
    <n v="0"/>
    <n v="0"/>
    <n v="0"/>
    <n v="0"/>
    <n v="0"/>
  </r>
  <r>
    <s v="BIODIESEL"/>
    <x v="3"/>
    <x v="1"/>
    <x v="1"/>
    <x v="55"/>
    <s v="m3"/>
    <n v="0"/>
    <n v="0"/>
    <n v="0"/>
    <n v="0"/>
    <n v="0"/>
    <n v="0"/>
    <n v="0"/>
    <n v="0"/>
    <n v="0"/>
    <n v="0"/>
    <n v="0"/>
    <n v="0"/>
    <n v="0"/>
  </r>
  <r>
    <s v="BIODIESEL"/>
    <x v="3"/>
    <x v="1"/>
    <x v="1"/>
    <x v="56"/>
    <s v="m3"/>
    <n v="14.6"/>
    <n v="0"/>
    <n v="0"/>
    <n v="0"/>
    <n v="0"/>
    <n v="0"/>
    <n v="0"/>
    <n v="0"/>
    <n v="0"/>
    <n v="0"/>
    <n v="0"/>
    <n v="0"/>
    <n v="14.6"/>
  </r>
  <r>
    <s v="BIODIESEL"/>
    <x v="3"/>
    <x v="1"/>
    <x v="1"/>
    <x v="57"/>
    <s v="m3"/>
    <n v="0"/>
    <n v="0"/>
    <n v="0"/>
    <n v="0"/>
    <n v="0"/>
    <n v="9.8000000000000007"/>
    <n v="0"/>
    <n v="0"/>
    <n v="0"/>
    <n v="0"/>
    <n v="2"/>
    <n v="0"/>
    <n v="11.8"/>
  </r>
  <r>
    <s v="BIODIESEL"/>
    <x v="3"/>
    <x v="1"/>
    <x v="1"/>
    <x v="58"/>
    <s v="m3"/>
    <n v="128.15"/>
    <n v="25.285"/>
    <n v="0"/>
    <n v="0"/>
    <n v="0"/>
    <n v="0"/>
    <n v="0"/>
    <n v="0"/>
    <n v="0"/>
    <n v="0"/>
    <n v="0"/>
    <n v="0"/>
    <n v="153.435"/>
  </r>
  <r>
    <s v="BIODIESEL"/>
    <x v="3"/>
    <x v="1"/>
    <x v="1"/>
    <x v="59"/>
    <s v="m3"/>
    <n v="0"/>
    <n v="0"/>
    <n v="0"/>
    <n v="0"/>
    <n v="0"/>
    <n v="0"/>
    <n v="0"/>
    <n v="0"/>
    <n v="0"/>
    <n v="0"/>
    <n v="0"/>
    <n v="0"/>
    <n v="0"/>
  </r>
  <r>
    <s v="BIODIESEL"/>
    <x v="3"/>
    <x v="1"/>
    <x v="1"/>
    <x v="60"/>
    <s v="m3"/>
    <n v="0"/>
    <n v="44.72"/>
    <n v="49.225999999999999"/>
    <n v="26.843"/>
    <n v="24.890999999999998"/>
    <n v="65.643000000000001"/>
    <n v="15.84"/>
    <n v="0"/>
    <n v="0"/>
    <n v="60.838999999999999"/>
    <n v="207.06299999999999"/>
    <n v="197.892"/>
    <n v="692.95699999999999"/>
  </r>
  <r>
    <s v="BIODIESEL"/>
    <x v="3"/>
    <x v="3"/>
    <x v="3"/>
    <x v="61"/>
    <s v="m3"/>
    <n v="0"/>
    <n v="0"/>
    <n v="0"/>
    <n v="0"/>
    <n v="0"/>
    <n v="0"/>
    <n v="0"/>
    <n v="0"/>
    <n v="0"/>
    <n v="0"/>
    <n v="0"/>
    <n v="0"/>
    <n v="0"/>
  </r>
  <r>
    <s v="BIODIESEL"/>
    <x v="3"/>
    <x v="1"/>
    <x v="1"/>
    <x v="62"/>
    <s v="m3"/>
    <n v="0"/>
    <n v="0"/>
    <n v="0"/>
    <n v="0"/>
    <n v="0"/>
    <n v="0"/>
    <n v="0"/>
    <n v="0"/>
    <n v="0"/>
    <n v="0"/>
    <n v="0"/>
    <n v="0"/>
    <n v="0"/>
  </r>
  <r>
    <s v="BIODIESEL"/>
    <x v="3"/>
    <x v="0"/>
    <x v="6"/>
    <x v="63"/>
    <s v="m3"/>
    <n v="0"/>
    <n v="0"/>
    <n v="0"/>
    <n v="0"/>
    <n v="0"/>
    <n v="1870.2570000000001"/>
    <n v="850.59199999999998"/>
    <n v="2167.6419999999998"/>
    <n v="2181.627"/>
    <n v="3952.002"/>
    <n v="3611.64"/>
    <n v="1742.153"/>
    <n v="16375.913"/>
  </r>
  <r>
    <s v="BIODIESEL"/>
    <x v="3"/>
    <x v="1"/>
    <x v="1"/>
    <x v="64"/>
    <s v="m3"/>
    <n v="1194.1949999999999"/>
    <n v="4106.8270000000002"/>
    <n v="3371.3719999999998"/>
    <n v="5119.098"/>
    <n v="6927.4859999999999"/>
    <n v="7744.3059999999996"/>
    <n v="8085.2449999999999"/>
    <n v="5997.36"/>
    <n v="8036.5469999999996"/>
    <n v="7192.8490000000002"/>
    <n v="6306.5259999999998"/>
    <n v="4918.07"/>
    <n v="68999.880999999994"/>
  </r>
  <r>
    <s v="BIODIESEL"/>
    <x v="3"/>
    <x v="0"/>
    <x v="6"/>
    <x v="65"/>
    <s v="m3"/>
    <n v="0"/>
    <n v="0"/>
    <n v="0"/>
    <n v="0"/>
    <n v="0"/>
    <n v="0"/>
    <n v="0"/>
    <n v="0"/>
    <n v="0"/>
    <n v="0"/>
    <n v="0"/>
    <n v="0"/>
    <n v="0"/>
  </r>
  <r>
    <s v="BIODIESEL"/>
    <x v="3"/>
    <x v="2"/>
    <x v="7"/>
    <x v="66"/>
    <s v="m3"/>
    <n v="0"/>
    <n v="0"/>
    <n v="0"/>
    <n v="0"/>
    <n v="0"/>
    <n v="0"/>
    <n v="0"/>
    <n v="0"/>
    <n v="0"/>
    <n v="0"/>
    <n v="0"/>
    <n v="0"/>
    <n v="0"/>
  </r>
  <r>
    <s v="BIODIESEL"/>
    <x v="3"/>
    <x v="0"/>
    <x v="15"/>
    <x v="67"/>
    <s v="m3"/>
    <n v="0"/>
    <n v="0"/>
    <n v="0"/>
    <n v="0"/>
    <n v="0"/>
    <n v="0"/>
    <n v="0"/>
    <n v="0"/>
    <n v="0"/>
    <n v="0"/>
    <n v="0"/>
    <n v="0"/>
    <n v="0"/>
  </r>
  <r>
    <s v="BIODIESEL"/>
    <x v="3"/>
    <x v="2"/>
    <x v="7"/>
    <x v="68"/>
    <s v="m3"/>
    <n v="0"/>
    <n v="0"/>
    <n v="0"/>
    <n v="5581.0439999999999"/>
    <n v="6166.4979999999996"/>
    <n v="9084.32"/>
    <n v="9700.9339999999993"/>
    <n v="10079.118"/>
    <n v="13102.317999999999"/>
    <n v="14327.233"/>
    <n v="9424.5769999999993"/>
    <n v="7678.5590000000002"/>
    <n v="85144.600999999995"/>
  </r>
  <r>
    <s v="BIODIESEL"/>
    <x v="3"/>
    <x v="0"/>
    <x v="6"/>
    <x v="69"/>
    <s v="m3"/>
    <n v="0"/>
    <n v="0"/>
    <n v="0"/>
    <n v="0"/>
    <n v="0"/>
    <n v="0"/>
    <n v="0"/>
    <n v="0"/>
    <n v="0"/>
    <n v="0"/>
    <n v="0"/>
    <n v="0"/>
    <n v="0"/>
  </r>
  <r>
    <s v="BIODIESEL"/>
    <x v="3"/>
    <x v="1"/>
    <x v="8"/>
    <x v="70"/>
    <s v="m3"/>
    <n v="9008.402"/>
    <n v="10516.433000000001"/>
    <n v="9608.8690000000006"/>
    <n v="11337.111999999999"/>
    <n v="10557.194"/>
    <n v="12418.615"/>
    <n v="11173.05"/>
    <n v="12258.163"/>
    <n v="17073.906999999999"/>
    <n v="9825.5709999999999"/>
    <n v="8730.2150000000001"/>
    <n v="9467.8829999999998"/>
    <n v="131975.41399999999"/>
  </r>
  <r>
    <s v="BIODIESEL"/>
    <x v="3"/>
    <x v="3"/>
    <x v="11"/>
    <x v="71"/>
    <s v="m3"/>
    <n v="0"/>
    <n v="0"/>
    <n v="0"/>
    <n v="0"/>
    <n v="0"/>
    <n v="0"/>
    <n v="0"/>
    <n v="0"/>
    <n v="0"/>
    <n v="0"/>
    <n v="0"/>
    <n v="0"/>
    <n v="0"/>
  </r>
  <r>
    <s v="BIODIESEL"/>
    <x v="3"/>
    <x v="0"/>
    <x v="6"/>
    <x v="72"/>
    <s v="m3"/>
    <n v="0"/>
    <n v="0"/>
    <n v="0"/>
    <n v="0"/>
    <n v="0"/>
    <n v="0"/>
    <n v="0"/>
    <n v="0"/>
    <n v="0"/>
    <n v="0"/>
    <n v="0"/>
    <n v="0"/>
    <n v="0"/>
  </r>
  <r>
    <s v="BIODIESEL"/>
    <x v="3"/>
    <x v="4"/>
    <x v="12"/>
    <x v="73"/>
    <s v="m3"/>
    <n v="0"/>
    <n v="0"/>
    <n v="0"/>
    <n v="0"/>
    <n v="0"/>
    <n v="0"/>
    <n v="0"/>
    <n v="0"/>
    <n v="0"/>
    <n v="0"/>
    <n v="0"/>
    <n v="0"/>
    <n v="0"/>
  </r>
  <r>
    <s v="BIODIESEL"/>
    <x v="3"/>
    <x v="1"/>
    <x v="8"/>
    <x v="74"/>
    <s v="m3"/>
    <n v="0"/>
    <n v="0"/>
    <n v="0"/>
    <n v="0"/>
    <n v="0"/>
    <n v="0"/>
    <n v="0"/>
    <n v="0"/>
    <n v="0"/>
    <n v="0"/>
    <n v="0"/>
    <n v="0"/>
    <n v="0"/>
  </r>
  <r>
    <s v="BIODIESEL"/>
    <x v="3"/>
    <x v="1"/>
    <x v="8"/>
    <x v="75"/>
    <s v="m3"/>
    <n v="0"/>
    <n v="0"/>
    <n v="0"/>
    <n v="0"/>
    <n v="0"/>
    <n v="0"/>
    <n v="0"/>
    <n v="0"/>
    <n v="0"/>
    <n v="0"/>
    <n v="0"/>
    <n v="0"/>
    <n v="0"/>
  </r>
  <r>
    <s v="BIODIESEL"/>
    <x v="3"/>
    <x v="1"/>
    <x v="1"/>
    <x v="76"/>
    <s v="m3"/>
    <n v="0"/>
    <n v="0"/>
    <n v="0"/>
    <n v="0"/>
    <n v="0"/>
    <n v="0"/>
    <n v="0"/>
    <n v="0"/>
    <n v="0"/>
    <n v="0"/>
    <n v="0"/>
    <n v="0"/>
    <n v="0"/>
  </r>
  <r>
    <s v="BIODIESEL"/>
    <x v="3"/>
    <x v="4"/>
    <x v="13"/>
    <x v="77"/>
    <s v="m3"/>
    <n v="0"/>
    <n v="0"/>
    <n v="0"/>
    <n v="0"/>
    <n v="0"/>
    <n v="0"/>
    <n v="0"/>
    <n v="0"/>
    <n v="0"/>
    <n v="0"/>
    <n v="0"/>
    <n v="0"/>
    <n v="0"/>
  </r>
  <r>
    <s v="BIODIESEL"/>
    <x v="3"/>
    <x v="2"/>
    <x v="7"/>
    <x v="78"/>
    <s v="m3"/>
    <n v="5592.9"/>
    <n v="5305.6760000000004"/>
    <n v="2307.616"/>
    <n v="3633.4690000000001"/>
    <n v="5289.31"/>
    <n v="8136.7889999999998"/>
    <n v="9560.9629999999997"/>
    <n v="5725.8609999999999"/>
    <n v="11249.067999999999"/>
    <n v="14308.043"/>
    <n v="11491.040999999999"/>
    <n v="13044.992"/>
    <n v="95645.727999999988"/>
  </r>
  <r>
    <s v="BIODIESEL"/>
    <x v="3"/>
    <x v="3"/>
    <x v="4"/>
    <x v="79"/>
    <s v="m3"/>
    <n v="0"/>
    <n v="0"/>
    <n v="0"/>
    <n v="0"/>
    <n v="0"/>
    <n v="0"/>
    <n v="0"/>
    <n v="0"/>
    <n v="0"/>
    <n v="0"/>
    <n v="0"/>
    <n v="0"/>
    <n v="0"/>
  </r>
  <r>
    <s v="BIODIESEL"/>
    <x v="3"/>
    <x v="0"/>
    <x v="15"/>
    <x v="80"/>
    <s v="m3"/>
    <n v="0"/>
    <n v="0"/>
    <n v="0"/>
    <n v="0"/>
    <n v="0"/>
    <n v="0"/>
    <n v="0"/>
    <n v="0"/>
    <n v="0"/>
    <n v="0"/>
    <n v="0"/>
    <n v="0"/>
    <n v="0"/>
  </r>
  <r>
    <s v="BIODIESEL"/>
    <x v="3"/>
    <x v="1"/>
    <x v="8"/>
    <x v="80"/>
    <s v="m3"/>
    <n v="0"/>
    <n v="0"/>
    <n v="0"/>
    <n v="0"/>
    <n v="0"/>
    <n v="0"/>
    <n v="0"/>
    <n v="0"/>
    <n v="0"/>
    <n v="0"/>
    <n v="0"/>
    <n v="0"/>
    <n v="0"/>
  </r>
  <r>
    <s v="BIODIESEL"/>
    <x v="3"/>
    <x v="2"/>
    <x v="7"/>
    <x v="80"/>
    <s v="m3"/>
    <n v="0"/>
    <n v="0"/>
    <n v="0"/>
    <n v="0"/>
    <n v="0"/>
    <n v="0"/>
    <n v="0"/>
    <n v="0"/>
    <n v="0"/>
    <n v="0"/>
    <n v="0"/>
    <n v="0"/>
    <n v="0"/>
  </r>
  <r>
    <s v="BIODIESEL"/>
    <x v="3"/>
    <x v="0"/>
    <x v="6"/>
    <x v="81"/>
    <s v="m3"/>
    <n v="0"/>
    <n v="0"/>
    <n v="0"/>
    <n v="0"/>
    <n v="0"/>
    <n v="0"/>
    <n v="0"/>
    <n v="0"/>
    <n v="0"/>
    <n v="0"/>
    <n v="0"/>
    <n v="0"/>
    <n v="0"/>
  </r>
  <r>
    <s v="BIODIESEL"/>
    <x v="3"/>
    <x v="3"/>
    <x v="4"/>
    <x v="82"/>
    <s v="m3"/>
    <n v="0"/>
    <n v="31.983000000000001"/>
    <n v="0"/>
    <n v="4.2290000000000001"/>
    <n v="0"/>
    <n v="0"/>
    <n v="54.648000000000003"/>
    <n v="0"/>
    <n v="88.445999999999998"/>
    <n v="23.8"/>
    <n v="0"/>
    <n v="20.54"/>
    <n v="223.64600000000002"/>
  </r>
  <r>
    <s v="BIODIESEL"/>
    <x v="3"/>
    <x v="4"/>
    <x v="13"/>
    <x v="83"/>
    <s v="m3"/>
    <n v="0"/>
    <n v="0"/>
    <n v="0"/>
    <n v="0"/>
    <n v="0"/>
    <n v="0"/>
    <n v="0"/>
    <n v="0"/>
    <n v="0"/>
    <n v="1305"/>
    <n v="2616"/>
    <n v="870"/>
    <n v="4791"/>
  </r>
  <r>
    <s v="BIODIESEL"/>
    <x v="3"/>
    <x v="4"/>
    <x v="16"/>
    <x v="84"/>
    <s v="m3"/>
    <n v="0"/>
    <n v="0"/>
    <n v="0"/>
    <n v="0"/>
    <n v="0"/>
    <n v="0"/>
    <n v="0"/>
    <n v="0"/>
    <n v="0"/>
    <n v="0"/>
    <n v="0"/>
    <n v="0"/>
    <n v="0"/>
  </r>
  <r>
    <s v="BIODIESEL"/>
    <x v="3"/>
    <x v="4"/>
    <x v="9"/>
    <x v="85"/>
    <s v="m3"/>
    <n v="0"/>
    <n v="0"/>
    <n v="0"/>
    <n v="0"/>
    <n v="0"/>
    <n v="0"/>
    <n v="0"/>
    <n v="0"/>
    <n v="866"/>
    <n v="2151"/>
    <n v="3545"/>
    <n v="3057.9"/>
    <n v="9619.9"/>
  </r>
  <r>
    <s v="BIODIESEL"/>
    <x v="3"/>
    <x v="0"/>
    <x v="0"/>
    <x v="86"/>
    <s v="m3"/>
    <n v="0"/>
    <n v="0"/>
    <n v="0"/>
    <n v="0"/>
    <n v="0"/>
    <n v="0"/>
    <n v="0"/>
    <n v="0"/>
    <n v="0"/>
    <n v="0"/>
    <n v="0"/>
    <n v="0"/>
    <n v="0"/>
  </r>
  <r>
    <s v="BIODIESEL"/>
    <x v="3"/>
    <x v="2"/>
    <x v="5"/>
    <x v="87"/>
    <s v="m3"/>
    <n v="0"/>
    <n v="0"/>
    <n v="0"/>
    <n v="0"/>
    <n v="0"/>
    <n v="0"/>
    <n v="0"/>
    <n v="0"/>
    <n v="0"/>
    <n v="0"/>
    <n v="0"/>
    <n v="0"/>
    <n v="0"/>
  </r>
  <r>
    <s v="BIODIESEL"/>
    <x v="3"/>
    <x v="0"/>
    <x v="6"/>
    <x v="88"/>
    <s v="m3"/>
    <n v="0"/>
    <n v="0"/>
    <n v="0"/>
    <n v="0"/>
    <n v="0"/>
    <n v="0"/>
    <n v="0"/>
    <n v="0"/>
    <n v="0"/>
    <n v="0"/>
    <n v="0"/>
    <n v="0"/>
    <n v="0"/>
  </r>
  <r>
    <s v="BIODIESEL"/>
    <x v="3"/>
    <x v="1"/>
    <x v="1"/>
    <x v="89"/>
    <s v="m3"/>
    <n v="0"/>
    <n v="0"/>
    <n v="0"/>
    <n v="0"/>
    <n v="0"/>
    <n v="0"/>
    <n v="0"/>
    <n v="0"/>
    <n v="0"/>
    <n v="0"/>
    <n v="0"/>
    <n v="0"/>
    <n v="0"/>
  </r>
  <r>
    <s v="BIODIESEL"/>
    <x v="3"/>
    <x v="0"/>
    <x v="6"/>
    <x v="90"/>
    <s v="m3"/>
    <n v="4381.7790000000005"/>
    <n v="4888.6239999999998"/>
    <n v="5288.3810000000003"/>
    <n v="2616.96"/>
    <n v="4358.174"/>
    <n v="4263.0749999999998"/>
    <n v="5853.1760000000004"/>
    <n v="7491.67"/>
    <n v="7392.89"/>
    <n v="8689.5239999999994"/>
    <n v="5465.5510000000004"/>
    <n v="8975.48"/>
    <n v="69665.284"/>
  </r>
  <r>
    <s v="BIODIESEL"/>
    <x v="3"/>
    <x v="2"/>
    <x v="2"/>
    <x v="91"/>
    <s v="m3"/>
    <n v="0"/>
    <n v="0"/>
    <n v="0"/>
    <n v="0"/>
    <n v="0"/>
    <n v="0"/>
    <n v="0"/>
    <n v="0"/>
    <n v="0"/>
    <n v="0"/>
    <n v="0"/>
    <n v="0"/>
    <n v="0"/>
  </r>
  <r>
    <s v="BIODIESEL"/>
    <x v="3"/>
    <x v="0"/>
    <x v="0"/>
    <x v="92"/>
    <s v="m3"/>
    <n v="0"/>
    <n v="0"/>
    <n v="0"/>
    <n v="0"/>
    <n v="0"/>
    <n v="0"/>
    <n v="0"/>
    <n v="0"/>
    <n v="0"/>
    <n v="0"/>
    <n v="0"/>
    <n v="0"/>
    <n v="0"/>
  </r>
  <r>
    <s v="BIODIESEL"/>
    <x v="3"/>
    <x v="0"/>
    <x v="6"/>
    <x v="93"/>
    <s v="m3"/>
    <n v="0"/>
    <n v="0"/>
    <n v="0"/>
    <n v="0"/>
    <n v="0"/>
    <n v="0"/>
    <n v="0"/>
    <n v="0"/>
    <n v="0"/>
    <n v="0"/>
    <n v="0"/>
    <n v="0"/>
    <n v="0"/>
  </r>
  <r>
    <s v="BIODIESEL"/>
    <x v="3"/>
    <x v="1"/>
    <x v="1"/>
    <x v="94"/>
    <s v="m3"/>
    <n v="0"/>
    <n v="0"/>
    <n v="0"/>
    <n v="0"/>
    <n v="0"/>
    <n v="0"/>
    <n v="0"/>
    <n v="0"/>
    <n v="0"/>
    <n v="0"/>
    <n v="0"/>
    <n v="29.5"/>
    <n v="29.5"/>
  </r>
  <r>
    <s v="BIODIESEL"/>
    <x v="3"/>
    <x v="1"/>
    <x v="10"/>
    <x v="95"/>
    <s v="m3"/>
    <n v="0"/>
    <n v="0"/>
    <n v="0"/>
    <n v="0"/>
    <n v="0"/>
    <n v="0"/>
    <n v="0"/>
    <n v="0"/>
    <n v="0"/>
    <n v="0"/>
    <n v="0"/>
    <n v="0"/>
    <n v="0"/>
  </r>
  <r>
    <s v="BIODIESEL"/>
    <x v="3"/>
    <x v="2"/>
    <x v="7"/>
    <x v="96"/>
    <s v="m3"/>
    <n v="0"/>
    <n v="0"/>
    <n v="0"/>
    <n v="0"/>
    <n v="0"/>
    <n v="0"/>
    <n v="0"/>
    <n v="0"/>
    <n v="0"/>
    <n v="0"/>
    <n v="0"/>
    <n v="0"/>
    <n v="0"/>
  </r>
  <r>
    <s v="BIODIESEL"/>
    <x v="3"/>
    <x v="1"/>
    <x v="1"/>
    <x v="97"/>
    <s v="m3"/>
    <n v="0"/>
    <n v="0"/>
    <n v="0"/>
    <n v="0"/>
    <n v="0"/>
    <n v="0"/>
    <n v="0"/>
    <n v="0"/>
    <n v="0"/>
    <n v="0"/>
    <n v="0"/>
    <n v="0"/>
    <n v="0"/>
  </r>
  <r>
    <s v="BIODIESEL"/>
    <x v="3"/>
    <x v="4"/>
    <x v="9"/>
    <x v="98"/>
    <s v="m3"/>
    <n v="0"/>
    <n v="0"/>
    <n v="0"/>
    <n v="0"/>
    <n v="0"/>
    <n v="0"/>
    <n v="0"/>
    <n v="0"/>
    <n v="0"/>
    <n v="0"/>
    <n v="0"/>
    <n v="0"/>
    <n v="0"/>
  </r>
  <r>
    <s v="BIODIESEL"/>
    <x v="3"/>
    <x v="3"/>
    <x v="3"/>
    <x v="99"/>
    <s v="m3"/>
    <n v="0"/>
    <n v="0"/>
    <n v="0"/>
    <n v="0"/>
    <n v="0"/>
    <n v="0"/>
    <n v="0"/>
    <n v="0"/>
    <n v="0"/>
    <n v="0"/>
    <n v="0"/>
    <n v="0"/>
    <n v="0"/>
  </r>
  <r>
    <s v="BIODIESEL"/>
    <x v="3"/>
    <x v="3"/>
    <x v="11"/>
    <x v="100"/>
    <s v="m3"/>
    <n v="0"/>
    <n v="0"/>
    <n v="0"/>
    <n v="0"/>
    <n v="0"/>
    <n v="0"/>
    <n v="0"/>
    <n v="0"/>
    <n v="0"/>
    <n v="0"/>
    <n v="0"/>
    <n v="0"/>
    <n v="0"/>
  </r>
  <r>
    <s v="BIODIESEL"/>
    <x v="3"/>
    <x v="3"/>
    <x v="3"/>
    <x v="101"/>
    <s v="m3"/>
    <n v="0"/>
    <n v="0"/>
    <n v="0"/>
    <n v="0"/>
    <n v="0"/>
    <n v="0"/>
    <n v="0"/>
    <n v="0"/>
    <n v="0"/>
    <n v="0"/>
    <n v="0"/>
    <n v="0"/>
    <n v="0"/>
  </r>
  <r>
    <s v="BIODIESEL"/>
    <x v="4"/>
    <x v="0"/>
    <x v="0"/>
    <x v="0"/>
    <s v="m3"/>
    <n v="0"/>
    <n v="0"/>
    <n v="0"/>
    <n v="0"/>
    <n v="4"/>
    <n v="0"/>
    <n v="0"/>
    <n v="0"/>
    <n v="0"/>
    <n v="0"/>
    <n v="0"/>
    <n v="0"/>
    <n v="4"/>
  </r>
  <r>
    <s v="BIODIESEL"/>
    <x v="4"/>
    <x v="1"/>
    <x v="1"/>
    <x v="1"/>
    <s v="m3"/>
    <n v="11505.72"/>
    <n v="15264.762000000001"/>
    <n v="19527.550999999999"/>
    <n v="5078.3190000000004"/>
    <n v="5009.6319999999996"/>
    <n v="14372.99"/>
    <n v="14968.811"/>
    <n v="18547.920999999998"/>
    <n v="16923.616999999998"/>
    <n v="15742.200999999999"/>
    <n v="15608.732"/>
    <n v="13390.927"/>
    <n v="165941.18299999999"/>
  </r>
  <r>
    <s v="BIODIESEL"/>
    <x v="4"/>
    <x v="2"/>
    <x v="2"/>
    <x v="2"/>
    <s v="m3"/>
    <n v="0"/>
    <n v="0"/>
    <n v="0"/>
    <n v="0"/>
    <n v="0"/>
    <n v="0"/>
    <n v="0"/>
    <n v="0"/>
    <n v="0"/>
    <n v="0"/>
    <n v="0"/>
    <n v="0"/>
    <n v="0"/>
  </r>
  <r>
    <s v="BIODIESEL"/>
    <x v="4"/>
    <x v="1"/>
    <x v="1"/>
    <x v="3"/>
    <s v="m3"/>
    <n v="0"/>
    <n v="0"/>
    <n v="0"/>
    <n v="0"/>
    <n v="0"/>
    <n v="0"/>
    <n v="0"/>
    <n v="0"/>
    <n v="0"/>
    <n v="0"/>
    <n v="0"/>
    <n v="0"/>
    <n v="0"/>
  </r>
  <r>
    <s v="BIODIESEL"/>
    <x v="4"/>
    <x v="3"/>
    <x v="3"/>
    <x v="4"/>
    <s v="m3"/>
    <n v="15.289"/>
    <n v="0"/>
    <n v="98.974000000000004"/>
    <n v="379.33300000000003"/>
    <n v="317.99099999999999"/>
    <n v="224.322"/>
    <n v="48.837000000000003"/>
    <n v="464.30700000000002"/>
    <n v="421.01900000000001"/>
    <n v="272.70800000000003"/>
    <n v="564.50800000000004"/>
    <n v="364.48399999999998"/>
    <n v="3171.7720000000004"/>
  </r>
  <r>
    <s v="BIODIESEL"/>
    <x v="4"/>
    <x v="1"/>
    <x v="1"/>
    <x v="5"/>
    <s v="m3"/>
    <n v="1000"/>
    <n v="900"/>
    <n v="1350"/>
    <n v="0"/>
    <n v="0"/>
    <n v="0"/>
    <n v="1080"/>
    <n v="1800"/>
    <n v="630"/>
    <n v="1602"/>
    <n v="1665"/>
    <n v="225"/>
    <n v="10252"/>
  </r>
  <r>
    <s v="BIODIESEL"/>
    <x v="4"/>
    <x v="1"/>
    <x v="1"/>
    <x v="6"/>
    <s v="m3"/>
    <n v="0"/>
    <n v="0"/>
    <n v="0"/>
    <n v="0"/>
    <n v="0"/>
    <n v="0"/>
    <n v="0"/>
    <n v="0"/>
    <n v="0"/>
    <n v="0"/>
    <n v="0"/>
    <n v="0"/>
    <n v="0"/>
  </r>
  <r>
    <s v="BIODIESEL"/>
    <x v="4"/>
    <x v="1"/>
    <x v="1"/>
    <x v="7"/>
    <s v="m3"/>
    <n v="0"/>
    <n v="0"/>
    <n v="0"/>
    <n v="0"/>
    <n v="0"/>
    <n v="0"/>
    <n v="0"/>
    <n v="0"/>
    <n v="0"/>
    <n v="0"/>
    <n v="0"/>
    <n v="0"/>
    <n v="0"/>
  </r>
  <r>
    <s v="BIODIESEL"/>
    <x v="4"/>
    <x v="3"/>
    <x v="4"/>
    <x v="8"/>
    <s v="m3"/>
    <n v="29"/>
    <n v="2.7"/>
    <n v="36.183"/>
    <n v="12.6"/>
    <n v="0"/>
    <n v="85"/>
    <n v="356.45600000000002"/>
    <n v="904.85799999999995"/>
    <n v="662.1"/>
    <n v="768.49900000000002"/>
    <n v="859.08100000000002"/>
    <n v="1034.4780000000001"/>
    <n v="4750.9549999999999"/>
  </r>
  <r>
    <s v="BIODIESEL"/>
    <x v="4"/>
    <x v="1"/>
    <x v="1"/>
    <x v="9"/>
    <s v="m3"/>
    <n v="0"/>
    <n v="18.75"/>
    <n v="0"/>
    <n v="350.358"/>
    <n v="0"/>
    <n v="0"/>
    <n v="0"/>
    <n v="0"/>
    <n v="0"/>
    <n v="0"/>
    <n v="0"/>
    <n v="322.74900000000002"/>
    <n v="691.85699999999997"/>
  </r>
  <r>
    <s v="BIODIESEL"/>
    <x v="4"/>
    <x v="1"/>
    <x v="1"/>
    <x v="10"/>
    <s v="m3"/>
    <n v="0"/>
    <n v="0"/>
    <n v="0"/>
    <n v="0"/>
    <n v="0"/>
    <n v="0"/>
    <n v="0"/>
    <n v="0"/>
    <n v="0"/>
    <n v="0"/>
    <n v="0"/>
    <n v="0"/>
    <n v="0"/>
  </r>
  <r>
    <s v="BIODIESEL"/>
    <x v="4"/>
    <x v="2"/>
    <x v="5"/>
    <x v="11"/>
    <s v="m3"/>
    <n v="4.5"/>
    <n v="0"/>
    <n v="0"/>
    <n v="6"/>
    <m/>
    <n v="5.4"/>
    <n v="0"/>
    <n v="4"/>
    <n v="3"/>
    <n v="6"/>
    <n v="6"/>
    <n v="5"/>
    <n v="39.9"/>
  </r>
  <r>
    <s v="BIODIESEL"/>
    <x v="4"/>
    <x v="1"/>
    <x v="1"/>
    <x v="12"/>
    <s v="m3"/>
    <n v="0"/>
    <n v="0"/>
    <n v="0"/>
    <n v="0"/>
    <n v="0"/>
    <n v="0"/>
    <n v="0"/>
    <n v="0"/>
    <n v="0"/>
    <n v="0"/>
    <n v="0"/>
    <n v="0"/>
    <n v="0"/>
  </r>
  <r>
    <s v="BIODIESEL"/>
    <x v="4"/>
    <x v="0"/>
    <x v="6"/>
    <x v="12"/>
    <s v="m3"/>
    <n v="6530.0879999999997"/>
    <n v="5204.2470000000003"/>
    <n v="2820.364"/>
    <n v="6569.1670000000004"/>
    <n v="7059.3519999999999"/>
    <n v="8033.741"/>
    <n v="8614.9480000000003"/>
    <n v="9067.1980000000003"/>
    <n v="8255.9719999999998"/>
    <n v="4807.6559999999999"/>
    <n v="9251.2569999999996"/>
    <n v="8186.4930000000004"/>
    <n v="84400.482999999993"/>
  </r>
  <r>
    <s v="BIODIESEL"/>
    <x v="4"/>
    <x v="2"/>
    <x v="7"/>
    <x v="13"/>
    <s v="m3"/>
    <n v="0"/>
    <n v="0"/>
    <n v="0"/>
    <n v="0"/>
    <n v="0"/>
    <n v="0"/>
    <n v="0"/>
    <n v="0"/>
    <n v="0"/>
    <n v="0"/>
    <n v="0"/>
    <n v="0"/>
    <n v="0"/>
  </r>
  <r>
    <s v="BIODIESEL"/>
    <x v="4"/>
    <x v="1"/>
    <x v="1"/>
    <x v="14"/>
    <s v="m3"/>
    <n v="0"/>
    <n v="0"/>
    <n v="0"/>
    <n v="0"/>
    <n v="0"/>
    <n v="0"/>
    <n v="0"/>
    <n v="0"/>
    <n v="0"/>
    <n v="0"/>
    <n v="0"/>
    <n v="0"/>
    <n v="0"/>
  </r>
  <r>
    <s v="BIODIESEL"/>
    <x v="4"/>
    <x v="1"/>
    <x v="8"/>
    <x v="15"/>
    <s v="m3"/>
    <n v="1502.4839999999999"/>
    <n v="1110.672"/>
    <n v="2525.886"/>
    <n v="0"/>
    <n v="0"/>
    <n v="2551.8969999999999"/>
    <n v="2651.7249999999999"/>
    <n v="2206.3330000000001"/>
    <n v="1391.6610000000001"/>
    <n v="2371.7159999999999"/>
    <n v="782.17200000000003"/>
    <n v="2679.9760000000001"/>
    <n v="19774.521999999997"/>
  </r>
  <r>
    <s v="BIODIESEL"/>
    <x v="4"/>
    <x v="4"/>
    <x v="9"/>
    <x v="16"/>
    <s v="m3"/>
    <n v="0"/>
    <n v="0"/>
    <n v="0"/>
    <n v="0"/>
    <n v="0"/>
    <n v="0"/>
    <n v="0"/>
    <n v="0"/>
    <n v="0"/>
    <n v="0"/>
    <n v="0"/>
    <n v="0"/>
    <n v="0"/>
  </r>
  <r>
    <s v="BIODIESEL"/>
    <x v="4"/>
    <x v="1"/>
    <x v="10"/>
    <x v="17"/>
    <s v="m3"/>
    <n v="0"/>
    <n v="0"/>
    <n v="0"/>
    <n v="0"/>
    <n v="45"/>
    <n v="45"/>
    <n v="549.08600000000001"/>
    <n v="592.96600000000001"/>
    <n v="690.52200000000005"/>
    <n v="979.48900000000003"/>
    <n v="887.89800000000002"/>
    <n v="577.24699999999996"/>
    <n v="4367.2080000000005"/>
  </r>
  <r>
    <s v="BIODIESEL"/>
    <x v="4"/>
    <x v="1"/>
    <x v="1"/>
    <x v="18"/>
    <s v="m3"/>
    <n v="95.004000000000005"/>
    <n v="148.869"/>
    <n v="107.38"/>
    <n v="0"/>
    <n v="0"/>
    <n v="70.555000000000007"/>
    <n v="243.22300000000001"/>
    <n v="194.10599999999999"/>
    <n v="180.30799999999999"/>
    <n v="200.95400000000001"/>
    <n v="191.845"/>
    <n v="134.571"/>
    <n v="1566.8149999999998"/>
  </r>
  <r>
    <s v="BIODIESEL"/>
    <x v="4"/>
    <x v="1"/>
    <x v="1"/>
    <x v="19"/>
    <s v="m3"/>
    <n v="1693.8989999999999"/>
    <n v="1142.607"/>
    <n v="2367.5300000000002"/>
    <n v="2584.049"/>
    <n v="1113.979"/>
    <n v="1428.569"/>
    <n v="3003.578"/>
    <n v="3192.7049999999999"/>
    <n v="1797.751"/>
    <n v="3590.47"/>
    <n v="2334.652"/>
    <n v="2717.14"/>
    <n v="26966.928999999996"/>
  </r>
  <r>
    <s v="BIODIESEL"/>
    <x v="4"/>
    <x v="2"/>
    <x v="5"/>
    <x v="20"/>
    <s v="m3"/>
    <n v="0"/>
    <n v="0"/>
    <n v="0"/>
    <n v="0"/>
    <n v="0"/>
    <n v="0"/>
    <n v="0"/>
    <n v="0"/>
    <n v="0"/>
    <n v="0"/>
    <n v="0"/>
    <n v="0"/>
    <n v="0"/>
  </r>
  <r>
    <s v="BIODIESEL"/>
    <x v="4"/>
    <x v="1"/>
    <x v="8"/>
    <x v="21"/>
    <s v="m3"/>
    <n v="0"/>
    <n v="0"/>
    <n v="0"/>
    <n v="0"/>
    <n v="0"/>
    <n v="0"/>
    <n v="0"/>
    <n v="0"/>
    <n v="0"/>
    <n v="0"/>
    <n v="0"/>
    <n v="0"/>
    <n v="0"/>
  </r>
  <r>
    <s v="BIODIESEL"/>
    <x v="4"/>
    <x v="1"/>
    <x v="8"/>
    <x v="22"/>
    <s v="m3"/>
    <n v="0"/>
    <n v="0"/>
    <n v="0"/>
    <n v="0"/>
    <n v="0"/>
    <n v="0"/>
    <n v="0"/>
    <n v="0"/>
    <n v="0"/>
    <n v="0"/>
    <n v="0"/>
    <n v="0"/>
    <n v="0"/>
  </r>
  <r>
    <s v="BIODIESEL"/>
    <x v="4"/>
    <x v="0"/>
    <x v="0"/>
    <x v="23"/>
    <s v="m3"/>
    <n v="0"/>
    <n v="0"/>
    <n v="0"/>
    <n v="0"/>
    <n v="0"/>
    <n v="0"/>
    <n v="205"/>
    <n v="135"/>
    <n v="218"/>
    <n v="197.471"/>
    <n v="588.76700000000005"/>
    <n v="100.748"/>
    <n v="1444.9860000000001"/>
  </r>
  <r>
    <s v="BIODIESEL"/>
    <x v="4"/>
    <x v="2"/>
    <x v="5"/>
    <x v="24"/>
    <s v="m3"/>
    <n v="1683"/>
    <n v="1761"/>
    <n v="2457.538"/>
    <n v="1447.2739999999999"/>
    <n v="996.23"/>
    <n v="1268.9860000000001"/>
    <n v="2689.4740000000002"/>
    <n v="2016.6320000000001"/>
    <n v="3826.49"/>
    <n v="2347.1410000000001"/>
    <n v="2047.6120000000001"/>
    <n v="1100"/>
    <n v="23641.377"/>
  </r>
  <r>
    <s v="BIODIESEL"/>
    <x v="4"/>
    <x v="1"/>
    <x v="1"/>
    <x v="25"/>
    <s v="m3"/>
    <n v="512.60799999999995"/>
    <n v="584.92200000000003"/>
    <n v="537.09299999999996"/>
    <n v="54.44"/>
    <n v="0"/>
    <n v="27.600999999999999"/>
    <n v="173.19200000000001"/>
    <n v="793.31600000000003"/>
    <n v="525.77"/>
    <n v="534.46299999999997"/>
    <n v="697.63800000000003"/>
    <n v="199.98400000000001"/>
    <n v="4641.027000000001"/>
  </r>
  <r>
    <s v="BIODIESEL"/>
    <x v="4"/>
    <x v="0"/>
    <x v="6"/>
    <x v="26"/>
    <s v="m3"/>
    <n v="0"/>
    <n v="0"/>
    <n v="0"/>
    <n v="0"/>
    <n v="0"/>
    <n v="0"/>
    <n v="0"/>
    <n v="0"/>
    <n v="0"/>
    <n v="0"/>
    <n v="0"/>
    <n v="0"/>
    <n v="0"/>
  </r>
  <r>
    <s v="BIODIESEL"/>
    <x v="4"/>
    <x v="0"/>
    <x v="0"/>
    <x v="27"/>
    <s v="m3"/>
    <n v="0"/>
    <n v="0"/>
    <n v="0"/>
    <n v="0"/>
    <n v="0"/>
    <n v="0"/>
    <n v="0"/>
    <n v="0"/>
    <n v="0"/>
    <n v="0"/>
    <n v="0"/>
    <n v="0"/>
    <n v="0"/>
  </r>
  <r>
    <s v="BIODIESEL"/>
    <x v="4"/>
    <x v="3"/>
    <x v="11"/>
    <x v="28"/>
    <s v="m3"/>
    <n v="523.15899999999999"/>
    <n v="487.54700000000003"/>
    <n v="590.57799999999997"/>
    <n v="176.25700000000001"/>
    <n v="103.971"/>
    <n v="173.249"/>
    <n v="500.76600000000002"/>
    <n v="443.75200000000001"/>
    <n v="484.28"/>
    <n v="495.47199999999998"/>
    <n v="394.90499999999997"/>
    <n v="514.74699999999996"/>
    <n v="4888.683"/>
  </r>
  <r>
    <s v="BIODIESEL"/>
    <x v="4"/>
    <x v="0"/>
    <x v="6"/>
    <x v="29"/>
    <s v="m3"/>
    <n v="1753.8589999999999"/>
    <n v="3216.7170000000001"/>
    <n v="1885.5550000000001"/>
    <n v="2441.643"/>
    <n v="3028.7910000000002"/>
    <n v="3245.8649999999998"/>
    <n v="3994.7420000000002"/>
    <n v="3667.3890000000001"/>
    <n v="3609.498"/>
    <n v="3561.6129999999998"/>
    <n v="3558.8879999999999"/>
    <n v="4315.491"/>
    <n v="38280.051000000007"/>
  </r>
  <r>
    <s v="BIODIESEL"/>
    <x v="4"/>
    <x v="1"/>
    <x v="1"/>
    <x v="30"/>
    <s v="m3"/>
    <n v="0"/>
    <n v="0"/>
    <n v="0"/>
    <n v="0"/>
    <n v="0"/>
    <n v="0"/>
    <n v="0"/>
    <n v="0"/>
    <n v="0"/>
    <n v="0"/>
    <n v="0"/>
    <n v="0"/>
    <n v="0"/>
  </r>
  <r>
    <s v="BIODIESEL"/>
    <x v="4"/>
    <x v="2"/>
    <x v="7"/>
    <x v="31"/>
    <s v="m3"/>
    <n v="0"/>
    <n v="0"/>
    <n v="0"/>
    <n v="0"/>
    <n v="0"/>
    <n v="0"/>
    <n v="0"/>
    <n v="0"/>
    <n v="0"/>
    <n v="0"/>
    <n v="0"/>
    <n v="0"/>
    <n v="0"/>
  </r>
  <r>
    <s v="BIODIESEL"/>
    <x v="4"/>
    <x v="4"/>
    <x v="12"/>
    <x v="32"/>
    <s v="m3"/>
    <n v="1287.1179999999999"/>
    <n v="1276.874"/>
    <n v="937.57899999999995"/>
    <n v="114.331"/>
    <n v="0"/>
    <n v="0"/>
    <n v="0"/>
    <n v="0"/>
    <n v="0"/>
    <n v="0"/>
    <n v="0"/>
    <n v="0"/>
    <n v="3615.902"/>
  </r>
  <r>
    <s v="BIODIESEL"/>
    <x v="4"/>
    <x v="4"/>
    <x v="13"/>
    <x v="33"/>
    <s v="m3"/>
    <n v="2578.277"/>
    <n v="2500.5309999999999"/>
    <n v="1614.7180000000001"/>
    <n v="0"/>
    <n v="0"/>
    <n v="0"/>
    <n v="0"/>
    <n v="0"/>
    <n v="0"/>
    <n v="0"/>
    <n v="0"/>
    <n v="0"/>
    <n v="6693.5259999999998"/>
  </r>
  <r>
    <s v="BIODIESEL"/>
    <x v="4"/>
    <x v="4"/>
    <x v="9"/>
    <x v="34"/>
    <s v="m3"/>
    <n v="0"/>
    <n v="0"/>
    <n v="0"/>
    <n v="534.72400000000005"/>
    <n v="1729.8920000000001"/>
    <n v="3080.819"/>
    <n v="3042.9189999999999"/>
    <n v="4891.5069999999996"/>
    <n v="5206.5010000000002"/>
    <n v="4324.6019999999999"/>
    <n v="4867.2659999999996"/>
    <n v="3740.085"/>
    <n v="31418.314999999999"/>
  </r>
  <r>
    <s v="BIODIESEL"/>
    <x v="4"/>
    <x v="3"/>
    <x v="11"/>
    <x v="35"/>
    <s v="m3"/>
    <n v="2376.61"/>
    <n v="2501.877"/>
    <n v="1616.114"/>
    <n v="127.798"/>
    <n v="0"/>
    <n v="561.06700000000001"/>
    <n v="2132.0839999999998"/>
    <n v="5114.9669999999996"/>
    <n v="3874.67"/>
    <n v="3386.4769999999999"/>
    <n v="4472.9129999999996"/>
    <n v="2494.1819999999998"/>
    <n v="28658.758999999998"/>
  </r>
  <r>
    <s v="BIODIESEL"/>
    <x v="4"/>
    <x v="2"/>
    <x v="7"/>
    <x v="36"/>
    <s v="m3"/>
    <n v="922.98"/>
    <n v="0"/>
    <n v="0"/>
    <n v="977.399"/>
    <n v="3293.404"/>
    <n v="6711.2939999999999"/>
    <n v="5824.6580000000004"/>
    <n v="7421.2759999999998"/>
    <n v="8115.9740000000002"/>
    <n v="7726.4579999999996"/>
    <n v="7221.3069999999998"/>
    <n v="6573.915"/>
    <n v="54788.665000000001"/>
  </r>
  <r>
    <s v="BIODIESEL"/>
    <x v="4"/>
    <x v="4"/>
    <x v="14"/>
    <x v="37"/>
    <s v="m3"/>
    <n v="0"/>
    <n v="0"/>
    <n v="0"/>
    <n v="825.52200000000005"/>
    <n v="0"/>
    <n v="3366.893"/>
    <n v="2835.8290000000002"/>
    <n v="3827.58"/>
    <n v="5368.7690000000002"/>
    <n v="4737.723"/>
    <n v="5523.7129999999997"/>
    <n v="4708.8599999999997"/>
    <n v="31194.888999999999"/>
  </r>
  <r>
    <s v="BIODIESEL"/>
    <x v="4"/>
    <x v="1"/>
    <x v="1"/>
    <x v="38"/>
    <s v="m3"/>
    <n v="0"/>
    <n v="0"/>
    <n v="1018.11"/>
    <n v="0"/>
    <n v="1118.4000000000001"/>
    <n v="2132.6799999999998"/>
    <n v="677.85"/>
    <n v="3208.09"/>
    <n v="1360"/>
    <n v="3577.18"/>
    <n v="3433.29"/>
    <n v="2628.93"/>
    <n v="19154.530000000002"/>
  </r>
  <r>
    <s v="BIODIESEL"/>
    <x v="4"/>
    <x v="2"/>
    <x v="7"/>
    <x v="39"/>
    <s v="m3"/>
    <n v="0"/>
    <n v="0"/>
    <n v="0"/>
    <n v="0"/>
    <n v="0"/>
    <n v="0"/>
    <n v="0"/>
    <n v="0"/>
    <n v="0"/>
    <n v="0"/>
    <n v="0"/>
    <n v="0"/>
    <n v="0"/>
  </r>
  <r>
    <s v="BIODIESEL"/>
    <x v="4"/>
    <x v="2"/>
    <x v="5"/>
    <x v="40"/>
    <s v="m3"/>
    <n v="9429.5319999999992"/>
    <n v="5176.0249999999996"/>
    <n v="9531.2129999999997"/>
    <n v="9476.8179999999993"/>
    <n v="9052.8940000000002"/>
    <n v="5802.817"/>
    <n v="10373.392"/>
    <n v="10558.141"/>
    <n v="10020.687"/>
    <n v="10584.29"/>
    <n v="11144.431"/>
    <n v="7983.884"/>
    <n v="109134.12400000001"/>
  </r>
  <r>
    <s v="BIODIESEL"/>
    <x v="4"/>
    <x v="1"/>
    <x v="1"/>
    <x v="41"/>
    <s v="m3"/>
    <n v="0"/>
    <n v="0"/>
    <n v="0"/>
    <n v="0"/>
    <n v="0"/>
    <n v="0"/>
    <n v="0"/>
    <n v="0"/>
    <n v="0"/>
    <n v="0"/>
    <n v="0"/>
    <n v="0"/>
    <n v="0"/>
  </r>
  <r>
    <s v="BIODIESEL"/>
    <x v="4"/>
    <x v="1"/>
    <x v="1"/>
    <x v="42"/>
    <s v="m3"/>
    <n v="325.08"/>
    <n v="338.16"/>
    <n v="296.31799999999998"/>
    <n v="20.64"/>
    <n v="0"/>
    <n v="180"/>
    <n v="372"/>
    <n v="362.36799999999999"/>
    <n v="540"/>
    <n v="0"/>
    <n v="63.341999999999999"/>
    <n v="215.16800000000001"/>
    <n v="2713.076"/>
  </r>
  <r>
    <s v="BIODIESEL"/>
    <x v="4"/>
    <x v="2"/>
    <x v="7"/>
    <x v="43"/>
    <s v="m3"/>
    <n v="0"/>
    <n v="0"/>
    <n v="0"/>
    <n v="0"/>
    <n v="0"/>
    <n v="0"/>
    <n v="0"/>
    <n v="0"/>
    <n v="0"/>
    <n v="0"/>
    <n v="0"/>
    <n v="0"/>
    <n v="0"/>
  </r>
  <r>
    <s v="BIODIESEL"/>
    <x v="4"/>
    <x v="2"/>
    <x v="7"/>
    <x v="44"/>
    <s v="m3"/>
    <n v="0"/>
    <n v="0"/>
    <n v="0"/>
    <n v="0"/>
    <n v="0"/>
    <n v="0"/>
    <n v="0"/>
    <n v="0"/>
    <n v="0"/>
    <n v="0"/>
    <n v="0"/>
    <n v="0"/>
    <n v="0"/>
  </r>
  <r>
    <s v="BIODIESEL"/>
    <x v="4"/>
    <x v="1"/>
    <x v="8"/>
    <x v="45"/>
    <s v="m3"/>
    <n v="5539.9589999999998"/>
    <n v="6691.4859999999999"/>
    <n v="12171.773999999999"/>
    <n v="9104.1149999999998"/>
    <n v="10285.075000000001"/>
    <n v="12262.476000000001"/>
    <n v="12345.457"/>
    <n v="11961.203"/>
    <n v="8838.1890000000003"/>
    <n v="10796.085999999999"/>
    <n v="7787.1049999999996"/>
    <n v="10761.013999999999"/>
    <n v="118543.93899999998"/>
  </r>
  <r>
    <s v="BIODIESEL"/>
    <x v="4"/>
    <x v="1"/>
    <x v="8"/>
    <x v="46"/>
    <s v="m3"/>
    <n v="0"/>
    <n v="0"/>
    <n v="0"/>
    <n v="0"/>
    <n v="0"/>
    <n v="0"/>
    <n v="0"/>
    <n v="0"/>
    <n v="0"/>
    <n v="0"/>
    <n v="0"/>
    <n v="0"/>
    <n v="0"/>
  </r>
  <r>
    <s v="BIODIESEL"/>
    <x v="4"/>
    <x v="1"/>
    <x v="1"/>
    <x v="47"/>
    <s v="m3"/>
    <n v="0"/>
    <n v="0"/>
    <n v="0"/>
    <n v="0"/>
    <n v="0"/>
    <n v="0"/>
    <n v="0"/>
    <n v="0"/>
    <n v="0"/>
    <n v="0"/>
    <n v="0"/>
    <n v="0"/>
    <n v="0"/>
  </r>
  <r>
    <s v="BIODIESEL"/>
    <x v="4"/>
    <x v="1"/>
    <x v="10"/>
    <x v="48"/>
    <s v="m3"/>
    <n v="0"/>
    <n v="0"/>
    <n v="0"/>
    <n v="0"/>
    <n v="0"/>
    <n v="0"/>
    <n v="0"/>
    <n v="0"/>
    <n v="0"/>
    <n v="0"/>
    <n v="0"/>
    <n v="0"/>
    <n v="0"/>
  </r>
  <r>
    <s v="BIODIESEL"/>
    <x v="4"/>
    <x v="1"/>
    <x v="8"/>
    <x v="49"/>
    <s v="m3"/>
    <n v="0"/>
    <n v="0"/>
    <n v="0"/>
    <n v="0"/>
    <n v="0"/>
    <n v="0"/>
    <n v="0"/>
    <n v="0"/>
    <n v="0"/>
    <n v="0"/>
    <n v="0"/>
    <n v="0"/>
    <n v="0"/>
  </r>
  <r>
    <s v="BIODIESEL"/>
    <x v="4"/>
    <x v="0"/>
    <x v="15"/>
    <x v="50"/>
    <s v="m3"/>
    <n v="0"/>
    <n v="0"/>
    <n v="0"/>
    <n v="0"/>
    <n v="0"/>
    <n v="0"/>
    <n v="1191.079"/>
    <n v="1150"/>
    <n v="1320"/>
    <n v="1640"/>
    <n v="1160"/>
    <n v="1740"/>
    <n v="8201.0789999999997"/>
  </r>
  <r>
    <s v="BIODIESEL"/>
    <x v="4"/>
    <x v="1"/>
    <x v="1"/>
    <x v="51"/>
    <s v="m3"/>
    <n v="85.8"/>
    <n v="353.154"/>
    <n v="1172.798"/>
    <n v="816.11800000000005"/>
    <n v="307.03899999999999"/>
    <n v="804.27300000000002"/>
    <n v="1751.499"/>
    <n v="2337.558"/>
    <n v="1750.172"/>
    <n v="1138.8620000000001"/>
    <n v="2333.2330000000002"/>
    <n v="2653.779"/>
    <n v="15504.285000000002"/>
  </r>
  <r>
    <s v="BIODIESEL"/>
    <x v="4"/>
    <x v="2"/>
    <x v="5"/>
    <x v="52"/>
    <s v="m3"/>
    <n v="0"/>
    <n v="0"/>
    <n v="0"/>
    <n v="0"/>
    <n v="0"/>
    <n v="0"/>
    <n v="0"/>
    <n v="0"/>
    <n v="0"/>
    <n v="0"/>
    <n v="0"/>
    <n v="0"/>
    <n v="0"/>
  </r>
  <r>
    <s v="BIODIESEL"/>
    <x v="4"/>
    <x v="4"/>
    <x v="9"/>
    <x v="53"/>
    <s v="m3"/>
    <n v="1147.93"/>
    <n v="1871.7"/>
    <n v="2272.3429999999998"/>
    <n v="508.82299999999998"/>
    <n v="291.637"/>
    <n v="1555.5889999999999"/>
    <n v="236.53700000000001"/>
    <n v="1088.3910000000001"/>
    <n v="0"/>
    <n v="0"/>
    <n v="52.877000000000002"/>
    <n v="0"/>
    <n v="9025.8270000000011"/>
  </r>
  <r>
    <s v="BIODIESEL"/>
    <x v="4"/>
    <x v="1"/>
    <x v="10"/>
    <x v="54"/>
    <s v="m3"/>
    <n v="0"/>
    <n v="0"/>
    <n v="0"/>
    <n v="0"/>
    <n v="0"/>
    <n v="0"/>
    <n v="0"/>
    <n v="0"/>
    <n v="0"/>
    <n v="0"/>
    <n v="0"/>
    <n v="0"/>
    <n v="0"/>
  </r>
  <r>
    <s v="BIODIESEL"/>
    <x v="4"/>
    <x v="1"/>
    <x v="1"/>
    <x v="55"/>
    <s v="m3"/>
    <n v="0"/>
    <n v="0"/>
    <n v="0"/>
    <n v="0"/>
    <n v="0"/>
    <n v="0"/>
    <n v="0"/>
    <n v="0"/>
    <n v="0"/>
    <n v="0"/>
    <n v="0"/>
    <n v="0"/>
    <n v="0"/>
  </r>
  <r>
    <s v="BIODIESEL"/>
    <x v="4"/>
    <x v="1"/>
    <x v="1"/>
    <x v="56"/>
    <s v="m3"/>
    <n v="0"/>
    <n v="6.16"/>
    <n v="0"/>
    <n v="0"/>
    <n v="0"/>
    <n v="0"/>
    <n v="0"/>
    <n v="0"/>
    <n v="0"/>
    <n v="0"/>
    <n v="0"/>
    <n v="0"/>
    <n v="6.16"/>
  </r>
  <r>
    <s v="BIODIESEL"/>
    <x v="4"/>
    <x v="1"/>
    <x v="1"/>
    <x v="57"/>
    <s v="m3"/>
    <n v="0"/>
    <n v="0"/>
    <n v="0"/>
    <n v="0"/>
    <n v="0"/>
    <n v="0"/>
    <n v="27.8"/>
    <n v="41"/>
    <n v="60"/>
    <n v="38"/>
    <n v="0"/>
    <n v="22"/>
    <n v="188.8"/>
  </r>
  <r>
    <s v="BIODIESEL"/>
    <x v="4"/>
    <x v="1"/>
    <x v="1"/>
    <x v="58"/>
    <s v="m3"/>
    <n v="0"/>
    <n v="0"/>
    <n v="0"/>
    <n v="0"/>
    <n v="0"/>
    <n v="0"/>
    <n v="0"/>
    <n v="0"/>
    <n v="0"/>
    <m/>
    <m/>
    <m/>
    <n v="0"/>
  </r>
  <r>
    <s v="BIODIESEL"/>
    <x v="4"/>
    <x v="1"/>
    <x v="1"/>
    <x v="59"/>
    <s v="m3"/>
    <n v="335.95499999999998"/>
    <n v="111.517"/>
    <n v="560.60599999999999"/>
    <n v="375.11"/>
    <n v="506.63099999999997"/>
    <n v="1178.58"/>
    <n v="2986.9360000000001"/>
    <n v="3775.8380000000002"/>
    <n v="5879.03"/>
    <n v="4948.3149999999996"/>
    <n v="5137.4369999999999"/>
    <n v="4080.0450000000001"/>
    <n v="29876"/>
  </r>
  <r>
    <s v="BIODIESEL"/>
    <x v="4"/>
    <x v="1"/>
    <x v="1"/>
    <x v="60"/>
    <s v="m3"/>
    <n v="159.76"/>
    <n v="51.45"/>
    <n v="0"/>
    <n v="9.9"/>
    <n v="0"/>
    <n v="19.8"/>
    <n v="10.273"/>
    <n v="19.600000000000001"/>
    <n v="0"/>
    <n v="0"/>
    <n v="0"/>
    <n v="0"/>
    <n v="270.78300000000002"/>
  </r>
  <r>
    <s v="BIODIESEL"/>
    <x v="4"/>
    <x v="3"/>
    <x v="3"/>
    <x v="61"/>
    <s v="m3"/>
    <n v="35"/>
    <n v="117.696"/>
    <n v="169.886"/>
    <n v="0"/>
    <n v="0"/>
    <n v="0"/>
    <n v="0"/>
    <n v="0"/>
    <n v="0"/>
    <n v="0"/>
    <n v="0"/>
    <n v="0"/>
    <n v="322.58199999999999"/>
  </r>
  <r>
    <s v="BIODIESEL"/>
    <x v="4"/>
    <x v="1"/>
    <x v="1"/>
    <x v="62"/>
    <s v="m3"/>
    <n v="0"/>
    <n v="0"/>
    <n v="0"/>
    <n v="0"/>
    <n v="0"/>
    <n v="0"/>
    <n v="0"/>
    <n v="0"/>
    <n v="0"/>
    <n v="0"/>
    <n v="0"/>
    <n v="0"/>
    <n v="0"/>
  </r>
  <r>
    <s v="BIODIESEL"/>
    <x v="4"/>
    <x v="0"/>
    <x v="6"/>
    <x v="63"/>
    <s v="m3"/>
    <n v="1488.047"/>
    <n v="1703.2429999999999"/>
    <n v="1798.1679999999999"/>
    <n v="1986.8869999999999"/>
    <n v="2473.2809999999999"/>
    <n v="2683.5149999999999"/>
    <n v="3446.7"/>
    <n v="2650.25"/>
    <n v="3004.4380000000001"/>
    <n v="2518.9360000000001"/>
    <n v="1341.05"/>
    <n v="2598.5070000000001"/>
    <n v="27693.022000000004"/>
  </r>
  <r>
    <s v="BIODIESEL"/>
    <x v="4"/>
    <x v="1"/>
    <x v="1"/>
    <x v="64"/>
    <s v="m3"/>
    <n v="3191.2150000000001"/>
    <n v="4041.2460000000001"/>
    <n v="7728.299"/>
    <n v="8271.884"/>
    <n v="3918.7130000000002"/>
    <n v="8875.393"/>
    <n v="10730.25"/>
    <n v="11327.111999999999"/>
    <n v="5737.0050000000001"/>
    <n v="8248.1319999999996"/>
    <n v="10403.11"/>
    <n v="6450.7619999999997"/>
    <n v="88923.120999999999"/>
  </r>
  <r>
    <s v="BIODIESEL"/>
    <x v="4"/>
    <x v="0"/>
    <x v="6"/>
    <x v="65"/>
    <s v="m3"/>
    <n v="0"/>
    <n v="0"/>
    <n v="0"/>
    <n v="0"/>
    <n v="0"/>
    <n v="0"/>
    <n v="0"/>
    <n v="0"/>
    <n v="0"/>
    <n v="0"/>
    <n v="0"/>
    <n v="0"/>
    <n v="0"/>
  </r>
  <r>
    <s v="BIODIESEL"/>
    <x v="4"/>
    <x v="2"/>
    <x v="7"/>
    <x v="66"/>
    <s v="m3"/>
    <n v="0"/>
    <n v="0"/>
    <n v="0"/>
    <n v="0"/>
    <n v="0"/>
    <n v="0"/>
    <n v="0"/>
    <n v="0"/>
    <n v="0"/>
    <n v="0"/>
    <n v="0"/>
    <n v="0"/>
    <n v="0"/>
  </r>
  <r>
    <s v="BIODIESEL"/>
    <x v="4"/>
    <x v="0"/>
    <x v="15"/>
    <x v="67"/>
    <s v="m3"/>
    <n v="0"/>
    <n v="0"/>
    <n v="0"/>
    <n v="0"/>
    <n v="0"/>
    <n v="0"/>
    <n v="0"/>
    <n v="0"/>
    <n v="0"/>
    <n v="0"/>
    <n v="0"/>
    <n v="0"/>
    <n v="0"/>
  </r>
  <r>
    <s v="BIODIESEL"/>
    <x v="4"/>
    <x v="2"/>
    <x v="7"/>
    <x v="68"/>
    <s v="m3"/>
    <n v="6192.8339999999998"/>
    <n v="2399.1469999999999"/>
    <n v="6856.6310000000003"/>
    <n v="11450.721"/>
    <n v="8945.4069999999992"/>
    <n v="16324.313"/>
    <n v="10507.63"/>
    <n v="8820.1669999999995"/>
    <n v="12164.058999999999"/>
    <n v="11387.915000000001"/>
    <n v="12051.909"/>
    <n v="10086.127"/>
    <n v="117186.85999999999"/>
  </r>
  <r>
    <s v="BIODIESEL"/>
    <x v="4"/>
    <x v="0"/>
    <x v="6"/>
    <x v="69"/>
    <s v="m3"/>
    <n v="0"/>
    <n v="0"/>
    <n v="0"/>
    <n v="0"/>
    <n v="0"/>
    <n v="0"/>
    <n v="0"/>
    <n v="0"/>
    <n v="0"/>
    <n v="0"/>
    <n v="0"/>
    <n v="0"/>
    <n v="0"/>
  </r>
  <r>
    <s v="BIODIESEL"/>
    <x v="4"/>
    <x v="1"/>
    <x v="8"/>
    <x v="70"/>
    <s v="m3"/>
    <n v="7226.7049999999999"/>
    <n v="7605.46"/>
    <n v="15640.002"/>
    <n v="12547.662"/>
    <n v="8789.2659999999996"/>
    <n v="10347.995999999999"/>
    <n v="12616.535"/>
    <n v="10666.955"/>
    <n v="11684.416999999999"/>
    <n v="13269.813"/>
    <n v="10821.383"/>
    <n v="9166.8940000000002"/>
    <n v="130383.088"/>
  </r>
  <r>
    <s v="BIODIESEL"/>
    <x v="4"/>
    <x v="3"/>
    <x v="11"/>
    <x v="71"/>
    <s v="m3"/>
    <n v="0"/>
    <n v="0"/>
    <n v="0"/>
    <n v="0"/>
    <n v="0"/>
    <n v="0"/>
    <n v="0"/>
    <n v="0"/>
    <n v="0"/>
    <n v="0"/>
    <n v="0"/>
    <n v="0"/>
    <n v="0"/>
  </r>
  <r>
    <s v="BIODIESEL"/>
    <x v="4"/>
    <x v="0"/>
    <x v="6"/>
    <x v="72"/>
    <s v="m3"/>
    <n v="0"/>
    <n v="0"/>
    <n v="0"/>
    <n v="0"/>
    <n v="0"/>
    <n v="0"/>
    <n v="0"/>
    <n v="0"/>
    <n v="0"/>
    <n v="0"/>
    <n v="0"/>
    <n v="395.09699999999998"/>
    <n v="395.09699999999998"/>
  </r>
  <r>
    <s v="BIODIESEL"/>
    <x v="4"/>
    <x v="4"/>
    <x v="12"/>
    <x v="73"/>
    <s v="m3"/>
    <n v="0"/>
    <n v="0"/>
    <n v="0"/>
    <n v="0"/>
    <n v="0"/>
    <n v="0"/>
    <n v="0"/>
    <n v="0"/>
    <n v="0"/>
    <n v="0"/>
    <n v="0"/>
    <n v="0"/>
    <n v="0"/>
  </r>
  <r>
    <s v="BIODIESEL"/>
    <x v="4"/>
    <x v="1"/>
    <x v="8"/>
    <x v="74"/>
    <s v="m3"/>
    <n v="0"/>
    <n v="0"/>
    <n v="0"/>
    <n v="0"/>
    <n v="0"/>
    <n v="0"/>
    <n v="0"/>
    <n v="0"/>
    <n v="0"/>
    <n v="0"/>
    <n v="0"/>
    <n v="0"/>
    <n v="0"/>
  </r>
  <r>
    <s v="BIODIESEL"/>
    <x v="4"/>
    <x v="1"/>
    <x v="8"/>
    <x v="75"/>
    <s v="m3"/>
    <n v="0"/>
    <n v="0"/>
    <n v="0"/>
    <n v="0"/>
    <n v="0"/>
    <n v="0"/>
    <n v="0"/>
    <n v="0"/>
    <n v="0"/>
    <n v="0"/>
    <n v="0"/>
    <n v="0"/>
    <n v="0"/>
  </r>
  <r>
    <s v="BIODIESEL"/>
    <x v="4"/>
    <x v="1"/>
    <x v="1"/>
    <x v="76"/>
    <s v="m3"/>
    <n v="0"/>
    <n v="0"/>
    <n v="0"/>
    <n v="0"/>
    <n v="0"/>
    <n v="0"/>
    <n v="0"/>
    <n v="0"/>
    <n v="0"/>
    <n v="0"/>
    <n v="0"/>
    <n v="0"/>
    <n v="0"/>
  </r>
  <r>
    <s v="BIODIESEL"/>
    <x v="4"/>
    <x v="4"/>
    <x v="13"/>
    <x v="77"/>
    <s v="m3"/>
    <n v="0"/>
    <n v="0"/>
    <n v="0"/>
    <n v="0"/>
    <n v="0"/>
    <n v="0"/>
    <n v="0"/>
    <n v="0"/>
    <n v="0"/>
    <n v="0"/>
    <n v="0"/>
    <n v="0"/>
    <n v="0"/>
  </r>
  <r>
    <s v="BIODIESEL"/>
    <x v="4"/>
    <x v="2"/>
    <x v="7"/>
    <x v="78"/>
    <s v="m3"/>
    <n v="13112.522999999999"/>
    <n v="3302.4360000000001"/>
    <n v="14552.558000000001"/>
    <n v="15034.758"/>
    <n v="16905.322"/>
    <n v="17574.605"/>
    <n v="15902.683000000001"/>
    <n v="17353.953000000001"/>
    <n v="17063.679"/>
    <n v="9013.4879999999994"/>
    <n v="18047.238000000001"/>
    <n v="15216.395"/>
    <n v="173079.63800000004"/>
  </r>
  <r>
    <s v="BIODIESEL"/>
    <x v="4"/>
    <x v="3"/>
    <x v="4"/>
    <x v="79"/>
    <s v="m3"/>
    <n v="0"/>
    <n v="0"/>
    <n v="0"/>
    <n v="0"/>
    <n v="0"/>
    <n v="0"/>
    <n v="0"/>
    <n v="0"/>
    <n v="0"/>
    <n v="0"/>
    <n v="0"/>
    <n v="0"/>
    <n v="0"/>
  </r>
  <r>
    <s v="BIODIESEL"/>
    <x v="4"/>
    <x v="0"/>
    <x v="15"/>
    <x v="80"/>
    <s v="m3"/>
    <n v="0"/>
    <n v="0"/>
    <n v="0"/>
    <n v="0"/>
    <n v="0"/>
    <m/>
    <n v="0"/>
    <n v="0"/>
    <n v="0"/>
    <n v="0"/>
    <n v="0"/>
    <n v="0"/>
    <n v="0"/>
  </r>
  <r>
    <s v="BIODIESEL"/>
    <x v="4"/>
    <x v="1"/>
    <x v="8"/>
    <x v="80"/>
    <s v="m3"/>
    <n v="0"/>
    <n v="0"/>
    <n v="0"/>
    <n v="0"/>
    <n v="0"/>
    <n v="0"/>
    <n v="0"/>
    <n v="0"/>
    <n v="0"/>
    <n v="0"/>
    <n v="0"/>
    <n v="0"/>
    <n v="0"/>
  </r>
  <r>
    <s v="BIODIESEL"/>
    <x v="4"/>
    <x v="2"/>
    <x v="7"/>
    <x v="80"/>
    <s v="m3"/>
    <n v="0"/>
    <n v="0"/>
    <n v="0"/>
    <n v="0"/>
    <n v="0"/>
    <m/>
    <n v="0"/>
    <n v="0"/>
    <n v="0"/>
    <n v="0"/>
    <n v="0"/>
    <n v="0"/>
    <n v="0"/>
  </r>
  <r>
    <s v="BIODIESEL"/>
    <x v="4"/>
    <x v="0"/>
    <x v="6"/>
    <x v="81"/>
    <s v="m3"/>
    <n v="0"/>
    <n v="0"/>
    <n v="0"/>
    <n v="0"/>
    <n v="0"/>
    <n v="0"/>
    <n v="0"/>
    <n v="0"/>
    <n v="0"/>
    <n v="0"/>
    <n v="0"/>
    <n v="0"/>
    <n v="0"/>
  </r>
  <r>
    <s v="BIODIESEL"/>
    <x v="4"/>
    <x v="3"/>
    <x v="4"/>
    <x v="82"/>
    <s v="m3"/>
    <n v="0"/>
    <n v="15"/>
    <n v="13.4"/>
    <n v="0"/>
    <n v="0"/>
    <n v="0"/>
    <n v="0"/>
    <n v="0"/>
    <n v="0"/>
    <n v="0"/>
    <n v="0"/>
    <m/>
    <n v="28.4"/>
  </r>
  <r>
    <s v="BIODIESEL"/>
    <x v="4"/>
    <x v="4"/>
    <x v="13"/>
    <x v="83"/>
    <s v="m3"/>
    <n v="297.30599999999998"/>
    <n v="3247.8"/>
    <n v="3161.712"/>
    <n v="4293.0820000000003"/>
    <n v="2568.4960000000001"/>
    <n v="4202.1239999999998"/>
    <n v="4410.0569999999998"/>
    <n v="3625"/>
    <n v="3685"/>
    <n v="3501"/>
    <n v="4071.8"/>
    <n v="5396.6"/>
    <n v="42459.977000000006"/>
  </r>
  <r>
    <s v="BIODIESEL"/>
    <x v="4"/>
    <x v="4"/>
    <x v="16"/>
    <x v="84"/>
    <s v="m3"/>
    <n v="0"/>
    <n v="0"/>
    <n v="0"/>
    <n v="0"/>
    <n v="0"/>
    <n v="0"/>
    <n v="0"/>
    <n v="0"/>
    <n v="0"/>
    <n v="0"/>
    <n v="0"/>
    <n v="0"/>
    <n v="0"/>
  </r>
  <r>
    <s v="BIODIESEL"/>
    <x v="4"/>
    <x v="4"/>
    <x v="9"/>
    <x v="85"/>
    <s v="m3"/>
    <n v="732.202"/>
    <n v="2171.5"/>
    <n v="3430.8150000000001"/>
    <n v="746.75300000000004"/>
    <n v="3595.2979999999998"/>
    <n v="3004.2"/>
    <n v="4371.9399999999996"/>
    <n v="3120"/>
    <n v="3725.4"/>
    <n v="4920"/>
    <n v="5252.6"/>
    <n v="4426"/>
    <n v="39496.707999999999"/>
  </r>
  <r>
    <s v="BIODIESEL"/>
    <x v="4"/>
    <x v="0"/>
    <x v="0"/>
    <x v="86"/>
    <s v="m3"/>
    <n v="495.63799999999998"/>
    <n v="0"/>
    <n v="2872.7489999999998"/>
    <n v="994.00900000000001"/>
    <n v="4957.0780000000004"/>
    <n v="3569.6640000000002"/>
    <n v="4149.518"/>
    <n v="3905"/>
    <n v="4845"/>
    <n v="5042"/>
    <n v="3211.2"/>
    <n v="4775"/>
    <n v="38816.856"/>
  </r>
  <r>
    <s v="BIODIESEL"/>
    <x v="4"/>
    <x v="2"/>
    <x v="5"/>
    <x v="87"/>
    <s v="m3"/>
    <n v="0"/>
    <n v="0"/>
    <n v="0"/>
    <n v="0"/>
    <n v="0"/>
    <n v="0"/>
    <n v="0"/>
    <n v="0"/>
    <n v="0"/>
    <n v="0"/>
    <n v="0"/>
    <n v="0"/>
    <n v="0"/>
  </r>
  <r>
    <s v="BIODIESEL"/>
    <x v="4"/>
    <x v="0"/>
    <x v="6"/>
    <x v="88"/>
    <s v="m3"/>
    <n v="0"/>
    <n v="0"/>
    <n v="0"/>
    <n v="0"/>
    <n v="0"/>
    <n v="0"/>
    <n v="0"/>
    <n v="0"/>
    <n v="0"/>
    <n v="0"/>
    <n v="0"/>
    <n v="0"/>
    <n v="0"/>
  </r>
  <r>
    <s v="BIODIESEL"/>
    <x v="4"/>
    <x v="1"/>
    <x v="1"/>
    <x v="89"/>
    <s v="m3"/>
    <n v="0"/>
    <n v="0"/>
    <n v="0"/>
    <n v="0"/>
    <n v="0"/>
    <n v="0"/>
    <n v="0"/>
    <n v="0"/>
    <n v="0"/>
    <n v="0"/>
    <n v="0"/>
    <n v="0"/>
    <n v="0"/>
  </r>
  <r>
    <s v="BIODIESEL"/>
    <x v="4"/>
    <x v="0"/>
    <x v="6"/>
    <x v="90"/>
    <s v="m3"/>
    <n v="6514.5079999999998"/>
    <n v="4869.8829999999998"/>
    <n v="10244.311"/>
    <n v="8108.6850000000004"/>
    <n v="7184.56"/>
    <n v="5132.6610000000001"/>
    <n v="5149.7139999999999"/>
    <n v="5397.0749999999998"/>
    <n v="6473.259"/>
    <n v="7908.808"/>
    <n v="7621.0280000000002"/>
    <n v="7382.6189999999997"/>
    <n v="81987.111000000004"/>
  </r>
  <r>
    <s v="BIODIESEL"/>
    <x v="4"/>
    <x v="2"/>
    <x v="2"/>
    <x v="91"/>
    <s v="m3"/>
    <n v="0"/>
    <n v="0"/>
    <n v="0"/>
    <n v="0"/>
    <n v="0"/>
    <n v="0"/>
    <n v="0"/>
    <n v="0"/>
    <n v="0"/>
    <n v="0"/>
    <n v="0"/>
    <n v="0"/>
    <n v="0"/>
  </r>
  <r>
    <s v="BIODIESEL"/>
    <x v="4"/>
    <x v="0"/>
    <x v="0"/>
    <x v="92"/>
    <s v="m3"/>
    <n v="0"/>
    <n v="0"/>
    <n v="0"/>
    <n v="5.34"/>
    <n v="0"/>
    <n v="0"/>
    <n v="0"/>
    <n v="0"/>
    <n v="0"/>
    <n v="0"/>
    <n v="0"/>
    <n v="0"/>
    <n v="5.34"/>
  </r>
  <r>
    <s v="BIODIESEL"/>
    <x v="4"/>
    <x v="0"/>
    <x v="6"/>
    <x v="93"/>
    <s v="m3"/>
    <n v="0"/>
    <n v="0"/>
    <n v="0"/>
    <n v="0"/>
    <n v="32.533999999999999"/>
    <n v="221.233"/>
    <n v="325.34199999999998"/>
    <n v="351.37"/>
    <n v="201.71700000000001"/>
    <n v="624.65800000000002"/>
    <n v="722.26"/>
    <n v="1067.123"/>
    <n v="3546.2369999999996"/>
  </r>
  <r>
    <s v="BIODIESEL"/>
    <x v="4"/>
    <x v="1"/>
    <x v="1"/>
    <x v="94"/>
    <s v="m3"/>
    <n v="28.8"/>
    <n v="29.2"/>
    <n v="26.7"/>
    <n v="27.456"/>
    <n v="28.763000000000002"/>
    <n v="13.673999999999999"/>
    <n v="58.023000000000003"/>
    <n v="81.185000000000002"/>
    <n v="0"/>
    <n v="0"/>
    <n v="12.702"/>
    <n v="5.47"/>
    <n v="311.97300000000007"/>
  </r>
  <r>
    <s v="BIODIESEL"/>
    <x v="4"/>
    <x v="1"/>
    <x v="10"/>
    <x v="95"/>
    <s v="m3"/>
    <n v="0"/>
    <n v="0"/>
    <n v="0"/>
    <n v="0"/>
    <n v="0"/>
    <n v="0"/>
    <n v="0"/>
    <n v="0"/>
    <n v="0"/>
    <n v="0"/>
    <n v="0"/>
    <n v="0"/>
    <n v="0"/>
  </r>
  <r>
    <s v="BIODIESEL"/>
    <x v="4"/>
    <x v="2"/>
    <x v="7"/>
    <x v="96"/>
    <s v="m3"/>
    <n v="0"/>
    <n v="0"/>
    <n v="0"/>
    <n v="0"/>
    <n v="0"/>
    <n v="0"/>
    <n v="0"/>
    <n v="0"/>
    <n v="0"/>
    <n v="0"/>
    <n v="0"/>
    <n v="0"/>
    <n v="0"/>
  </r>
  <r>
    <s v="BIODIESEL"/>
    <x v="4"/>
    <x v="1"/>
    <x v="1"/>
    <x v="97"/>
    <s v="m3"/>
    <n v="0"/>
    <n v="0"/>
    <n v="0"/>
    <n v="0"/>
    <n v="0"/>
    <n v="0"/>
    <n v="0"/>
    <n v="0"/>
    <n v="0"/>
    <n v="0"/>
    <n v="0"/>
    <n v="0"/>
    <n v="0"/>
  </r>
  <r>
    <s v="BIODIESEL"/>
    <x v="4"/>
    <x v="4"/>
    <x v="9"/>
    <x v="98"/>
    <s v="m3"/>
    <n v="0"/>
    <n v="0"/>
    <n v="0"/>
    <n v="0"/>
    <n v="0"/>
    <n v="0"/>
    <n v="0"/>
    <n v="0"/>
    <n v="0"/>
    <n v="0"/>
    <n v="0"/>
    <n v="0"/>
    <n v="0"/>
  </r>
  <r>
    <s v="BIODIESEL"/>
    <x v="4"/>
    <x v="3"/>
    <x v="3"/>
    <x v="99"/>
    <s v="m3"/>
    <n v="0"/>
    <n v="0"/>
    <n v="0"/>
    <n v="0"/>
    <n v="0"/>
    <n v="0"/>
    <n v="0"/>
    <n v="0"/>
    <n v="0"/>
    <n v="0"/>
    <n v="0"/>
    <n v="0"/>
    <n v="0"/>
  </r>
  <r>
    <s v="BIODIESEL"/>
    <x v="4"/>
    <x v="3"/>
    <x v="11"/>
    <x v="100"/>
    <s v="m3"/>
    <n v="0"/>
    <n v="0"/>
    <n v="0"/>
    <n v="0"/>
    <n v="0"/>
    <n v="0"/>
    <n v="0"/>
    <n v="0"/>
    <n v="0"/>
    <n v="0"/>
    <n v="0"/>
    <n v="0"/>
    <n v="0"/>
  </r>
  <r>
    <s v="BIODIESEL"/>
    <x v="4"/>
    <x v="3"/>
    <x v="3"/>
    <x v="101"/>
    <s v="m3"/>
    <n v="0"/>
    <n v="0"/>
    <n v="0"/>
    <n v="0"/>
    <n v="0"/>
    <n v="0"/>
    <n v="0"/>
    <n v="0"/>
    <n v="0"/>
    <n v="0"/>
    <n v="0"/>
    <n v="0"/>
    <n v="0"/>
  </r>
  <r>
    <s v="BIODIESEL"/>
    <x v="5"/>
    <x v="0"/>
    <x v="0"/>
    <x v="0"/>
    <s v="m3"/>
    <n v="0"/>
    <n v="0"/>
    <n v="1"/>
    <n v="100"/>
    <n v="35"/>
    <n v="25.2"/>
    <n v="0"/>
    <n v="0"/>
    <n v="0"/>
    <n v="0"/>
    <n v="0"/>
    <n v="0"/>
    <n v="161.19999999999999"/>
  </r>
  <r>
    <s v="BIODIESEL"/>
    <x v="5"/>
    <x v="1"/>
    <x v="1"/>
    <x v="1"/>
    <s v="m3"/>
    <n v="17267.406999999999"/>
    <n v="21293.269"/>
    <n v="25554.422999999999"/>
    <n v="18969.442999999999"/>
    <n v="21663.311000000002"/>
    <n v="24464.932000000001"/>
    <n v="23310.905999999999"/>
    <n v="22963.063999999998"/>
    <n v="20839.115000000002"/>
    <n v="21676.292000000001"/>
    <n v="18458.463"/>
    <n v="1074.327"/>
    <n v="237534.95199999999"/>
  </r>
  <r>
    <s v="BIODIESEL"/>
    <x v="5"/>
    <x v="2"/>
    <x v="2"/>
    <x v="2"/>
    <s v="m3"/>
    <n v="0"/>
    <n v="0"/>
    <n v="0"/>
    <n v="0"/>
    <n v="0"/>
    <n v="0"/>
    <n v="0"/>
    <n v="0"/>
    <n v="0"/>
    <n v="0"/>
    <n v="0"/>
    <n v="0"/>
    <n v="0"/>
  </r>
  <r>
    <s v="BIODIESEL"/>
    <x v="5"/>
    <x v="1"/>
    <x v="1"/>
    <x v="3"/>
    <s v="m3"/>
    <n v="0"/>
    <n v="0"/>
    <n v="0"/>
    <n v="520.6"/>
    <n v="0"/>
    <n v="0"/>
    <n v="0"/>
    <n v="0"/>
    <n v="0"/>
    <n v="0"/>
    <n v="0"/>
    <n v="0"/>
    <n v="520.6"/>
  </r>
  <r>
    <s v="BIODIESEL"/>
    <x v="5"/>
    <x v="3"/>
    <x v="3"/>
    <x v="4"/>
    <s v="m3"/>
    <n v="650.23400000000004"/>
    <n v="420.298"/>
    <n v="179.21799999999999"/>
    <n v="507.16300000000001"/>
    <n v="306.93700000000001"/>
    <n v="275.34100000000001"/>
    <n v="0"/>
    <n v="0"/>
    <n v="6.3"/>
    <n v="0"/>
    <n v="0"/>
    <n v="0"/>
    <n v="2345.4910000000004"/>
  </r>
  <r>
    <s v="BIODIESEL"/>
    <x v="5"/>
    <x v="1"/>
    <x v="1"/>
    <x v="5"/>
    <s v="m3"/>
    <n v="990"/>
    <n v="900"/>
    <n v="2218.5"/>
    <n v="1170"/>
    <n v="720"/>
    <n v="2250"/>
    <n v="990"/>
    <n v="3060"/>
    <n v="1043.8019999999999"/>
    <n v="0"/>
    <n v="0"/>
    <n v="257.61599999999999"/>
    <n v="13599.918"/>
  </r>
  <r>
    <s v="BIODIESEL"/>
    <x v="5"/>
    <x v="1"/>
    <x v="1"/>
    <x v="6"/>
    <s v="m3"/>
    <n v="0"/>
    <n v="0"/>
    <n v="0"/>
    <n v="0"/>
    <n v="0"/>
    <n v="0"/>
    <n v="0"/>
    <n v="0"/>
    <n v="0"/>
    <n v="0"/>
    <n v="0"/>
    <n v="0"/>
    <n v="0"/>
  </r>
  <r>
    <s v="BIODIESEL"/>
    <x v="5"/>
    <x v="1"/>
    <x v="1"/>
    <x v="7"/>
    <s v="m3"/>
    <n v="0"/>
    <n v="0"/>
    <n v="0"/>
    <n v="0"/>
    <n v="0"/>
    <n v="0"/>
    <n v="0"/>
    <n v="0"/>
    <n v="0"/>
    <n v="0"/>
    <n v="0"/>
    <n v="0"/>
    <n v="0"/>
  </r>
  <r>
    <s v="BIODIESEL"/>
    <x v="5"/>
    <x v="3"/>
    <x v="4"/>
    <x v="8"/>
    <s v="m3"/>
    <n v="941.04700000000003"/>
    <n v="1178.2260000000001"/>
    <n v="1144.8389999999999"/>
    <n v="610.42200000000003"/>
    <n v="511.28899999999999"/>
    <n v="121.492"/>
    <n v="261.173"/>
    <n v="470.48099999999999"/>
    <n v="427"/>
    <n v="284.43"/>
    <n v="172.322"/>
    <n v="63.5"/>
    <n v="6186.2210000000005"/>
  </r>
  <r>
    <s v="BIODIESEL"/>
    <x v="5"/>
    <x v="1"/>
    <x v="1"/>
    <x v="9"/>
    <s v="m3"/>
    <n v="178.32400000000001"/>
    <n v="236.72300000000001"/>
    <n v="340.77800000000002"/>
    <n v="458.75299999999999"/>
    <n v="1077.0419999999999"/>
    <n v="1373.357"/>
    <n v="390.50900000000001"/>
    <n v="1121.3900000000001"/>
    <n v="533.93700000000001"/>
    <n v="241"/>
    <n v="344.44400000000002"/>
    <n v="0"/>
    <n v="6296.2570000000005"/>
  </r>
  <r>
    <s v="BIODIESEL"/>
    <x v="5"/>
    <x v="1"/>
    <x v="1"/>
    <x v="10"/>
    <s v="m3"/>
    <n v="0"/>
    <n v="0"/>
    <n v="82"/>
    <n v="104.11499999999999"/>
    <n v="79.191000000000003"/>
    <n v="0"/>
    <n v="166.26599999999999"/>
    <n v="214.82599999999999"/>
    <n v="199.34800000000001"/>
    <n v="0"/>
    <n v="0"/>
    <n v="0"/>
    <n v="845.74600000000009"/>
  </r>
  <r>
    <s v="BIODIESEL"/>
    <x v="5"/>
    <x v="2"/>
    <x v="5"/>
    <x v="11"/>
    <s v="m3"/>
    <n v="8.1"/>
    <n v="0"/>
    <n v="0"/>
    <n v="5"/>
    <n v="5"/>
    <n v="0"/>
    <n v="10"/>
    <n v="0"/>
    <n v="7"/>
    <n v="12"/>
    <n v="3"/>
    <n v="8"/>
    <n v="58.1"/>
  </r>
  <r>
    <s v="BIODIESEL"/>
    <x v="5"/>
    <x v="1"/>
    <x v="1"/>
    <x v="12"/>
    <s v="m3"/>
    <n v="0"/>
    <n v="0"/>
    <n v="0"/>
    <n v="0"/>
    <n v="0"/>
    <n v="0"/>
    <n v="0"/>
    <n v="0"/>
    <n v="0"/>
    <n v="0"/>
    <n v="0"/>
    <n v="0"/>
    <n v="0"/>
  </r>
  <r>
    <s v="BIODIESEL"/>
    <x v="5"/>
    <x v="0"/>
    <x v="6"/>
    <x v="12"/>
    <s v="m3"/>
    <n v="5726.6670000000004"/>
    <n v="7227.8289999999997"/>
    <n v="10191.037"/>
    <n v="9001.4950000000008"/>
    <n v="11316.348"/>
    <n v="11361.513999999999"/>
    <n v="9107.1479999999992"/>
    <n v="11342.894"/>
    <n v="9236.3279999999995"/>
    <n v="11207.397999999999"/>
    <n v="11980.132"/>
    <n v="12275.65"/>
    <n v="119974.43999999999"/>
  </r>
  <r>
    <s v="BIODIESEL"/>
    <x v="5"/>
    <x v="2"/>
    <x v="7"/>
    <x v="13"/>
    <s v="m3"/>
    <n v="0"/>
    <n v="0"/>
    <n v="0"/>
    <n v="0"/>
    <n v="0"/>
    <n v="0"/>
    <n v="0"/>
    <n v="0"/>
    <n v="0"/>
    <n v="0"/>
    <n v="0"/>
    <n v="0"/>
    <n v="0"/>
  </r>
  <r>
    <s v="BIODIESEL"/>
    <x v="5"/>
    <x v="1"/>
    <x v="1"/>
    <x v="14"/>
    <s v="m3"/>
    <n v="0"/>
    <n v="0"/>
    <n v="0"/>
    <n v="0"/>
    <n v="0"/>
    <n v="0"/>
    <n v="0"/>
    <n v="0"/>
    <n v="0"/>
    <n v="0"/>
    <n v="0"/>
    <n v="0"/>
    <n v="0"/>
  </r>
  <r>
    <s v="BIODIESEL"/>
    <x v="5"/>
    <x v="1"/>
    <x v="8"/>
    <x v="15"/>
    <s v="m3"/>
    <n v="4618.3580000000002"/>
    <n v="3189.8339999999998"/>
    <n v="7418.402"/>
    <n v="3882.1640000000002"/>
    <n v="7471.3149999999996"/>
    <n v="5863.3239999999996"/>
    <n v="5232.0659999999998"/>
    <n v="7046.1629999999996"/>
    <n v="2873.0540000000001"/>
    <n v="6776.8770000000004"/>
    <n v="5845.6360000000004"/>
    <n v="6881.0320000000002"/>
    <n v="67098.225000000006"/>
  </r>
  <r>
    <s v="BIODIESEL"/>
    <x v="5"/>
    <x v="4"/>
    <x v="9"/>
    <x v="16"/>
    <s v="m3"/>
    <n v="0"/>
    <n v="0"/>
    <n v="0"/>
    <n v="0"/>
    <n v="0"/>
    <n v="0"/>
    <n v="0"/>
    <n v="0"/>
    <n v="0"/>
    <n v="0"/>
    <n v="0"/>
    <n v="0"/>
    <n v="0"/>
  </r>
  <r>
    <s v="BIODIESEL"/>
    <x v="5"/>
    <x v="1"/>
    <x v="10"/>
    <x v="17"/>
    <s v="m3"/>
    <n v="692.34100000000001"/>
    <n v="769.84100000000001"/>
    <n v="908.25599999999997"/>
    <n v="718.673"/>
    <n v="613.71"/>
    <n v="781.31600000000003"/>
    <n v="758.58600000000001"/>
    <n v="627.43600000000004"/>
    <n v="503.03699999999998"/>
    <n v="447.46800000000002"/>
    <n v="122.312"/>
    <n v="235.97800000000001"/>
    <n v="7178.9539999999997"/>
  </r>
  <r>
    <s v="BIODIESEL"/>
    <x v="5"/>
    <x v="1"/>
    <x v="1"/>
    <x v="18"/>
    <s v="m3"/>
    <n v="229.55"/>
    <n v="264.755"/>
    <n v="244.274"/>
    <n v="34"/>
    <n v="23.331"/>
    <n v="15"/>
    <n v="0"/>
    <n v="0"/>
    <n v="0"/>
    <n v="0"/>
    <n v="0"/>
    <n v="0"/>
    <n v="810.91"/>
  </r>
  <r>
    <s v="BIODIESEL"/>
    <x v="5"/>
    <x v="1"/>
    <x v="1"/>
    <x v="19"/>
    <s v="m3"/>
    <n v="2995.5030000000002"/>
    <n v="4156.4210000000003"/>
    <n v="3972.6669999999999"/>
    <n v="3328.444"/>
    <n v="3522.0259999999998"/>
    <n v="3970.3919999999998"/>
    <n v="4157.8050000000003"/>
    <n v="2681.4839999999999"/>
    <n v="4367.2089999999998"/>
    <n v="5145.8339999999998"/>
    <n v="5999.8810000000003"/>
    <n v="3399.9920000000002"/>
    <n v="47697.658000000003"/>
  </r>
  <r>
    <s v="BIODIESEL"/>
    <x v="5"/>
    <x v="2"/>
    <x v="5"/>
    <x v="20"/>
    <s v="m3"/>
    <n v="0"/>
    <n v="0"/>
    <n v="0"/>
    <n v="0"/>
    <n v="0"/>
    <n v="0"/>
    <n v="0"/>
    <n v="0"/>
    <n v="0"/>
    <n v="0"/>
    <n v="0"/>
    <n v="0"/>
    <n v="0"/>
  </r>
  <r>
    <s v="BIODIESEL"/>
    <x v="5"/>
    <x v="1"/>
    <x v="8"/>
    <x v="21"/>
    <s v="m3"/>
    <n v="0"/>
    <n v="0"/>
    <n v="0"/>
    <n v="0"/>
    <n v="0"/>
    <n v="0"/>
    <n v="0"/>
    <n v="0"/>
    <n v="0"/>
    <n v="0"/>
    <n v="0"/>
    <n v="0"/>
    <n v="0"/>
  </r>
  <r>
    <s v="BIODIESEL"/>
    <x v="5"/>
    <x v="1"/>
    <x v="8"/>
    <x v="22"/>
    <s v="m3"/>
    <n v="0"/>
    <n v="0"/>
    <n v="0"/>
    <n v="0"/>
    <n v="0"/>
    <n v="0"/>
    <n v="0"/>
    <n v="0"/>
    <n v="0"/>
    <n v="0"/>
    <n v="0"/>
    <n v="0"/>
    <n v="0"/>
  </r>
  <r>
    <s v="BIODIESEL"/>
    <x v="5"/>
    <x v="0"/>
    <x v="0"/>
    <x v="23"/>
    <s v="m3"/>
    <n v="691.54300000000001"/>
    <n v="659.19899999999996"/>
    <n v="541.41999999999996"/>
    <n v="202.50899999999999"/>
    <n v="0"/>
    <n v="0"/>
    <n v="150"/>
    <m/>
    <m/>
    <m/>
    <m/>
    <m/>
    <n v="2244.6709999999998"/>
  </r>
  <r>
    <s v="BIODIESEL"/>
    <x v="5"/>
    <x v="2"/>
    <x v="5"/>
    <x v="24"/>
    <s v="m3"/>
    <n v="1514.4690000000001"/>
    <n v="3473.0479999999998"/>
    <n v="3097.8989999999999"/>
    <n v="2359.5830000000001"/>
    <n v="1696.35"/>
    <n v="2404.2179999999998"/>
    <n v="1406.67"/>
    <n v="2150.3440000000001"/>
    <n v="2962"/>
    <n v="1331.4010000000001"/>
    <n v="1300"/>
    <n v="650"/>
    <n v="24345.982"/>
  </r>
  <r>
    <s v="BIODIESEL"/>
    <x v="5"/>
    <x v="1"/>
    <x v="1"/>
    <x v="25"/>
    <s v="m3"/>
    <n v="521.4"/>
    <n v="603.52099999999996"/>
    <n v="566.55899999999997"/>
    <n v="419.03399999999999"/>
    <n v="312.279"/>
    <n v="149.52799999999999"/>
    <n v="1378.2660000000001"/>
    <n v="2096.2440000000001"/>
    <n v="1807.97"/>
    <n v="1640.6389999999999"/>
    <n v="2092.3609999999999"/>
    <n v="764.8"/>
    <n v="12352.600999999999"/>
  </r>
  <r>
    <s v="BIODIESEL"/>
    <x v="5"/>
    <x v="0"/>
    <x v="6"/>
    <x v="26"/>
    <s v="m3"/>
    <n v="0"/>
    <n v="0"/>
    <n v="0"/>
    <n v="0"/>
    <n v="0"/>
    <n v="45.533999999999999"/>
    <n v="138.41"/>
    <n v="164.892"/>
    <n v="121.746"/>
    <n v="0"/>
    <m/>
    <m/>
    <n v="470.58199999999999"/>
  </r>
  <r>
    <s v="BIODIESEL"/>
    <x v="5"/>
    <x v="0"/>
    <x v="0"/>
    <x v="27"/>
    <s v="m3"/>
    <n v="0"/>
    <n v="0"/>
    <n v="0"/>
    <n v="0"/>
    <n v="0"/>
    <n v="0"/>
    <n v="0"/>
    <n v="0"/>
    <n v="0"/>
    <n v="0"/>
    <n v="0"/>
    <n v="0"/>
    <n v="0"/>
  </r>
  <r>
    <s v="BIODIESEL"/>
    <x v="5"/>
    <x v="3"/>
    <x v="11"/>
    <x v="28"/>
    <s v="m3"/>
    <n v="601.02200000000005"/>
    <n v="622.04300000000001"/>
    <n v="645.48599999999999"/>
    <n v="390.49700000000001"/>
    <n v="543.85"/>
    <n v="397.61599999999999"/>
    <n v="1321.1089999999999"/>
    <n v="1879.5409999999999"/>
    <n v="1406.39"/>
    <n v="1174.749"/>
    <n v="1544.5909999999999"/>
    <n v="1467.0070000000001"/>
    <n v="11993.901"/>
  </r>
  <r>
    <s v="BIODIESEL"/>
    <x v="5"/>
    <x v="0"/>
    <x v="6"/>
    <x v="29"/>
    <s v="m3"/>
    <n v="3228.9470000000001"/>
    <n v="4649.4170000000004"/>
    <n v="3313.2170000000001"/>
    <n v="3118.0059999999999"/>
    <n v="3121.1550000000002"/>
    <n v="3311.866"/>
    <n v="4282.9920000000002"/>
    <n v="3716.319"/>
    <n v="3744.3249999999998"/>
    <n v="1405.5250000000001"/>
    <n v="886.73800000000006"/>
    <n v="687.55600000000004"/>
    <n v="35466.062999999995"/>
  </r>
  <r>
    <s v="BIODIESEL"/>
    <x v="5"/>
    <x v="1"/>
    <x v="1"/>
    <x v="30"/>
    <s v="m3"/>
    <n v="0"/>
    <n v="0"/>
    <n v="0"/>
    <n v="0"/>
    <n v="0"/>
    <n v="0"/>
    <n v="25.94"/>
    <n v="0"/>
    <n v="0"/>
    <n v="0"/>
    <n v="0"/>
    <n v="0"/>
    <n v="25.94"/>
  </r>
  <r>
    <s v="BIODIESEL"/>
    <x v="5"/>
    <x v="2"/>
    <x v="7"/>
    <x v="31"/>
    <s v="m3"/>
    <n v="0"/>
    <n v="0"/>
    <n v="0"/>
    <n v="0"/>
    <n v="0"/>
    <n v="0"/>
    <n v="0"/>
    <n v="0"/>
    <n v="0"/>
    <n v="0"/>
    <n v="0"/>
    <n v="0"/>
    <n v="0"/>
  </r>
  <r>
    <s v="BIODIESEL"/>
    <x v="5"/>
    <x v="4"/>
    <x v="12"/>
    <x v="32"/>
    <s v="m3"/>
    <n v="0"/>
    <n v="0"/>
    <n v="0"/>
    <n v="0"/>
    <n v="0"/>
    <n v="0"/>
    <n v="0"/>
    <n v="0"/>
    <n v="0"/>
    <n v="0"/>
    <n v="0"/>
    <n v="0"/>
    <n v="0"/>
  </r>
  <r>
    <s v="BIODIESEL"/>
    <x v="5"/>
    <x v="4"/>
    <x v="13"/>
    <x v="33"/>
    <s v="m3"/>
    <n v="0"/>
    <n v="0"/>
    <n v="0"/>
    <n v="0"/>
    <n v="0"/>
    <n v="0"/>
    <n v="0"/>
    <n v="0"/>
    <n v="0"/>
    <n v="0"/>
    <n v="0"/>
    <n v="0"/>
    <n v="0"/>
  </r>
  <r>
    <s v="BIODIESEL"/>
    <x v="5"/>
    <x v="4"/>
    <x v="9"/>
    <x v="34"/>
    <s v="m3"/>
    <n v="2381.279"/>
    <n v="4346.0249999999996"/>
    <n v="4824.9790000000003"/>
    <n v="4536.1400000000003"/>
    <n v="398.27800000000002"/>
    <n v="0"/>
    <n v="0"/>
    <n v="0"/>
    <n v="0"/>
    <n v="0"/>
    <n v="0"/>
    <n v="0"/>
    <n v="16486.700999999997"/>
  </r>
  <r>
    <s v="BIODIESEL"/>
    <x v="5"/>
    <x v="3"/>
    <x v="11"/>
    <x v="35"/>
    <s v="m3"/>
    <n v="3740.085"/>
    <n v="5847.866"/>
    <n v="8139.357"/>
    <n v="6149.43"/>
    <n v="8055.3940000000002"/>
    <n v="6841.7820000000002"/>
    <n v="4306.1189999999997"/>
    <n v="7190.51"/>
    <n v="10715.5"/>
    <n v="7812.1639999999998"/>
    <n v="4886.3"/>
    <n v="892.00300000000004"/>
    <n v="74576.510000000009"/>
  </r>
  <r>
    <s v="BIODIESEL"/>
    <x v="5"/>
    <x v="2"/>
    <x v="7"/>
    <x v="36"/>
    <s v="m3"/>
    <n v="4783.2889999999998"/>
    <n v="4409.201"/>
    <n v="4923.43"/>
    <n v="6418.34"/>
    <n v="7069.79"/>
    <n v="7860.1760000000004"/>
    <n v="5128.7510000000002"/>
    <n v="5678.259"/>
    <n v="6824.2349999999997"/>
    <n v="5152.4129999999996"/>
    <n v="2891.627"/>
    <n v="2217.3319999999999"/>
    <n v="63356.843000000001"/>
  </r>
  <r>
    <s v="BIODIESEL"/>
    <x v="5"/>
    <x v="4"/>
    <x v="14"/>
    <x v="37"/>
    <s v="m3"/>
    <n v="4186.2870000000003"/>
    <n v="5532.9449999999997"/>
    <n v="8570.2189999999991"/>
    <n v="415.99"/>
    <n v="0"/>
    <n v="0"/>
    <n v="0"/>
    <n v="0"/>
    <n v="0"/>
    <n v="0"/>
    <n v="0"/>
    <n v="0"/>
    <n v="18705.441000000003"/>
  </r>
  <r>
    <s v="BIODIESEL"/>
    <x v="5"/>
    <x v="1"/>
    <x v="1"/>
    <x v="38"/>
    <s v="m3"/>
    <n v="1113.01"/>
    <n v="3167.79"/>
    <n v="3189.808"/>
    <n v="3421.49"/>
    <n v="4467.2190000000001"/>
    <n v="3727.0079999999998"/>
    <n v="2746.0160000000001"/>
    <n v="0"/>
    <n v="2024.527"/>
    <n v="334.34100000000001"/>
    <n v="0"/>
    <n v="0"/>
    <n v="24191.208999999995"/>
  </r>
  <r>
    <s v="BIODIESEL"/>
    <x v="5"/>
    <x v="2"/>
    <x v="7"/>
    <x v="39"/>
    <s v="m3"/>
    <n v="0"/>
    <n v="0"/>
    <n v="0"/>
    <n v="0"/>
    <n v="1260"/>
    <n v="1911.3"/>
    <n v="7319.6610000000001"/>
    <n v="8674.6110000000008"/>
    <n v="7230.8819999999996"/>
    <n v="4834.7640000000001"/>
    <n v="6008.7349999999997"/>
    <n v="8025.6549999999997"/>
    <n v="45265.607999999993"/>
  </r>
  <r>
    <s v="BIODIESEL"/>
    <x v="5"/>
    <x v="2"/>
    <x v="5"/>
    <x v="40"/>
    <s v="m3"/>
    <n v="9695.0159999999996"/>
    <n v="8397.3320000000003"/>
    <n v="11849.718999999999"/>
    <n v="11763.584000000001"/>
    <n v="12931.225"/>
    <n v="12018.323"/>
    <n v="11507.851000000001"/>
    <n v="9978.4969999999994"/>
    <n v="8888.3919999999998"/>
    <n v="10228.945"/>
    <n v="12623.799000000001"/>
    <n v="9513.2569999999996"/>
    <n v="129395.93999999999"/>
  </r>
  <r>
    <s v="BIODIESEL"/>
    <x v="5"/>
    <x v="1"/>
    <x v="1"/>
    <x v="41"/>
    <s v="m3"/>
    <n v="0"/>
    <n v="0"/>
    <n v="0"/>
    <n v="0"/>
    <n v="0"/>
    <n v="0"/>
    <n v="0"/>
    <n v="0"/>
    <n v="0"/>
    <n v="0"/>
    <n v="0"/>
    <n v="0"/>
    <n v="0"/>
  </r>
  <r>
    <s v="BIODIESEL"/>
    <x v="5"/>
    <x v="1"/>
    <x v="1"/>
    <x v="42"/>
    <s v="m3"/>
    <n v="325.08"/>
    <n v="656.74800000000005"/>
    <n v="636"/>
    <n v="703.27499999999998"/>
    <n v="510.45600000000002"/>
    <n v="1439.615"/>
    <n v="1235"/>
    <n v="1305.703"/>
    <n v="945"/>
    <n v="885"/>
    <n v="1186.7639999999999"/>
    <n v="420"/>
    <n v="10248.641"/>
  </r>
  <r>
    <s v="BIODIESEL"/>
    <x v="5"/>
    <x v="2"/>
    <x v="7"/>
    <x v="43"/>
    <s v="m3"/>
    <n v="0"/>
    <n v="0"/>
    <n v="0"/>
    <n v="0"/>
    <n v="0"/>
    <n v="0"/>
    <n v="0"/>
    <n v="0"/>
    <n v="0"/>
    <n v="300"/>
    <n v="2980.7910000000002"/>
    <n v="2554.4630000000002"/>
    <n v="5835.2540000000008"/>
  </r>
  <r>
    <s v="BIODIESEL"/>
    <x v="5"/>
    <x v="2"/>
    <x v="7"/>
    <x v="44"/>
    <s v="m3"/>
    <n v="0"/>
    <n v="0"/>
    <n v="0"/>
    <n v="0"/>
    <n v="0"/>
    <n v="0"/>
    <n v="0"/>
    <n v="0"/>
    <n v="0"/>
    <n v="0"/>
    <n v="0"/>
    <n v="0"/>
    <n v="0"/>
  </r>
  <r>
    <s v="BIODIESEL"/>
    <x v="5"/>
    <x v="1"/>
    <x v="8"/>
    <x v="45"/>
    <s v="m3"/>
    <n v="9267.7440000000006"/>
    <n v="10897.989"/>
    <n v="12865.369000000001"/>
    <n v="13319.912"/>
    <n v="14162.365"/>
    <n v="16542.565999999999"/>
    <n v="13084"/>
    <n v="15371.083000000001"/>
    <n v="14612.442999999999"/>
    <n v="13138.198"/>
    <n v="9126.4320000000007"/>
    <n v="11471.892"/>
    <n v="153859.99299999999"/>
  </r>
  <r>
    <s v="BIODIESEL"/>
    <x v="5"/>
    <x v="1"/>
    <x v="8"/>
    <x v="46"/>
    <s v="m3"/>
    <n v="0"/>
    <n v="0"/>
    <n v="0"/>
    <n v="0"/>
    <n v="0"/>
    <n v="0"/>
    <n v="5412.6540000000005"/>
    <n v="8321.4660000000003"/>
    <n v="7360.3119999999999"/>
    <n v="7546.5889999999999"/>
    <n v="7031.232"/>
    <n v="9260.5630000000001"/>
    <n v="44932.815999999999"/>
  </r>
  <r>
    <s v="BIODIESEL"/>
    <x v="5"/>
    <x v="1"/>
    <x v="1"/>
    <x v="47"/>
    <s v="m3"/>
    <n v="0"/>
    <n v="0"/>
    <n v="0"/>
    <n v="0"/>
    <n v="0"/>
    <n v="0"/>
    <n v="0"/>
    <n v="0"/>
    <n v="0"/>
    <n v="0"/>
    <n v="0"/>
    <n v="0"/>
    <n v="0"/>
  </r>
  <r>
    <s v="BIODIESEL"/>
    <x v="5"/>
    <x v="1"/>
    <x v="10"/>
    <x v="48"/>
    <s v="m3"/>
    <n v="0"/>
    <n v="0"/>
    <n v="0"/>
    <n v="0"/>
    <n v="0"/>
    <n v="0"/>
    <n v="0"/>
    <n v="0"/>
    <n v="0"/>
    <n v="0"/>
    <n v="0"/>
    <n v="0"/>
    <n v="0"/>
  </r>
  <r>
    <s v="BIODIESEL"/>
    <x v="5"/>
    <x v="1"/>
    <x v="8"/>
    <x v="49"/>
    <s v="m3"/>
    <n v="0"/>
    <n v="0"/>
    <n v="0"/>
    <n v="0"/>
    <n v="0"/>
    <n v="0"/>
    <n v="0"/>
    <n v="0"/>
    <n v="0"/>
    <n v="0"/>
    <n v="0"/>
    <n v="0"/>
    <n v="0"/>
  </r>
  <r>
    <s v="BIODIESEL"/>
    <x v="5"/>
    <x v="0"/>
    <x v="15"/>
    <x v="50"/>
    <s v="m3"/>
    <n v="1425.87"/>
    <n v="1740"/>
    <n v="1270.76"/>
    <n v="1503"/>
    <n v="2178.6999999999998"/>
    <n v="2320"/>
    <n v="2320"/>
    <n v="1900"/>
    <n v="1160"/>
    <n v="2160"/>
    <n v="996"/>
    <n v="1202.6300000000001"/>
    <n v="20176.960000000003"/>
  </r>
  <r>
    <s v="BIODIESEL"/>
    <x v="5"/>
    <x v="1"/>
    <x v="1"/>
    <x v="51"/>
    <s v="m3"/>
    <n v="2194.2979999999998"/>
    <n v="1760.374"/>
    <n v="2909.0940000000001"/>
    <n v="0"/>
    <n v="0"/>
    <n v="692.09100000000001"/>
    <n v="925.96400000000006"/>
    <n v="2257.5920000000001"/>
    <n v="2648.067"/>
    <n v="1011.248"/>
    <n v="0"/>
    <n v="0"/>
    <n v="14398.727999999999"/>
  </r>
  <r>
    <s v="BIODIESEL"/>
    <x v="5"/>
    <x v="2"/>
    <x v="5"/>
    <x v="52"/>
    <s v="m3"/>
    <n v="0"/>
    <n v="0"/>
    <n v="0"/>
    <n v="0"/>
    <n v="0"/>
    <n v="0"/>
    <n v="0"/>
    <n v="0"/>
    <n v="0"/>
    <n v="0"/>
    <n v="0"/>
    <n v="0"/>
    <n v="0"/>
  </r>
  <r>
    <s v="BIODIESEL"/>
    <x v="5"/>
    <x v="4"/>
    <x v="9"/>
    <x v="53"/>
    <s v="m3"/>
    <n v="0"/>
    <n v="0"/>
    <n v="0"/>
    <n v="1369.115"/>
    <n v="1649.8320000000001"/>
    <n v="1757.885"/>
    <n v="128.34800000000001"/>
    <n v="290.64999999999998"/>
    <n v="310.096"/>
    <n v="2004.23"/>
    <n v="2119.462"/>
    <n v="236.26599999999999"/>
    <n v="9865.8839999999982"/>
  </r>
  <r>
    <s v="BIODIESEL"/>
    <x v="5"/>
    <x v="1"/>
    <x v="10"/>
    <x v="54"/>
    <s v="m3"/>
    <n v="0"/>
    <n v="0"/>
    <n v="0"/>
    <n v="0"/>
    <n v="0"/>
    <n v="0"/>
    <n v="0"/>
    <n v="0"/>
    <n v="0"/>
    <n v="0"/>
    <n v="40"/>
    <n v="580"/>
    <n v="620"/>
  </r>
  <r>
    <s v="BIODIESEL"/>
    <x v="5"/>
    <x v="1"/>
    <x v="1"/>
    <x v="55"/>
    <s v="m3"/>
    <n v="0"/>
    <n v="0"/>
    <n v="0"/>
    <n v="0"/>
    <n v="0"/>
    <n v="0"/>
    <n v="0"/>
    <n v="0"/>
    <n v="0"/>
    <n v="0"/>
    <n v="0"/>
    <n v="0"/>
    <n v="0"/>
  </r>
  <r>
    <s v="BIODIESEL"/>
    <x v="5"/>
    <x v="1"/>
    <x v="1"/>
    <x v="56"/>
    <s v="m3"/>
    <n v="5"/>
    <n v="0"/>
    <n v="0"/>
    <n v="0"/>
    <n v="9.67"/>
    <n v="31.5"/>
    <n v="525.07799999999997"/>
    <n v="111.51"/>
    <n v="912.82"/>
    <n v="1405.9929999999999"/>
    <n v="2577.424"/>
    <n v="1268.5350000000001"/>
    <n v="6847.53"/>
  </r>
  <r>
    <s v="BIODIESEL"/>
    <x v="5"/>
    <x v="1"/>
    <x v="1"/>
    <x v="57"/>
    <s v="m3"/>
    <n v="0"/>
    <n v="0"/>
    <n v="0"/>
    <n v="0"/>
    <n v="0"/>
    <n v="0"/>
    <n v="0"/>
    <n v="0"/>
    <n v="0"/>
    <n v="0"/>
    <n v="0"/>
    <n v="0"/>
    <n v="0"/>
  </r>
  <r>
    <s v="BIODIESEL"/>
    <x v="5"/>
    <x v="1"/>
    <x v="1"/>
    <x v="58"/>
    <s v="m3"/>
    <n v="0"/>
    <n v="0"/>
    <n v="0"/>
    <n v="0"/>
    <n v="0"/>
    <n v="0"/>
    <n v="0"/>
    <n v="0"/>
    <n v="0"/>
    <n v="0"/>
    <n v="0"/>
    <n v="0"/>
    <n v="0"/>
  </r>
  <r>
    <s v="BIODIESEL"/>
    <x v="5"/>
    <x v="1"/>
    <x v="1"/>
    <x v="59"/>
    <s v="m3"/>
    <n v="6674.0870000000004"/>
    <n v="7492.7120000000004"/>
    <n v="6331.5940000000001"/>
    <n v="5469.4960000000001"/>
    <n v="4625.4859999999999"/>
    <n v="5979.4849999999997"/>
    <n v="6405.9040000000005"/>
    <n v="7813.3"/>
    <n v="8832.66"/>
    <n v="9626.32"/>
    <n v="6038.81"/>
    <n v="7059.0820000000003"/>
    <n v="82348.935999999987"/>
  </r>
  <r>
    <s v="BIODIESEL"/>
    <x v="5"/>
    <x v="1"/>
    <x v="1"/>
    <x v="60"/>
    <s v="m3"/>
    <n v="0"/>
    <n v="0"/>
    <n v="0"/>
    <n v="0"/>
    <n v="0"/>
    <n v="30.495000000000001"/>
    <n v="0"/>
    <n v="40"/>
    <n v="0"/>
    <n v="0"/>
    <n v="78.352000000000004"/>
    <n v="87"/>
    <n v="235.84700000000001"/>
  </r>
  <r>
    <s v="BIODIESEL"/>
    <x v="5"/>
    <x v="3"/>
    <x v="3"/>
    <x v="61"/>
    <s v="m3"/>
    <m/>
    <n v="0"/>
    <n v="0"/>
    <n v="0"/>
    <n v="0"/>
    <n v="0"/>
    <n v="0"/>
    <n v="0"/>
    <m/>
    <m/>
    <m/>
    <m/>
    <n v="0"/>
  </r>
  <r>
    <s v="BIODIESEL"/>
    <x v="5"/>
    <x v="1"/>
    <x v="1"/>
    <x v="62"/>
    <s v="m3"/>
    <n v="0"/>
    <n v="0"/>
    <n v="0"/>
    <n v="0"/>
    <n v="0"/>
    <n v="0"/>
    <n v="0"/>
    <n v="0"/>
    <n v="0"/>
    <n v="0"/>
    <n v="0"/>
    <n v="0"/>
    <n v="0"/>
  </r>
  <r>
    <s v="BIODIESEL"/>
    <x v="5"/>
    <x v="0"/>
    <x v="6"/>
    <x v="63"/>
    <s v="m3"/>
    <n v="2550.1480000000001"/>
    <n v="3056.25"/>
    <n v="4065.85"/>
    <n v="3050"/>
    <n v="3845.54"/>
    <n v="1847.133"/>
    <n v="3027.9160000000002"/>
    <n v="2317.6129999999998"/>
    <n v="1295.625"/>
    <n v="285.762"/>
    <n v="2693.8380000000002"/>
    <n v="3156.99"/>
    <n v="31192.665000000001"/>
  </r>
  <r>
    <s v="BIODIESEL"/>
    <x v="5"/>
    <x v="1"/>
    <x v="1"/>
    <x v="64"/>
    <s v="m3"/>
    <n v="2960.62"/>
    <n v="8448.1450000000004"/>
    <n v="10632.425999999999"/>
    <n v="10214.829"/>
    <n v="8016.0450000000001"/>
    <n v="10640.704"/>
    <n v="11654.151"/>
    <n v="12928.031999999999"/>
    <n v="5254.3109999999997"/>
    <n v="8968.5229999999992"/>
    <n v="8351.9500000000007"/>
    <n v="11360.700999999999"/>
    <n v="109430.43699999999"/>
  </r>
  <r>
    <s v="BIODIESEL"/>
    <x v="5"/>
    <x v="0"/>
    <x v="6"/>
    <x v="65"/>
    <s v="m3"/>
    <n v="0"/>
    <n v="0"/>
    <n v="0"/>
    <n v="0"/>
    <n v="0"/>
    <n v="0"/>
    <n v="0"/>
    <n v="0"/>
    <n v="0"/>
    <n v="0"/>
    <n v="0"/>
    <n v="0"/>
    <n v="0"/>
  </r>
  <r>
    <s v="BIODIESEL"/>
    <x v="5"/>
    <x v="2"/>
    <x v="7"/>
    <x v="66"/>
    <s v="m3"/>
    <n v="0"/>
    <n v="0"/>
    <n v="0"/>
    <n v="0"/>
    <n v="0"/>
    <n v="0"/>
    <n v="0"/>
    <n v="0"/>
    <n v="0"/>
    <n v="0"/>
    <n v="0"/>
    <n v="0"/>
    <n v="0"/>
  </r>
  <r>
    <s v="BIODIESEL"/>
    <x v="5"/>
    <x v="0"/>
    <x v="15"/>
    <x v="67"/>
    <s v="m3"/>
    <n v="0"/>
    <n v="0"/>
    <n v="0"/>
    <n v="0"/>
    <n v="0"/>
    <n v="0"/>
    <n v="0"/>
    <n v="0"/>
    <n v="0"/>
    <n v="0"/>
    <n v="0"/>
    <n v="0"/>
    <n v="0"/>
  </r>
  <r>
    <s v="BIODIESEL"/>
    <x v="5"/>
    <x v="2"/>
    <x v="7"/>
    <x v="68"/>
    <s v="m3"/>
    <n v="10981.239"/>
    <n v="10252.561"/>
    <n v="13392.846"/>
    <n v="11365.851000000001"/>
    <n v="12492.401"/>
    <n v="13943.329"/>
    <n v="8783.2360000000008"/>
    <n v="11785.793"/>
    <n v="13978.123"/>
    <n v="16270.386"/>
    <n v="17308.789000000001"/>
    <n v="18385.686000000002"/>
    <n v="158940.24"/>
  </r>
  <r>
    <s v="BIODIESEL"/>
    <x v="5"/>
    <x v="0"/>
    <x v="6"/>
    <x v="69"/>
    <s v="m3"/>
    <n v="0"/>
    <n v="0"/>
    <n v="0"/>
    <n v="0"/>
    <n v="0"/>
    <n v="0"/>
    <n v="0"/>
    <n v="0"/>
    <n v="0"/>
    <n v="0"/>
    <n v="0"/>
    <n v="0"/>
    <n v="0"/>
  </r>
  <r>
    <s v="BIODIESEL"/>
    <x v="5"/>
    <x v="1"/>
    <x v="8"/>
    <x v="70"/>
    <s v="m3"/>
    <n v="10548.862999999999"/>
    <n v="11722.584000000001"/>
    <n v="14107.48"/>
    <n v="12891.495999999999"/>
    <n v="16983.524000000001"/>
    <n v="15288.433000000001"/>
    <n v="15919.73"/>
    <n v="15593.096"/>
    <n v="15796.312"/>
    <n v="15855.352999999999"/>
    <n v="16390.199000000001"/>
    <n v="15305.248"/>
    <n v="176402.318"/>
  </r>
  <r>
    <s v="BIODIESEL"/>
    <x v="5"/>
    <x v="3"/>
    <x v="11"/>
    <x v="71"/>
    <s v="m3"/>
    <n v="0"/>
    <n v="0"/>
    <n v="0"/>
    <n v="0"/>
    <n v="0"/>
    <n v="0"/>
    <n v="0"/>
    <n v="0"/>
    <n v="0"/>
    <n v="0"/>
    <n v="0"/>
    <n v="0"/>
    <n v="0"/>
  </r>
  <r>
    <s v="BIODIESEL"/>
    <x v="5"/>
    <x v="0"/>
    <x v="6"/>
    <x v="72"/>
    <s v="m3"/>
    <n v="0"/>
    <n v="949.11900000000003"/>
    <n v="400.62299999999999"/>
    <n v="0"/>
    <n v="0"/>
    <n v="0"/>
    <n v="0"/>
    <n v="0"/>
    <n v="0"/>
    <n v="0"/>
    <n v="0"/>
    <n v="0"/>
    <n v="1349.742"/>
  </r>
  <r>
    <s v="BIODIESEL"/>
    <x v="5"/>
    <x v="4"/>
    <x v="12"/>
    <x v="73"/>
    <s v="m3"/>
    <n v="0"/>
    <n v="0"/>
    <n v="0"/>
    <n v="0"/>
    <n v="0"/>
    <n v="0"/>
    <n v="0"/>
    <n v="0"/>
    <n v="0"/>
    <n v="0"/>
    <n v="0"/>
    <n v="0"/>
    <n v="0"/>
  </r>
  <r>
    <s v="BIODIESEL"/>
    <x v="5"/>
    <x v="1"/>
    <x v="8"/>
    <x v="74"/>
    <s v="m3"/>
    <n v="0"/>
    <n v="0"/>
    <n v="0"/>
    <n v="0"/>
    <n v="0"/>
    <n v="0"/>
    <n v="0"/>
    <n v="0"/>
    <n v="0"/>
    <n v="0"/>
    <n v="0"/>
    <n v="0"/>
    <n v="0"/>
  </r>
  <r>
    <s v="BIODIESEL"/>
    <x v="5"/>
    <x v="1"/>
    <x v="8"/>
    <x v="75"/>
    <s v="m3"/>
    <n v="0"/>
    <n v="0"/>
    <n v="0"/>
    <n v="0"/>
    <n v="0"/>
    <n v="0"/>
    <n v="0"/>
    <n v="0"/>
    <n v="0"/>
    <n v="0"/>
    <n v="0"/>
    <n v="0"/>
    <n v="0"/>
  </r>
  <r>
    <s v="BIODIESEL"/>
    <x v="5"/>
    <x v="1"/>
    <x v="1"/>
    <x v="76"/>
    <s v="m3"/>
    <n v="0"/>
    <n v="0"/>
    <n v="0"/>
    <n v="0"/>
    <n v="0"/>
    <n v="0"/>
    <n v="0"/>
    <n v="0"/>
    <n v="0"/>
    <n v="0"/>
    <n v="0"/>
    <n v="0"/>
    <n v="0"/>
  </r>
  <r>
    <s v="BIODIESEL"/>
    <x v="5"/>
    <x v="4"/>
    <x v="13"/>
    <x v="77"/>
    <s v="m3"/>
    <n v="0"/>
    <n v="0"/>
    <n v="0"/>
    <n v="0"/>
    <n v="0"/>
    <n v="0"/>
    <n v="0"/>
    <n v="0"/>
    <n v="0"/>
    <n v="0"/>
    <n v="0"/>
    <n v="0"/>
    <n v="0"/>
  </r>
  <r>
    <s v="BIODIESEL"/>
    <x v="5"/>
    <x v="2"/>
    <x v="7"/>
    <x v="78"/>
    <s v="m3"/>
    <n v="13924.656000000001"/>
    <n v="14316.742"/>
    <n v="15640.785"/>
    <n v="17845.777999999998"/>
    <n v="15663.59"/>
    <n v="13105.082"/>
    <n v="16548.307000000001"/>
    <n v="17034.637999999999"/>
    <n v="18784.234"/>
    <n v="13606.594999999999"/>
    <n v="18590.602999999999"/>
    <n v="21083.513999999999"/>
    <n v="196144.524"/>
  </r>
  <r>
    <s v="BIODIESEL"/>
    <x v="5"/>
    <x v="3"/>
    <x v="4"/>
    <x v="79"/>
    <s v="m3"/>
    <n v="0"/>
    <n v="0"/>
    <n v="0"/>
    <n v="0"/>
    <n v="0"/>
    <n v="0"/>
    <n v="0"/>
    <n v="0"/>
    <n v="0"/>
    <n v="0"/>
    <n v="0"/>
    <n v="0"/>
    <n v="0"/>
  </r>
  <r>
    <s v="BIODIESEL"/>
    <x v="5"/>
    <x v="0"/>
    <x v="15"/>
    <x v="80"/>
    <s v="m3"/>
    <n v="0"/>
    <n v="0"/>
    <n v="0"/>
    <n v="0"/>
    <n v="0"/>
    <n v="0"/>
    <n v="0"/>
    <n v="0"/>
    <n v="0"/>
    <n v="0"/>
    <n v="0"/>
    <n v="0"/>
    <n v="0"/>
  </r>
  <r>
    <s v="BIODIESEL"/>
    <x v="5"/>
    <x v="1"/>
    <x v="8"/>
    <x v="80"/>
    <s v="m3"/>
    <n v="0"/>
    <n v="0"/>
    <n v="0"/>
    <n v="0"/>
    <n v="0"/>
    <n v="0"/>
    <n v="0"/>
    <n v="0"/>
    <n v="0"/>
    <n v="0"/>
    <n v="0"/>
    <n v="0"/>
    <n v="0"/>
  </r>
  <r>
    <s v="BIODIESEL"/>
    <x v="5"/>
    <x v="2"/>
    <x v="7"/>
    <x v="80"/>
    <s v="m3"/>
    <n v="0"/>
    <n v="0"/>
    <n v="0"/>
    <n v="0"/>
    <n v="0"/>
    <n v="0"/>
    <n v="6868.7420000000002"/>
    <n v="9265.8279999999995"/>
    <n v="9846.5280000000002"/>
    <n v="7635.6819999999998"/>
    <n v="8588.5360000000001"/>
    <n v="10119.89"/>
    <n v="52325.205999999998"/>
  </r>
  <r>
    <s v="BIODIESEL"/>
    <x v="5"/>
    <x v="0"/>
    <x v="6"/>
    <x v="81"/>
    <s v="m3"/>
    <n v="0"/>
    <n v="0"/>
    <n v="0"/>
    <n v="0"/>
    <n v="0"/>
    <n v="0"/>
    <n v="0"/>
    <n v="0"/>
    <n v="0"/>
    <n v="0"/>
    <n v="0"/>
    <n v="0"/>
    <n v="0"/>
  </r>
  <r>
    <s v="BIODIESEL"/>
    <x v="5"/>
    <x v="3"/>
    <x v="4"/>
    <x v="82"/>
    <s v="m3"/>
    <n v="0"/>
    <n v="4"/>
    <n v="0"/>
    <n v="0"/>
    <n v="0"/>
    <n v="0"/>
    <n v="0"/>
    <n v="0"/>
    <n v="0"/>
    <n v="0"/>
    <n v="0"/>
    <n v="0"/>
    <n v="4"/>
  </r>
  <r>
    <s v="BIODIESEL"/>
    <x v="5"/>
    <x v="4"/>
    <x v="13"/>
    <x v="83"/>
    <s v="m3"/>
    <n v="4205.3"/>
    <n v="4204.8"/>
    <n v="5922.2"/>
    <n v="6676"/>
    <n v="7417.4"/>
    <n v="5420"/>
    <n v="8271.7000000000007"/>
    <n v="6129.9"/>
    <n v="7050"/>
    <n v="2250.4"/>
    <n v="4974.3999999999996"/>
    <n v="3814.53"/>
    <n v="66336.63"/>
  </r>
  <r>
    <s v="BIODIESEL"/>
    <x v="5"/>
    <x v="4"/>
    <x v="16"/>
    <x v="84"/>
    <s v="m3"/>
    <n v="0"/>
    <n v="0"/>
    <n v="0"/>
    <n v="0"/>
    <n v="0"/>
    <n v="0"/>
    <n v="0"/>
    <n v="0"/>
    <n v="0"/>
    <n v="0"/>
    <n v="0"/>
    <n v="0"/>
    <n v="0"/>
  </r>
  <r>
    <s v="BIODIESEL"/>
    <x v="5"/>
    <x v="4"/>
    <x v="9"/>
    <x v="85"/>
    <s v="m3"/>
    <n v="4189.2290000000003"/>
    <n v="5433.9"/>
    <n v="6500"/>
    <n v="4003.8"/>
    <n v="7964.4"/>
    <n v="5478"/>
    <n v="2469.4"/>
    <n v="7127.1"/>
    <n v="9970.6"/>
    <n v="3854.2"/>
    <n v="4277.3999999999996"/>
    <n v="4331"/>
    <n v="65599.028999999995"/>
  </r>
  <r>
    <s v="BIODIESEL"/>
    <x v="5"/>
    <x v="0"/>
    <x v="0"/>
    <x v="86"/>
    <s v="m3"/>
    <n v="3670.3"/>
    <n v="5486.7"/>
    <n v="5810"/>
    <n v="6112.9"/>
    <n v="6726"/>
    <n v="7729.8"/>
    <n v="8611.2999999999993"/>
    <n v="6809.9"/>
    <n v="6646.3"/>
    <n v="4014.9"/>
    <n v="5370.3"/>
    <n v="3299.2"/>
    <n v="70287.600000000006"/>
  </r>
  <r>
    <s v="BIODIESEL"/>
    <x v="5"/>
    <x v="2"/>
    <x v="5"/>
    <x v="87"/>
    <s v="m3"/>
    <n v="0"/>
    <n v="0"/>
    <n v="0"/>
    <n v="0"/>
    <n v="0"/>
    <n v="0"/>
    <n v="0"/>
    <n v="0"/>
    <n v="0"/>
    <n v="0"/>
    <n v="0"/>
    <n v="0"/>
    <n v="0"/>
  </r>
  <r>
    <s v="BIODIESEL"/>
    <x v="5"/>
    <x v="0"/>
    <x v="6"/>
    <x v="88"/>
    <s v="m3"/>
    <n v="0"/>
    <n v="0"/>
    <n v="0"/>
    <n v="0"/>
    <n v="0"/>
    <n v="0"/>
    <n v="0"/>
    <n v="0"/>
    <n v="0"/>
    <n v="0"/>
    <n v="0"/>
    <n v="0"/>
    <n v="0"/>
  </r>
  <r>
    <s v="BIODIESEL"/>
    <x v="5"/>
    <x v="1"/>
    <x v="1"/>
    <x v="89"/>
    <s v="m3"/>
    <n v="0"/>
    <n v="0"/>
    <n v="0"/>
    <n v="0"/>
    <n v="0"/>
    <n v="0"/>
    <n v="0"/>
    <n v="0"/>
    <n v="0"/>
    <n v="0"/>
    <n v="0"/>
    <n v="0"/>
    <n v="0"/>
  </r>
  <r>
    <s v="BIODIESEL"/>
    <x v="5"/>
    <x v="0"/>
    <x v="6"/>
    <x v="90"/>
    <s v="m3"/>
    <n v="6339.87"/>
    <n v="8574.5769999999993"/>
    <n v="9790.0709999999999"/>
    <n v="10341.450000000001"/>
    <n v="11393.883"/>
    <n v="11409.717000000001"/>
    <n v="9205.2649999999994"/>
    <n v="11601.343000000001"/>
    <n v="6666.91"/>
    <n v="7887.3209999999999"/>
    <n v="12760.768"/>
    <n v="13681.865"/>
    <n v="119653.04000000001"/>
  </r>
  <r>
    <s v="BIODIESEL"/>
    <x v="5"/>
    <x v="2"/>
    <x v="2"/>
    <x v="91"/>
    <s v="m3"/>
    <n v="0"/>
    <n v="0"/>
    <n v="0"/>
    <n v="0"/>
    <n v="0"/>
    <n v="0"/>
    <n v="0"/>
    <n v="0"/>
    <n v="0"/>
    <n v="0"/>
    <n v="0"/>
    <n v="0"/>
    <n v="0"/>
  </r>
  <r>
    <s v="BIODIESEL"/>
    <x v="5"/>
    <x v="0"/>
    <x v="0"/>
    <x v="92"/>
    <s v="m3"/>
    <n v="0"/>
    <n v="0"/>
    <n v="0"/>
    <n v="0"/>
    <n v="0"/>
    <n v="0"/>
    <n v="0"/>
    <n v="0"/>
    <n v="0"/>
    <n v="0"/>
    <n v="0"/>
    <n v="0"/>
    <n v="0"/>
  </r>
  <r>
    <s v="BIODIESEL"/>
    <x v="5"/>
    <x v="0"/>
    <x v="6"/>
    <x v="93"/>
    <s v="m3"/>
    <n v="1418.4929999999999"/>
    <n v="1581.164"/>
    <n v="1821.9179999999999"/>
    <n v="1425"/>
    <n v="1886.9860000000001"/>
    <n v="2114.7260000000001"/>
    <n v="1821.96"/>
    <n v="1965.068"/>
    <n v="2036.644"/>
    <n v="1359.963"/>
    <n v="1158.2190000000001"/>
    <n v="761.30100000000004"/>
    <n v="19351.441999999999"/>
  </r>
  <r>
    <s v="BIODIESEL"/>
    <x v="5"/>
    <x v="1"/>
    <x v="1"/>
    <x v="94"/>
    <s v="m3"/>
    <n v="0"/>
    <n v="125.54"/>
    <n v="126.455"/>
    <n v="0"/>
    <n v="0"/>
    <n v="0"/>
    <n v="118.67700000000001"/>
    <n v="123.28100000000001"/>
    <n v="118.51600000000001"/>
    <n v="116.002"/>
    <n v="67.037000000000006"/>
    <n v="0"/>
    <n v="795.50800000000004"/>
  </r>
  <r>
    <s v="BIODIESEL"/>
    <x v="5"/>
    <x v="1"/>
    <x v="10"/>
    <x v="95"/>
    <s v="m3"/>
    <n v="0"/>
    <n v="0"/>
    <n v="8.92"/>
    <n v="0"/>
    <n v="2.2999999999999998"/>
    <n v="0"/>
    <n v="0"/>
    <n v="9.6639999999999997"/>
    <n v="0"/>
    <n v="6"/>
    <n v="0"/>
    <n v="2"/>
    <n v="28.884"/>
  </r>
  <r>
    <s v="BIODIESEL"/>
    <x v="5"/>
    <x v="2"/>
    <x v="7"/>
    <x v="96"/>
    <s v="m3"/>
    <n v="0"/>
    <n v="0"/>
    <n v="0"/>
    <n v="0"/>
    <n v="0"/>
    <n v="0"/>
    <n v="0"/>
    <n v="0"/>
    <n v="0"/>
    <n v="0"/>
    <n v="0"/>
    <n v="0"/>
    <n v="0"/>
  </r>
  <r>
    <s v="BIODIESEL"/>
    <x v="5"/>
    <x v="1"/>
    <x v="1"/>
    <x v="97"/>
    <s v="m3"/>
    <n v="0"/>
    <n v="0"/>
    <n v="0"/>
    <n v="0"/>
    <n v="0"/>
    <n v="0"/>
    <n v="0"/>
    <n v="0"/>
    <n v="0"/>
    <n v="0"/>
    <n v="0"/>
    <n v="0"/>
    <n v="0"/>
  </r>
  <r>
    <s v="BIODIESEL"/>
    <x v="5"/>
    <x v="4"/>
    <x v="9"/>
    <x v="98"/>
    <s v="m3"/>
    <n v="0"/>
    <n v="0"/>
    <n v="0"/>
    <n v="0"/>
    <n v="0"/>
    <n v="0"/>
    <n v="0"/>
    <n v="0"/>
    <n v="0"/>
    <n v="0"/>
    <n v="0"/>
    <n v="0"/>
    <n v="0"/>
  </r>
  <r>
    <s v="BIODIESEL"/>
    <x v="5"/>
    <x v="3"/>
    <x v="3"/>
    <x v="99"/>
    <s v="m3"/>
    <n v="0"/>
    <n v="0"/>
    <n v="0"/>
    <n v="0"/>
    <n v="0"/>
    <n v="0"/>
    <n v="0"/>
    <n v="0"/>
    <n v="0"/>
    <n v="0"/>
    <n v="0"/>
    <n v="0"/>
    <n v="0"/>
  </r>
  <r>
    <s v="BIODIESEL"/>
    <x v="5"/>
    <x v="3"/>
    <x v="11"/>
    <x v="100"/>
    <s v="m3"/>
    <n v="0"/>
    <n v="0"/>
    <n v="0"/>
    <n v="0"/>
    <n v="0"/>
    <n v="0"/>
    <n v="0"/>
    <n v="0"/>
    <n v="0"/>
    <n v="0"/>
    <n v="0"/>
    <n v="0"/>
    <n v="0"/>
  </r>
  <r>
    <s v="BIODIESEL"/>
    <x v="5"/>
    <x v="3"/>
    <x v="3"/>
    <x v="101"/>
    <s v="m3"/>
    <n v="0"/>
    <n v="0"/>
    <n v="0"/>
    <n v="0"/>
    <n v="0"/>
    <n v="0"/>
    <n v="0"/>
    <n v="0"/>
    <n v="0"/>
    <n v="0"/>
    <n v="0"/>
    <n v="0"/>
    <n v="0"/>
  </r>
  <r>
    <s v="BIODIESEL"/>
    <x v="6"/>
    <x v="0"/>
    <x v="0"/>
    <x v="0"/>
    <s v="m3"/>
    <n v="0"/>
    <n v="0"/>
    <n v="0"/>
    <n v="0"/>
    <n v="0"/>
    <n v="0"/>
    <n v="0"/>
    <n v="0"/>
    <n v="0"/>
    <n v="0"/>
    <n v="0"/>
    <n v="0"/>
    <n v="0"/>
  </r>
  <r>
    <s v="BIODIESEL"/>
    <x v="6"/>
    <x v="1"/>
    <x v="1"/>
    <x v="1"/>
    <s v="m3"/>
    <n v="16573.677"/>
    <n v="14186.264999999999"/>
    <n v="23366.28"/>
    <n v="4717.1499999999996"/>
    <n v="8580.81"/>
    <n v="510.44900000000001"/>
    <n v="21481.83"/>
    <n v="21512.784"/>
    <n v="20740.491000000002"/>
    <n v="6354.14"/>
    <n v="8307.8119999999999"/>
    <n v="3700.4340000000002"/>
    <n v="150032.12200000003"/>
  </r>
  <r>
    <s v="BIODIESEL"/>
    <x v="6"/>
    <x v="2"/>
    <x v="2"/>
    <x v="2"/>
    <s v="m3"/>
    <n v="0"/>
    <n v="0"/>
    <n v="0"/>
    <n v="0"/>
    <n v="0"/>
    <n v="0"/>
    <n v="0"/>
    <n v="0"/>
    <n v="0"/>
    <n v="0"/>
    <n v="0"/>
    <n v="0"/>
    <n v="0"/>
  </r>
  <r>
    <s v="BIODIESEL"/>
    <x v="6"/>
    <x v="1"/>
    <x v="1"/>
    <x v="3"/>
    <s v="m3"/>
    <n v="0"/>
    <n v="0"/>
    <n v="0"/>
    <n v="0"/>
    <n v="0"/>
    <n v="0"/>
    <n v="0"/>
    <n v="0"/>
    <n v="0"/>
    <n v="0"/>
    <n v="0"/>
    <n v="0"/>
    <n v="0"/>
  </r>
  <r>
    <s v="BIODIESEL"/>
    <x v="6"/>
    <x v="3"/>
    <x v="3"/>
    <x v="4"/>
    <s v="m3"/>
    <n v="0"/>
    <n v="0"/>
    <n v="0"/>
    <n v="0"/>
    <n v="0"/>
    <n v="0"/>
    <n v="0"/>
    <n v="0"/>
    <n v="0"/>
    <n v="0"/>
    <n v="0"/>
    <n v="0"/>
    <n v="0"/>
  </r>
  <r>
    <s v="BIODIESEL"/>
    <x v="6"/>
    <x v="1"/>
    <x v="1"/>
    <x v="5"/>
    <s v="m3"/>
    <n v="1005.813"/>
    <n v="1936.1880000000001"/>
    <n v="2160"/>
    <n v="0"/>
    <n v="0"/>
    <n v="0"/>
    <n v="0"/>
    <n v="0"/>
    <n v="0"/>
    <n v="0"/>
    <n v="0"/>
    <n v="0"/>
    <n v="5102.0010000000002"/>
  </r>
  <r>
    <s v="BIODIESEL"/>
    <x v="6"/>
    <x v="1"/>
    <x v="1"/>
    <x v="6"/>
    <s v="m3"/>
    <n v="0"/>
    <n v="0"/>
    <n v="0"/>
    <n v="0"/>
    <n v="0"/>
    <n v="0"/>
    <n v="0"/>
    <n v="0"/>
    <n v="0"/>
    <n v="0"/>
    <n v="0"/>
    <n v="0"/>
    <n v="0"/>
  </r>
  <r>
    <s v="BIODIESEL"/>
    <x v="6"/>
    <x v="1"/>
    <x v="1"/>
    <x v="7"/>
    <s v="m3"/>
    <n v="0"/>
    <n v="0"/>
    <n v="0"/>
    <n v="0"/>
    <n v="0"/>
    <n v="0"/>
    <n v="0"/>
    <n v="0"/>
    <n v="0"/>
    <n v="0"/>
    <n v="0"/>
    <n v="0"/>
    <n v="0"/>
  </r>
  <r>
    <s v="BIODIESEL"/>
    <x v="6"/>
    <x v="3"/>
    <x v="4"/>
    <x v="8"/>
    <s v="m3"/>
    <n v="342.4"/>
    <n v="280.25"/>
    <n v="294.62"/>
    <n v="183.95"/>
    <n v="183.2"/>
    <n v="277.92200000000003"/>
    <n v="0"/>
    <n v="0"/>
    <n v="155"/>
    <n v="235.97200000000001"/>
    <n v="235.45"/>
    <n v="75.504000000000005"/>
    <n v="2264.268"/>
  </r>
  <r>
    <s v="BIODIESEL"/>
    <x v="6"/>
    <x v="1"/>
    <x v="1"/>
    <x v="9"/>
    <s v="m3"/>
    <n v="230"/>
    <n v="775"/>
    <n v="399.07100000000003"/>
    <n v="456.24700000000001"/>
    <n v="871.10900000000004"/>
    <n v="1085.174"/>
    <n v="754.24699999999996"/>
    <n v="751.64499999999998"/>
    <n v="496.58"/>
    <n v="556.53200000000004"/>
    <n v="377.846"/>
    <n v="133.75800000000001"/>
    <n v="6887.2090000000007"/>
  </r>
  <r>
    <s v="BIODIESEL"/>
    <x v="6"/>
    <x v="1"/>
    <x v="1"/>
    <x v="10"/>
    <s v="m3"/>
    <n v="0"/>
    <n v="0"/>
    <n v="0"/>
    <n v="0"/>
    <n v="0"/>
    <n v="0"/>
    <n v="0"/>
    <n v="0"/>
    <n v="0"/>
    <n v="0"/>
    <n v="0"/>
    <n v="0"/>
    <n v="0"/>
  </r>
  <r>
    <s v="BIODIESEL"/>
    <x v="6"/>
    <x v="2"/>
    <x v="5"/>
    <x v="11"/>
    <s v="m3"/>
    <n v="0"/>
    <n v="5.4"/>
    <n v="6"/>
    <n v="9"/>
    <n v="13.5"/>
    <n v="8.5500000000000007"/>
    <n v="18"/>
    <n v="8.1"/>
    <n v="18.837"/>
    <n v="15.698"/>
    <n v="7.65"/>
    <n v="16"/>
    <n v="126.73500000000001"/>
  </r>
  <r>
    <s v="BIODIESEL"/>
    <x v="6"/>
    <x v="1"/>
    <x v="1"/>
    <x v="12"/>
    <s v="m3"/>
    <n v="0"/>
    <n v="0"/>
    <n v="0"/>
    <n v="0"/>
    <n v="0"/>
    <n v="0"/>
    <n v="0"/>
    <n v="0"/>
    <n v="0"/>
    <n v="0"/>
    <n v="0"/>
    <n v="0"/>
    <n v="0"/>
  </r>
  <r>
    <s v="BIODIESEL"/>
    <x v="6"/>
    <x v="0"/>
    <x v="6"/>
    <x v="12"/>
    <s v="m3"/>
    <n v="6995.6949999999997"/>
    <n v="3002.203"/>
    <n v="9653.116"/>
    <n v="8327.7530000000006"/>
    <n v="10095.849"/>
    <n v="8309.7729999999992"/>
    <n v="9087.2450000000008"/>
    <n v="7672.1279999999997"/>
    <n v="8223.6939999999995"/>
    <n v="10321.611000000001"/>
    <n v="9169.2980000000007"/>
    <n v="8644.8770000000004"/>
    <n v="99503.241999999998"/>
  </r>
  <r>
    <s v="BIODIESEL"/>
    <x v="6"/>
    <x v="2"/>
    <x v="7"/>
    <x v="13"/>
    <s v="m3"/>
    <n v="0"/>
    <n v="0"/>
    <n v="0"/>
    <n v="0"/>
    <n v="0"/>
    <n v="0"/>
    <n v="0"/>
    <n v="0"/>
    <n v="0"/>
    <n v="0"/>
    <n v="0"/>
    <n v="0"/>
    <n v="0"/>
  </r>
  <r>
    <s v="BIODIESEL"/>
    <x v="6"/>
    <x v="1"/>
    <x v="1"/>
    <x v="14"/>
    <s v="m3"/>
    <n v="0"/>
    <n v="0"/>
    <n v="0"/>
    <n v="19.622"/>
    <n v="0"/>
    <n v="0"/>
    <n v="0"/>
    <n v="0"/>
    <n v="0"/>
    <n v="0"/>
    <n v="0"/>
    <n v="0"/>
    <n v="19.622"/>
  </r>
  <r>
    <s v="BIODIESEL"/>
    <x v="6"/>
    <x v="1"/>
    <x v="8"/>
    <x v="15"/>
    <s v="m3"/>
    <n v="2006.7560000000001"/>
    <n v="5604.1310000000003"/>
    <n v="5065.107"/>
    <n v="3881.1329999999998"/>
    <n v="4813.3310000000001"/>
    <n v="6100.0680000000002"/>
    <n v="5666.9560000000001"/>
    <n v="6269.4690000000001"/>
    <n v="6787.2619999999997"/>
    <n v="6735.3519999999999"/>
    <n v="6825.6210000000001"/>
    <n v="7087.3370000000004"/>
    <n v="66842.523000000001"/>
  </r>
  <r>
    <s v="BIODIESEL"/>
    <x v="6"/>
    <x v="4"/>
    <x v="9"/>
    <x v="16"/>
    <s v="m3"/>
    <n v="0"/>
    <n v="0"/>
    <n v="0"/>
    <n v="0"/>
    <n v="0"/>
    <n v="0"/>
    <n v="0"/>
    <n v="0"/>
    <n v="0"/>
    <n v="0"/>
    <n v="0"/>
    <n v="0"/>
    <n v="0"/>
  </r>
  <r>
    <s v="BIODIESEL"/>
    <x v="6"/>
    <x v="1"/>
    <x v="10"/>
    <x v="17"/>
    <s v="m3"/>
    <n v="274.05399999999997"/>
    <n v="440.24400000000003"/>
    <n v="668.63"/>
    <n v="577.09799999999996"/>
    <n v="611.029"/>
    <n v="780.25300000000004"/>
    <n v="559.00400000000002"/>
    <n v="769.91899999999998"/>
    <n v="766.60299999999995"/>
    <n v="539.02800000000002"/>
    <n v="603.81899999999996"/>
    <n v="518.68799999999999"/>
    <n v="7108.3690000000006"/>
  </r>
  <r>
    <s v="BIODIESEL"/>
    <x v="6"/>
    <x v="1"/>
    <x v="1"/>
    <x v="18"/>
    <s v="m3"/>
    <n v="0"/>
    <n v="0"/>
    <n v="0"/>
    <n v="0"/>
    <n v="0"/>
    <n v="0"/>
    <n v="0"/>
    <n v="0"/>
    <n v="0"/>
    <n v="0"/>
    <n v="0"/>
    <n v="0"/>
    <n v="0"/>
  </r>
  <r>
    <s v="BIODIESEL"/>
    <x v="6"/>
    <x v="1"/>
    <x v="1"/>
    <x v="19"/>
    <s v="m3"/>
    <n v="4200.1099999999997"/>
    <n v="2070.277"/>
    <n v="4014.2809999999999"/>
    <n v="3545.377"/>
    <n v="4487.1769999999997"/>
    <n v="3726.18"/>
    <n v="5732.723"/>
    <n v="5803.4269999999997"/>
    <n v="5051.92"/>
    <n v="5242.99"/>
    <n v="4533.6279999999997"/>
    <n v="4914.1509999999998"/>
    <n v="53322.240999999987"/>
  </r>
  <r>
    <s v="BIODIESEL"/>
    <x v="6"/>
    <x v="2"/>
    <x v="5"/>
    <x v="20"/>
    <s v="m3"/>
    <n v="0"/>
    <n v="0"/>
    <n v="0"/>
    <n v="0"/>
    <n v="0"/>
    <n v="0"/>
    <n v="0"/>
    <n v="0"/>
    <n v="0"/>
    <n v="0"/>
    <n v="0"/>
    <n v="0"/>
    <n v="0"/>
  </r>
  <r>
    <s v="BIODIESEL"/>
    <x v="6"/>
    <x v="1"/>
    <x v="8"/>
    <x v="21"/>
    <s v="m3"/>
    <n v="0"/>
    <n v="0"/>
    <n v="0"/>
    <n v="1270.5899999999999"/>
    <n v="0"/>
    <n v="0"/>
    <n v="0"/>
    <n v="1897.2139999999999"/>
    <n v="0"/>
    <n v="5046.4870000000001"/>
    <n v="2328.8879999999999"/>
    <n v="9856.4060000000009"/>
    <n v="20399.584999999999"/>
  </r>
  <r>
    <s v="BIODIESEL"/>
    <x v="6"/>
    <x v="1"/>
    <x v="8"/>
    <x v="22"/>
    <s v="m3"/>
    <n v="0"/>
    <n v="0"/>
    <n v="0"/>
    <n v="0"/>
    <n v="0"/>
    <n v="0"/>
    <n v="0"/>
    <n v="0"/>
    <n v="0"/>
    <n v="0"/>
    <n v="0"/>
    <n v="0"/>
    <n v="0"/>
  </r>
  <r>
    <s v="BIODIESEL"/>
    <x v="6"/>
    <x v="0"/>
    <x v="0"/>
    <x v="23"/>
    <s v="m3"/>
    <n v="0"/>
    <n v="0"/>
    <n v="0"/>
    <n v="0"/>
    <n v="0"/>
    <n v="0"/>
    <n v="0"/>
    <n v="0"/>
    <n v="0"/>
    <n v="0"/>
    <n v="0"/>
    <n v="0"/>
    <n v="0"/>
  </r>
  <r>
    <s v="BIODIESEL"/>
    <x v="6"/>
    <x v="2"/>
    <x v="5"/>
    <x v="24"/>
    <s v="m3"/>
    <n v="590"/>
    <n v="1340.5509999999999"/>
    <n v="1500"/>
    <n v="2300"/>
    <n v="2800"/>
    <n v="3000"/>
    <n v="1400"/>
    <n v="1100"/>
    <n v="2300"/>
    <n v="2000"/>
    <n v="2000"/>
    <n v="2300"/>
    <n v="22630.550999999999"/>
  </r>
  <r>
    <s v="BIODIESEL"/>
    <x v="6"/>
    <x v="1"/>
    <x v="1"/>
    <x v="25"/>
    <s v="m3"/>
    <n v="638.07399999999996"/>
    <n v="1660.268"/>
    <n v="817.66899999999998"/>
    <n v="1221.989"/>
    <n v="1701.3889999999999"/>
    <n v="1433.8510000000001"/>
    <n v="1569.0940000000001"/>
    <n v="1121.2739999999999"/>
    <n v="1032.425"/>
    <n v="716.46199999999999"/>
    <n v="533.16200000000003"/>
    <n v="661.3"/>
    <n v="13106.956999999997"/>
  </r>
  <r>
    <s v="BIODIESEL"/>
    <x v="6"/>
    <x v="0"/>
    <x v="6"/>
    <x v="26"/>
    <s v="m3"/>
    <n v="0"/>
    <n v="0"/>
    <n v="237.59"/>
    <n v="1101.318"/>
    <n v="642.88900000000001"/>
    <n v="43.914999999999999"/>
    <n v="96.477000000000004"/>
    <n v="298.86399999999998"/>
    <n v="0"/>
    <n v="0"/>
    <n v="0"/>
    <n v="29.814"/>
    <n v="2450.8669999999997"/>
  </r>
  <r>
    <s v="BIODIESEL"/>
    <x v="6"/>
    <x v="0"/>
    <x v="0"/>
    <x v="27"/>
    <s v="m3"/>
    <n v="0"/>
    <n v="0"/>
    <n v="107.943"/>
    <n v="488.34300000000002"/>
    <n v="900.31200000000001"/>
    <n v="966.90200000000004"/>
    <n v="719.30200000000002"/>
    <n v="319.76400000000001"/>
    <n v="167.732"/>
    <n v="300.08699999999999"/>
    <n v="0"/>
    <n v="0"/>
    <n v="3970.3850000000002"/>
  </r>
  <r>
    <s v="BIODIESEL"/>
    <x v="6"/>
    <x v="3"/>
    <x v="11"/>
    <x v="28"/>
    <s v="m3"/>
    <n v="893.69100000000003"/>
    <n v="957.173"/>
    <n v="1291.3510000000001"/>
    <n v="1156.425"/>
    <n v="1434.279"/>
    <n v="1301.636"/>
    <n v="808.92"/>
    <n v="1185.6279999999999"/>
    <n v="1093.123"/>
    <n v="1387.6949999999999"/>
    <n v="1613.4549999999999"/>
    <n v="1279.3440000000001"/>
    <n v="14402.720000000001"/>
  </r>
  <r>
    <s v="BIODIESEL"/>
    <x v="6"/>
    <x v="0"/>
    <x v="6"/>
    <x v="29"/>
    <s v="m3"/>
    <n v="926.45399999999995"/>
    <n v="2266.3510000000001"/>
    <n v="3316.393"/>
    <n v="3820.355"/>
    <n v="4102.5479999999998"/>
    <n v="3929.8980000000001"/>
    <n v="3912.0210000000002"/>
    <n v="7500"/>
    <n v="4545"/>
    <n v="5960"/>
    <n v="7190"/>
    <n v="6080"/>
    <n v="53549.020000000004"/>
  </r>
  <r>
    <s v="BIODIESEL"/>
    <x v="6"/>
    <x v="1"/>
    <x v="1"/>
    <x v="30"/>
    <s v="m3"/>
    <n v="0"/>
    <n v="0"/>
    <n v="0"/>
    <n v="0"/>
    <n v="0"/>
    <n v="0"/>
    <n v="0"/>
    <n v="0"/>
    <n v="0"/>
    <n v="0"/>
    <n v="0"/>
    <n v="0"/>
    <n v="0"/>
  </r>
  <r>
    <s v="BIODIESEL"/>
    <x v="6"/>
    <x v="2"/>
    <x v="7"/>
    <x v="31"/>
    <s v="m3"/>
    <n v="0"/>
    <n v="0"/>
    <n v="0"/>
    <n v="0"/>
    <n v="0"/>
    <n v="0"/>
    <n v="0"/>
    <n v="0"/>
    <n v="0"/>
    <n v="0"/>
    <n v="0"/>
    <n v="0"/>
    <n v="0"/>
  </r>
  <r>
    <s v="BIODIESEL"/>
    <x v="6"/>
    <x v="4"/>
    <x v="12"/>
    <x v="32"/>
    <s v="m3"/>
    <n v="0"/>
    <n v="0"/>
    <n v="0"/>
    <n v="0"/>
    <n v="0"/>
    <n v="0"/>
    <n v="0"/>
    <n v="0"/>
    <n v="0"/>
    <n v="0"/>
    <n v="0"/>
    <n v="0"/>
    <n v="0"/>
  </r>
  <r>
    <s v="BIODIESEL"/>
    <x v="6"/>
    <x v="4"/>
    <x v="13"/>
    <x v="33"/>
    <s v="m3"/>
    <n v="0"/>
    <n v="0"/>
    <n v="0"/>
    <n v="0"/>
    <n v="0"/>
    <n v="0"/>
    <n v="0"/>
    <n v="0"/>
    <n v="0"/>
    <n v="0"/>
    <n v="0"/>
    <n v="0"/>
    <n v="0"/>
  </r>
  <r>
    <s v="BIODIESEL"/>
    <x v="6"/>
    <x v="4"/>
    <x v="9"/>
    <x v="34"/>
    <s v="m3"/>
    <n v="0"/>
    <n v="0"/>
    <n v="0"/>
    <n v="0"/>
    <n v="0"/>
    <n v="0"/>
    <n v="0"/>
    <n v="0"/>
    <n v="390.21199999999999"/>
    <n v="6149.232"/>
    <n v="6324.8909999999996"/>
    <n v="6906.2610000000004"/>
    <n v="19770.595999999998"/>
  </r>
  <r>
    <s v="BIODIESEL"/>
    <x v="6"/>
    <x v="3"/>
    <x v="11"/>
    <x v="35"/>
    <s v="m3"/>
    <n v="7872.2"/>
    <n v="6890.9870000000001"/>
    <n v="7742.6660000000002"/>
    <n v="5665.7150000000001"/>
    <n v="6260.7330000000002"/>
    <n v="7037.0780000000004"/>
    <n v="8410.92"/>
    <n v="7503.1559999999999"/>
    <n v="6921.6989999999996"/>
    <n v="7337.982"/>
    <n v="7827.1289999999999"/>
    <n v="7308.7089999999998"/>
    <n v="86778.974000000002"/>
  </r>
  <r>
    <s v="BIODIESEL"/>
    <x v="6"/>
    <x v="2"/>
    <x v="7"/>
    <x v="36"/>
    <s v="m3"/>
    <n v="4162.8249999999998"/>
    <n v="8959.4619999999995"/>
    <n v="9579.2649999999994"/>
    <n v="9079.8700000000008"/>
    <n v="7782.7120000000004"/>
    <n v="6692.64"/>
    <n v="8352.9920000000002"/>
    <n v="5807.8429999999998"/>
    <n v="6878.86"/>
    <n v="309.315"/>
    <n v="0"/>
    <n v="0"/>
    <n v="67605.784"/>
  </r>
  <r>
    <s v="BIODIESEL"/>
    <x v="6"/>
    <x v="4"/>
    <x v="14"/>
    <x v="37"/>
    <s v="m3"/>
    <n v="0"/>
    <n v="0"/>
    <n v="0"/>
    <n v="0"/>
    <n v="0"/>
    <n v="0"/>
    <n v="0"/>
    <n v="0"/>
    <n v="0"/>
    <n v="0"/>
    <n v="0"/>
    <n v="0"/>
    <n v="0"/>
  </r>
  <r>
    <s v="BIODIESEL"/>
    <x v="6"/>
    <x v="1"/>
    <x v="1"/>
    <x v="38"/>
    <s v="m3"/>
    <n v="0"/>
    <n v="696.42600000000004"/>
    <n v="0"/>
    <n v="0"/>
    <n v="0"/>
    <n v="3674.2040000000002"/>
    <n v="1733.73"/>
    <n v="1893.2370000000001"/>
    <n v="2706.3910000000001"/>
    <n v="3769.51"/>
    <n v="1229.0429999999999"/>
    <n v="1729.59"/>
    <n v="17432.131000000001"/>
  </r>
  <r>
    <s v="BIODIESEL"/>
    <x v="6"/>
    <x v="2"/>
    <x v="7"/>
    <x v="39"/>
    <s v="m3"/>
    <n v="6557.0519999999997"/>
    <n v="7129.7669999999998"/>
    <n v="8212.2479999999996"/>
    <n v="4056.46"/>
    <n v="5700.7520000000004"/>
    <n v="8785.8629999999994"/>
    <n v="9073.7090000000007"/>
    <n v="7659.06"/>
    <n v="8813.2250000000004"/>
    <n v="8467.73"/>
    <n v="9005.8140000000003"/>
    <n v="8599.5650000000005"/>
    <n v="92061.244999999995"/>
  </r>
  <r>
    <s v="BIODIESEL"/>
    <x v="6"/>
    <x v="2"/>
    <x v="5"/>
    <x v="40"/>
    <s v="m3"/>
    <n v="12261.967000000001"/>
    <n v="7858.1629999999996"/>
    <n v="11090.754999999999"/>
    <n v="11548.582"/>
    <n v="9700.5750000000007"/>
    <n v="10918.848"/>
    <n v="11627.927"/>
    <n v="11556.674999999999"/>
    <n v="10713.088"/>
    <n v="9357.4320000000007"/>
    <n v="11122.196"/>
    <n v="7362.1760000000004"/>
    <n v="125118.38400000001"/>
  </r>
  <r>
    <s v="BIODIESEL"/>
    <x v="6"/>
    <x v="1"/>
    <x v="1"/>
    <x v="41"/>
    <s v="m3"/>
    <n v="0"/>
    <n v="0"/>
    <n v="0"/>
    <n v="0"/>
    <n v="0"/>
    <n v="0"/>
    <n v="0"/>
    <n v="0"/>
    <n v="0"/>
    <n v="0"/>
    <n v="0"/>
    <n v="0"/>
    <n v="0"/>
  </r>
  <r>
    <s v="BIODIESEL"/>
    <x v="6"/>
    <x v="1"/>
    <x v="1"/>
    <x v="42"/>
    <s v="m3"/>
    <n v="395"/>
    <n v="708.47799999999995"/>
    <n v="1913"/>
    <n v="0"/>
    <n v="0"/>
    <n v="540"/>
    <n v="705"/>
    <n v="810"/>
    <n v="1024"/>
    <n v="1049"/>
    <n v="1049"/>
    <n v="942"/>
    <n v="9135.4779999999992"/>
  </r>
  <r>
    <s v="BIODIESEL"/>
    <x v="6"/>
    <x v="2"/>
    <x v="7"/>
    <x v="43"/>
    <s v="m3"/>
    <n v="3483.0549999999998"/>
    <n v="4414.5159999999996"/>
    <n v="7498.4859999999999"/>
    <n v="10029.726000000001"/>
    <n v="9378.2150000000001"/>
    <n v="11848.087"/>
    <n v="12161.189"/>
    <n v="7731.0569999999998"/>
    <n v="9325.7520000000004"/>
    <n v="12726.945"/>
    <n v="10723.736000000001"/>
    <n v="7546.6090000000004"/>
    <n v="106867.37300000002"/>
  </r>
  <r>
    <s v="BIODIESEL"/>
    <x v="6"/>
    <x v="2"/>
    <x v="7"/>
    <x v="44"/>
    <s v="m3"/>
    <n v="0"/>
    <n v="0"/>
    <n v="0"/>
    <n v="0"/>
    <n v="0"/>
    <n v="0"/>
    <n v="0"/>
    <n v="0"/>
    <n v="0"/>
    <n v="0"/>
    <n v="0"/>
    <n v="0"/>
    <n v="0"/>
  </r>
  <r>
    <s v="BIODIESEL"/>
    <x v="6"/>
    <x v="1"/>
    <x v="8"/>
    <x v="45"/>
    <s v="m3"/>
    <n v="10531.953"/>
    <n v="8578.2569999999996"/>
    <n v="9321.4850000000006"/>
    <n v="11430.442999999999"/>
    <n v="10678.217000000001"/>
    <n v="13265.216"/>
    <n v="13341.407999999999"/>
    <n v="12685.625"/>
    <n v="13598.142"/>
    <n v="12888.936"/>
    <n v="12819.468000000001"/>
    <n v="12586.243"/>
    <n v="141725.39299999998"/>
  </r>
  <r>
    <s v="BIODIESEL"/>
    <x v="6"/>
    <x v="1"/>
    <x v="8"/>
    <x v="46"/>
    <s v="m3"/>
    <n v="8128.3379999999997"/>
    <n v="7221.6419999999998"/>
    <n v="7098.027"/>
    <n v="7296.85"/>
    <n v="8074.27"/>
    <n v="8978.5249999999996"/>
    <n v="8814.7729999999992"/>
    <n v="8965.2080000000005"/>
    <n v="8478.7129999999997"/>
    <n v="8466.4969999999994"/>
    <n v="8494.9940000000006"/>
    <n v="8250.6669999999995"/>
    <n v="98268.504000000001"/>
  </r>
  <r>
    <s v="BIODIESEL"/>
    <x v="6"/>
    <x v="1"/>
    <x v="1"/>
    <x v="47"/>
    <s v="m3"/>
    <n v="0"/>
    <n v="0"/>
    <n v="0"/>
    <n v="0"/>
    <n v="0"/>
    <n v="0"/>
    <n v="0"/>
    <n v="0"/>
    <n v="0"/>
    <n v="0"/>
    <n v="0"/>
    <n v="0"/>
    <n v="0"/>
  </r>
  <r>
    <s v="BIODIESEL"/>
    <x v="6"/>
    <x v="1"/>
    <x v="10"/>
    <x v="48"/>
    <s v="m3"/>
    <n v="0"/>
    <n v="0"/>
    <n v="0"/>
    <n v="0"/>
    <n v="0"/>
    <n v="0"/>
    <n v="0"/>
    <n v="0"/>
    <n v="0"/>
    <n v="0"/>
    <n v="0"/>
    <n v="0"/>
    <n v="0"/>
  </r>
  <r>
    <s v="BIODIESEL"/>
    <x v="6"/>
    <x v="1"/>
    <x v="8"/>
    <x v="49"/>
    <s v="m3"/>
    <n v="0"/>
    <n v="0"/>
    <n v="0"/>
    <n v="0"/>
    <n v="0"/>
    <n v="0"/>
    <n v="0"/>
    <n v="0"/>
    <n v="0"/>
    <n v="0"/>
    <n v="0"/>
    <n v="0"/>
    <n v="0"/>
  </r>
  <r>
    <s v="BIODIESEL"/>
    <x v="6"/>
    <x v="0"/>
    <x v="15"/>
    <x v="50"/>
    <s v="m3"/>
    <n v="1740"/>
    <n v="1697"/>
    <n v="2440.29"/>
    <n v="934.37699999999995"/>
    <n v="414.3"/>
    <n v="0"/>
    <n v="0"/>
    <n v="0"/>
    <n v="0"/>
    <n v="0"/>
    <n v="0"/>
    <n v="490"/>
    <n v="7715.9669999999996"/>
  </r>
  <r>
    <s v="BIODIESEL"/>
    <x v="6"/>
    <x v="1"/>
    <x v="1"/>
    <x v="51"/>
    <s v="m3"/>
    <n v="0"/>
    <n v="761.07899999999995"/>
    <n v="2191.1289999999999"/>
    <n v="0"/>
    <n v="0"/>
    <n v="0"/>
    <n v="0"/>
    <n v="0"/>
    <n v="0"/>
    <n v="0"/>
    <n v="0"/>
    <n v="0"/>
    <n v="2952.2079999999996"/>
  </r>
  <r>
    <s v="BIODIESEL"/>
    <x v="6"/>
    <x v="2"/>
    <x v="5"/>
    <x v="52"/>
    <s v="m3"/>
    <n v="0"/>
    <n v="0"/>
    <n v="0"/>
    <n v="0"/>
    <n v="0"/>
    <n v="0"/>
    <n v="0"/>
    <n v="0"/>
    <n v="0"/>
    <n v="0"/>
    <n v="0"/>
    <n v="0"/>
    <n v="0"/>
  </r>
  <r>
    <s v="BIODIESEL"/>
    <x v="6"/>
    <x v="4"/>
    <x v="9"/>
    <x v="53"/>
    <s v="m3"/>
    <n v="1699.943"/>
    <n v="1585.4449999999999"/>
    <n v="48.933999999999997"/>
    <n v="13.244"/>
    <n v="0"/>
    <n v="0"/>
    <n v="0"/>
    <m/>
    <m/>
    <m/>
    <m/>
    <m/>
    <n v="3347.5660000000003"/>
  </r>
  <r>
    <s v="BIODIESEL"/>
    <x v="6"/>
    <x v="1"/>
    <x v="10"/>
    <x v="54"/>
    <s v="m3"/>
    <n v="600"/>
    <n v="1114"/>
    <n v="1159.8"/>
    <n v="1705.6"/>
    <n v="1187.2"/>
    <n v="2434"/>
    <n v="894.32100000000003"/>
    <n v="2752.7069999999999"/>
    <n v="2502.902"/>
    <n v="3141.4780000000001"/>
    <n v="3343.84"/>
    <n v="3055.7"/>
    <n v="23891.547999999999"/>
  </r>
  <r>
    <s v="BIODIESEL"/>
    <x v="6"/>
    <x v="1"/>
    <x v="1"/>
    <x v="55"/>
    <s v="m3"/>
    <n v="0"/>
    <n v="0"/>
    <n v="0"/>
    <n v="0"/>
    <n v="0"/>
    <n v="0"/>
    <n v="0"/>
    <n v="0"/>
    <n v="0"/>
    <n v="0"/>
    <n v="0"/>
    <n v="0"/>
    <n v="0"/>
  </r>
  <r>
    <s v="BIODIESEL"/>
    <x v="6"/>
    <x v="1"/>
    <x v="1"/>
    <x v="56"/>
    <s v="m3"/>
    <n v="841.89099999999996"/>
    <n v="1289.829"/>
    <n v="2243.259"/>
    <n v="1879.9380000000001"/>
    <n v="2063.0920000000001"/>
    <n v="2155.5050000000001"/>
    <n v="1921.239"/>
    <n v="1531.345"/>
    <n v="2055.9760000000001"/>
    <n v="2723.9859999999999"/>
    <n v="2124.9189999999999"/>
    <n v="1920.556"/>
    <n v="22751.535"/>
  </r>
  <r>
    <s v="BIODIESEL"/>
    <x v="6"/>
    <x v="1"/>
    <x v="1"/>
    <x v="57"/>
    <s v="m3"/>
    <n v="0"/>
    <n v="0"/>
    <n v="0"/>
    <n v="0"/>
    <n v="0"/>
    <n v="0"/>
    <n v="0"/>
    <n v="0"/>
    <n v="0"/>
    <n v="0"/>
    <n v="0"/>
    <n v="0"/>
    <n v="0"/>
  </r>
  <r>
    <s v="BIODIESEL"/>
    <x v="6"/>
    <x v="1"/>
    <x v="1"/>
    <x v="58"/>
    <s v="m3"/>
    <n v="0"/>
    <n v="0"/>
    <n v="0"/>
    <n v="0"/>
    <n v="0"/>
    <n v="0"/>
    <n v="0"/>
    <n v="0"/>
    <n v="0"/>
    <n v="0"/>
    <n v="0"/>
    <n v="0"/>
    <n v="0"/>
  </r>
  <r>
    <s v="BIODIESEL"/>
    <x v="6"/>
    <x v="1"/>
    <x v="1"/>
    <x v="59"/>
    <s v="m3"/>
    <n v="2659.58"/>
    <n v="6285.48"/>
    <n v="7594.98"/>
    <n v="7359.65"/>
    <n v="8287.58"/>
    <n v="9233.92"/>
    <n v="7720.42"/>
    <n v="6499.38"/>
    <n v="6359.52"/>
    <n v="6840.15"/>
    <n v="3618.8739999999998"/>
    <n v="4501.04"/>
    <n v="76960.573999999979"/>
  </r>
  <r>
    <s v="BIODIESEL"/>
    <x v="6"/>
    <x v="1"/>
    <x v="1"/>
    <x v="60"/>
    <s v="m3"/>
    <n v="138.066"/>
    <n v="127.99"/>
    <n v="92"/>
    <n v="99.09"/>
    <n v="140"/>
    <n v="185"/>
    <n v="165"/>
    <n v="125"/>
    <n v="220"/>
    <n v="26"/>
    <n v="137"/>
    <n v="0"/>
    <n v="1455.146"/>
  </r>
  <r>
    <s v="BIODIESEL"/>
    <x v="6"/>
    <x v="3"/>
    <x v="3"/>
    <x v="61"/>
    <s v="m3"/>
    <n v="0"/>
    <n v="0"/>
    <n v="0"/>
    <n v="0"/>
    <n v="0"/>
    <n v="0"/>
    <n v="0"/>
    <n v="0"/>
    <n v="0"/>
    <n v="0"/>
    <n v="0"/>
    <n v="0"/>
    <n v="0"/>
  </r>
  <r>
    <s v="BIODIESEL"/>
    <x v="6"/>
    <x v="1"/>
    <x v="1"/>
    <x v="62"/>
    <s v="m3"/>
    <n v="0"/>
    <n v="0"/>
    <n v="0"/>
    <n v="0"/>
    <n v="0"/>
    <n v="0"/>
    <n v="0"/>
    <n v="0"/>
    <n v="0"/>
    <n v="0"/>
    <n v="0"/>
    <n v="0"/>
    <n v="0"/>
  </r>
  <r>
    <s v="BIODIESEL"/>
    <x v="6"/>
    <x v="0"/>
    <x v="6"/>
    <x v="63"/>
    <s v="m3"/>
    <n v="143.23400000000001"/>
    <n v="309.61700000000002"/>
    <n v="0"/>
    <n v="0"/>
    <n v="392.928"/>
    <n v="3852.2"/>
    <n v="5212.7560000000003"/>
    <n v="4213.5050000000001"/>
    <n v="6101.6469999999999"/>
    <n v="5071.0519999999997"/>
    <n v="4967.3469999999998"/>
    <n v="1534.0719999999999"/>
    <n v="31798.358"/>
  </r>
  <r>
    <s v="BIODIESEL"/>
    <x v="6"/>
    <x v="1"/>
    <x v="1"/>
    <x v="64"/>
    <s v="m3"/>
    <n v="7002.5420000000004"/>
    <n v="10709.290999999999"/>
    <n v="9842.7620000000006"/>
    <n v="14250.558999999999"/>
    <n v="11213.7"/>
    <n v="13485.2"/>
    <n v="12882.566999999999"/>
    <n v="14158.612999999999"/>
    <n v="10321.493"/>
    <n v="10636.844999999999"/>
    <n v="12287.28"/>
    <n v="13447.146000000001"/>
    <n v="140237.99799999999"/>
  </r>
  <r>
    <s v="BIODIESEL"/>
    <x v="6"/>
    <x v="0"/>
    <x v="6"/>
    <x v="65"/>
    <s v="m3"/>
    <n v="0"/>
    <n v="0"/>
    <n v="0"/>
    <n v="0"/>
    <n v="0"/>
    <n v="0"/>
    <n v="0"/>
    <n v="0"/>
    <n v="0"/>
    <n v="0"/>
    <n v="0"/>
    <n v="0"/>
    <n v="0"/>
  </r>
  <r>
    <s v="BIODIESEL"/>
    <x v="6"/>
    <x v="2"/>
    <x v="7"/>
    <x v="66"/>
    <s v="m3"/>
    <n v="0"/>
    <n v="0"/>
    <n v="0"/>
    <n v="0"/>
    <n v="0"/>
    <n v="0"/>
    <n v="0"/>
    <n v="0"/>
    <n v="0"/>
    <n v="0"/>
    <n v="0"/>
    <n v="0"/>
    <n v="0"/>
  </r>
  <r>
    <s v="BIODIESEL"/>
    <x v="6"/>
    <x v="0"/>
    <x v="15"/>
    <x v="67"/>
    <s v="m3"/>
    <n v="0"/>
    <n v="0"/>
    <n v="0"/>
    <n v="0"/>
    <n v="0"/>
    <n v="0"/>
    <n v="0"/>
    <n v="0"/>
    <n v="0"/>
    <n v="0"/>
    <n v="0"/>
    <n v="0"/>
    <n v="0"/>
  </r>
  <r>
    <s v="BIODIESEL"/>
    <x v="6"/>
    <x v="2"/>
    <x v="7"/>
    <x v="68"/>
    <s v="m3"/>
    <n v="13530.307000000001"/>
    <n v="6234.558"/>
    <n v="13157.239"/>
    <n v="17210.663"/>
    <n v="27096.645"/>
    <n v="22020.101999999999"/>
    <n v="22309.31"/>
    <n v="20425.171999999999"/>
    <n v="17808.185000000001"/>
    <n v="19655.654999999999"/>
    <n v="14297.266"/>
    <n v="11763.455"/>
    <n v="205508.55699999997"/>
  </r>
  <r>
    <s v="BIODIESEL"/>
    <x v="6"/>
    <x v="0"/>
    <x v="6"/>
    <x v="69"/>
    <s v="m3"/>
    <n v="0"/>
    <n v="0"/>
    <n v="0"/>
    <n v="0"/>
    <n v="0"/>
    <n v="0"/>
    <n v="0"/>
    <n v="0"/>
    <n v="0"/>
    <n v="0"/>
    <n v="0"/>
    <n v="0"/>
    <n v="0"/>
  </r>
  <r>
    <s v="BIODIESEL"/>
    <x v="6"/>
    <x v="1"/>
    <x v="8"/>
    <x v="70"/>
    <s v="m3"/>
    <n v="14355.753000000001"/>
    <n v="13998.653"/>
    <n v="16556.574000000001"/>
    <n v="16886.23"/>
    <n v="18615.313999999998"/>
    <n v="19791.014999999999"/>
    <n v="18304.378000000001"/>
    <n v="14398.744000000001"/>
    <n v="6115.8509999999997"/>
    <n v="11104.645"/>
    <n v="14298.766"/>
    <n v="11261.97"/>
    <n v="175687.89299999998"/>
  </r>
  <r>
    <s v="BIODIESEL"/>
    <x v="6"/>
    <x v="3"/>
    <x v="11"/>
    <x v="71"/>
    <s v="m3"/>
    <n v="0"/>
    <n v="0"/>
    <n v="0"/>
    <n v="0"/>
    <n v="0"/>
    <n v="0"/>
    <n v="0"/>
    <n v="0"/>
    <n v="0"/>
    <n v="0"/>
    <n v="0"/>
    <n v="0"/>
    <n v="0"/>
  </r>
  <r>
    <s v="BIODIESEL"/>
    <x v="6"/>
    <x v="0"/>
    <x v="6"/>
    <x v="72"/>
    <s v="m3"/>
    <n v="465.71699999999998"/>
    <n v="178.42500000000001"/>
    <n v="43.149000000000001"/>
    <n v="0"/>
    <n v="0"/>
    <n v="0"/>
    <n v="0"/>
    <n v="0"/>
    <n v="0"/>
    <n v="0"/>
    <n v="0"/>
    <n v="0"/>
    <n v="687.29100000000005"/>
  </r>
  <r>
    <s v="BIODIESEL"/>
    <x v="6"/>
    <x v="4"/>
    <x v="12"/>
    <x v="73"/>
    <s v="m3"/>
    <n v="0"/>
    <n v="0"/>
    <n v="0"/>
    <n v="0"/>
    <n v="0"/>
    <n v="0"/>
    <n v="0"/>
    <n v="0"/>
    <n v="0"/>
    <n v="0"/>
    <n v="0"/>
    <n v="0"/>
    <n v="0"/>
  </r>
  <r>
    <s v="BIODIESEL"/>
    <x v="6"/>
    <x v="1"/>
    <x v="8"/>
    <x v="74"/>
    <s v="m3"/>
    <n v="0"/>
    <n v="0"/>
    <n v="0"/>
    <n v="0"/>
    <n v="0"/>
    <n v="0"/>
    <n v="0"/>
    <n v="0"/>
    <n v="0"/>
    <n v="0"/>
    <n v="0"/>
    <n v="0"/>
    <n v="0"/>
  </r>
  <r>
    <s v="BIODIESEL"/>
    <x v="6"/>
    <x v="1"/>
    <x v="8"/>
    <x v="75"/>
    <s v="m3"/>
    <n v="2"/>
    <n v="8.1999999999999993"/>
    <n v="101.90900000000001"/>
    <n v="154.76"/>
    <n v="25.68"/>
    <n v="107.61499999999999"/>
    <n v="151.93899999999999"/>
    <n v="231.059"/>
    <n v="293.87900000000002"/>
    <n v="443.75599999999997"/>
    <n v="592.45500000000004"/>
    <n v="548.88499999999999"/>
    <n v="2662.1369999999997"/>
  </r>
  <r>
    <s v="BIODIESEL"/>
    <x v="6"/>
    <x v="1"/>
    <x v="1"/>
    <x v="76"/>
    <s v="m3"/>
    <n v="0"/>
    <n v="0"/>
    <n v="0"/>
    <n v="0"/>
    <n v="0"/>
    <n v="0"/>
    <n v="0"/>
    <n v="0"/>
    <n v="0"/>
    <n v="0"/>
    <n v="0"/>
    <n v="0"/>
    <n v="0"/>
  </r>
  <r>
    <s v="BIODIESEL"/>
    <x v="6"/>
    <x v="4"/>
    <x v="13"/>
    <x v="77"/>
    <s v="m3"/>
    <n v="0"/>
    <n v="0"/>
    <n v="0"/>
    <n v="0"/>
    <n v="0"/>
    <n v="0"/>
    <n v="0"/>
    <n v="0"/>
    <n v="0"/>
    <n v="0"/>
    <n v="0"/>
    <n v="0"/>
    <n v="0"/>
  </r>
  <r>
    <s v="BIODIESEL"/>
    <x v="6"/>
    <x v="2"/>
    <x v="7"/>
    <x v="78"/>
    <s v="m3"/>
    <n v="18456.523000000001"/>
    <n v="14673.442999999999"/>
    <n v="20431.526999999998"/>
    <n v="19679.419999999998"/>
    <n v="20144.82"/>
    <n v="20428.896000000001"/>
    <n v="19993.559000000001"/>
    <n v="20222.569"/>
    <n v="20379.259999999998"/>
    <n v="20858.291000000001"/>
    <n v="20797.484"/>
    <n v="21689.754000000001"/>
    <n v="237755.54600000003"/>
  </r>
  <r>
    <s v="BIODIESEL"/>
    <x v="6"/>
    <x v="3"/>
    <x v="4"/>
    <x v="79"/>
    <s v="m3"/>
    <n v="0"/>
    <n v="0"/>
    <n v="0"/>
    <n v="0"/>
    <n v="0"/>
    <n v="0"/>
    <n v="0"/>
    <n v="0"/>
    <n v="0"/>
    <n v="0"/>
    <n v="0"/>
    <n v="0"/>
    <n v="0"/>
  </r>
  <r>
    <s v="BIODIESEL"/>
    <x v="6"/>
    <x v="0"/>
    <x v="15"/>
    <x v="80"/>
    <s v="m3"/>
    <n v="0"/>
    <n v="0"/>
    <n v="0"/>
    <n v="0"/>
    <n v="0"/>
    <n v="0"/>
    <n v="0"/>
    <n v="0"/>
    <n v="0"/>
    <n v="0"/>
    <n v="0"/>
    <n v="0"/>
    <n v="0"/>
  </r>
  <r>
    <s v="BIODIESEL"/>
    <x v="6"/>
    <x v="1"/>
    <x v="8"/>
    <x v="80"/>
    <s v="m3"/>
    <n v="0"/>
    <n v="0"/>
    <n v="0"/>
    <n v="0"/>
    <n v="0"/>
    <n v="0"/>
    <n v="0"/>
    <n v="0"/>
    <n v="0"/>
    <n v="0"/>
    <n v="0"/>
    <n v="0"/>
    <n v="0"/>
  </r>
  <r>
    <s v="BIODIESEL"/>
    <x v="6"/>
    <x v="2"/>
    <x v="7"/>
    <x v="80"/>
    <s v="m3"/>
    <n v="7124.8760000000002"/>
    <n v="6196.7950000000001"/>
    <n v="10109.485000000001"/>
    <n v="6313.55"/>
    <n v="10997.956"/>
    <n v="10541.494000000001"/>
    <n v="7945.23"/>
    <n v="10544.14"/>
    <n v="11338.314"/>
    <n v="12623.975"/>
    <n v="12934.52"/>
    <n v="12583.748"/>
    <n v="119254.08300000001"/>
  </r>
  <r>
    <s v="BIODIESEL"/>
    <x v="6"/>
    <x v="0"/>
    <x v="6"/>
    <x v="81"/>
    <s v="m3"/>
    <n v="0"/>
    <n v="0"/>
    <n v="0"/>
    <n v="0"/>
    <n v="0"/>
    <n v="0"/>
    <n v="0"/>
    <n v="319.43400000000003"/>
    <n v="354.625"/>
    <n v="0"/>
    <n v="63.052999999999997"/>
    <n v="0"/>
    <n v="737.11199999999997"/>
  </r>
  <r>
    <s v="BIODIESEL"/>
    <x v="6"/>
    <x v="3"/>
    <x v="4"/>
    <x v="82"/>
    <s v="m3"/>
    <n v="0"/>
    <n v="0"/>
    <n v="0"/>
    <n v="0"/>
    <n v="0"/>
    <n v="0"/>
    <n v="0"/>
    <n v="0"/>
    <n v="0"/>
    <n v="0"/>
    <n v="0"/>
    <n v="0"/>
    <n v="0"/>
  </r>
  <r>
    <s v="BIODIESEL"/>
    <x v="6"/>
    <x v="4"/>
    <x v="13"/>
    <x v="83"/>
    <s v="m3"/>
    <n v="3853.88"/>
    <n v="4596.33"/>
    <n v="4121.22"/>
    <n v="1810.34"/>
    <n v="4340.6000000000004"/>
    <n v="5149.9380000000001"/>
    <n v="4340.8649999999998"/>
    <n v="3119.7"/>
    <n v="4088.18"/>
    <n v="2375.73"/>
    <n v="3895.72"/>
    <n v="2831.64"/>
    <n v="44524.143000000004"/>
  </r>
  <r>
    <s v="BIODIESEL"/>
    <x v="6"/>
    <x v="4"/>
    <x v="16"/>
    <x v="84"/>
    <s v="m3"/>
    <n v="0"/>
    <n v="0"/>
    <n v="0"/>
    <n v="0"/>
    <n v="0"/>
    <n v="0"/>
    <n v="0"/>
    <n v="0"/>
    <n v="0"/>
    <n v="0"/>
    <n v="0"/>
    <n v="0"/>
    <n v="0"/>
  </r>
  <r>
    <s v="BIODIESEL"/>
    <x v="6"/>
    <x v="4"/>
    <x v="9"/>
    <x v="85"/>
    <s v="m3"/>
    <n v="10395.52"/>
    <n v="7809.3"/>
    <n v="10629.8"/>
    <n v="4856"/>
    <n v="4975.3"/>
    <n v="8912.2999999999993"/>
    <n v="10037.700000000001"/>
    <n v="9102.1"/>
    <n v="7974.1"/>
    <n v="11498.2"/>
    <n v="13864.8"/>
    <n v="8719.2999999999993"/>
    <n v="108774.42000000001"/>
  </r>
  <r>
    <s v="BIODIESEL"/>
    <x v="6"/>
    <x v="0"/>
    <x v="0"/>
    <x v="86"/>
    <s v="m3"/>
    <n v="5871.85"/>
    <n v="4686.41"/>
    <n v="6581.77"/>
    <n v="4704.29"/>
    <n v="3473.35"/>
    <n v="3069.2139999999999"/>
    <n v="6472.06"/>
    <n v="8734.7729999999992"/>
    <n v="7606.0569999999998"/>
    <n v="6046.1310000000003"/>
    <n v="8860.91"/>
    <n v="6541.48"/>
    <n v="72648.294999999998"/>
  </r>
  <r>
    <s v="BIODIESEL"/>
    <x v="6"/>
    <x v="2"/>
    <x v="5"/>
    <x v="87"/>
    <s v="m3"/>
    <n v="0"/>
    <n v="0"/>
    <n v="0"/>
    <n v="0"/>
    <n v="0"/>
    <n v="0"/>
    <n v="0"/>
    <n v="0"/>
    <n v="0"/>
    <n v="0"/>
    <n v="0"/>
    <n v="0"/>
    <n v="0"/>
  </r>
  <r>
    <s v="BIODIESEL"/>
    <x v="6"/>
    <x v="0"/>
    <x v="6"/>
    <x v="88"/>
    <s v="m3"/>
    <n v="0"/>
    <n v="0"/>
    <n v="0"/>
    <n v="0"/>
    <n v="0"/>
    <n v="0"/>
    <n v="0"/>
    <n v="0"/>
    <n v="0"/>
    <n v="0"/>
    <n v="0"/>
    <n v="0"/>
    <n v="0"/>
  </r>
  <r>
    <s v="BIODIESEL"/>
    <x v="6"/>
    <x v="1"/>
    <x v="1"/>
    <x v="89"/>
    <s v="m3"/>
    <n v="0"/>
    <n v="0"/>
    <n v="0"/>
    <n v="0"/>
    <n v="0"/>
    <n v="0"/>
    <n v="0"/>
    <n v="0"/>
    <n v="0"/>
    <n v="0"/>
    <n v="0"/>
    <n v="0"/>
    <n v="0"/>
  </r>
  <r>
    <s v="BIODIESEL"/>
    <x v="6"/>
    <x v="0"/>
    <x v="6"/>
    <x v="90"/>
    <s v="m3"/>
    <n v="9031.7420000000002"/>
    <n v="6823.5950000000003"/>
    <n v="10042.609"/>
    <n v="9552.5480000000007"/>
    <n v="7940.174"/>
    <n v="6840.2579999999998"/>
    <n v="4763.491"/>
    <n v="9849.0370000000003"/>
    <n v="9827.9940000000006"/>
    <n v="8733.14"/>
    <n v="8505.0229999999992"/>
    <n v="8610.2919999999995"/>
    <n v="100519.90300000001"/>
  </r>
  <r>
    <s v="BIODIESEL"/>
    <x v="6"/>
    <x v="2"/>
    <x v="2"/>
    <x v="91"/>
    <s v="m3"/>
    <n v="0"/>
    <n v="0"/>
    <n v="0"/>
    <n v="0"/>
    <n v="0"/>
    <n v="0"/>
    <n v="0"/>
    <n v="0"/>
    <n v="0"/>
    <n v="0"/>
    <n v="0"/>
    <n v="0"/>
    <n v="0"/>
  </r>
  <r>
    <s v="BIODIESEL"/>
    <x v="6"/>
    <x v="0"/>
    <x v="0"/>
    <x v="92"/>
    <s v="m3"/>
    <n v="0"/>
    <n v="0"/>
    <n v="0"/>
    <n v="0"/>
    <n v="0"/>
    <n v="0"/>
    <n v="0"/>
    <n v="0"/>
    <n v="0"/>
    <n v="0"/>
    <n v="0"/>
    <n v="0"/>
    <n v="0"/>
  </r>
  <r>
    <s v="BIODIESEL"/>
    <x v="6"/>
    <x v="0"/>
    <x v="6"/>
    <x v="93"/>
    <s v="m3"/>
    <n v="344.863"/>
    <n v="715.75300000000004"/>
    <n v="722.26"/>
    <n v="728.76700000000005"/>
    <n v="253.767"/>
    <n v="0"/>
    <n v="754.79499999999996"/>
    <n v="884.93200000000002"/>
    <n v="175.685"/>
    <n v="149.65799999999999"/>
    <n v="266.95800000000003"/>
    <n v="832.56500000000005"/>
    <n v="5830.0030000000006"/>
  </r>
  <r>
    <s v="BIODIESEL"/>
    <x v="6"/>
    <x v="1"/>
    <x v="1"/>
    <x v="94"/>
    <s v="m3"/>
    <n v="0"/>
    <n v="0"/>
    <n v="0"/>
    <n v="58.069000000000003"/>
    <n v="108.673"/>
    <n v="151.00899999999999"/>
    <n v="0"/>
    <n v="0"/>
    <n v="214.98699999999999"/>
    <n v="21.818000000000001"/>
    <n v="0"/>
    <n v="0"/>
    <n v="554.55599999999993"/>
  </r>
  <r>
    <s v="BIODIESEL"/>
    <x v="6"/>
    <x v="1"/>
    <x v="10"/>
    <x v="95"/>
    <s v="m3"/>
    <n v="0"/>
    <n v="0"/>
    <n v="0"/>
    <n v="0"/>
    <m/>
    <n v="0"/>
    <n v="0"/>
    <n v="0"/>
    <n v="4"/>
    <n v="0"/>
    <n v="9.8000000000000007"/>
    <n v="9"/>
    <n v="22.8"/>
  </r>
  <r>
    <s v="BIODIESEL"/>
    <x v="6"/>
    <x v="2"/>
    <x v="7"/>
    <x v="96"/>
    <s v="m3"/>
    <n v="0"/>
    <n v="0"/>
    <n v="0"/>
    <n v="0"/>
    <n v="0"/>
    <n v="0"/>
    <n v="0"/>
    <n v="0"/>
    <n v="0"/>
    <n v="0"/>
    <n v="0"/>
    <n v="0"/>
    <n v="0"/>
  </r>
  <r>
    <s v="BIODIESEL"/>
    <x v="6"/>
    <x v="1"/>
    <x v="1"/>
    <x v="97"/>
    <s v="m3"/>
    <n v="0"/>
    <n v="0"/>
    <n v="0"/>
    <n v="0"/>
    <n v="0"/>
    <n v="0"/>
    <n v="0"/>
    <n v="0"/>
    <n v="0"/>
    <n v="0"/>
    <n v="0"/>
    <n v="0"/>
    <n v="0"/>
  </r>
  <r>
    <s v="BIODIESEL"/>
    <x v="6"/>
    <x v="4"/>
    <x v="9"/>
    <x v="98"/>
    <s v="m3"/>
    <n v="0"/>
    <n v="0"/>
    <n v="0"/>
    <n v="0"/>
    <n v="0"/>
    <n v="0"/>
    <n v="0"/>
    <n v="0"/>
    <n v="0"/>
    <n v="0"/>
    <n v="0"/>
    <n v="0"/>
    <n v="0"/>
  </r>
  <r>
    <s v="BIODIESEL"/>
    <x v="6"/>
    <x v="3"/>
    <x v="3"/>
    <x v="99"/>
    <s v="m3"/>
    <n v="0"/>
    <n v="0"/>
    <n v="0"/>
    <n v="0"/>
    <n v="0"/>
    <n v="0"/>
    <n v="0"/>
    <n v="0"/>
    <n v="0"/>
    <n v="0"/>
    <n v="0"/>
    <n v="0"/>
    <n v="0"/>
  </r>
  <r>
    <s v="BIODIESEL"/>
    <x v="6"/>
    <x v="3"/>
    <x v="11"/>
    <x v="100"/>
    <s v="m3"/>
    <n v="0"/>
    <n v="0"/>
    <n v="0"/>
    <n v="0"/>
    <n v="0"/>
    <n v="0"/>
    <n v="0"/>
    <n v="0"/>
    <n v="0"/>
    <n v="0"/>
    <n v="0"/>
    <n v="0"/>
    <n v="0"/>
  </r>
  <r>
    <s v="BIODIESEL"/>
    <x v="6"/>
    <x v="3"/>
    <x v="3"/>
    <x v="101"/>
    <s v="m3"/>
    <n v="0"/>
    <n v="0"/>
    <n v="0"/>
    <n v="0"/>
    <n v="0"/>
    <n v="0"/>
    <n v="0"/>
    <n v="0"/>
    <n v="0"/>
    <n v="0"/>
    <n v="0"/>
    <n v="0"/>
    <n v="0"/>
  </r>
  <r>
    <s v="BIODIESEL"/>
    <x v="7"/>
    <x v="0"/>
    <x v="0"/>
    <x v="0"/>
    <s v="m3"/>
    <n v="0"/>
    <n v="0"/>
    <n v="0"/>
    <n v="0"/>
    <n v="0"/>
    <n v="0"/>
    <n v="0"/>
    <n v="0"/>
    <n v="0"/>
    <n v="0"/>
    <n v="0"/>
    <n v="0"/>
    <n v="0"/>
  </r>
  <r>
    <s v="BIODIESEL"/>
    <x v="7"/>
    <x v="1"/>
    <x v="1"/>
    <x v="1"/>
    <s v="m3"/>
    <n v="0"/>
    <n v="0"/>
    <n v="3803.9769999999999"/>
    <n v="17980.528999999999"/>
    <n v="21039.397000000001"/>
    <n v="15285.7"/>
    <n v="19983.187000000002"/>
    <n v="17716.182000000001"/>
    <n v="18587.395"/>
    <n v="15304.88"/>
    <n v="9189.8389999999999"/>
    <n v="10656.007"/>
    <n v="149547.09300000002"/>
  </r>
  <r>
    <s v="BIODIESEL"/>
    <x v="7"/>
    <x v="2"/>
    <x v="2"/>
    <x v="2"/>
    <s v="m3"/>
    <n v="0"/>
    <n v="0"/>
    <n v="0"/>
    <n v="0"/>
    <n v="0"/>
    <n v="0"/>
    <n v="0"/>
    <n v="0"/>
    <n v="0"/>
    <n v="0"/>
    <n v="0"/>
    <n v="0"/>
    <n v="0"/>
  </r>
  <r>
    <s v="BIODIESEL"/>
    <x v="7"/>
    <x v="1"/>
    <x v="1"/>
    <x v="3"/>
    <s v="m3"/>
    <n v="0"/>
    <n v="0"/>
    <n v="0"/>
    <n v="0"/>
    <n v="0"/>
    <n v="0"/>
    <n v="0"/>
    <n v="0"/>
    <n v="0"/>
    <n v="0"/>
    <n v="0"/>
    <n v="0"/>
    <n v="0"/>
  </r>
  <r>
    <s v="BIODIESEL"/>
    <x v="7"/>
    <x v="3"/>
    <x v="3"/>
    <x v="4"/>
    <s v="m3"/>
    <n v="0"/>
    <n v="0"/>
    <n v="0"/>
    <n v="0"/>
    <n v="0"/>
    <n v="0"/>
    <n v="0"/>
    <n v="0"/>
    <n v="0"/>
    <n v="0"/>
    <n v="0"/>
    <n v="0"/>
    <n v="0"/>
  </r>
  <r>
    <s v="BIODIESEL"/>
    <x v="7"/>
    <x v="1"/>
    <x v="1"/>
    <x v="5"/>
    <s v="m3"/>
    <n v="0"/>
    <n v="0"/>
    <n v="0"/>
    <n v="0"/>
    <n v="0"/>
    <n v="0"/>
    <n v="0"/>
    <n v="0"/>
    <n v="0"/>
    <n v="0"/>
    <n v="0"/>
    <n v="0"/>
    <n v="0"/>
  </r>
  <r>
    <s v="BIODIESEL"/>
    <x v="7"/>
    <x v="1"/>
    <x v="1"/>
    <x v="6"/>
    <s v="m3"/>
    <n v="0"/>
    <n v="0"/>
    <n v="0"/>
    <n v="0"/>
    <n v="0"/>
    <n v="0"/>
    <n v="0"/>
    <n v="0"/>
    <n v="0"/>
    <n v="0"/>
    <n v="0"/>
    <n v="0"/>
    <n v="0"/>
  </r>
  <r>
    <s v="BIODIESEL"/>
    <x v="7"/>
    <x v="1"/>
    <x v="1"/>
    <x v="7"/>
    <s v="m3"/>
    <n v="0"/>
    <n v="0"/>
    <n v="0"/>
    <n v="0"/>
    <n v="0"/>
    <n v="0"/>
    <n v="0"/>
    <n v="0"/>
    <n v="0"/>
    <n v="0"/>
    <n v="0"/>
    <n v="0"/>
    <n v="0"/>
  </r>
  <r>
    <s v="BIODIESEL"/>
    <x v="7"/>
    <x v="3"/>
    <x v="4"/>
    <x v="8"/>
    <s v="m3"/>
    <n v="730.42399999999998"/>
    <n v="711.88099999999997"/>
    <n v="888.6"/>
    <n v="228.09700000000001"/>
    <n v="514.27499999999998"/>
    <n v="464.46499999999997"/>
    <n v="771.59500000000003"/>
    <n v="661.59299999999996"/>
    <n v="641.76199999999994"/>
    <n v="987.61500000000001"/>
    <n v="903.31399999999996"/>
    <n v="902.54100000000005"/>
    <n v="8406.1620000000003"/>
  </r>
  <r>
    <s v="BIODIESEL"/>
    <x v="7"/>
    <x v="1"/>
    <x v="1"/>
    <x v="9"/>
    <s v="m3"/>
    <n v="542.875"/>
    <n v="477.791"/>
    <n v="462.58300000000003"/>
    <n v="155.02000000000001"/>
    <n v="383.642"/>
    <n v="290.94400000000002"/>
    <n v="0"/>
    <n v="0"/>
    <n v="0"/>
    <n v="0"/>
    <n v="0"/>
    <n v="0"/>
    <n v="2312.855"/>
  </r>
  <r>
    <s v="BIODIESEL"/>
    <x v="7"/>
    <x v="1"/>
    <x v="1"/>
    <x v="10"/>
    <s v="m3"/>
    <n v="0"/>
    <n v="0"/>
    <n v="0"/>
    <n v="0"/>
    <n v="0"/>
    <n v="0"/>
    <n v="0"/>
    <n v="0"/>
    <n v="0"/>
    <n v="0"/>
    <n v="0"/>
    <n v="0"/>
    <n v="0"/>
  </r>
  <r>
    <s v="BIODIESEL"/>
    <x v="7"/>
    <x v="2"/>
    <x v="5"/>
    <x v="11"/>
    <s v="m3"/>
    <n v="13.5"/>
    <n v="18"/>
    <n v="15"/>
    <n v="0"/>
    <n v="16.2"/>
    <n v="18"/>
    <n v="23.256"/>
    <n v="20.093"/>
    <n v="20.93"/>
    <n v="6.3949999999999996"/>
    <n v="0"/>
    <n v="0"/>
    <n v="151.37400000000002"/>
  </r>
  <r>
    <s v="BIODIESEL"/>
    <x v="7"/>
    <x v="1"/>
    <x v="1"/>
    <x v="12"/>
    <s v="m3"/>
    <n v="0"/>
    <n v="0"/>
    <n v="0"/>
    <n v="0"/>
    <n v="0"/>
    <n v="0"/>
    <n v="0"/>
    <n v="0"/>
    <n v="0"/>
    <n v="0"/>
    <n v="0"/>
    <n v="0"/>
    <n v="0"/>
  </r>
  <r>
    <s v="BIODIESEL"/>
    <x v="7"/>
    <x v="0"/>
    <x v="6"/>
    <x v="12"/>
    <s v="m3"/>
    <n v="6197.4290000000001"/>
    <n v="8666.2849999999999"/>
    <n v="11260.039000000001"/>
    <n v="0"/>
    <n v="0"/>
    <n v="1591.854"/>
    <n v="8605.6350000000002"/>
    <n v="5433.8090000000002"/>
    <n v="11669.288"/>
    <n v="10490.741"/>
    <n v="11617.276"/>
    <n v="8504.0750000000007"/>
    <n v="84036.430999999997"/>
  </r>
  <r>
    <s v="BIODIESEL"/>
    <x v="7"/>
    <x v="2"/>
    <x v="7"/>
    <x v="13"/>
    <s v="m3"/>
    <n v="0"/>
    <n v="0"/>
    <n v="0"/>
    <n v="0"/>
    <n v="1111.3599999999999"/>
    <n v="3339.64"/>
    <n v="2477.4810000000002"/>
    <n v="3076.1170000000002"/>
    <n v="0"/>
    <n v="0"/>
    <n v="6601.0349999999999"/>
    <n v="1434.51"/>
    <n v="18040.143"/>
  </r>
  <r>
    <s v="BIODIESEL"/>
    <x v="7"/>
    <x v="1"/>
    <x v="1"/>
    <x v="14"/>
    <s v="m3"/>
    <n v="0"/>
    <n v="0"/>
    <n v="12.715"/>
    <n v="48.912999999999997"/>
    <n v="0"/>
    <n v="0"/>
    <n v="0"/>
    <n v="0"/>
    <n v="0"/>
    <n v="0"/>
    <n v="0"/>
    <n v="0"/>
    <n v="61.628"/>
  </r>
  <r>
    <s v="BIODIESEL"/>
    <x v="7"/>
    <x v="1"/>
    <x v="8"/>
    <x v="15"/>
    <s v="m3"/>
    <n v="2452.44"/>
    <n v="979.52599999999995"/>
    <n v="1289.0450000000001"/>
    <n v="1581.5450000000001"/>
    <n v="2781.3429999999998"/>
    <n v="3874.9969999999998"/>
    <n v="7041.8270000000002"/>
    <n v="7338.8190000000004"/>
    <n v="7508.7370000000001"/>
    <n v="8419.6170000000002"/>
    <n v="10304.682000000001"/>
    <n v="9213.5679999999993"/>
    <n v="62786.146000000001"/>
  </r>
  <r>
    <s v="BIODIESEL"/>
    <x v="7"/>
    <x v="4"/>
    <x v="9"/>
    <x v="16"/>
    <s v="m3"/>
    <n v="0"/>
    <n v="0"/>
    <n v="0"/>
    <n v="0"/>
    <n v="0"/>
    <n v="0"/>
    <n v="0"/>
    <n v="0"/>
    <n v="0"/>
    <n v="0"/>
    <n v="0"/>
    <n v="0"/>
    <n v="0"/>
  </r>
  <r>
    <s v="BIODIESEL"/>
    <x v="7"/>
    <x v="1"/>
    <x v="10"/>
    <x v="17"/>
    <s v="m3"/>
    <n v="684"/>
    <n v="672.33399999999995"/>
    <n v="688.40300000000002"/>
    <n v="580.00800000000004"/>
    <n v="594.755"/>
    <n v="682.49599999999998"/>
    <n v="668.74199999999996"/>
    <n v="839.32399999999996"/>
    <n v="703.08299999999997"/>
    <n v="710.23599999999999"/>
    <n v="750"/>
    <n v="707.02300000000002"/>
    <n v="8280.4039999999986"/>
  </r>
  <r>
    <s v="BIODIESEL"/>
    <x v="7"/>
    <x v="1"/>
    <x v="1"/>
    <x v="18"/>
    <s v="m3"/>
    <n v="0"/>
    <n v="0"/>
    <n v="0"/>
    <n v="0"/>
    <n v="0"/>
    <n v="175"/>
    <n v="240"/>
    <n v="500"/>
    <n v="417.72"/>
    <n v="403.04700000000003"/>
    <n v="491.31400000000002"/>
    <n v="216.33"/>
    <n v="2443.4110000000001"/>
  </r>
  <r>
    <s v="BIODIESEL"/>
    <x v="7"/>
    <x v="1"/>
    <x v="1"/>
    <x v="19"/>
    <s v="m3"/>
    <n v="5925.6049999999996"/>
    <n v="5397.7039999999997"/>
    <n v="6226.0559999999996"/>
    <n v="4731.49"/>
    <n v="4688.1610000000001"/>
    <n v="5329.317"/>
    <n v="5408.2020000000002"/>
    <n v="4781.67"/>
    <n v="5492.2380000000003"/>
    <n v="5678.9679999999998"/>
    <n v="5219.6890000000003"/>
    <n v="5755.4009999999998"/>
    <n v="64634.500999999989"/>
  </r>
  <r>
    <s v="BIODIESEL"/>
    <x v="7"/>
    <x v="2"/>
    <x v="5"/>
    <x v="20"/>
    <s v="m3"/>
    <n v="0"/>
    <n v="0"/>
    <n v="0"/>
    <n v="0"/>
    <n v="0"/>
    <n v="0"/>
    <n v="0"/>
    <n v="0"/>
    <n v="0"/>
    <n v="0"/>
    <n v="0"/>
    <n v="0"/>
    <n v="0"/>
  </r>
  <r>
    <s v="BIODIESEL"/>
    <x v="7"/>
    <x v="1"/>
    <x v="8"/>
    <x v="21"/>
    <s v="m3"/>
    <n v="5281.5619999999999"/>
    <n v="10133.289000000001"/>
    <n v="4025.0659999999998"/>
    <n v="0"/>
    <n v="0"/>
    <n v="1757.0309999999999"/>
    <n v="1857.5809999999999"/>
    <n v="6440.58"/>
    <n v="353.60399999999998"/>
    <n v="0"/>
    <n v="858.78599999999994"/>
    <n v="241.98"/>
    <n v="30949.478999999996"/>
  </r>
  <r>
    <s v="BIODIESEL"/>
    <x v="7"/>
    <x v="1"/>
    <x v="8"/>
    <x v="22"/>
    <s v="m3"/>
    <n v="0"/>
    <n v="0"/>
    <n v="0"/>
    <n v="0"/>
    <n v="0"/>
    <n v="0"/>
    <n v="0"/>
    <n v="0"/>
    <n v="0"/>
    <n v="0"/>
    <n v="0"/>
    <n v="0"/>
    <n v="0"/>
  </r>
  <r>
    <s v="BIODIESEL"/>
    <x v="7"/>
    <x v="0"/>
    <x v="0"/>
    <x v="23"/>
    <s v="m3"/>
    <n v="0"/>
    <n v="0"/>
    <n v="0"/>
    <n v="0"/>
    <n v="0"/>
    <n v="0"/>
    <n v="0"/>
    <n v="0"/>
    <n v="0"/>
    <n v="0"/>
    <n v="0"/>
    <n v="0"/>
    <n v="0"/>
  </r>
  <r>
    <s v="BIODIESEL"/>
    <x v="7"/>
    <x v="2"/>
    <x v="5"/>
    <x v="24"/>
    <s v="m3"/>
    <n v="1600"/>
    <n v="1300"/>
    <n v="1650"/>
    <n v="0"/>
    <n v="0"/>
    <n v="0"/>
    <n v="1000"/>
    <n v="1350"/>
    <n v="1600"/>
    <n v="1700"/>
    <n v="1300"/>
    <n v="700"/>
    <n v="12200"/>
  </r>
  <r>
    <s v="BIODIESEL"/>
    <x v="7"/>
    <x v="1"/>
    <x v="1"/>
    <x v="25"/>
    <s v="m3"/>
    <n v="549.245"/>
    <n v="1487.826"/>
    <n v="778.46400000000006"/>
    <n v="298.09500000000003"/>
    <n v="1445.5530000000001"/>
    <n v="881.75199999999995"/>
    <n v="1448.9690000000001"/>
    <n v="1265.6010000000001"/>
    <n v="46.21"/>
    <n v="518.80700000000002"/>
    <n v="0"/>
    <n v="249.38499999999999"/>
    <n v="8969.9069999999992"/>
  </r>
  <r>
    <s v="BIODIESEL"/>
    <x v="7"/>
    <x v="0"/>
    <x v="6"/>
    <x v="26"/>
    <s v="m3"/>
    <n v="0"/>
    <n v="0"/>
    <n v="0"/>
    <n v="0"/>
    <n v="0"/>
    <n v="0"/>
    <n v="0"/>
    <n v="0"/>
    <n v="0"/>
    <n v="0"/>
    <n v="0"/>
    <n v="0"/>
    <n v="0"/>
  </r>
  <r>
    <s v="BIODIESEL"/>
    <x v="7"/>
    <x v="0"/>
    <x v="0"/>
    <x v="27"/>
    <s v="m3"/>
    <n v="0"/>
    <n v="0"/>
    <n v="0"/>
    <n v="0"/>
    <n v="0"/>
    <n v="0"/>
    <n v="0"/>
    <n v="0"/>
    <n v="0"/>
    <n v="0"/>
    <n v="0"/>
    <n v="0"/>
    <n v="0"/>
  </r>
  <r>
    <s v="BIODIESEL"/>
    <x v="7"/>
    <x v="3"/>
    <x v="11"/>
    <x v="28"/>
    <s v="m3"/>
    <n v="1384.2329999999999"/>
    <n v="1300.7159999999999"/>
    <n v="1503.35"/>
    <n v="1379.8689999999999"/>
    <n v="1523.8050000000001"/>
    <n v="1491.652"/>
    <n v="1544.3340000000001"/>
    <n v="1365.742"/>
    <n v="1295.627"/>
    <n v="0"/>
    <n v="0"/>
    <n v="0"/>
    <n v="12789.328000000001"/>
  </r>
  <r>
    <s v="BIODIESEL"/>
    <x v="7"/>
    <x v="0"/>
    <x v="6"/>
    <x v="29"/>
    <s v="m3"/>
    <n v="1060.5540000000001"/>
    <n v="3429.3780000000002"/>
    <n v="5184.6970000000001"/>
    <n v="1426.758"/>
    <n v="453.18"/>
    <n v="0"/>
    <n v="0"/>
    <n v="405.56"/>
    <n v="217.63900000000001"/>
    <n v="0"/>
    <n v="0"/>
    <n v="0"/>
    <n v="12177.766"/>
  </r>
  <r>
    <s v="BIODIESEL"/>
    <x v="7"/>
    <x v="1"/>
    <x v="1"/>
    <x v="30"/>
    <s v="m3"/>
    <n v="0"/>
    <n v="0"/>
    <n v="0"/>
    <n v="0"/>
    <n v="0"/>
    <n v="0"/>
    <n v="0"/>
    <n v="0"/>
    <n v="0"/>
    <n v="0"/>
    <n v="0"/>
    <n v="0"/>
    <n v="0"/>
  </r>
  <r>
    <s v="BIODIESEL"/>
    <x v="7"/>
    <x v="2"/>
    <x v="7"/>
    <x v="31"/>
    <s v="m3"/>
    <n v="0"/>
    <n v="0"/>
    <n v="0"/>
    <n v="0"/>
    <n v="0"/>
    <n v="0"/>
    <n v="0"/>
    <n v="0"/>
    <n v="0"/>
    <n v="0"/>
    <n v="0"/>
    <n v="0"/>
    <n v="0"/>
  </r>
  <r>
    <s v="BIODIESEL"/>
    <x v="7"/>
    <x v="4"/>
    <x v="12"/>
    <x v="32"/>
    <s v="m3"/>
    <n v="0"/>
    <n v="0"/>
    <n v="0"/>
    <n v="0"/>
    <n v="0"/>
    <n v="0"/>
    <n v="0"/>
    <n v="0"/>
    <n v="0"/>
    <n v="0"/>
    <n v="0"/>
    <n v="0"/>
    <n v="0"/>
  </r>
  <r>
    <s v="BIODIESEL"/>
    <x v="7"/>
    <x v="4"/>
    <x v="13"/>
    <x v="33"/>
    <s v="m3"/>
    <n v="0"/>
    <n v="0"/>
    <n v="0"/>
    <n v="0"/>
    <n v="0"/>
    <n v="0"/>
    <n v="0"/>
    <n v="0"/>
    <n v="0"/>
    <n v="0"/>
    <n v="0"/>
    <n v="0"/>
    <n v="0"/>
  </r>
  <r>
    <s v="BIODIESEL"/>
    <x v="7"/>
    <x v="4"/>
    <x v="9"/>
    <x v="34"/>
    <s v="m3"/>
    <n v="6038.6350000000002"/>
    <n v="5453.0439999999999"/>
    <n v="5191.6989999999996"/>
    <n v="0"/>
    <n v="0"/>
    <n v="0"/>
    <n v="0"/>
    <n v="0"/>
    <n v="0"/>
    <n v="0"/>
    <n v="0"/>
    <n v="0"/>
    <n v="16683.378000000001"/>
  </r>
  <r>
    <s v="BIODIESEL"/>
    <x v="7"/>
    <x v="3"/>
    <x v="11"/>
    <x v="35"/>
    <s v="m3"/>
    <n v="6696.8149999999996"/>
    <n v="4459.9579999999996"/>
    <n v="6780.0129999999999"/>
    <n v="0"/>
    <n v="0"/>
    <n v="0"/>
    <n v="0"/>
    <n v="0"/>
    <n v="0"/>
    <n v="0"/>
    <n v="0"/>
    <n v="0"/>
    <n v="17936.786"/>
  </r>
  <r>
    <s v="BIODIESEL"/>
    <x v="7"/>
    <x v="2"/>
    <x v="7"/>
    <x v="36"/>
    <s v="m3"/>
    <n v="0"/>
    <n v="0"/>
    <n v="0"/>
    <n v="0"/>
    <n v="0"/>
    <n v="0"/>
    <n v="0"/>
    <n v="0"/>
    <n v="0"/>
    <n v="0"/>
    <n v="0"/>
    <n v="0"/>
    <n v="0"/>
  </r>
  <r>
    <s v="BIODIESEL"/>
    <x v="7"/>
    <x v="4"/>
    <x v="14"/>
    <x v="37"/>
    <s v="m3"/>
    <n v="0"/>
    <n v="0"/>
    <n v="0"/>
    <n v="0"/>
    <n v="0"/>
    <n v="0"/>
    <n v="0"/>
    <n v="0"/>
    <n v="0"/>
    <n v="0"/>
    <n v="0"/>
    <n v="0"/>
    <n v="0"/>
  </r>
  <r>
    <s v="BIODIESEL"/>
    <x v="7"/>
    <x v="1"/>
    <x v="1"/>
    <x v="38"/>
    <s v="m3"/>
    <n v="813.51300000000003"/>
    <n v="4066.2840000000001"/>
    <n v="2232.0329999999999"/>
    <n v="0"/>
    <n v="814.80499999999995"/>
    <n v="1528.0619999999999"/>
    <n v="4239.4059999999999"/>
    <n v="3861.9490000000001"/>
    <n v="3860.2179999999998"/>
    <n v="2036.019"/>
    <n v="0"/>
    <n v="1299.8030000000001"/>
    <n v="24752.092000000001"/>
  </r>
  <r>
    <s v="BIODIESEL"/>
    <x v="7"/>
    <x v="2"/>
    <x v="7"/>
    <x v="39"/>
    <s v="m3"/>
    <n v="6650.2269999999999"/>
    <n v="8784.7009999999991"/>
    <n v="7885.31"/>
    <n v="8297.1579999999994"/>
    <n v="6874.2389999999996"/>
    <n v="9497.51"/>
    <n v="10108.25"/>
    <n v="9975.99"/>
    <n v="9741.4220000000005"/>
    <n v="9202.31"/>
    <n v="10433.280000000001"/>
    <n v="10309.082"/>
    <n v="107759.47900000001"/>
  </r>
  <r>
    <s v="BIODIESEL"/>
    <x v="7"/>
    <x v="2"/>
    <x v="5"/>
    <x v="40"/>
    <s v="m3"/>
    <n v="11311.544"/>
    <n v="10499.593000000001"/>
    <n v="10335.991"/>
    <n v="8498.6589999999997"/>
    <n v="9399.7279999999992"/>
    <n v="9511.2039999999997"/>
    <n v="12481.869000000001"/>
    <n v="11922.59"/>
    <n v="12946.6"/>
    <n v="14137.643"/>
    <n v="13081.397000000001"/>
    <n v="12624.9"/>
    <n v="136751.71799999999"/>
  </r>
  <r>
    <s v="BIODIESEL"/>
    <x v="7"/>
    <x v="1"/>
    <x v="1"/>
    <x v="41"/>
    <s v="m3"/>
    <n v="0"/>
    <n v="0"/>
    <n v="0"/>
    <n v="0"/>
    <n v="0"/>
    <n v="0"/>
    <n v="0"/>
    <n v="0"/>
    <n v="0"/>
    <n v="142.011"/>
    <n v="0"/>
    <n v="0"/>
    <n v="142.011"/>
  </r>
  <r>
    <s v="BIODIESEL"/>
    <x v="7"/>
    <x v="1"/>
    <x v="1"/>
    <x v="42"/>
    <s v="m3"/>
    <n v="814.3"/>
    <n v="515"/>
    <n v="796.971"/>
    <n v="569"/>
    <n v="695.19500000000005"/>
    <n v="344.54500000000002"/>
    <n v="1013"/>
    <n v="1834"/>
    <n v="1868"/>
    <n v="2050"/>
    <n v="1420"/>
    <n v="1566.5309999999999"/>
    <n v="13486.542000000001"/>
  </r>
  <r>
    <s v="BIODIESEL"/>
    <x v="7"/>
    <x v="2"/>
    <x v="7"/>
    <x v="43"/>
    <s v="m3"/>
    <n v="12999.24"/>
    <n v="11118.954"/>
    <n v="12067.355"/>
    <n v="14116.227000000001"/>
    <n v="14928.3"/>
    <n v="14156.462"/>
    <n v="14415.325000000001"/>
    <n v="13131.81"/>
    <n v="15271.174999999999"/>
    <n v="17266.841"/>
    <n v="13447.031000000001"/>
    <n v="13208.279"/>
    <n v="166126.99900000001"/>
  </r>
  <r>
    <s v="BIODIESEL"/>
    <x v="7"/>
    <x v="2"/>
    <x v="7"/>
    <x v="44"/>
    <s v="m3"/>
    <n v="0"/>
    <n v="0"/>
    <n v="0"/>
    <n v="0"/>
    <n v="0"/>
    <n v="0"/>
    <n v="940.12300000000005"/>
    <n v="897.96600000000001"/>
    <n v="588.53300000000002"/>
    <n v="0"/>
    <n v="0"/>
    <n v="0"/>
    <n v="2426.6219999999998"/>
  </r>
  <r>
    <s v="BIODIESEL"/>
    <x v="7"/>
    <x v="1"/>
    <x v="8"/>
    <x v="45"/>
    <s v="m3"/>
    <n v="12476.873"/>
    <n v="12640.835999999999"/>
    <n v="12503.064"/>
    <n v="11762.932000000001"/>
    <n v="11685.373"/>
    <n v="9998.268"/>
    <n v="11742.555"/>
    <n v="11922.183999999999"/>
    <n v="11228.764999999999"/>
    <n v="11099.199000000001"/>
    <n v="12164.03"/>
    <n v="12503.906999999999"/>
    <n v="141727.986"/>
  </r>
  <r>
    <s v="BIODIESEL"/>
    <x v="7"/>
    <x v="1"/>
    <x v="8"/>
    <x v="46"/>
    <s v="m3"/>
    <n v="9843.7829999999994"/>
    <n v="9261.2340000000004"/>
    <n v="10326.391"/>
    <n v="9996.2970000000005"/>
    <n v="9374.1219999999994"/>
    <n v="8799.7890000000007"/>
    <n v="10135.549000000001"/>
    <n v="10710.864"/>
    <n v="11063.699000000001"/>
    <n v="11344.819"/>
    <n v="11223.535"/>
    <n v="11329.954"/>
    <n v="123410.03600000001"/>
  </r>
  <r>
    <s v="BIODIESEL"/>
    <x v="7"/>
    <x v="1"/>
    <x v="1"/>
    <x v="47"/>
    <s v="m3"/>
    <n v="0"/>
    <n v="0"/>
    <n v="0"/>
    <n v="0"/>
    <n v="0"/>
    <n v="0"/>
    <n v="0"/>
    <n v="0"/>
    <n v="0"/>
    <n v="0"/>
    <n v="0"/>
    <n v="0"/>
    <n v="0"/>
  </r>
  <r>
    <s v="BIODIESEL"/>
    <x v="7"/>
    <x v="1"/>
    <x v="10"/>
    <x v="48"/>
    <s v="m3"/>
    <n v="0"/>
    <n v="0"/>
    <n v="0"/>
    <n v="0"/>
    <n v="271.09899999999999"/>
    <n v="0"/>
    <n v="129.63"/>
    <n v="1072.5"/>
    <n v="4557.817"/>
    <n v="8426.8240000000005"/>
    <n v="11157.207"/>
    <n v="11250.888000000001"/>
    <n v="36865.965000000004"/>
  </r>
  <r>
    <s v="BIODIESEL"/>
    <x v="7"/>
    <x v="1"/>
    <x v="8"/>
    <x v="49"/>
    <s v="m3"/>
    <n v="0"/>
    <n v="0"/>
    <n v="0"/>
    <n v="0"/>
    <n v="0"/>
    <n v="0"/>
    <n v="0"/>
    <n v="0"/>
    <n v="0"/>
    <n v="0"/>
    <n v="0"/>
    <n v="0"/>
    <n v="0"/>
  </r>
  <r>
    <s v="BIODIESEL"/>
    <x v="7"/>
    <x v="0"/>
    <x v="15"/>
    <x v="50"/>
    <s v="m3"/>
    <n v="1488.827"/>
    <n v="2069.8969999999999"/>
    <n v="2812.2040000000002"/>
    <n v="0"/>
    <n v="0"/>
    <n v="567.029"/>
    <n v="1820.8409999999999"/>
    <n v="1939.519"/>
    <n v="1015.086"/>
    <n v="1494.71"/>
    <n v="1950.3679999999999"/>
    <n v="1887.405"/>
    <n v="17045.886000000002"/>
  </r>
  <r>
    <s v="BIODIESEL"/>
    <x v="7"/>
    <x v="1"/>
    <x v="1"/>
    <x v="51"/>
    <s v="m3"/>
    <n v="0"/>
    <n v="0"/>
    <n v="0"/>
    <n v="0"/>
    <n v="0"/>
    <n v="0"/>
    <n v="0"/>
    <n v="0"/>
    <n v="0"/>
    <n v="0"/>
    <n v="0"/>
    <n v="0"/>
    <n v="0"/>
  </r>
  <r>
    <s v="BIODIESEL"/>
    <x v="7"/>
    <x v="2"/>
    <x v="5"/>
    <x v="52"/>
    <s v="m3"/>
    <n v="0"/>
    <n v="0"/>
    <n v="0"/>
    <n v="0"/>
    <n v="0"/>
    <n v="0"/>
    <n v="0"/>
    <n v="0"/>
    <n v="0"/>
    <n v="0"/>
    <n v="0"/>
    <n v="0"/>
    <n v="0"/>
  </r>
  <r>
    <s v="BIODIESEL"/>
    <x v="7"/>
    <x v="4"/>
    <x v="9"/>
    <x v="53"/>
    <s v="m3"/>
    <n v="0"/>
    <n v="0"/>
    <n v="0"/>
    <n v="0"/>
    <n v="0"/>
    <n v="0"/>
    <n v="0"/>
    <n v="0"/>
    <m/>
    <m/>
    <m/>
    <m/>
    <n v="0"/>
  </r>
  <r>
    <s v="BIODIESEL"/>
    <x v="7"/>
    <x v="1"/>
    <x v="10"/>
    <x v="54"/>
    <s v="m3"/>
    <n v="1684.4449999999999"/>
    <n v="4266.5159999999996"/>
    <n v="4580.9520000000002"/>
    <n v="2600.855"/>
    <n v="3961.75"/>
    <n v="5040.7929999999997"/>
    <n v="4118.6120000000001"/>
    <n v="6185.7389999999996"/>
    <n v="6401.92"/>
    <n v="0"/>
    <n v="0"/>
    <n v="51.51"/>
    <n v="38893.092000000004"/>
  </r>
  <r>
    <s v="BIODIESEL"/>
    <x v="7"/>
    <x v="1"/>
    <x v="1"/>
    <x v="55"/>
    <s v="m3"/>
    <n v="0"/>
    <n v="0"/>
    <n v="0"/>
    <n v="0"/>
    <n v="0"/>
    <n v="0"/>
    <n v="0"/>
    <n v="0"/>
    <n v="0"/>
    <n v="0"/>
    <n v="0"/>
    <n v="0"/>
    <n v="0"/>
  </r>
  <r>
    <s v="BIODIESEL"/>
    <x v="7"/>
    <x v="1"/>
    <x v="1"/>
    <x v="56"/>
    <s v="m3"/>
    <n v="2070.0160000000001"/>
    <n v="2118.2649999999999"/>
    <n v="2211.7359999999999"/>
    <n v="1496.7070000000001"/>
    <n v="2111.7730000000001"/>
    <n v="1890.152"/>
    <n v="1776.922"/>
    <n v="1826.8320000000001"/>
    <n v="1403.6079999999999"/>
    <n v="1110.6489999999999"/>
    <n v="1412.182"/>
    <n v="769.38900000000001"/>
    <n v="20198.231"/>
  </r>
  <r>
    <s v="BIODIESEL"/>
    <x v="7"/>
    <x v="1"/>
    <x v="1"/>
    <x v="57"/>
    <s v="m3"/>
    <n v="0"/>
    <n v="0"/>
    <n v="0"/>
    <n v="0"/>
    <n v="0"/>
    <n v="0"/>
    <n v="0"/>
    <n v="0"/>
    <n v="0"/>
    <n v="0"/>
    <n v="0"/>
    <n v="0"/>
    <n v="0"/>
  </r>
  <r>
    <s v="BIODIESEL"/>
    <x v="7"/>
    <x v="1"/>
    <x v="1"/>
    <x v="58"/>
    <s v="m3"/>
    <n v="0"/>
    <n v="0"/>
    <n v="0"/>
    <n v="0"/>
    <n v="0"/>
    <n v="0"/>
    <n v="0"/>
    <n v="0"/>
    <n v="0"/>
    <n v="0"/>
    <n v="0"/>
    <n v="0"/>
    <n v="0"/>
  </r>
  <r>
    <s v="BIODIESEL"/>
    <x v="7"/>
    <x v="1"/>
    <x v="1"/>
    <x v="59"/>
    <s v="m3"/>
    <n v="4533.0200000000004"/>
    <n v="7541.65"/>
    <n v="8060.91"/>
    <n v="683.78"/>
    <n v="0"/>
    <n v="3871.61"/>
    <n v="4295.66"/>
    <n v="8828.39"/>
    <n v="8418.14"/>
    <n v="5508.64"/>
    <n v="6116.44"/>
    <n v="5447.25"/>
    <n v="63305.490000000005"/>
  </r>
  <r>
    <s v="BIODIESEL"/>
    <x v="7"/>
    <x v="1"/>
    <x v="1"/>
    <x v="60"/>
    <s v="m3"/>
    <n v="0"/>
    <n v="0"/>
    <n v="0"/>
    <n v="10"/>
    <n v="45"/>
    <n v="205"/>
    <n v="220"/>
    <n v="160"/>
    <n v="150"/>
    <n v="200"/>
    <n v="102"/>
    <n v="234"/>
    <n v="1326"/>
  </r>
  <r>
    <s v="BIODIESEL"/>
    <x v="7"/>
    <x v="3"/>
    <x v="3"/>
    <x v="61"/>
    <s v="m3"/>
    <n v="0"/>
    <n v="0"/>
    <n v="0"/>
    <n v="0"/>
    <n v="0"/>
    <n v="0"/>
    <n v="0"/>
    <n v="0"/>
    <n v="0"/>
    <n v="0"/>
    <n v="0"/>
    <n v="0"/>
    <n v="0"/>
  </r>
  <r>
    <s v="BIODIESEL"/>
    <x v="7"/>
    <x v="1"/>
    <x v="1"/>
    <x v="62"/>
    <s v="m3"/>
    <n v="0"/>
    <n v="0"/>
    <n v="0"/>
    <n v="0"/>
    <n v="0"/>
    <n v="0"/>
    <n v="0"/>
    <n v="0"/>
    <n v="0"/>
    <n v="0"/>
    <n v="0"/>
    <n v="0"/>
    <n v="0"/>
  </r>
  <r>
    <s v="BIODIESEL"/>
    <x v="7"/>
    <x v="0"/>
    <x v="6"/>
    <x v="63"/>
    <s v="m3"/>
    <n v="184.167"/>
    <n v="906.84400000000005"/>
    <n v="164.447"/>
    <n v="102.05800000000001"/>
    <n v="0"/>
    <n v="352.13299999999998"/>
    <n v="2175.3850000000002"/>
    <n v="1849.319"/>
    <n v="2053.538"/>
    <n v="3163.875"/>
    <n v="2577.491"/>
    <n v="1690.4179999999999"/>
    <n v="15219.675000000001"/>
  </r>
  <r>
    <s v="BIODIESEL"/>
    <x v="7"/>
    <x v="1"/>
    <x v="1"/>
    <x v="64"/>
    <s v="m3"/>
    <n v="9510.1129999999994"/>
    <n v="12158.62"/>
    <n v="11588.945"/>
    <n v="6787.5150000000003"/>
    <n v="8769.4670000000006"/>
    <n v="8697.9419999999991"/>
    <n v="8936.5660000000007"/>
    <n v="12513.084000000001"/>
    <n v="13757.493"/>
    <n v="10729.373"/>
    <n v="9978.1029999999992"/>
    <n v="13106.164000000001"/>
    <n v="126533.38500000002"/>
  </r>
  <r>
    <s v="BIODIESEL"/>
    <x v="7"/>
    <x v="0"/>
    <x v="6"/>
    <x v="65"/>
    <s v="m3"/>
    <n v="0"/>
    <n v="0"/>
    <n v="0"/>
    <n v="0"/>
    <n v="0"/>
    <n v="0"/>
    <n v="0"/>
    <n v="0"/>
    <n v="0"/>
    <n v="0"/>
    <n v="0"/>
    <n v="0"/>
    <n v="0"/>
  </r>
  <r>
    <s v="BIODIESEL"/>
    <x v="7"/>
    <x v="2"/>
    <x v="7"/>
    <x v="66"/>
    <s v="m3"/>
    <n v="0"/>
    <n v="0"/>
    <n v="0"/>
    <n v="0"/>
    <n v="0"/>
    <n v="0"/>
    <n v="0"/>
    <n v="0"/>
    <n v="0"/>
    <n v="0"/>
    <n v="0"/>
    <n v="0"/>
    <n v="0"/>
  </r>
  <r>
    <s v="BIODIESEL"/>
    <x v="7"/>
    <x v="0"/>
    <x v="15"/>
    <x v="67"/>
    <s v="m3"/>
    <n v="0"/>
    <n v="0"/>
    <n v="0"/>
    <n v="0"/>
    <n v="0"/>
    <n v="0"/>
    <n v="0"/>
    <n v="0"/>
    <n v="0"/>
    <n v="0"/>
    <n v="0"/>
    <n v="0"/>
    <n v="0"/>
  </r>
  <r>
    <s v="BIODIESEL"/>
    <x v="7"/>
    <x v="2"/>
    <x v="7"/>
    <x v="68"/>
    <s v="m3"/>
    <n v="10649.81"/>
    <n v="8845.5660000000007"/>
    <n v="9284.9470000000001"/>
    <n v="14360.758"/>
    <n v="14726.383"/>
    <n v="8965.277"/>
    <n v="5557.8680000000004"/>
    <n v="8211.0360000000001"/>
    <n v="9988.6170000000002"/>
    <n v="14504.45"/>
    <n v="6792.8339999999998"/>
    <n v="5216.8280000000004"/>
    <n v="117104.37399999998"/>
  </r>
  <r>
    <s v="BIODIESEL"/>
    <x v="7"/>
    <x v="0"/>
    <x v="6"/>
    <x v="69"/>
    <s v="m3"/>
    <n v="0"/>
    <n v="0"/>
    <n v="0"/>
    <n v="0"/>
    <n v="0"/>
    <n v="0"/>
    <n v="0"/>
    <n v="0"/>
    <n v="0"/>
    <n v="0"/>
    <n v="0"/>
    <n v="0"/>
    <n v="0"/>
  </r>
  <r>
    <s v="BIODIESEL"/>
    <x v="7"/>
    <x v="1"/>
    <x v="8"/>
    <x v="70"/>
    <s v="m3"/>
    <n v="11204.834999999999"/>
    <n v="14178.451999999999"/>
    <n v="16577.025000000001"/>
    <n v="17729.688999999998"/>
    <n v="25697.401000000002"/>
    <n v="24742.518"/>
    <n v="13522.474"/>
    <n v="23117.115000000002"/>
    <n v="18328.999"/>
    <n v="23310.300999999999"/>
    <n v="22536.833999999999"/>
    <n v="24389.544000000002"/>
    <n v="235335.18700000001"/>
  </r>
  <r>
    <s v="BIODIESEL"/>
    <x v="7"/>
    <x v="3"/>
    <x v="11"/>
    <x v="71"/>
    <s v="m3"/>
    <n v="0"/>
    <n v="0"/>
    <n v="0"/>
    <n v="0"/>
    <n v="0"/>
    <n v="0"/>
    <n v="0"/>
    <n v="0"/>
    <n v="0"/>
    <n v="0"/>
    <n v="0"/>
    <n v="0"/>
    <n v="0"/>
  </r>
  <r>
    <s v="BIODIESEL"/>
    <x v="7"/>
    <x v="0"/>
    <x v="6"/>
    <x v="72"/>
    <s v="m3"/>
    <n v="129.273"/>
    <n v="104.872"/>
    <n v="0"/>
    <n v="0"/>
    <n v="0"/>
    <n v="0"/>
    <n v="0"/>
    <n v="0"/>
    <n v="0"/>
    <n v="0"/>
    <n v="0"/>
    <n v="0"/>
    <n v="234.14499999999998"/>
  </r>
  <r>
    <s v="BIODIESEL"/>
    <x v="7"/>
    <x v="4"/>
    <x v="12"/>
    <x v="73"/>
    <s v="m3"/>
    <n v="0"/>
    <n v="0"/>
    <n v="0"/>
    <n v="0"/>
    <n v="0"/>
    <n v="0"/>
    <n v="0"/>
    <n v="0"/>
    <n v="0"/>
    <n v="0"/>
    <n v="0"/>
    <n v="0"/>
    <n v="0"/>
  </r>
  <r>
    <s v="BIODIESEL"/>
    <x v="7"/>
    <x v="1"/>
    <x v="8"/>
    <x v="74"/>
    <s v="m3"/>
    <n v="0"/>
    <n v="0"/>
    <n v="0"/>
    <n v="0"/>
    <n v="0"/>
    <n v="0"/>
    <n v="0"/>
    <n v="0"/>
    <n v="0"/>
    <n v="0"/>
    <n v="0"/>
    <n v="0"/>
    <n v="0"/>
  </r>
  <r>
    <s v="BIODIESEL"/>
    <x v="7"/>
    <x v="1"/>
    <x v="8"/>
    <x v="75"/>
    <s v="m3"/>
    <n v="453.44200000000001"/>
    <n v="0"/>
    <n v="192.947"/>
    <n v="109.57"/>
    <n v="164.26499999999999"/>
    <n v="583.64"/>
    <n v="586.54100000000005"/>
    <n v="888.42499999999995"/>
    <n v="1109.154"/>
    <n v="963.60500000000002"/>
    <n v="697.71600000000001"/>
    <n v="1188"/>
    <n v="6937.3050000000003"/>
  </r>
  <r>
    <s v="BIODIESEL"/>
    <x v="7"/>
    <x v="1"/>
    <x v="1"/>
    <x v="76"/>
    <s v="m3"/>
    <n v="0"/>
    <n v="0"/>
    <n v="0"/>
    <n v="0"/>
    <n v="0"/>
    <n v="0"/>
    <n v="0"/>
    <n v="0"/>
    <n v="0"/>
    <n v="0"/>
    <n v="0"/>
    <n v="0"/>
    <n v="0"/>
  </r>
  <r>
    <s v="BIODIESEL"/>
    <x v="7"/>
    <x v="4"/>
    <x v="13"/>
    <x v="77"/>
    <s v="m3"/>
    <n v="0"/>
    <n v="0"/>
    <n v="0"/>
    <n v="0"/>
    <n v="0"/>
    <n v="0"/>
    <n v="0"/>
    <n v="0"/>
    <n v="0"/>
    <n v="0"/>
    <n v="0"/>
    <n v="0"/>
    <n v="0"/>
  </r>
  <r>
    <s v="BIODIESEL"/>
    <x v="7"/>
    <x v="2"/>
    <x v="7"/>
    <x v="78"/>
    <s v="m3"/>
    <n v="12743.191000000001"/>
    <n v="19626.689999999999"/>
    <n v="22723.577000000001"/>
    <n v="16878.073"/>
    <n v="17627.936000000002"/>
    <n v="18833.392"/>
    <n v="18226.457999999999"/>
    <n v="21983.225999999999"/>
    <n v="19131.484"/>
    <n v="23684.123"/>
    <n v="24619.464"/>
    <n v="24314.007000000001"/>
    <n v="240391.62100000001"/>
  </r>
  <r>
    <s v="BIODIESEL"/>
    <x v="7"/>
    <x v="3"/>
    <x v="4"/>
    <x v="79"/>
    <s v="m3"/>
    <n v="0"/>
    <n v="0"/>
    <n v="0"/>
    <n v="0"/>
    <n v="0"/>
    <n v="0"/>
    <n v="0"/>
    <n v="0"/>
    <n v="0"/>
    <n v="0"/>
    <n v="0"/>
    <n v="0"/>
    <n v="0"/>
  </r>
  <r>
    <s v="BIODIESEL"/>
    <x v="7"/>
    <x v="0"/>
    <x v="15"/>
    <x v="80"/>
    <s v="m3"/>
    <n v="0"/>
    <n v="0"/>
    <n v="0"/>
    <n v="0"/>
    <n v="0"/>
    <n v="0"/>
    <n v="0"/>
    <n v="0"/>
    <n v="0"/>
    <n v="0"/>
    <n v="0"/>
    <n v="0"/>
    <n v="0"/>
  </r>
  <r>
    <s v="BIODIESEL"/>
    <x v="7"/>
    <x v="1"/>
    <x v="8"/>
    <x v="80"/>
    <s v="m3"/>
    <n v="0"/>
    <n v="0"/>
    <n v="0"/>
    <n v="0"/>
    <n v="0"/>
    <n v="0"/>
    <n v="0"/>
    <n v="0"/>
    <n v="0"/>
    <n v="0"/>
    <n v="0"/>
    <n v="0"/>
    <n v="0"/>
  </r>
  <r>
    <s v="BIODIESEL"/>
    <x v="7"/>
    <x v="2"/>
    <x v="7"/>
    <x v="80"/>
    <s v="m3"/>
    <n v="12583.748"/>
    <n v="10833.235000000001"/>
    <n v="12359.849"/>
    <n v="9146.9339999999993"/>
    <n v="12327.073"/>
    <n v="12281.884"/>
    <n v="8724.3850000000002"/>
    <n v="8081.4470000000001"/>
    <n v="10871.473"/>
    <n v="9499.5480000000007"/>
    <n v="8975.2610000000004"/>
    <n v="9973.6959999999999"/>
    <n v="125658.533"/>
  </r>
  <r>
    <s v="BIODIESEL"/>
    <x v="7"/>
    <x v="0"/>
    <x v="6"/>
    <x v="81"/>
    <s v="m3"/>
    <n v="0"/>
    <n v="0"/>
    <n v="0"/>
    <n v="301.524"/>
    <n v="551.65"/>
    <n v="1747.05"/>
    <n v="1791.6890000000001"/>
    <n v="2380.8980000000001"/>
    <n v="1674.008"/>
    <n v="0"/>
    <n v="529.428"/>
    <n v="2532.4490000000001"/>
    <n v="11508.696000000002"/>
  </r>
  <r>
    <s v="BIODIESEL"/>
    <x v="7"/>
    <x v="3"/>
    <x v="4"/>
    <x v="82"/>
    <s v="m3"/>
    <n v="0"/>
    <n v="0"/>
    <n v="0"/>
    <n v="0"/>
    <n v="0"/>
    <n v="0"/>
    <n v="0"/>
    <n v="0"/>
    <n v="0"/>
    <n v="0"/>
    <n v="0"/>
    <n v="0"/>
    <n v="0"/>
  </r>
  <r>
    <s v="BIODIESEL"/>
    <x v="7"/>
    <x v="4"/>
    <x v="13"/>
    <x v="83"/>
    <s v="m3"/>
    <n v="4200.8999999999996"/>
    <n v="3698.42"/>
    <n v="3586.86"/>
    <n v="3149.03"/>
    <n v="3622.09"/>
    <n v="5387.96"/>
    <n v="5084.3"/>
    <n v="2808.32"/>
    <n v="6239.41"/>
    <n v="9131.0499999999993"/>
    <n v="7509.79"/>
    <n v="7950.73"/>
    <n v="62368.86"/>
  </r>
  <r>
    <s v="BIODIESEL"/>
    <x v="7"/>
    <x v="4"/>
    <x v="16"/>
    <x v="84"/>
    <s v="m3"/>
    <n v="0"/>
    <n v="0"/>
    <n v="0"/>
    <n v="0"/>
    <n v="0"/>
    <n v="0"/>
    <n v="0"/>
    <n v="0"/>
    <n v="0"/>
    <n v="0"/>
    <n v="0"/>
    <n v="0"/>
    <n v="0"/>
  </r>
  <r>
    <s v="BIODIESEL"/>
    <x v="7"/>
    <x v="4"/>
    <x v="9"/>
    <x v="85"/>
    <s v="m3"/>
    <n v="11858"/>
    <n v="12364"/>
    <n v="9818.7999999999993"/>
    <n v="9962.7999999999993"/>
    <n v="12408"/>
    <n v="11197.4"/>
    <n v="15972.7"/>
    <n v="14638.7"/>
    <n v="12480.8"/>
    <n v="13694.4"/>
    <n v="13877.04"/>
    <n v="15560.8"/>
    <n v="153833.43999999997"/>
  </r>
  <r>
    <s v="BIODIESEL"/>
    <x v="7"/>
    <x v="0"/>
    <x v="0"/>
    <x v="86"/>
    <s v="m3"/>
    <n v="7548.99"/>
    <n v="6147.38"/>
    <n v="6208.09"/>
    <n v="5197.6099999999997"/>
    <n v="5014.4799999999996"/>
    <n v="7053.05"/>
    <n v="6832.73"/>
    <n v="6472.86"/>
    <n v="5817.66"/>
    <n v="6736.11"/>
    <n v="8867.1299999999992"/>
    <n v="8204"/>
    <n v="80100.090000000011"/>
  </r>
  <r>
    <s v="BIODIESEL"/>
    <x v="7"/>
    <x v="2"/>
    <x v="5"/>
    <x v="87"/>
    <s v="m3"/>
    <n v="0"/>
    <n v="0"/>
    <n v="0"/>
    <n v="0"/>
    <n v="0"/>
    <n v="0"/>
    <n v="0"/>
    <n v="0"/>
    <n v="0"/>
    <n v="0"/>
    <n v="0"/>
    <n v="0"/>
    <n v="0"/>
  </r>
  <r>
    <s v="BIODIESEL"/>
    <x v="7"/>
    <x v="0"/>
    <x v="6"/>
    <x v="88"/>
    <s v="m3"/>
    <n v="0"/>
    <n v="0"/>
    <n v="0"/>
    <n v="0"/>
    <n v="0"/>
    <n v="0"/>
    <n v="0"/>
    <n v="0"/>
    <n v="0"/>
    <n v="0"/>
    <n v="0"/>
    <n v="0"/>
    <n v="0"/>
  </r>
  <r>
    <s v="BIODIESEL"/>
    <x v="7"/>
    <x v="1"/>
    <x v="1"/>
    <x v="89"/>
    <s v="m3"/>
    <n v="0"/>
    <n v="0"/>
    <n v="0"/>
    <n v="0"/>
    <n v="0"/>
    <n v="0"/>
    <n v="0"/>
    <n v="0"/>
    <n v="0"/>
    <n v="0"/>
    <n v="0"/>
    <n v="0"/>
    <n v="0"/>
  </r>
  <r>
    <s v="BIODIESEL"/>
    <x v="7"/>
    <x v="0"/>
    <x v="6"/>
    <x v="90"/>
    <s v="m3"/>
    <n v="6630.7479999999996"/>
    <n v="6547.3180000000002"/>
    <n v="3631.1509999999998"/>
    <n v="1095.9849999999999"/>
    <n v="894.63699999999994"/>
    <n v="0"/>
    <n v="0"/>
    <n v="0"/>
    <n v="0"/>
    <n v="0"/>
    <n v="0"/>
    <n v="0"/>
    <n v="18799.838999999996"/>
  </r>
  <r>
    <s v="BIODIESEL"/>
    <x v="7"/>
    <x v="2"/>
    <x v="2"/>
    <x v="91"/>
    <s v="m3"/>
    <n v="0"/>
    <n v="0"/>
    <n v="0"/>
    <n v="0"/>
    <n v="0"/>
    <n v="0"/>
    <n v="0"/>
    <n v="0"/>
    <n v="0"/>
    <n v="0"/>
    <n v="0"/>
    <n v="0"/>
    <n v="0"/>
  </r>
  <r>
    <s v="BIODIESEL"/>
    <x v="7"/>
    <x v="0"/>
    <x v="0"/>
    <x v="92"/>
    <s v="m3"/>
    <n v="0"/>
    <n v="0"/>
    <n v="0"/>
    <n v="0"/>
    <n v="0"/>
    <n v="0"/>
    <n v="0"/>
    <n v="0"/>
    <n v="0"/>
    <n v="0"/>
    <n v="0"/>
    <n v="0"/>
    <n v="0"/>
  </r>
  <r>
    <s v="BIODIESEL"/>
    <x v="7"/>
    <x v="0"/>
    <x v="6"/>
    <x v="93"/>
    <s v="m3"/>
    <n v="1464.0409999999999"/>
    <n v="1821.9179999999999"/>
    <n v="1160.5550000000001"/>
    <n v="0"/>
    <n v="0"/>
    <n v="0"/>
    <n v="1937.02"/>
    <n v="2486.3580000000002"/>
    <n v="1955.114"/>
    <n v="1740.175"/>
    <n v="1795.518"/>
    <n v="2249.3890000000001"/>
    <n v="16610.088"/>
  </r>
  <r>
    <s v="BIODIESEL"/>
    <x v="7"/>
    <x v="1"/>
    <x v="1"/>
    <x v="94"/>
    <s v="m3"/>
    <n v="0"/>
    <n v="0"/>
    <n v="0"/>
    <n v="0"/>
    <n v="0"/>
    <n v="0"/>
    <n v="0"/>
    <n v="0"/>
    <n v="0"/>
    <n v="0"/>
    <n v="0"/>
    <n v="0"/>
    <n v="0"/>
  </r>
  <r>
    <s v="BIODIESEL"/>
    <x v="7"/>
    <x v="1"/>
    <x v="10"/>
    <x v="95"/>
    <s v="m3"/>
    <n v="2"/>
    <n v="3"/>
    <n v="2"/>
    <n v="2.5"/>
    <n v="2"/>
    <n v="3"/>
    <n v="0"/>
    <n v="0"/>
    <n v="0"/>
    <n v="0"/>
    <n v="0"/>
    <n v="0"/>
    <n v="14.5"/>
  </r>
  <r>
    <s v="BIODIESEL"/>
    <x v="7"/>
    <x v="2"/>
    <x v="7"/>
    <x v="96"/>
    <s v="m3"/>
    <n v="0"/>
    <n v="0"/>
    <n v="0"/>
    <n v="0"/>
    <n v="0"/>
    <n v="0"/>
    <n v="0"/>
    <n v="0"/>
    <n v="0"/>
    <n v="0"/>
    <n v="0"/>
    <n v="0"/>
    <n v="0"/>
  </r>
  <r>
    <s v="BIODIESEL"/>
    <x v="7"/>
    <x v="1"/>
    <x v="1"/>
    <x v="97"/>
    <s v="m3"/>
    <n v="0"/>
    <n v="0"/>
    <n v="0"/>
    <n v="0"/>
    <n v="0"/>
    <n v="0"/>
    <n v="0"/>
    <n v="0"/>
    <n v="0"/>
    <n v="0"/>
    <n v="0"/>
    <n v="0"/>
    <n v="0"/>
  </r>
  <r>
    <s v="BIODIESEL"/>
    <x v="7"/>
    <x v="4"/>
    <x v="9"/>
    <x v="98"/>
    <s v="m3"/>
    <n v="0"/>
    <n v="0"/>
    <n v="0"/>
    <n v="4264.5910000000003"/>
    <n v="6784.1970000000001"/>
    <n v="7935.5519999999997"/>
    <n v="6521.0069999999996"/>
    <n v="7362.1869999999999"/>
    <n v="7458.1260000000002"/>
    <n v="6019.1980000000003"/>
    <n v="6820.5780000000004"/>
    <n v="7522.018"/>
    <n v="60687.454000000012"/>
  </r>
  <r>
    <s v="BIODIESEL"/>
    <x v="7"/>
    <x v="3"/>
    <x v="3"/>
    <x v="99"/>
    <s v="m3"/>
    <n v="0"/>
    <n v="0"/>
    <n v="0"/>
    <n v="0"/>
    <n v="0"/>
    <n v="0"/>
    <n v="0"/>
    <n v="0"/>
    <n v="0"/>
    <n v="0"/>
    <n v="0"/>
    <n v="0"/>
    <n v="0"/>
  </r>
  <r>
    <s v="BIODIESEL"/>
    <x v="7"/>
    <x v="3"/>
    <x v="11"/>
    <x v="100"/>
    <s v="m3"/>
    <n v="0"/>
    <n v="0"/>
    <n v="0"/>
    <n v="6841.6679999999997"/>
    <n v="9718.2270000000008"/>
    <n v="6523.7449999999999"/>
    <n v="5962.6109999999999"/>
    <n v="6167.6540000000005"/>
    <n v="4307.451"/>
    <n v="0"/>
    <n v="0"/>
    <n v="0"/>
    <n v="39521.356"/>
  </r>
  <r>
    <s v="BIODIESEL"/>
    <x v="7"/>
    <x v="3"/>
    <x v="3"/>
    <x v="101"/>
    <s v="m3"/>
    <n v="0"/>
    <n v="0"/>
    <n v="0"/>
    <n v="0"/>
    <n v="0"/>
    <n v="0"/>
    <n v="0"/>
    <n v="0"/>
    <n v="0"/>
    <n v="0"/>
    <n v="0"/>
    <n v="0"/>
    <n v="0"/>
  </r>
  <r>
    <s v="BIODIESEL"/>
    <x v="8"/>
    <x v="0"/>
    <x v="0"/>
    <x v="0"/>
    <s v="m3"/>
    <n v="0"/>
    <n v="0"/>
    <n v="0"/>
    <n v="0"/>
    <n v="0"/>
    <n v="0"/>
    <n v="0"/>
    <n v="0"/>
    <n v="0"/>
    <n v="0"/>
    <n v="0"/>
    <n v="0"/>
    <n v="0"/>
  </r>
  <r>
    <s v="BIODIESEL"/>
    <x v="8"/>
    <x v="1"/>
    <x v="1"/>
    <x v="1"/>
    <s v="m3"/>
    <n v="7543.2269999999999"/>
    <n v="7529.1040000000003"/>
    <n v="20534.907999999999"/>
    <n v="17489.922999999999"/>
    <n v="7177.0379999999996"/>
    <n v="12001.391"/>
    <n v="3611.6779999999999"/>
    <n v="0"/>
    <n v="4383.67"/>
    <n v="7391.4030000000002"/>
    <n v="4869.1480000000001"/>
    <n v="0"/>
    <n v="92531.49"/>
  </r>
  <r>
    <s v="BIODIESEL"/>
    <x v="8"/>
    <x v="2"/>
    <x v="2"/>
    <x v="2"/>
    <s v="m3"/>
    <n v="0"/>
    <n v="0"/>
    <n v="0"/>
    <n v="0"/>
    <n v="2917.4319999999998"/>
    <n v="2211.0920000000001"/>
    <n v="4162.3280000000004"/>
    <n v="3383.34"/>
    <n v="5594.6459999999997"/>
    <n v="5282.3710000000001"/>
    <n v="7275.2809999999999"/>
    <n v="7531.2179999999998"/>
    <n v="38357.707999999999"/>
  </r>
  <r>
    <s v="BIODIESEL"/>
    <x v="8"/>
    <x v="1"/>
    <x v="1"/>
    <x v="3"/>
    <s v="m3"/>
    <n v="0"/>
    <n v="0"/>
    <n v="0"/>
    <n v="0"/>
    <n v="0"/>
    <n v="0"/>
    <n v="0"/>
    <n v="0"/>
    <n v="0"/>
    <n v="0"/>
    <n v="0"/>
    <n v="0"/>
    <n v="0"/>
  </r>
  <r>
    <s v="BIODIESEL"/>
    <x v="8"/>
    <x v="3"/>
    <x v="3"/>
    <x v="4"/>
    <s v="m3"/>
    <n v="0"/>
    <n v="0"/>
    <n v="0"/>
    <n v="0"/>
    <n v="0"/>
    <n v="0"/>
    <n v="0"/>
    <n v="0"/>
    <n v="0"/>
    <n v="0"/>
    <n v="0"/>
    <n v="0"/>
    <n v="0"/>
  </r>
  <r>
    <s v="BIODIESEL"/>
    <x v="8"/>
    <x v="1"/>
    <x v="1"/>
    <x v="5"/>
    <s v="m3"/>
    <n v="0"/>
    <n v="0"/>
    <n v="0"/>
    <n v="0"/>
    <n v="0"/>
    <n v="0"/>
    <n v="0"/>
    <n v="0"/>
    <n v="0"/>
    <n v="0"/>
    <n v="0"/>
    <n v="0"/>
    <n v="0"/>
  </r>
  <r>
    <s v="BIODIESEL"/>
    <x v="8"/>
    <x v="1"/>
    <x v="1"/>
    <x v="6"/>
    <s v="m3"/>
    <n v="0"/>
    <n v="0"/>
    <n v="0"/>
    <n v="0"/>
    <n v="0"/>
    <n v="0"/>
    <n v="0"/>
    <n v="0"/>
    <n v="0"/>
    <n v="0"/>
    <n v="0"/>
    <n v="0"/>
    <n v="0"/>
  </r>
  <r>
    <s v="BIODIESEL"/>
    <x v="8"/>
    <x v="1"/>
    <x v="1"/>
    <x v="7"/>
    <s v="m3"/>
    <n v="0"/>
    <n v="0"/>
    <n v="0"/>
    <n v="0"/>
    <n v="0"/>
    <n v="0"/>
    <n v="0"/>
    <n v="0"/>
    <n v="0"/>
    <n v="0"/>
    <n v="0"/>
    <n v="0"/>
    <n v="0"/>
  </r>
  <r>
    <s v="BIODIESEL"/>
    <x v="8"/>
    <x v="3"/>
    <x v="4"/>
    <x v="8"/>
    <s v="m3"/>
    <n v="1013.165"/>
    <n v="903.56899999999996"/>
    <n v="1050.009"/>
    <n v="1173.3030000000001"/>
    <n v="907.61699999999996"/>
    <n v="1117.058"/>
    <n v="1060.4929999999999"/>
    <n v="1232.9570000000001"/>
    <n v="940.81399999999996"/>
    <n v="1195.6320000000001"/>
    <n v="1567.722"/>
    <n v="1390.432"/>
    <n v="13552.771000000001"/>
  </r>
  <r>
    <s v="BIODIESEL"/>
    <x v="8"/>
    <x v="1"/>
    <x v="1"/>
    <x v="9"/>
    <s v="m3"/>
    <n v="0"/>
    <n v="0"/>
    <n v="0"/>
    <n v="0"/>
    <n v="0"/>
    <n v="0"/>
    <n v="0"/>
    <n v="0"/>
    <n v="0"/>
    <n v="0"/>
    <n v="0"/>
    <n v="0"/>
    <n v="0"/>
  </r>
  <r>
    <s v="BIODIESEL"/>
    <x v="8"/>
    <x v="1"/>
    <x v="1"/>
    <x v="10"/>
    <s v="m3"/>
    <n v="0"/>
    <n v="0"/>
    <n v="0"/>
    <m/>
    <m/>
    <m/>
    <m/>
    <m/>
    <m/>
    <m/>
    <m/>
    <m/>
    <n v="0"/>
  </r>
  <r>
    <s v="BIODIESEL"/>
    <x v="8"/>
    <x v="2"/>
    <x v="5"/>
    <x v="11"/>
    <s v="m3"/>
    <n v="0"/>
    <n v="8"/>
    <n v="5.4"/>
    <n v="10.8"/>
    <n v="5.4"/>
    <n v="0"/>
    <n v="7.02"/>
    <n v="1.57"/>
    <n v="6.2789999999999999"/>
    <n v="6.2789999999999999"/>
    <n v="9.4190000000000005"/>
    <n v="0"/>
    <n v="60.167000000000002"/>
  </r>
  <r>
    <s v="BIODIESEL"/>
    <x v="8"/>
    <x v="1"/>
    <x v="1"/>
    <x v="12"/>
    <s v="m3"/>
    <n v="0"/>
    <n v="0"/>
    <n v="0"/>
    <n v="0"/>
    <n v="0"/>
    <n v="0"/>
    <n v="0"/>
    <n v="0"/>
    <n v="0"/>
    <n v="0"/>
    <n v="0"/>
    <n v="0"/>
    <n v="0"/>
  </r>
  <r>
    <s v="BIODIESEL"/>
    <x v="8"/>
    <x v="0"/>
    <x v="6"/>
    <x v="12"/>
    <s v="m3"/>
    <n v="10753.096"/>
    <n v="10299.699000000001"/>
    <n v="10584.06"/>
    <n v="11562.706"/>
    <n v="5264.134"/>
    <n v="1201.451"/>
    <n v="7897.3329999999996"/>
    <n v="7209.9070000000002"/>
    <n v="7250.9579999999996"/>
    <n v="7104.9949999999999"/>
    <n v="11967.922"/>
    <n v="10469.733"/>
    <n v="101565.99400000001"/>
  </r>
  <r>
    <s v="BIODIESEL"/>
    <x v="8"/>
    <x v="2"/>
    <x v="7"/>
    <x v="13"/>
    <s v="m3"/>
    <n v="14862.608"/>
    <n v="13784.153"/>
    <n v="9454.1720000000005"/>
    <n v="14712.629000000001"/>
    <n v="17952.219000000001"/>
    <n v="17114.631000000001"/>
    <n v="18036.941999999999"/>
    <n v="22184.091"/>
    <n v="19432.998"/>
    <n v="21988.376"/>
    <n v="19051.477999999999"/>
    <n v="4106.268"/>
    <n v="192680.565"/>
  </r>
  <r>
    <s v="BIODIESEL"/>
    <x v="8"/>
    <x v="1"/>
    <x v="1"/>
    <x v="14"/>
    <s v="m3"/>
    <n v="0"/>
    <n v="0"/>
    <n v="0"/>
    <n v="0"/>
    <n v="0"/>
    <n v="0"/>
    <n v="0"/>
    <n v="0"/>
    <n v="0"/>
    <n v="0"/>
    <n v="0"/>
    <n v="0"/>
    <n v="0"/>
  </r>
  <r>
    <s v="BIODIESEL"/>
    <x v="8"/>
    <x v="1"/>
    <x v="8"/>
    <x v="15"/>
    <s v="m3"/>
    <n v="8214.9840000000004"/>
    <n v="8202.0120000000006"/>
    <n v="3579.5439999999999"/>
    <n v="8425.9519999999993"/>
    <n v="7349.7730000000001"/>
    <n v="5540.4690000000001"/>
    <n v="4582.9049999999997"/>
    <n v="4525.2920000000004"/>
    <n v="6523.84"/>
    <n v="7995.9549999999999"/>
    <n v="4380.71"/>
    <n v="4499.5389999999998"/>
    <n v="73820.975000000006"/>
  </r>
  <r>
    <s v="BIODIESEL"/>
    <x v="8"/>
    <x v="4"/>
    <x v="9"/>
    <x v="16"/>
    <s v="m3"/>
    <n v="0"/>
    <n v="0"/>
    <n v="0"/>
    <n v="0"/>
    <n v="0"/>
    <n v="0"/>
    <n v="0"/>
    <n v="0"/>
    <n v="0"/>
    <n v="0"/>
    <n v="0"/>
    <n v="0"/>
    <n v="0"/>
  </r>
  <r>
    <s v="BIODIESEL"/>
    <x v="8"/>
    <x v="1"/>
    <x v="10"/>
    <x v="17"/>
    <s v="m3"/>
    <n v="895.17499999999995"/>
    <n v="819.46400000000006"/>
    <n v="702.83399999999995"/>
    <n v="722.61400000000003"/>
    <n v="747.48599999999999"/>
    <n v="561.48299999999995"/>
    <n v="863.33"/>
    <n v="651.22500000000002"/>
    <n v="703"/>
    <n v="922.00199999999995"/>
    <n v="746.50599999999997"/>
    <n v="667.81399999999996"/>
    <n v="9002.9329999999991"/>
  </r>
  <r>
    <s v="BIODIESEL"/>
    <x v="8"/>
    <x v="1"/>
    <x v="1"/>
    <x v="18"/>
    <s v="m3"/>
    <n v="350.91399999999999"/>
    <n v="477.71100000000001"/>
    <n v="0"/>
    <n v="0"/>
    <n v="0"/>
    <n v="55"/>
    <n v="196.398"/>
    <n v="400"/>
    <n v="354.59699999999998"/>
    <n v="312.01900000000001"/>
    <n v="190.98"/>
    <n v="467.11200000000002"/>
    <n v="2804.7310000000002"/>
  </r>
  <r>
    <s v="BIODIESEL"/>
    <x v="8"/>
    <x v="1"/>
    <x v="1"/>
    <x v="19"/>
    <s v="m3"/>
    <n v="4394.7439999999997"/>
    <n v="3422.2440000000001"/>
    <n v="5771.4560000000001"/>
    <n v="5446.4440000000004"/>
    <n v="3993.9940000000001"/>
    <n v="3826.2739999999999"/>
    <n v="6376.2650000000003"/>
    <n v="6351.7669999999998"/>
    <n v="4511.1989999999996"/>
    <n v="4676.9949999999999"/>
    <n v="4812.933"/>
    <n v="3516.1060000000002"/>
    <n v="57100.421000000002"/>
  </r>
  <r>
    <s v="BIODIESEL"/>
    <x v="8"/>
    <x v="2"/>
    <x v="5"/>
    <x v="20"/>
    <s v="m3"/>
    <n v="0"/>
    <n v="0"/>
    <n v="0"/>
    <n v="0"/>
    <n v="0"/>
    <n v="0"/>
    <n v="0"/>
    <n v="0"/>
    <n v="0"/>
    <n v="0"/>
    <n v="0"/>
    <n v="0"/>
    <n v="0"/>
  </r>
  <r>
    <s v="BIODIESEL"/>
    <x v="8"/>
    <x v="1"/>
    <x v="8"/>
    <x v="21"/>
    <s v="m3"/>
    <n v="0"/>
    <n v="0"/>
    <n v="0"/>
    <n v="0"/>
    <n v="0"/>
    <n v="0"/>
    <n v="0"/>
    <n v="0"/>
    <m/>
    <m/>
    <m/>
    <m/>
    <n v="0"/>
  </r>
  <r>
    <s v="BIODIESEL"/>
    <x v="8"/>
    <x v="1"/>
    <x v="8"/>
    <x v="22"/>
    <s v="m3"/>
    <n v="0"/>
    <n v="0"/>
    <n v="0"/>
    <n v="0"/>
    <n v="0"/>
    <n v="0"/>
    <n v="0"/>
    <n v="0"/>
    <n v="0"/>
    <n v="0"/>
    <n v="0"/>
    <n v="0"/>
    <n v="0"/>
  </r>
  <r>
    <s v="BIODIESEL"/>
    <x v="8"/>
    <x v="0"/>
    <x v="0"/>
    <x v="23"/>
    <s v="m3"/>
    <n v="0"/>
    <n v="0"/>
    <n v="0"/>
    <n v="0"/>
    <n v="0"/>
    <n v="0"/>
    <n v="0"/>
    <n v="0"/>
    <n v="0"/>
    <n v="0"/>
    <n v="0"/>
    <n v="0"/>
    <n v="0"/>
  </r>
  <r>
    <s v="BIODIESEL"/>
    <x v="8"/>
    <x v="2"/>
    <x v="5"/>
    <x v="24"/>
    <s v="m3"/>
    <n v="800"/>
    <n v="1500"/>
    <n v="0"/>
    <n v="0"/>
    <n v="0"/>
    <n v="0"/>
    <n v="0"/>
    <n v="0"/>
    <n v="0"/>
    <n v="0"/>
    <n v="0"/>
    <m/>
    <n v="2300"/>
  </r>
  <r>
    <s v="BIODIESEL"/>
    <x v="8"/>
    <x v="1"/>
    <x v="1"/>
    <x v="25"/>
    <s v="m3"/>
    <n v="0"/>
    <n v="103.693"/>
    <n v="0"/>
    <n v="0"/>
    <n v="0"/>
    <n v="0"/>
    <n v="0"/>
    <n v="146.065"/>
    <n v="0"/>
    <n v="0"/>
    <n v="201.75200000000001"/>
    <n v="712.48599999999999"/>
    <n v="1163.9960000000001"/>
  </r>
  <r>
    <s v="BIODIESEL"/>
    <x v="8"/>
    <x v="0"/>
    <x v="6"/>
    <x v="26"/>
    <s v="m3"/>
    <n v="0"/>
    <n v="0"/>
    <n v="0"/>
    <n v="0"/>
    <n v="0"/>
    <n v="0"/>
    <n v="0"/>
    <n v="0"/>
    <n v="0"/>
    <n v="0"/>
    <n v="0"/>
    <n v="0"/>
    <n v="0"/>
  </r>
  <r>
    <s v="BIODIESEL"/>
    <x v="8"/>
    <x v="0"/>
    <x v="0"/>
    <x v="27"/>
    <s v="m3"/>
    <n v="0"/>
    <n v="0"/>
    <n v="0"/>
    <n v="0"/>
    <n v="0"/>
    <n v="0"/>
    <n v="0"/>
    <n v="0"/>
    <n v="0"/>
    <m/>
    <m/>
    <m/>
    <n v="0"/>
  </r>
  <r>
    <s v="BIODIESEL"/>
    <x v="8"/>
    <x v="3"/>
    <x v="11"/>
    <x v="28"/>
    <s v="m3"/>
    <n v="0"/>
    <n v="0"/>
    <n v="0"/>
    <n v="0"/>
    <n v="0"/>
    <n v="0"/>
    <n v="634.28099999999995"/>
    <n v="578.81100000000004"/>
    <n v="0"/>
    <n v="0"/>
    <n v="0"/>
    <n v="0"/>
    <n v="1213.0920000000001"/>
  </r>
  <r>
    <s v="BIODIESEL"/>
    <x v="8"/>
    <x v="0"/>
    <x v="6"/>
    <x v="29"/>
    <s v="m3"/>
    <n v="0"/>
    <n v="0"/>
    <n v="0"/>
    <n v="0"/>
    <n v="0"/>
    <n v="0"/>
    <n v="0"/>
    <n v="0"/>
    <n v="0"/>
    <n v="0"/>
    <n v="0"/>
    <n v="0"/>
    <n v="0"/>
  </r>
  <r>
    <s v="BIODIESEL"/>
    <x v="8"/>
    <x v="1"/>
    <x v="1"/>
    <x v="30"/>
    <s v="m3"/>
    <m/>
    <n v="0"/>
    <n v="84.06"/>
    <n v="390"/>
    <n v="0"/>
    <n v="0"/>
    <n v="0"/>
    <n v="0"/>
    <n v="0"/>
    <n v="0"/>
    <n v="0"/>
    <n v="0"/>
    <n v="474.06"/>
  </r>
  <r>
    <s v="BIODIESEL"/>
    <x v="8"/>
    <x v="2"/>
    <x v="7"/>
    <x v="31"/>
    <s v="m3"/>
    <n v="0"/>
    <n v="0"/>
    <n v="0"/>
    <n v="0"/>
    <n v="0"/>
    <n v="0"/>
    <n v="0"/>
    <n v="0"/>
    <n v="0"/>
    <n v="0"/>
    <n v="1105.5519999999999"/>
    <n v="0"/>
    <n v="1105.5519999999999"/>
  </r>
  <r>
    <s v="BIODIESEL"/>
    <x v="8"/>
    <x v="4"/>
    <x v="12"/>
    <x v="32"/>
    <s v="m3"/>
    <n v="0"/>
    <n v="0"/>
    <n v="0"/>
    <n v="0"/>
    <n v="0"/>
    <n v="0"/>
    <n v="0"/>
    <n v="0"/>
    <n v="0"/>
    <n v="0"/>
    <n v="0"/>
    <n v="0"/>
    <n v="0"/>
  </r>
  <r>
    <s v="BIODIESEL"/>
    <x v="8"/>
    <x v="4"/>
    <x v="13"/>
    <x v="33"/>
    <s v="m3"/>
    <n v="0"/>
    <n v="0"/>
    <n v="0"/>
    <n v="0"/>
    <n v="0"/>
    <n v="0"/>
    <n v="0"/>
    <n v="0"/>
    <n v="0"/>
    <n v="0"/>
    <n v="0"/>
    <n v="0"/>
    <n v="0"/>
  </r>
  <r>
    <s v="BIODIESEL"/>
    <x v="8"/>
    <x v="4"/>
    <x v="9"/>
    <x v="34"/>
    <s v="m3"/>
    <n v="0"/>
    <n v="0"/>
    <n v="0"/>
    <n v="0"/>
    <n v="0"/>
    <n v="0"/>
    <n v="0"/>
    <n v="0"/>
    <n v="0"/>
    <n v="0"/>
    <n v="0"/>
    <n v="0"/>
    <n v="0"/>
  </r>
  <r>
    <s v="BIODIESEL"/>
    <x v="8"/>
    <x v="3"/>
    <x v="11"/>
    <x v="35"/>
    <s v="m3"/>
    <n v="0"/>
    <n v="0"/>
    <n v="0"/>
    <n v="0"/>
    <n v="0"/>
    <n v="0"/>
    <n v="0"/>
    <n v="0"/>
    <n v="0"/>
    <n v="0"/>
    <n v="0"/>
    <n v="0"/>
    <n v="0"/>
  </r>
  <r>
    <s v="BIODIESEL"/>
    <x v="8"/>
    <x v="2"/>
    <x v="7"/>
    <x v="36"/>
    <s v="m3"/>
    <n v="0"/>
    <n v="0"/>
    <n v="0"/>
    <n v="0"/>
    <n v="0"/>
    <n v="0"/>
    <n v="0"/>
    <n v="0"/>
    <n v="0"/>
    <n v="0"/>
    <n v="0"/>
    <n v="0"/>
    <n v="0"/>
  </r>
  <r>
    <s v="BIODIESEL"/>
    <x v="8"/>
    <x v="4"/>
    <x v="14"/>
    <x v="37"/>
    <s v="m3"/>
    <n v="0"/>
    <n v="0"/>
    <n v="0"/>
    <n v="0"/>
    <n v="0"/>
    <n v="0"/>
    <n v="0"/>
    <n v="0"/>
    <n v="0"/>
    <n v="0"/>
    <n v="0"/>
    <n v="0"/>
    <n v="0"/>
  </r>
  <r>
    <s v="BIODIESEL"/>
    <x v="8"/>
    <x v="1"/>
    <x v="1"/>
    <x v="38"/>
    <s v="m3"/>
    <n v="2395.4920000000002"/>
    <n v="915.10199999999998"/>
    <n v="0"/>
    <n v="0"/>
    <n v="0"/>
    <n v="12.224"/>
    <n v="1160.433"/>
    <n v="0"/>
    <n v="0"/>
    <n v="0"/>
    <n v="0"/>
    <n v="0"/>
    <n v="4483.2510000000002"/>
  </r>
  <r>
    <s v="BIODIESEL"/>
    <x v="8"/>
    <x v="2"/>
    <x v="7"/>
    <x v="39"/>
    <s v="m3"/>
    <n v="10828.798000000001"/>
    <n v="9573.94"/>
    <n v="11647.643"/>
    <n v="8704.3690000000006"/>
    <n v="11146.5"/>
    <n v="10249.888000000001"/>
    <n v="11676.741"/>
    <n v="13724.656000000001"/>
    <n v="12301.501"/>
    <n v="10525.725"/>
    <n v="13981.066999999999"/>
    <n v="13547.718000000001"/>
    <n v="137908.546"/>
  </r>
  <r>
    <s v="BIODIESEL"/>
    <x v="8"/>
    <x v="2"/>
    <x v="5"/>
    <x v="40"/>
    <s v="m3"/>
    <n v="2864.0349999999999"/>
    <n v="4816.7790000000005"/>
    <n v="12608.54"/>
    <n v="11488.705"/>
    <n v="8457.9740000000002"/>
    <n v="4969.1980000000003"/>
    <n v="12669.584999999999"/>
    <n v="13272.781000000001"/>
    <n v="12460.697"/>
    <n v="13315.983"/>
    <n v="13145.208000000001"/>
    <n v="13436.246999999999"/>
    <n v="123505.732"/>
  </r>
  <r>
    <s v="BIODIESEL"/>
    <x v="8"/>
    <x v="1"/>
    <x v="1"/>
    <x v="41"/>
    <s v="m3"/>
    <n v="0"/>
    <n v="0"/>
    <n v="8916.8870000000006"/>
    <n v="9711.0319999999992"/>
    <n v="7761.5469999999996"/>
    <n v="2987.9960000000001"/>
    <n v="8679"/>
    <n v="10860"/>
    <n v="3547"/>
    <n v="12055"/>
    <n v="7083"/>
    <n v="9816"/>
    <n v="81417.462"/>
  </r>
  <r>
    <s v="BIODIESEL"/>
    <x v="8"/>
    <x v="1"/>
    <x v="1"/>
    <x v="42"/>
    <s v="m3"/>
    <n v="878"/>
    <n v="678"/>
    <n v="345"/>
    <n v="0"/>
    <n v="0"/>
    <n v="156.53"/>
    <n v="235"/>
    <n v="128"/>
    <n v="0"/>
    <n v="190"/>
    <n v="345"/>
    <n v="190"/>
    <n v="3145.53"/>
  </r>
  <r>
    <s v="BIODIESEL"/>
    <x v="8"/>
    <x v="2"/>
    <x v="7"/>
    <x v="43"/>
    <s v="m3"/>
    <n v="13305.48"/>
    <n v="11975.768"/>
    <n v="12968.772999999999"/>
    <n v="13780.842000000001"/>
    <n v="15632.916999999999"/>
    <n v="14840.249"/>
    <n v="14500.614"/>
    <n v="5577.1409999999996"/>
    <n v="11339.243"/>
    <n v="7916.6859999999997"/>
    <n v="2140.4789999999998"/>
    <n v="184.10499999999999"/>
    <n v="124162.29700000001"/>
  </r>
  <r>
    <s v="BIODIESEL"/>
    <x v="8"/>
    <x v="2"/>
    <x v="7"/>
    <x v="44"/>
    <s v="m3"/>
    <n v="0"/>
    <n v="0"/>
    <n v="0"/>
    <n v="0"/>
    <n v="0"/>
    <n v="0"/>
    <n v="0"/>
    <n v="0"/>
    <n v="0"/>
    <n v="0"/>
    <n v="0"/>
    <n v="0"/>
    <n v="0"/>
  </r>
  <r>
    <s v="BIODIESEL"/>
    <x v="8"/>
    <x v="1"/>
    <x v="8"/>
    <x v="45"/>
    <s v="m3"/>
    <n v="7696.2610000000004"/>
    <n v="8601.2759999999998"/>
    <n v="11826.977000000001"/>
    <n v="10589.02"/>
    <n v="12688.68"/>
    <n v="12705.87"/>
    <n v="12857.673000000001"/>
    <n v="11768.842000000001"/>
    <n v="10735.884"/>
    <n v="13348.232"/>
    <n v="8082.7259999999997"/>
    <n v="4364.6040000000003"/>
    <n v="125266.04500000001"/>
  </r>
  <r>
    <s v="BIODIESEL"/>
    <x v="8"/>
    <x v="1"/>
    <x v="8"/>
    <x v="46"/>
    <s v="m3"/>
    <n v="9858.8690000000006"/>
    <n v="8654.0120000000006"/>
    <n v="11150.013999999999"/>
    <n v="10507.651"/>
    <n v="11371.251"/>
    <n v="11075.918"/>
    <n v="11962.036"/>
    <n v="12074.623"/>
    <n v="10732.172"/>
    <n v="11012.814"/>
    <n v="7723.1310000000003"/>
    <n v="8346.5759999999991"/>
    <n v="124469.06700000001"/>
  </r>
  <r>
    <s v="BIODIESEL"/>
    <x v="8"/>
    <x v="1"/>
    <x v="1"/>
    <x v="47"/>
    <s v="m3"/>
    <n v="0"/>
    <n v="0"/>
    <n v="0"/>
    <n v="0"/>
    <n v="0"/>
    <n v="0"/>
    <n v="0"/>
    <n v="0"/>
    <n v="0"/>
    <n v="0"/>
    <n v="0"/>
    <n v="0"/>
    <n v="0"/>
  </r>
  <r>
    <s v="BIODIESEL"/>
    <x v="8"/>
    <x v="1"/>
    <x v="10"/>
    <x v="48"/>
    <s v="m3"/>
    <n v="8359.1229999999996"/>
    <n v="9892.4"/>
    <n v="10393.1"/>
    <n v="14004.094999999999"/>
    <n v="12771.825999999999"/>
    <n v="11334.641"/>
    <n v="7489.3630000000003"/>
    <n v="5183.04"/>
    <n v="14733.112999999999"/>
    <n v="14978.413"/>
    <n v="11656.704"/>
    <n v="8717.9590000000007"/>
    <n v="129513.77699999999"/>
  </r>
  <r>
    <s v="BIODIESEL"/>
    <x v="8"/>
    <x v="1"/>
    <x v="8"/>
    <x v="49"/>
    <s v="m3"/>
    <n v="0"/>
    <n v="0"/>
    <n v="0"/>
    <n v="0"/>
    <n v="0"/>
    <n v="0"/>
    <n v="0"/>
    <n v="0"/>
    <n v="0"/>
    <n v="0"/>
    <n v="0"/>
    <n v="0"/>
    <n v="0"/>
  </r>
  <r>
    <s v="BIODIESEL"/>
    <x v="8"/>
    <x v="0"/>
    <x v="15"/>
    <x v="50"/>
    <s v="m3"/>
    <n v="1321.7729999999999"/>
    <n v="1251.8869999999999"/>
    <n v="155.81100000000001"/>
    <n v="294.26900000000001"/>
    <n v="362.83100000000002"/>
    <n v="393.738"/>
    <n v="822.13300000000004"/>
    <n v="733.57299999999998"/>
    <n v="838.73500000000001"/>
    <n v="1087.377"/>
    <n v="729.55700000000002"/>
    <n v="870"/>
    <n v="8861.6840000000011"/>
  </r>
  <r>
    <s v="BIODIESEL"/>
    <x v="8"/>
    <x v="1"/>
    <x v="1"/>
    <x v="51"/>
    <s v="m3"/>
    <n v="0"/>
    <n v="0"/>
    <n v="0"/>
    <n v="0"/>
    <n v="0"/>
    <n v="0"/>
    <n v="0"/>
    <n v="0"/>
    <n v="0"/>
    <n v="0"/>
    <n v="0"/>
    <n v="0"/>
    <n v="0"/>
  </r>
  <r>
    <s v="BIODIESEL"/>
    <x v="8"/>
    <x v="2"/>
    <x v="5"/>
    <x v="52"/>
    <s v="m3"/>
    <n v="0"/>
    <n v="0"/>
    <n v="0"/>
    <n v="0"/>
    <n v="0"/>
    <n v="0"/>
    <n v="0"/>
    <n v="0"/>
    <n v="0"/>
    <n v="0"/>
    <n v="0"/>
    <n v="0"/>
    <n v="0"/>
  </r>
  <r>
    <s v="BIODIESEL"/>
    <x v="8"/>
    <x v="4"/>
    <x v="9"/>
    <x v="53"/>
    <s v="m3"/>
    <m/>
    <m/>
    <m/>
    <m/>
    <m/>
    <m/>
    <m/>
    <m/>
    <m/>
    <m/>
    <m/>
    <m/>
    <n v="0"/>
  </r>
  <r>
    <s v="BIODIESEL"/>
    <x v="8"/>
    <x v="1"/>
    <x v="10"/>
    <x v="54"/>
    <s v="m3"/>
    <n v="4879.34"/>
    <n v="4724.1589999999997"/>
    <n v="140.70400000000001"/>
    <n v="0"/>
    <n v="5269.7460000000001"/>
    <n v="5834.3950000000004"/>
    <n v="5330.4380000000001"/>
    <n v="5654.8159999999998"/>
    <n v="4893.6289999999999"/>
    <n v="4636.1229999999996"/>
    <n v="4140.3429999999998"/>
    <n v="4876.5039999999999"/>
    <n v="50380.197"/>
  </r>
  <r>
    <s v="BIODIESEL"/>
    <x v="8"/>
    <x v="1"/>
    <x v="1"/>
    <x v="55"/>
    <s v="m3"/>
    <n v="0"/>
    <n v="0"/>
    <n v="0"/>
    <n v="0"/>
    <n v="0"/>
    <n v="0"/>
    <n v="0"/>
    <n v="0"/>
    <n v="0"/>
    <n v="0"/>
    <n v="0"/>
    <n v="0"/>
    <n v="0"/>
  </r>
  <r>
    <s v="BIODIESEL"/>
    <x v="8"/>
    <x v="1"/>
    <x v="1"/>
    <x v="56"/>
    <s v="m3"/>
    <n v="0"/>
    <n v="0"/>
    <n v="0"/>
    <n v="651.53200000000004"/>
    <n v="1214.8699999999999"/>
    <n v="1572.134"/>
    <n v="0"/>
    <n v="0"/>
    <n v="0"/>
    <n v="121.434"/>
    <n v="499.57299999999998"/>
    <n v="0"/>
    <n v="4059.5430000000001"/>
  </r>
  <r>
    <s v="BIODIESEL"/>
    <x v="8"/>
    <x v="1"/>
    <x v="1"/>
    <x v="57"/>
    <s v="m3"/>
    <n v="0"/>
    <n v="0"/>
    <n v="0"/>
    <n v="0"/>
    <n v="0"/>
    <n v="0"/>
    <n v="0"/>
    <n v="0"/>
    <m/>
    <m/>
    <m/>
    <m/>
    <n v="0"/>
  </r>
  <r>
    <s v="BIODIESEL"/>
    <x v="8"/>
    <x v="1"/>
    <x v="1"/>
    <x v="58"/>
    <s v="m3"/>
    <n v="0"/>
    <n v="0"/>
    <n v="0"/>
    <n v="0"/>
    <n v="0"/>
    <n v="0"/>
    <n v="0"/>
    <n v="0"/>
    <n v="0"/>
    <n v="0"/>
    <n v="0"/>
    <n v="0"/>
    <n v="0"/>
  </r>
  <r>
    <s v="BIODIESEL"/>
    <x v="8"/>
    <x v="1"/>
    <x v="1"/>
    <x v="59"/>
    <s v="m3"/>
    <n v="1419.3"/>
    <n v="2604.65"/>
    <n v="1133.83"/>
    <n v="3284.68"/>
    <n v="10137.89"/>
    <n v="9154.0400000000009"/>
    <n v="7948.66"/>
    <n v="9748.41"/>
    <n v="5245.64"/>
    <n v="5145.78"/>
    <n v="3679.58"/>
    <n v="3135.22"/>
    <n v="62637.680000000008"/>
  </r>
  <r>
    <s v="BIODIESEL"/>
    <x v="8"/>
    <x v="1"/>
    <x v="1"/>
    <x v="60"/>
    <s v="m3"/>
    <n v="88"/>
    <n v="190.83799999999999"/>
    <n v="0"/>
    <n v="0"/>
    <n v="0"/>
    <n v="0"/>
    <n v="0"/>
    <n v="0"/>
    <n v="0"/>
    <n v="0"/>
    <n v="0"/>
    <n v="0"/>
    <n v="278.83799999999997"/>
  </r>
  <r>
    <s v="BIODIESEL"/>
    <x v="8"/>
    <x v="3"/>
    <x v="3"/>
    <x v="61"/>
    <s v="m3"/>
    <n v="0"/>
    <n v="0"/>
    <n v="0"/>
    <n v="0"/>
    <n v="0"/>
    <n v="0"/>
    <n v="0"/>
    <n v="0"/>
    <n v="0"/>
    <n v="0"/>
    <n v="0"/>
    <n v="0"/>
    <n v="0"/>
  </r>
  <r>
    <s v="BIODIESEL"/>
    <x v="8"/>
    <x v="1"/>
    <x v="1"/>
    <x v="62"/>
    <s v="m3"/>
    <n v="0"/>
    <n v="0"/>
    <n v="0"/>
    <n v="0"/>
    <n v="0"/>
    <n v="0"/>
    <n v="0"/>
    <n v="0"/>
    <n v="0"/>
    <n v="0"/>
    <n v="0"/>
    <n v="0"/>
    <n v="0"/>
  </r>
  <r>
    <s v="BIODIESEL"/>
    <x v="8"/>
    <x v="0"/>
    <x v="6"/>
    <x v="63"/>
    <s v="m3"/>
    <n v="862.82600000000002"/>
    <n v="878.95699999999999"/>
    <n v="1404.356"/>
    <n v="234.44900000000001"/>
    <n v="377.91500000000002"/>
    <n v="1281.1369999999999"/>
    <n v="767.21400000000006"/>
    <n v="779.90700000000004"/>
    <n v="268.42"/>
    <n v="841.37800000000004"/>
    <n v="232.446"/>
    <n v="554.58500000000004"/>
    <n v="8483.59"/>
  </r>
  <r>
    <s v="BIODIESEL"/>
    <x v="8"/>
    <x v="1"/>
    <x v="1"/>
    <x v="64"/>
    <s v="m3"/>
    <n v="12186.509"/>
    <n v="8263.3590000000004"/>
    <n v="4438.9920000000002"/>
    <n v="9417.1239999999998"/>
    <n v="3068.9830000000002"/>
    <n v="6363.6509999999998"/>
    <n v="9741.973"/>
    <n v="11931.669"/>
    <n v="8554.43"/>
    <n v="7564.6890000000003"/>
    <n v="6965.56"/>
    <n v="7420.3410000000003"/>
    <n v="95917.28"/>
  </r>
  <r>
    <s v="BIODIESEL"/>
    <x v="8"/>
    <x v="0"/>
    <x v="6"/>
    <x v="65"/>
    <s v="m3"/>
    <n v="0"/>
    <n v="0"/>
    <n v="0"/>
    <n v="0"/>
    <n v="0"/>
    <n v="0"/>
    <n v="0"/>
    <n v="0"/>
    <n v="0"/>
    <n v="0"/>
    <n v="0"/>
    <n v="0"/>
    <n v="0"/>
  </r>
  <r>
    <s v="BIODIESEL"/>
    <x v="8"/>
    <x v="2"/>
    <x v="7"/>
    <x v="66"/>
    <s v="m3"/>
    <n v="0"/>
    <n v="0"/>
    <n v="236.602"/>
    <n v="0"/>
    <n v="0"/>
    <n v="0"/>
    <n v="3460.3180000000002"/>
    <n v="3272.5569999999998"/>
    <n v="3122.3220000000001"/>
    <n v="3307.5970000000002"/>
    <n v="3824.0569999999998"/>
    <n v="3003.1019999999999"/>
    <n v="20226.554999999997"/>
  </r>
  <r>
    <s v="BIODIESEL"/>
    <x v="8"/>
    <x v="0"/>
    <x v="15"/>
    <x v="67"/>
    <s v="m3"/>
    <n v="0"/>
    <n v="0"/>
    <n v="0"/>
    <n v="0"/>
    <n v="0"/>
    <n v="0"/>
    <n v="0"/>
    <n v="13"/>
    <n v="16.581"/>
    <n v="0"/>
    <n v="0"/>
    <n v="0"/>
    <n v="29.581"/>
  </r>
  <r>
    <s v="BIODIESEL"/>
    <x v="8"/>
    <x v="2"/>
    <x v="7"/>
    <x v="68"/>
    <s v="m3"/>
    <n v="2829.71"/>
    <n v="1025.21"/>
    <n v="11169.7"/>
    <n v="17631.302"/>
    <n v="7356.0439999999999"/>
    <n v="7092.9939999999997"/>
    <n v="6827.0169999999998"/>
    <n v="4561.0249999999996"/>
    <n v="6390.0330000000004"/>
    <n v="5523.5879999999997"/>
    <n v="6776.1980000000003"/>
    <n v="4888.8310000000001"/>
    <n v="82071.652000000016"/>
  </r>
  <r>
    <s v="BIODIESEL"/>
    <x v="8"/>
    <x v="0"/>
    <x v="6"/>
    <x v="69"/>
    <s v="m3"/>
    <n v="0"/>
    <n v="0"/>
    <n v="0"/>
    <n v="0"/>
    <n v="0"/>
    <n v="0"/>
    <n v="0"/>
    <n v="0"/>
    <n v="0"/>
    <n v="0"/>
    <n v="0"/>
    <n v="0"/>
    <n v="0"/>
  </r>
  <r>
    <s v="BIODIESEL"/>
    <x v="8"/>
    <x v="1"/>
    <x v="8"/>
    <x v="70"/>
    <s v="m3"/>
    <n v="19182.719000000001"/>
    <n v="20124.395"/>
    <n v="21244.802"/>
    <n v="20643.773000000001"/>
    <n v="15286.066000000001"/>
    <n v="17418.232"/>
    <n v="19712.499"/>
    <n v="17243.901000000002"/>
    <n v="19090.526999999998"/>
    <n v="23238.326000000001"/>
    <n v="27004.006000000001"/>
    <n v="21520.315999999999"/>
    <n v="241709.56200000001"/>
  </r>
  <r>
    <s v="BIODIESEL"/>
    <x v="8"/>
    <x v="3"/>
    <x v="11"/>
    <x v="71"/>
    <s v="m3"/>
    <n v="2100.3389999999999"/>
    <n v="1382.2070000000001"/>
    <n v="5370.1009999999997"/>
    <n v="8309.7109999999993"/>
    <n v="3873.806"/>
    <n v="3277.636"/>
    <n v="1068.056"/>
    <n v="1476.8510000000001"/>
    <n v="4176.0690000000004"/>
    <n v="4788.2920000000004"/>
    <n v="7036.634"/>
    <n v="4613.8190000000004"/>
    <n v="47473.521000000001"/>
  </r>
  <r>
    <s v="BIODIESEL"/>
    <x v="8"/>
    <x v="0"/>
    <x v="6"/>
    <x v="72"/>
    <s v="m3"/>
    <n v="0"/>
    <n v="0"/>
    <n v="0"/>
    <n v="0"/>
    <n v="0"/>
    <n v="0"/>
    <n v="0"/>
    <n v="0"/>
    <n v="0"/>
    <n v="0"/>
    <n v="0"/>
    <n v="0"/>
    <n v="0"/>
  </r>
  <r>
    <s v="BIODIESEL"/>
    <x v="8"/>
    <x v="4"/>
    <x v="12"/>
    <x v="73"/>
    <s v="m3"/>
    <n v="0"/>
    <n v="0"/>
    <n v="0"/>
    <n v="0"/>
    <n v="0"/>
    <n v="0"/>
    <n v="0"/>
    <n v="0"/>
    <n v="0"/>
    <n v="0"/>
    <n v="0"/>
    <n v="0"/>
    <n v="0"/>
  </r>
  <r>
    <s v="BIODIESEL"/>
    <x v="8"/>
    <x v="1"/>
    <x v="8"/>
    <x v="74"/>
    <s v="m3"/>
    <n v="0"/>
    <n v="0"/>
    <n v="0"/>
    <n v="0"/>
    <n v="0"/>
    <n v="0"/>
    <n v="0"/>
    <n v="0"/>
    <n v="0"/>
    <n v="0"/>
    <n v="0"/>
    <n v="0"/>
    <n v="0"/>
  </r>
  <r>
    <s v="BIODIESEL"/>
    <x v="8"/>
    <x v="1"/>
    <x v="8"/>
    <x v="75"/>
    <s v="m3"/>
    <n v="1183.067"/>
    <n v="1014.444"/>
    <n v="25.555"/>
    <n v="251.1"/>
    <n v="941.86500000000001"/>
    <n v="1315.8610000000001"/>
    <n v="1240.086"/>
    <n v="1230.2840000000001"/>
    <n v="287.04599999999999"/>
    <n v="779.62"/>
    <n v="1000.057"/>
    <n v="1180.01"/>
    <n v="10448.995000000003"/>
  </r>
  <r>
    <s v="BIODIESEL"/>
    <x v="8"/>
    <x v="1"/>
    <x v="1"/>
    <x v="76"/>
    <s v="m3"/>
    <n v="0"/>
    <n v="0"/>
    <n v="0"/>
    <n v="0"/>
    <n v="0"/>
    <n v="0"/>
    <n v="0"/>
    <n v="0"/>
    <n v="0"/>
    <n v="0"/>
    <n v="8042.2709999999997"/>
    <n v="4423.5600000000004"/>
    <n v="12465.831"/>
  </r>
  <r>
    <s v="BIODIESEL"/>
    <x v="8"/>
    <x v="4"/>
    <x v="13"/>
    <x v="77"/>
    <s v="m3"/>
    <n v="0"/>
    <n v="0"/>
    <n v="0"/>
    <n v="0"/>
    <n v="0"/>
    <n v="0"/>
    <n v="0"/>
    <n v="0"/>
    <n v="0"/>
    <n v="0"/>
    <n v="0"/>
    <n v="0"/>
    <n v="0"/>
  </r>
  <r>
    <s v="BIODIESEL"/>
    <x v="8"/>
    <x v="2"/>
    <x v="7"/>
    <x v="78"/>
    <s v="m3"/>
    <n v="22113.83"/>
    <n v="14377.928"/>
    <n v="11145.556"/>
    <n v="8737.0020000000004"/>
    <n v="24169.144"/>
    <n v="22021.641"/>
    <n v="23036.753000000001"/>
    <n v="23938.611000000001"/>
    <n v="20509"/>
    <n v="22764.569"/>
    <n v="24392.206999999999"/>
    <n v="17893.358"/>
    <n v="235099.59899999999"/>
  </r>
  <r>
    <s v="BIODIESEL"/>
    <x v="8"/>
    <x v="3"/>
    <x v="4"/>
    <x v="79"/>
    <s v="m3"/>
    <n v="0"/>
    <n v="0"/>
    <n v="0"/>
    <n v="0"/>
    <n v="0"/>
    <n v="0"/>
    <n v="0"/>
    <n v="0"/>
    <n v="0"/>
    <n v="0"/>
    <n v="0"/>
    <n v="0"/>
    <n v="0"/>
  </r>
  <r>
    <s v="BIODIESEL"/>
    <x v="8"/>
    <x v="0"/>
    <x v="15"/>
    <x v="80"/>
    <s v="m3"/>
    <n v="0"/>
    <n v="0"/>
    <n v="0"/>
    <n v="0"/>
    <n v="0"/>
    <n v="0"/>
    <n v="0"/>
    <n v="0"/>
    <n v="0"/>
    <n v="0"/>
    <n v="0"/>
    <n v="0"/>
    <n v="0"/>
  </r>
  <r>
    <s v="BIODIESEL"/>
    <x v="8"/>
    <x v="1"/>
    <x v="8"/>
    <x v="80"/>
    <s v="m3"/>
    <n v="0"/>
    <n v="0"/>
    <n v="0"/>
    <n v="0"/>
    <n v="0"/>
    <n v="0"/>
    <n v="0"/>
    <n v="0"/>
    <n v="0"/>
    <n v="0"/>
    <n v="0"/>
    <n v="0"/>
    <n v="0"/>
  </r>
  <r>
    <s v="BIODIESEL"/>
    <x v="8"/>
    <x v="2"/>
    <x v="7"/>
    <x v="80"/>
    <s v="m3"/>
    <n v="10608.421"/>
    <n v="9971.9380000000001"/>
    <n v="831.077"/>
    <n v="1274.7449999999999"/>
    <n v="12889.883"/>
    <n v="12232.098"/>
    <n v="10282.683999999999"/>
    <n v="6012.8909999999996"/>
    <n v="8493.7759999999998"/>
    <n v="9709.9310000000005"/>
    <n v="10749.013000000001"/>
    <n v="11422.727999999999"/>
    <n v="104479.185"/>
  </r>
  <r>
    <s v="BIODIESEL"/>
    <x v="8"/>
    <x v="0"/>
    <x v="6"/>
    <x v="81"/>
    <s v="m3"/>
    <n v="3569.6550000000002"/>
    <n v="3364.433"/>
    <n v="3839.26"/>
    <n v="5367.9939999999997"/>
    <n v="3526.6109999999999"/>
    <n v="649.58100000000002"/>
    <n v="0"/>
    <n v="0"/>
    <n v="2567.61"/>
    <n v="2805.7689999999998"/>
    <n v="3431.9609999999998"/>
    <n v="2927.5309999999999"/>
    <n v="32050.404999999999"/>
  </r>
  <r>
    <s v="BIODIESEL"/>
    <x v="8"/>
    <x v="3"/>
    <x v="4"/>
    <x v="82"/>
    <s v="m3"/>
    <n v="0"/>
    <n v="0"/>
    <n v="0"/>
    <n v="0"/>
    <n v="0"/>
    <n v="0"/>
    <n v="0"/>
    <n v="0"/>
    <n v="0"/>
    <n v="0"/>
    <n v="0"/>
    <n v="0"/>
    <n v="0"/>
  </r>
  <r>
    <s v="BIODIESEL"/>
    <x v="8"/>
    <x v="4"/>
    <x v="13"/>
    <x v="83"/>
    <s v="m3"/>
    <n v="8395.84"/>
    <n v="6941.51"/>
    <n v="7731.08"/>
    <n v="8066.26"/>
    <n v="6917.91"/>
    <n v="6460.47"/>
    <n v="7133.74"/>
    <n v="6677.4170000000004"/>
    <n v="6251"/>
    <n v="7564.1589999999997"/>
    <n v="6371.6"/>
    <n v="5680.2759999999998"/>
    <n v="84191.262000000002"/>
  </r>
  <r>
    <s v="BIODIESEL"/>
    <x v="8"/>
    <x v="4"/>
    <x v="16"/>
    <x v="84"/>
    <s v="m3"/>
    <n v="0"/>
    <n v="0"/>
    <n v="0"/>
    <n v="0"/>
    <n v="0"/>
    <n v="0"/>
    <n v="0"/>
    <n v="0"/>
    <n v="0"/>
    <n v="0"/>
    <n v="0"/>
    <n v="0"/>
    <n v="0"/>
  </r>
  <r>
    <s v="BIODIESEL"/>
    <x v="8"/>
    <x v="4"/>
    <x v="9"/>
    <x v="85"/>
    <s v="m3"/>
    <n v="12967.84"/>
    <n v="12725.8"/>
    <n v="14931.6"/>
    <n v="13702.41"/>
    <n v="14928.46"/>
    <n v="13136.4"/>
    <n v="14368"/>
    <n v="12697.282999999999"/>
    <n v="12703.8"/>
    <n v="13738.312"/>
    <n v="10615.98"/>
    <n v="8496.9699999999993"/>
    <n v="155012.85499999998"/>
  </r>
  <r>
    <s v="BIODIESEL"/>
    <x v="8"/>
    <x v="0"/>
    <x v="0"/>
    <x v="86"/>
    <s v="m3"/>
    <n v="7994.74"/>
    <n v="6946.48"/>
    <n v="8316.9"/>
    <n v="7948.54"/>
    <n v="5875.81"/>
    <n v="8382.93"/>
    <n v="7131.88"/>
    <n v="7715.4030000000002"/>
    <n v="7511"/>
    <n v="8949.4869999999992"/>
    <n v="6085.32"/>
    <n v="5161.2610000000004"/>
    <n v="88019.750999999989"/>
  </r>
  <r>
    <s v="BIODIESEL"/>
    <x v="8"/>
    <x v="2"/>
    <x v="5"/>
    <x v="87"/>
    <s v="m3"/>
    <n v="0"/>
    <n v="0"/>
    <n v="100.021"/>
    <n v="415.44200000000001"/>
    <n v="799.726"/>
    <n v="3350.0050000000001"/>
    <n v="9485.8469999999998"/>
    <n v="10087.498"/>
    <n v="11394.55"/>
    <n v="11277.293"/>
    <n v="11199.965"/>
    <n v="12337.156000000001"/>
    <n v="70447.502999999997"/>
  </r>
  <r>
    <s v="BIODIESEL"/>
    <x v="8"/>
    <x v="0"/>
    <x v="6"/>
    <x v="88"/>
    <s v="m3"/>
    <n v="0"/>
    <n v="0"/>
    <n v="0"/>
    <n v="0"/>
    <n v="0"/>
    <n v="0"/>
    <n v="0"/>
    <n v="0"/>
    <n v="0"/>
    <n v="0"/>
    <n v="0"/>
    <n v="0"/>
    <n v="0"/>
  </r>
  <r>
    <s v="BIODIESEL"/>
    <x v="8"/>
    <x v="1"/>
    <x v="1"/>
    <x v="89"/>
    <s v="m3"/>
    <n v="0"/>
    <n v="0"/>
    <n v="0"/>
    <n v="0"/>
    <n v="0"/>
    <n v="0"/>
    <n v="0"/>
    <n v="0"/>
    <n v="0"/>
    <n v="0"/>
    <n v="0"/>
    <n v="0"/>
    <n v="0"/>
  </r>
  <r>
    <s v="BIODIESEL"/>
    <x v="8"/>
    <x v="0"/>
    <x v="6"/>
    <x v="90"/>
    <s v="m3"/>
    <n v="0"/>
    <n v="0"/>
    <n v="0"/>
    <n v="0"/>
    <n v="0"/>
    <n v="0"/>
    <n v="0"/>
    <n v="0"/>
    <n v="0"/>
    <n v="0"/>
    <n v="0"/>
    <n v="0"/>
    <n v="0"/>
  </r>
  <r>
    <s v="BIODIESEL"/>
    <x v="8"/>
    <x v="2"/>
    <x v="2"/>
    <x v="91"/>
    <s v="m3"/>
    <n v="0"/>
    <n v="0"/>
    <n v="0"/>
    <n v="0"/>
    <n v="0"/>
    <n v="0"/>
    <n v="0"/>
    <n v="0"/>
    <n v="0"/>
    <n v="0"/>
    <n v="0"/>
    <n v="0"/>
    <n v="0"/>
  </r>
  <r>
    <s v="BIODIESEL"/>
    <x v="8"/>
    <x v="0"/>
    <x v="0"/>
    <x v="92"/>
    <s v="m3"/>
    <n v="0"/>
    <n v="0"/>
    <n v="0"/>
    <n v="0"/>
    <n v="0"/>
    <n v="0"/>
    <n v="0"/>
    <n v="0"/>
    <n v="0"/>
    <n v="0"/>
    <n v="0"/>
    <n v="0"/>
    <n v="0"/>
  </r>
  <r>
    <s v="BIODIESEL"/>
    <x v="8"/>
    <x v="0"/>
    <x v="6"/>
    <x v="93"/>
    <s v="m3"/>
    <n v="1938.3209999999999"/>
    <n v="1511.146"/>
    <n v="1625.684"/>
    <n v="2324.038"/>
    <n v="2018.761"/>
    <n v="1885.9280000000001"/>
    <n v="1742.3489999999999"/>
    <n v="1779.806"/>
    <n v="1457.3889999999999"/>
    <n v="2700.7820000000002"/>
    <n v="1382.7349999999999"/>
    <n v="1994.787"/>
    <n v="22361.726000000002"/>
  </r>
  <r>
    <s v="BIODIESEL"/>
    <x v="8"/>
    <x v="1"/>
    <x v="1"/>
    <x v="94"/>
    <s v="m3"/>
    <n v="0"/>
    <n v="0"/>
    <n v="0"/>
    <n v="0"/>
    <n v="0"/>
    <n v="0"/>
    <n v="0"/>
    <n v="0"/>
    <n v="0"/>
    <n v="0"/>
    <n v="0"/>
    <n v="0"/>
    <n v="0"/>
  </r>
  <r>
    <s v="BIODIESEL"/>
    <x v="8"/>
    <x v="1"/>
    <x v="10"/>
    <x v="95"/>
    <s v="m3"/>
    <n v="0"/>
    <n v="0"/>
    <n v="0"/>
    <m/>
    <m/>
    <n v="0"/>
    <n v="0"/>
    <n v="0"/>
    <n v="0"/>
    <n v="0"/>
    <n v="0"/>
    <n v="0"/>
    <n v="0"/>
  </r>
  <r>
    <s v="BIODIESEL"/>
    <x v="8"/>
    <x v="2"/>
    <x v="7"/>
    <x v="96"/>
    <s v="m3"/>
    <n v="0"/>
    <n v="0"/>
    <n v="0"/>
    <n v="0"/>
    <n v="0"/>
    <n v="0"/>
    <n v="0"/>
    <n v="0"/>
    <n v="0"/>
    <n v="0.3"/>
    <m/>
    <n v="0"/>
    <n v="0.3"/>
  </r>
  <r>
    <s v="BIODIESEL"/>
    <x v="8"/>
    <x v="1"/>
    <x v="1"/>
    <x v="97"/>
    <s v="m3"/>
    <n v="0"/>
    <n v="0"/>
    <n v="0"/>
    <n v="0"/>
    <n v="0"/>
    <n v="0"/>
    <n v="0"/>
    <n v="0"/>
    <n v="0"/>
    <n v="0"/>
    <n v="0"/>
    <n v="0"/>
    <n v="0"/>
  </r>
  <r>
    <s v="BIODIESEL"/>
    <x v="8"/>
    <x v="4"/>
    <x v="9"/>
    <x v="98"/>
    <s v="m3"/>
    <n v="7849.0720000000001"/>
    <n v="6281.8680000000004"/>
    <n v="5287.3540000000003"/>
    <n v="6316.5649999999996"/>
    <n v="771.81799999999998"/>
    <n v="2656.7510000000002"/>
    <n v="1911.577"/>
    <n v="2801.4609999999998"/>
    <n v="3390.4940000000001"/>
    <n v="1228.319"/>
    <n v="679.73299999999995"/>
    <n v="0"/>
    <n v="39175.012000000002"/>
  </r>
  <r>
    <s v="BIODIESEL"/>
    <x v="8"/>
    <x v="3"/>
    <x v="3"/>
    <x v="99"/>
    <s v="m3"/>
    <n v="0"/>
    <n v="0"/>
    <n v="0"/>
    <n v="0"/>
    <n v="0"/>
    <n v="0"/>
    <n v="0"/>
    <n v="0"/>
    <n v="0"/>
    <n v="0"/>
    <n v="0"/>
    <n v="0"/>
    <n v="0"/>
  </r>
  <r>
    <s v="BIODIESEL"/>
    <x v="8"/>
    <x v="3"/>
    <x v="11"/>
    <x v="100"/>
    <s v="m3"/>
    <n v="0"/>
    <n v="0"/>
    <n v="0"/>
    <n v="0"/>
    <n v="0"/>
    <n v="0"/>
    <n v="0"/>
    <n v="0"/>
    <n v="0"/>
    <n v="0"/>
    <n v="0"/>
    <n v="0"/>
    <n v="0"/>
  </r>
  <r>
    <s v="BIODIESEL"/>
    <x v="8"/>
    <x v="3"/>
    <x v="3"/>
    <x v="101"/>
    <s v="m3"/>
    <n v="0"/>
    <n v="0"/>
    <n v="0"/>
    <n v="0"/>
    <n v="0"/>
    <n v="0"/>
    <n v="0"/>
    <n v="0"/>
    <n v="0"/>
    <n v="0"/>
    <n v="0"/>
    <n v="0"/>
    <n v="0"/>
  </r>
  <r>
    <s v="BIODIESEL"/>
    <x v="9"/>
    <x v="0"/>
    <x v="0"/>
    <x v="0"/>
    <s v="m3"/>
    <n v="0"/>
    <n v="0"/>
    <n v="0"/>
    <n v="0"/>
    <n v="0"/>
    <n v="0"/>
    <n v="0"/>
    <n v="0"/>
    <n v="0"/>
    <n v="0"/>
    <n v="0"/>
    <n v="0"/>
    <n v="0"/>
  </r>
  <r>
    <s v="BIODIESEL"/>
    <x v="9"/>
    <x v="1"/>
    <x v="1"/>
    <x v="1"/>
    <s v="m3"/>
    <n v="11750.929"/>
    <n v="8280.9320000000007"/>
    <n v="15894.849"/>
    <n v="15912.927"/>
    <n v="17266.232"/>
    <n v="18838.303"/>
    <n v="15476.494000000001"/>
    <n v="17897.708999999999"/>
    <n v="6063.857"/>
    <n v="5852.8609999999999"/>
    <n v="12934.898999999999"/>
    <n v="15161.688"/>
    <n v="161331.68000000002"/>
  </r>
  <r>
    <s v="BIODIESEL"/>
    <x v="9"/>
    <x v="2"/>
    <x v="2"/>
    <x v="2"/>
    <s v="m3"/>
    <n v="7966.5839999999998"/>
    <n v="6256.1639999999998"/>
    <n v="1604.605"/>
    <n v="2131.7660000000001"/>
    <n v="9825.5470000000005"/>
    <n v="7716.1480000000001"/>
    <n v="0"/>
    <n v="1083.9190000000001"/>
    <n v="9305.3590000000004"/>
    <n v="9198.6959999999999"/>
    <n v="5645.7089999999998"/>
    <n v="7717.08"/>
    <n v="68451.577000000005"/>
  </r>
  <r>
    <s v="BIODIESEL"/>
    <x v="9"/>
    <x v="1"/>
    <x v="1"/>
    <x v="3"/>
    <s v="m3"/>
    <n v="0"/>
    <n v="0"/>
    <n v="0"/>
    <n v="0"/>
    <n v="0"/>
    <n v="0"/>
    <n v="0"/>
    <n v="0"/>
    <n v="0"/>
    <n v="0"/>
    <n v="0"/>
    <n v="0"/>
    <n v="0"/>
  </r>
  <r>
    <s v="BIODIESEL"/>
    <x v="9"/>
    <x v="3"/>
    <x v="3"/>
    <x v="4"/>
    <s v="m3"/>
    <n v="0"/>
    <n v="0"/>
    <n v="0"/>
    <n v="0"/>
    <n v="0"/>
    <n v="0"/>
    <n v="0"/>
    <n v="0"/>
    <n v="0"/>
    <n v="0"/>
    <n v="0"/>
    <n v="0"/>
    <n v="0"/>
  </r>
  <r>
    <s v="BIODIESEL"/>
    <x v="9"/>
    <x v="1"/>
    <x v="1"/>
    <x v="5"/>
    <s v="m3"/>
    <n v="0"/>
    <n v="0"/>
    <n v="0"/>
    <n v="0"/>
    <n v="0"/>
    <n v="0"/>
    <n v="0"/>
    <n v="0"/>
    <n v="0"/>
    <n v="0"/>
    <n v="0"/>
    <n v="0"/>
    <n v="0"/>
  </r>
  <r>
    <s v="BIODIESEL"/>
    <x v="9"/>
    <x v="1"/>
    <x v="1"/>
    <x v="6"/>
    <s v="m3"/>
    <n v="0"/>
    <n v="0"/>
    <n v="0"/>
    <n v="0"/>
    <n v="0"/>
    <n v="0"/>
    <n v="0"/>
    <n v="0"/>
    <n v="0"/>
    <n v="0"/>
    <n v="0"/>
    <n v="0"/>
    <n v="0"/>
  </r>
  <r>
    <s v="BIODIESEL"/>
    <x v="9"/>
    <x v="1"/>
    <x v="1"/>
    <x v="7"/>
    <s v="m3"/>
    <n v="0"/>
    <n v="0"/>
    <n v="0"/>
    <n v="0"/>
    <n v="0"/>
    <n v="0"/>
    <n v="0"/>
    <n v="0"/>
    <n v="0"/>
    <n v="0"/>
    <n v="0"/>
    <n v="0"/>
    <n v="0"/>
  </r>
  <r>
    <s v="BIODIESEL"/>
    <x v="9"/>
    <x v="3"/>
    <x v="4"/>
    <x v="8"/>
    <s v="m3"/>
    <n v="991.37"/>
    <n v="871.30499999999995"/>
    <n v="738.09400000000005"/>
    <n v="624.952"/>
    <n v="908.06799999999998"/>
    <n v="1227.7550000000001"/>
    <n v="740.18700000000001"/>
    <n v="627.34"/>
    <n v="839.69"/>
    <n v="740.62300000000005"/>
    <n v="1116.2650000000001"/>
    <n v="1551.367"/>
    <n v="10977.016"/>
  </r>
  <r>
    <s v="BIODIESEL"/>
    <x v="9"/>
    <x v="1"/>
    <x v="1"/>
    <x v="9"/>
    <s v="m3"/>
    <n v="0"/>
    <n v="0"/>
    <n v="0"/>
    <n v="0"/>
    <n v="0"/>
    <n v="0"/>
    <n v="0"/>
    <n v="0"/>
    <n v="0"/>
    <n v="0"/>
    <n v="0"/>
    <n v="0"/>
    <n v="0"/>
  </r>
  <r>
    <s v="BIODIESEL"/>
    <x v="9"/>
    <x v="1"/>
    <x v="1"/>
    <x v="10"/>
    <s v="m3"/>
    <n v="0"/>
    <n v="0"/>
    <n v="0"/>
    <n v="0"/>
    <n v="0"/>
    <n v="0"/>
    <n v="0"/>
    <n v="0"/>
    <n v="0"/>
    <n v="0"/>
    <n v="0"/>
    <n v="0"/>
    <n v="0"/>
  </r>
  <r>
    <s v="BIODIESEL"/>
    <x v="9"/>
    <x v="2"/>
    <x v="5"/>
    <x v="11"/>
    <s v="m3"/>
    <n v="0"/>
    <n v="0"/>
    <n v="0"/>
    <n v="0"/>
    <n v="0"/>
    <n v="0"/>
    <n v="4"/>
    <n v="0"/>
    <n v="5.2329999999999997"/>
    <n v="0"/>
    <n v="0"/>
    <n v="0"/>
    <n v="9.2330000000000005"/>
  </r>
  <r>
    <s v="BIODIESEL"/>
    <x v="9"/>
    <x v="1"/>
    <x v="1"/>
    <x v="12"/>
    <s v="m3"/>
    <n v="0"/>
    <n v="0"/>
    <n v="0"/>
    <n v="0"/>
    <n v="0"/>
    <n v="0"/>
    <n v="0"/>
    <n v="0"/>
    <n v="0"/>
    <n v="0"/>
    <n v="0"/>
    <n v="0"/>
    <n v="0"/>
  </r>
  <r>
    <s v="BIODIESEL"/>
    <x v="9"/>
    <x v="0"/>
    <x v="6"/>
    <x v="12"/>
    <s v="m3"/>
    <n v="11372.453"/>
    <n v="9667.9930000000004"/>
    <n v="9863.9380000000001"/>
    <n v="11572.775"/>
    <n v="4952.5219999999999"/>
    <n v="3068.7330000000002"/>
    <n v="4803.1049999999996"/>
    <n v="12218.731"/>
    <n v="11969.069"/>
    <n v="12940.556"/>
    <n v="11941.752"/>
    <n v="12373.191000000001"/>
    <n v="116744.81800000001"/>
  </r>
  <r>
    <s v="BIODIESEL"/>
    <x v="9"/>
    <x v="2"/>
    <x v="7"/>
    <x v="13"/>
    <s v="m3"/>
    <n v="11675.531999999999"/>
    <n v="17058.675999999999"/>
    <n v="21977.526000000002"/>
    <n v="9539.1360000000004"/>
    <n v="5147.43"/>
    <n v="19973.344000000001"/>
    <n v="20101.614000000001"/>
    <n v="18656.991000000002"/>
    <n v="19460.121999999999"/>
    <n v="21845.11"/>
    <n v="22254.999"/>
    <n v="22318.11"/>
    <n v="210008.59000000003"/>
  </r>
  <r>
    <s v="BIODIESEL"/>
    <x v="9"/>
    <x v="1"/>
    <x v="1"/>
    <x v="14"/>
    <s v="m3"/>
    <n v="0"/>
    <n v="0"/>
    <n v="0"/>
    <n v="0"/>
    <n v="0"/>
    <n v="0"/>
    <n v="0"/>
    <n v="0"/>
    <n v="0"/>
    <n v="0"/>
    <n v="0"/>
    <n v="0"/>
    <n v="0"/>
  </r>
  <r>
    <s v="BIODIESEL"/>
    <x v="9"/>
    <x v="1"/>
    <x v="8"/>
    <x v="15"/>
    <s v="m3"/>
    <n v="4684.0889999999999"/>
    <n v="4302.2039999999997"/>
    <n v="4167.2349999999997"/>
    <n v="6179.9219999999996"/>
    <n v="4607.473"/>
    <n v="4797.1260000000002"/>
    <n v="3400.9059999999999"/>
    <n v="7295.5929999999998"/>
    <n v="5576.4979999999996"/>
    <n v="6869.98"/>
    <n v="8182.7790000000005"/>
    <n v="8212.61"/>
    <n v="68276.415000000008"/>
  </r>
  <r>
    <s v="BIODIESEL"/>
    <x v="9"/>
    <x v="4"/>
    <x v="9"/>
    <x v="16"/>
    <s v="m3"/>
    <n v="0"/>
    <n v="0"/>
    <n v="0"/>
    <n v="0"/>
    <n v="0"/>
    <n v="0"/>
    <n v="0"/>
    <n v="0"/>
    <n v="0"/>
    <n v="0"/>
    <n v="0"/>
    <n v="0"/>
    <n v="0"/>
  </r>
  <r>
    <s v="BIODIESEL"/>
    <x v="9"/>
    <x v="1"/>
    <x v="10"/>
    <x v="17"/>
    <s v="m3"/>
    <n v="805.57799999999997"/>
    <n v="626.28899999999999"/>
    <n v="850.24"/>
    <n v="473.57299999999998"/>
    <n v="233.31700000000001"/>
    <n v="447.20400000000001"/>
    <n v="190"/>
    <n v="374.12799999999999"/>
    <n v="943.67399999999998"/>
    <n v="462.85899999999998"/>
    <n v="765.73199999999997"/>
    <n v="1095.49"/>
    <n v="7268.0840000000007"/>
  </r>
  <r>
    <s v="BIODIESEL"/>
    <x v="9"/>
    <x v="1"/>
    <x v="1"/>
    <x v="18"/>
    <s v="m3"/>
    <n v="0"/>
    <n v="42"/>
    <n v="0"/>
    <n v="0"/>
    <n v="0"/>
    <n v="338.8"/>
    <n v="400"/>
    <n v="323.45"/>
    <n v="290"/>
    <n v="400"/>
    <n v="400"/>
    <n v="501.42099999999999"/>
    <n v="2695.6709999999998"/>
  </r>
  <r>
    <s v="BIODIESEL"/>
    <x v="9"/>
    <x v="1"/>
    <x v="1"/>
    <x v="19"/>
    <s v="m3"/>
    <n v="1169.0419999999999"/>
    <n v="3075.1350000000002"/>
    <n v="3041.3609999999999"/>
    <n v="904.67899999999997"/>
    <n v="0"/>
    <n v="0"/>
    <n v="0"/>
    <n v="612.08000000000004"/>
    <n v="3602.3029999999999"/>
    <n v="4113.0280000000002"/>
    <n v="4100.5510000000004"/>
    <n v="3536.576"/>
    <n v="24154.755000000001"/>
  </r>
  <r>
    <s v="BIODIESEL"/>
    <x v="9"/>
    <x v="2"/>
    <x v="5"/>
    <x v="20"/>
    <s v="m3"/>
    <n v="0"/>
    <n v="0"/>
    <n v="0"/>
    <n v="0"/>
    <n v="0"/>
    <n v="0"/>
    <n v="0"/>
    <n v="0"/>
    <n v="0"/>
    <n v="0"/>
    <n v="0"/>
    <n v="0"/>
    <n v="0"/>
  </r>
  <r>
    <s v="BIODIESEL"/>
    <x v="9"/>
    <x v="1"/>
    <x v="8"/>
    <x v="21"/>
    <s v="m3"/>
    <n v="0"/>
    <n v="0"/>
    <n v="0"/>
    <n v="0"/>
    <n v="0"/>
    <n v="0"/>
    <n v="0"/>
    <n v="0"/>
    <n v="0"/>
    <n v="0"/>
    <n v="0"/>
    <n v="0"/>
    <n v="0"/>
  </r>
  <r>
    <s v="BIODIESEL"/>
    <x v="9"/>
    <x v="1"/>
    <x v="8"/>
    <x v="22"/>
    <s v="m3"/>
    <n v="0"/>
    <n v="0"/>
    <n v="0"/>
    <n v="0"/>
    <n v="0"/>
    <n v="0"/>
    <n v="0"/>
    <n v="0"/>
    <n v="0"/>
    <n v="0"/>
    <n v="0"/>
    <n v="0"/>
    <n v="0"/>
  </r>
  <r>
    <s v="BIODIESEL"/>
    <x v="9"/>
    <x v="0"/>
    <x v="0"/>
    <x v="23"/>
    <s v="m3"/>
    <n v="0"/>
    <n v="0"/>
    <n v="0"/>
    <n v="0"/>
    <n v="0"/>
    <n v="0"/>
    <n v="0"/>
    <n v="0"/>
    <n v="0"/>
    <n v="0"/>
    <n v="0"/>
    <n v="0"/>
    <n v="0"/>
  </r>
  <r>
    <s v="BIODIESEL"/>
    <x v="9"/>
    <x v="2"/>
    <x v="5"/>
    <x v="24"/>
    <s v="m3"/>
    <n v="0"/>
    <n v="0"/>
    <n v="0"/>
    <n v="0"/>
    <n v="0"/>
    <n v="0"/>
    <n v="0"/>
    <n v="0"/>
    <n v="0"/>
    <n v="0"/>
    <n v="0"/>
    <n v="0"/>
    <n v="0"/>
  </r>
  <r>
    <s v="BIODIESEL"/>
    <x v="9"/>
    <x v="1"/>
    <x v="1"/>
    <x v="25"/>
    <s v="m3"/>
    <n v="2194.9290000000001"/>
    <n v="3367.4720000000002"/>
    <n v="1770.0709999999999"/>
    <n v="1737.271"/>
    <n v="5565.4"/>
    <n v="2626.3389999999999"/>
    <n v="5986.7049999999999"/>
    <n v="5724.2820000000002"/>
    <n v="4570.7740000000003"/>
    <n v="6031.5829999999996"/>
    <n v="5328.0709999999999"/>
    <n v="6953.9359999999997"/>
    <n v="51856.832999999999"/>
  </r>
  <r>
    <s v="BIODIESEL"/>
    <x v="9"/>
    <x v="0"/>
    <x v="6"/>
    <x v="26"/>
    <s v="m3"/>
    <n v="0"/>
    <n v="0"/>
    <n v="0"/>
    <n v="0"/>
    <n v="0"/>
    <n v="0"/>
    <n v="0"/>
    <n v="0"/>
    <n v="0"/>
    <n v="0"/>
    <n v="0"/>
    <n v="0"/>
    <n v="0"/>
  </r>
  <r>
    <s v="BIODIESEL"/>
    <x v="9"/>
    <x v="0"/>
    <x v="0"/>
    <x v="27"/>
    <s v="m3"/>
    <n v="0"/>
    <n v="0"/>
    <n v="0"/>
    <n v="0"/>
    <n v="0"/>
    <n v="0"/>
    <n v="0"/>
    <n v="0"/>
    <n v="0"/>
    <n v="0"/>
    <n v="0"/>
    <n v="0"/>
    <n v="0"/>
  </r>
  <r>
    <s v="BIODIESEL"/>
    <x v="9"/>
    <x v="3"/>
    <x v="11"/>
    <x v="28"/>
    <s v="m3"/>
    <n v="0"/>
    <n v="0"/>
    <n v="0"/>
    <n v="0"/>
    <n v="0"/>
    <n v="0"/>
    <n v="0"/>
    <n v="0"/>
    <n v="0"/>
    <n v="0"/>
    <n v="0"/>
    <n v="0"/>
    <n v="0"/>
  </r>
  <r>
    <s v="BIODIESEL"/>
    <x v="9"/>
    <x v="0"/>
    <x v="6"/>
    <x v="29"/>
    <s v="m3"/>
    <n v="0"/>
    <n v="0"/>
    <n v="0"/>
    <n v="0"/>
    <n v="0"/>
    <n v="0"/>
    <n v="0"/>
    <n v="0"/>
    <n v="0"/>
    <n v="0"/>
    <n v="0"/>
    <n v="0"/>
    <n v="0"/>
  </r>
  <r>
    <s v="BIODIESEL"/>
    <x v="9"/>
    <x v="1"/>
    <x v="1"/>
    <x v="30"/>
    <s v="m3"/>
    <n v="0"/>
    <n v="0"/>
    <n v="0"/>
    <n v="0"/>
    <n v="0"/>
    <n v="0"/>
    <n v="0"/>
    <n v="0"/>
    <n v="0"/>
    <n v="0"/>
    <n v="0"/>
    <n v="0"/>
    <n v="0"/>
  </r>
  <r>
    <s v="BIODIESEL"/>
    <x v="9"/>
    <x v="2"/>
    <x v="7"/>
    <x v="31"/>
    <s v="m3"/>
    <n v="910.41700000000003"/>
    <n v="378.65300000000002"/>
    <n v="0"/>
    <n v="415.11500000000001"/>
    <n v="0"/>
    <n v="711.05399999999997"/>
    <n v="832.82"/>
    <n v="1420.731"/>
    <n v="1745.048"/>
    <n v="1550.1780000000001"/>
    <n v="3602.1190000000001"/>
    <n v="2604.7930000000001"/>
    <n v="14170.928"/>
  </r>
  <r>
    <s v="BIODIESEL"/>
    <x v="9"/>
    <x v="4"/>
    <x v="12"/>
    <x v="32"/>
    <s v="m3"/>
    <n v="0"/>
    <n v="0"/>
    <n v="0"/>
    <n v="0"/>
    <n v="0"/>
    <n v="0"/>
    <n v="0"/>
    <n v="0"/>
    <n v="0"/>
    <n v="0"/>
    <n v="0"/>
    <n v="0"/>
    <n v="0"/>
  </r>
  <r>
    <s v="BIODIESEL"/>
    <x v="9"/>
    <x v="4"/>
    <x v="13"/>
    <x v="33"/>
    <s v="m3"/>
    <n v="0"/>
    <n v="0"/>
    <n v="0"/>
    <n v="0"/>
    <n v="0"/>
    <n v="0"/>
    <n v="0"/>
    <n v="0"/>
    <n v="0"/>
    <n v="0"/>
    <n v="0"/>
    <n v="0"/>
    <n v="0"/>
  </r>
  <r>
    <s v="BIODIESEL"/>
    <x v="9"/>
    <x v="4"/>
    <x v="9"/>
    <x v="34"/>
    <s v="m3"/>
    <n v="0"/>
    <n v="0"/>
    <n v="0"/>
    <n v="0"/>
    <n v="0"/>
    <n v="0"/>
    <n v="0"/>
    <n v="0"/>
    <n v="0"/>
    <n v="0"/>
    <n v="0"/>
    <n v="0"/>
    <n v="0"/>
  </r>
  <r>
    <s v="BIODIESEL"/>
    <x v="9"/>
    <x v="3"/>
    <x v="11"/>
    <x v="35"/>
    <s v="m3"/>
    <n v="0"/>
    <n v="0"/>
    <n v="0"/>
    <n v="0"/>
    <n v="0"/>
    <n v="0"/>
    <n v="0"/>
    <n v="0"/>
    <n v="0"/>
    <n v="0"/>
    <n v="0"/>
    <n v="0"/>
    <n v="0"/>
  </r>
  <r>
    <s v="BIODIESEL"/>
    <x v="9"/>
    <x v="2"/>
    <x v="7"/>
    <x v="36"/>
    <s v="m3"/>
    <n v="0"/>
    <n v="0"/>
    <n v="0"/>
    <n v="0"/>
    <n v="0"/>
    <n v="0"/>
    <n v="0"/>
    <n v="0"/>
    <n v="0"/>
    <n v="0"/>
    <n v="0"/>
    <n v="0"/>
    <n v="0"/>
  </r>
  <r>
    <s v="BIODIESEL"/>
    <x v="9"/>
    <x v="4"/>
    <x v="14"/>
    <x v="37"/>
    <s v="m3"/>
    <n v="0"/>
    <n v="0"/>
    <n v="0"/>
    <n v="0"/>
    <n v="0"/>
    <n v="0"/>
    <n v="0"/>
    <n v="0"/>
    <n v="0"/>
    <n v="0"/>
    <n v="0"/>
    <n v="0"/>
    <n v="0"/>
  </r>
  <r>
    <s v="BIODIESEL"/>
    <x v="9"/>
    <x v="1"/>
    <x v="1"/>
    <x v="38"/>
    <s v="m3"/>
    <n v="0"/>
    <n v="0"/>
    <n v="0"/>
    <n v="0"/>
    <n v="0"/>
    <n v="0"/>
    <n v="0"/>
    <n v="0"/>
    <n v="0"/>
    <n v="0"/>
    <n v="0"/>
    <m/>
    <n v="0"/>
  </r>
  <r>
    <s v="BIODIESEL"/>
    <x v="9"/>
    <x v="2"/>
    <x v="7"/>
    <x v="39"/>
    <s v="m3"/>
    <n v="14462.597"/>
    <n v="12894.009"/>
    <n v="14202.739"/>
    <n v="14501.43"/>
    <n v="13204.341"/>
    <n v="15182"/>
    <n v="15800.812"/>
    <n v="15772.572"/>
    <n v="15279.254999999999"/>
    <n v="15767.039000000001"/>
    <n v="15296.216"/>
    <n v="15456.654"/>
    <n v="177819.66400000002"/>
  </r>
  <r>
    <s v="BIODIESEL"/>
    <x v="9"/>
    <x v="2"/>
    <x v="5"/>
    <x v="40"/>
    <s v="m3"/>
    <n v="13829.787"/>
    <n v="12251.695"/>
    <n v="13654.833000000001"/>
    <n v="12760.576999999999"/>
    <m/>
    <n v="6047.3059999999996"/>
    <n v="13481.834000000001"/>
    <n v="11431.53"/>
    <n v="13320"/>
    <n v="12804.117"/>
    <n v="13284.405000000001"/>
    <n v="13630.832"/>
    <n v="136496.916"/>
  </r>
  <r>
    <s v="BIODIESEL"/>
    <x v="9"/>
    <x v="1"/>
    <x v="1"/>
    <x v="41"/>
    <s v="m3"/>
    <n v="12234"/>
    <n v="11335.28"/>
    <n v="10623"/>
    <n v="7100"/>
    <n v="12552"/>
    <n v="11795"/>
    <n v="12450"/>
    <n v="7980"/>
    <n v="11577"/>
    <n v="2480"/>
    <n v="3036"/>
    <n v="11860.79"/>
    <n v="115023.07"/>
  </r>
  <r>
    <s v="BIODIESEL"/>
    <x v="9"/>
    <x v="1"/>
    <x v="1"/>
    <x v="42"/>
    <s v="m3"/>
    <n v="0"/>
    <n v="494"/>
    <n v="130"/>
    <n v="0"/>
    <n v="233"/>
    <n v="0"/>
    <n v="323.91800000000001"/>
    <n v="458"/>
    <n v="631"/>
    <n v="1308"/>
    <n v="551"/>
    <n v="680"/>
    <n v="4808.9179999999997"/>
  </r>
  <r>
    <s v="BIODIESEL"/>
    <x v="9"/>
    <x v="2"/>
    <x v="7"/>
    <x v="43"/>
    <s v="m3"/>
    <n v="0"/>
    <n v="0"/>
    <n v="0"/>
    <n v="0"/>
    <n v="5373.8630000000003"/>
    <n v="3016.1869999999999"/>
    <n v="5108.0029999999997"/>
    <n v="5547.8029999999999"/>
    <n v="0"/>
    <n v="0"/>
    <n v="0"/>
    <n v="0"/>
    <n v="19045.856"/>
  </r>
  <r>
    <s v="BIODIESEL"/>
    <x v="9"/>
    <x v="2"/>
    <x v="7"/>
    <x v="44"/>
    <s v="m3"/>
    <n v="0"/>
    <n v="0"/>
    <n v="0"/>
    <n v="0"/>
    <n v="0"/>
    <n v="0"/>
    <m/>
    <n v="0"/>
    <n v="0"/>
    <n v="0"/>
    <n v="0"/>
    <n v="0"/>
    <n v="0"/>
  </r>
  <r>
    <s v="BIODIESEL"/>
    <x v="9"/>
    <x v="1"/>
    <x v="8"/>
    <x v="45"/>
    <s v="m3"/>
    <n v="10729.493"/>
    <n v="10487.189"/>
    <n v="12405.42"/>
    <n v="11803.743"/>
    <n v="12218.263000000001"/>
    <n v="11508.607"/>
    <n v="12132.8"/>
    <n v="12726.695"/>
    <n v="10728.587"/>
    <n v="10816.864"/>
    <n v="11710.9"/>
    <n v="14232.388999999999"/>
    <n v="141500.94999999998"/>
  </r>
  <r>
    <s v="BIODIESEL"/>
    <x v="9"/>
    <x v="1"/>
    <x v="8"/>
    <x v="46"/>
    <s v="m3"/>
    <n v="8785.5650000000005"/>
    <n v="9901.1880000000001"/>
    <n v="7292.9939999999997"/>
    <n v="7493.6040000000003"/>
    <n v="10780.031999999999"/>
    <n v="10370.823"/>
    <n v="11001.044"/>
    <n v="10809.063"/>
    <n v="11576.288"/>
    <n v="11354.325999999999"/>
    <n v="10873.161"/>
    <n v="10854.325000000001"/>
    <n v="121092.41299999999"/>
  </r>
  <r>
    <s v="BIODIESEL"/>
    <x v="9"/>
    <x v="1"/>
    <x v="1"/>
    <x v="47"/>
    <s v="m3"/>
    <n v="0"/>
    <n v="0"/>
    <n v="0"/>
    <n v="0"/>
    <n v="0"/>
    <n v="0"/>
    <n v="0"/>
    <n v="0"/>
    <n v="0"/>
    <n v="0"/>
    <n v="0"/>
    <n v="0"/>
    <n v="0"/>
  </r>
  <r>
    <s v="BIODIESEL"/>
    <x v="9"/>
    <x v="1"/>
    <x v="10"/>
    <x v="48"/>
    <s v="m3"/>
    <n v="12591.99"/>
    <n v="9151.4529999999995"/>
    <n v="11457.775"/>
    <n v="14819.105"/>
    <n v="16120.941000000001"/>
    <n v="14221.209000000001"/>
    <n v="13674.59"/>
    <n v="5981.4129999999996"/>
    <n v="12903.674999999999"/>
    <n v="15320.008"/>
    <n v="12598.986999999999"/>
    <n v="13353.441999999999"/>
    <n v="152194.58800000002"/>
  </r>
  <r>
    <s v="BIODIESEL"/>
    <x v="9"/>
    <x v="1"/>
    <x v="8"/>
    <x v="49"/>
    <s v="m3"/>
    <n v="0"/>
    <n v="0"/>
    <n v="0"/>
    <n v="0"/>
    <n v="0"/>
    <n v="0"/>
    <n v="0"/>
    <n v="0"/>
    <n v="0"/>
    <n v="0"/>
    <n v="0"/>
    <n v="0"/>
    <n v="0"/>
  </r>
  <r>
    <s v="BIODIESEL"/>
    <x v="9"/>
    <x v="0"/>
    <x v="15"/>
    <x v="50"/>
    <s v="m3"/>
    <n v="1207.45"/>
    <n v="1014.76"/>
    <n v="982.98599999999999"/>
    <n v="1062.0730000000001"/>
    <n v="1051.1079999999999"/>
    <n v="968.524"/>
    <n v="1773.3820000000001"/>
    <n v="1337.11"/>
    <n v="1980.068"/>
    <n v="2028.373"/>
    <n v="512.59699999999998"/>
    <n v="2055.7890000000002"/>
    <n v="15974.220000000001"/>
  </r>
  <r>
    <s v="BIODIESEL"/>
    <x v="9"/>
    <x v="1"/>
    <x v="1"/>
    <x v="51"/>
    <s v="m3"/>
    <n v="0"/>
    <n v="0"/>
    <n v="0"/>
    <n v="0"/>
    <n v="0"/>
    <n v="0"/>
    <n v="0"/>
    <n v="0"/>
    <n v="0"/>
    <n v="0"/>
    <n v="0"/>
    <n v="0"/>
    <n v="0"/>
  </r>
  <r>
    <s v="BIODIESEL"/>
    <x v="9"/>
    <x v="2"/>
    <x v="5"/>
    <x v="52"/>
    <s v="m3"/>
    <n v="0"/>
    <n v="0"/>
    <n v="0"/>
    <n v="0"/>
    <n v="0"/>
    <n v="0"/>
    <n v="0"/>
    <n v="0"/>
    <n v="0"/>
    <n v="0"/>
    <n v="0"/>
    <n v="0"/>
    <n v="0"/>
  </r>
  <r>
    <s v="BIODIESEL"/>
    <x v="9"/>
    <x v="4"/>
    <x v="9"/>
    <x v="53"/>
    <s v="m3"/>
    <n v="0"/>
    <n v="0"/>
    <n v="0"/>
    <n v="0"/>
    <n v="0"/>
    <n v="0"/>
    <n v="0"/>
    <n v="0"/>
    <n v="0"/>
    <n v="0"/>
    <n v="0"/>
    <n v="0"/>
    <n v="0"/>
  </r>
  <r>
    <s v="BIODIESEL"/>
    <x v="9"/>
    <x v="1"/>
    <x v="10"/>
    <x v="54"/>
    <s v="m3"/>
    <n v="4462.6189999999997"/>
    <n v="4747.0810000000001"/>
    <n v="4800.07"/>
    <n v="4235.2809999999999"/>
    <n v="4256.2030000000004"/>
    <n v="4426.4210000000003"/>
    <n v="4323.8919999999998"/>
    <n v="4898.6620000000003"/>
    <n v="5318.7290000000003"/>
    <n v="5447.4"/>
    <n v="5564.2129999999997"/>
    <n v="5353.4679999999998"/>
    <n v="57834.039000000012"/>
  </r>
  <r>
    <s v="BIODIESEL"/>
    <x v="9"/>
    <x v="1"/>
    <x v="1"/>
    <x v="55"/>
    <s v="m3"/>
    <n v="0"/>
    <n v="0"/>
    <n v="0"/>
    <n v="0"/>
    <n v="0"/>
    <n v="0"/>
    <n v="0"/>
    <n v="0"/>
    <n v="0"/>
    <n v="0"/>
    <n v="0"/>
    <n v="0"/>
    <n v="0"/>
  </r>
  <r>
    <s v="BIODIESEL"/>
    <x v="9"/>
    <x v="1"/>
    <x v="1"/>
    <x v="56"/>
    <s v="m3"/>
    <n v="0"/>
    <n v="0"/>
    <n v="0"/>
    <n v="0"/>
    <n v="0"/>
    <n v="0"/>
    <n v="0"/>
    <n v="0"/>
    <n v="0"/>
    <n v="0"/>
    <n v="0"/>
    <n v="0"/>
    <n v="0"/>
  </r>
  <r>
    <s v="BIODIESEL"/>
    <x v="9"/>
    <x v="1"/>
    <x v="1"/>
    <x v="57"/>
    <s v="m3"/>
    <n v="0"/>
    <n v="0"/>
    <n v="0"/>
    <n v="0"/>
    <n v="0"/>
    <n v="0"/>
    <n v="0"/>
    <n v="0"/>
    <m/>
    <n v="0"/>
    <n v="0"/>
    <n v="0"/>
    <n v="0"/>
  </r>
  <r>
    <s v="BIODIESEL"/>
    <x v="9"/>
    <x v="1"/>
    <x v="1"/>
    <x v="58"/>
    <s v="m3"/>
    <n v="0"/>
    <n v="0"/>
    <n v="0"/>
    <n v="0"/>
    <n v="0"/>
    <n v="0"/>
    <n v="0"/>
    <n v="0"/>
    <n v="0"/>
    <n v="0"/>
    <n v="0"/>
    <n v="0"/>
    <n v="0"/>
  </r>
  <r>
    <s v="BIODIESEL"/>
    <x v="9"/>
    <x v="1"/>
    <x v="1"/>
    <x v="59"/>
    <s v="m3"/>
    <n v="3124.29"/>
    <n v="0"/>
    <n v="0"/>
    <n v="0"/>
    <n v="0"/>
    <n v="0"/>
    <n v="0"/>
    <n v="0"/>
    <n v="0"/>
    <n v="0"/>
    <n v="0"/>
    <n v="0"/>
    <n v="3124.29"/>
  </r>
  <r>
    <s v="BIODIESEL"/>
    <x v="9"/>
    <x v="1"/>
    <x v="1"/>
    <x v="60"/>
    <s v="m3"/>
    <n v="0"/>
    <n v="0"/>
    <n v="0"/>
    <n v="0"/>
    <n v="0"/>
    <n v="0"/>
    <n v="0"/>
    <n v="0"/>
    <n v="0"/>
    <n v="0"/>
    <n v="0"/>
    <n v="0"/>
    <n v="0"/>
  </r>
  <r>
    <s v="BIODIESEL"/>
    <x v="9"/>
    <x v="3"/>
    <x v="3"/>
    <x v="61"/>
    <s v="m3"/>
    <n v="0"/>
    <n v="0"/>
    <n v="0"/>
    <n v="0"/>
    <n v="0"/>
    <n v="0"/>
    <n v="0"/>
    <n v="0"/>
    <n v="0"/>
    <n v="0"/>
    <n v="0"/>
    <n v="0"/>
    <n v="0"/>
  </r>
  <r>
    <s v="BIODIESEL"/>
    <x v="9"/>
    <x v="1"/>
    <x v="1"/>
    <x v="62"/>
    <s v="m3"/>
    <n v="0"/>
    <n v="0"/>
    <n v="0"/>
    <n v="0"/>
    <n v="0"/>
    <n v="0"/>
    <n v="0"/>
    <n v="0"/>
    <n v="0"/>
    <n v="0"/>
    <n v="0"/>
    <n v="0"/>
    <n v="0"/>
  </r>
  <r>
    <s v="BIODIESEL"/>
    <x v="9"/>
    <x v="0"/>
    <x v="6"/>
    <x v="63"/>
    <s v="m3"/>
    <n v="411.96"/>
    <n v="511.12200000000001"/>
    <n v="566.05799999999999"/>
    <n v="108.39400000000001"/>
    <n v="4.4139999999999997"/>
    <n v="0"/>
    <n v="0"/>
    <n v="629.57799999999997"/>
    <n v="781.14300000000003"/>
    <n v="1473.1659999999999"/>
    <n v="648.25"/>
    <n v="449.49200000000002"/>
    <n v="5583.5770000000002"/>
  </r>
  <r>
    <s v="BIODIESEL"/>
    <x v="9"/>
    <x v="1"/>
    <x v="1"/>
    <x v="64"/>
    <s v="m3"/>
    <n v="8418.2420000000002"/>
    <n v="12073.031999999999"/>
    <n v="10837.109"/>
    <n v="5552.2290000000003"/>
    <n v="7845.5720000000001"/>
    <n v="9535.125"/>
    <n v="12567.529"/>
    <n v="12842.504999999999"/>
    <n v="12358.222"/>
    <n v="13261.046"/>
    <n v="14170.329"/>
    <n v="11894.004000000001"/>
    <n v="131354.94400000002"/>
  </r>
  <r>
    <s v="BIODIESEL"/>
    <x v="9"/>
    <x v="0"/>
    <x v="6"/>
    <x v="65"/>
    <s v="m3"/>
    <n v="0"/>
    <n v="0"/>
    <n v="0"/>
    <n v="0"/>
    <n v="0"/>
    <n v="0"/>
    <n v="0"/>
    <n v="0"/>
    <n v="0"/>
    <n v="0"/>
    <n v="0"/>
    <n v="0"/>
    <n v="0"/>
  </r>
  <r>
    <s v="BIODIESEL"/>
    <x v="9"/>
    <x v="2"/>
    <x v="7"/>
    <x v="66"/>
    <s v="m3"/>
    <n v="3613.9090000000001"/>
    <n v="4127.6080000000002"/>
    <n v="3250.8980000000001"/>
    <n v="1486.3409999999999"/>
    <n v="2500.0509999999999"/>
    <n v="4455.17"/>
    <n v="4385.5110000000004"/>
    <n v="4611.0969999999998"/>
    <n v="6135.4319999999998"/>
    <n v="6656.2669999999998"/>
    <n v="7142.92"/>
    <n v="7378.3469999999998"/>
    <n v="55743.550999999999"/>
  </r>
  <r>
    <s v="BIODIESEL"/>
    <x v="9"/>
    <x v="0"/>
    <x v="15"/>
    <x v="67"/>
    <s v="m3"/>
    <n v="0"/>
    <n v="0"/>
    <n v="0"/>
    <n v="0"/>
    <n v="0"/>
    <n v="0"/>
    <n v="0"/>
    <n v="0"/>
    <n v="435.59100000000001"/>
    <n v="250.7"/>
    <n v="302.35300000000001"/>
    <n v="299.57299999999998"/>
    <n v="1288.2170000000001"/>
  </r>
  <r>
    <s v="BIODIESEL"/>
    <x v="9"/>
    <x v="2"/>
    <x v="7"/>
    <x v="68"/>
    <s v="m3"/>
    <n v="8250.9699999999993"/>
    <n v="4323.6859999999997"/>
    <n v="8052.125"/>
    <n v="10482.424999999999"/>
    <n v="10340.362999999999"/>
    <n v="7252.5190000000002"/>
    <n v="18983.302"/>
    <n v="14698.56"/>
    <n v="11046.799000000001"/>
    <n v="9539.9230000000007"/>
    <n v="4208.7659999999996"/>
    <n v="12163.178"/>
    <n v="119342.61599999999"/>
  </r>
  <r>
    <s v="BIODIESEL"/>
    <x v="9"/>
    <x v="0"/>
    <x v="6"/>
    <x v="69"/>
    <s v="m3"/>
    <n v="0"/>
    <n v="0"/>
    <n v="0"/>
    <n v="0"/>
    <n v="0"/>
    <n v="0"/>
    <n v="0"/>
    <n v="0"/>
    <n v="0"/>
    <n v="0"/>
    <n v="0"/>
    <n v="0"/>
    <n v="0"/>
  </r>
  <r>
    <s v="BIODIESEL"/>
    <x v="9"/>
    <x v="1"/>
    <x v="8"/>
    <x v="70"/>
    <s v="m3"/>
    <n v="16497.951000000001"/>
    <n v="15642.133"/>
    <n v="24521.092000000001"/>
    <n v="26066.875"/>
    <n v="25217.81"/>
    <n v="24904.46"/>
    <n v="29021.496999999999"/>
    <n v="27914.784"/>
    <n v="26660.794000000002"/>
    <n v="29747.888999999999"/>
    <n v="27799.66"/>
    <n v="30434.208999999999"/>
    <n v="304429.15399999998"/>
  </r>
  <r>
    <s v="BIODIESEL"/>
    <x v="9"/>
    <x v="3"/>
    <x v="11"/>
    <x v="71"/>
    <s v="m3"/>
    <n v="5072.4989999999998"/>
    <n v="4639.7"/>
    <n v="4581.7690000000002"/>
    <n v="7971.01"/>
    <n v="3169.0630000000001"/>
    <n v="1971.385"/>
    <n v="6617.4409999999998"/>
    <n v="5769.2740000000003"/>
    <n v="4772.6059999999998"/>
    <n v="7870.9449999999997"/>
    <n v="10601.367"/>
    <n v="10566.99"/>
    <n v="73604.048999999999"/>
  </r>
  <r>
    <s v="BIODIESEL"/>
    <x v="9"/>
    <x v="0"/>
    <x v="6"/>
    <x v="72"/>
    <s v="m3"/>
    <n v="0"/>
    <n v="0"/>
    <n v="0"/>
    <n v="0"/>
    <n v="0"/>
    <n v="0"/>
    <n v="0"/>
    <n v="0"/>
    <n v="0"/>
    <n v="0"/>
    <n v="0"/>
    <n v="0"/>
    <n v="0"/>
  </r>
  <r>
    <s v="BIODIESEL"/>
    <x v="9"/>
    <x v="4"/>
    <x v="12"/>
    <x v="73"/>
    <s v="m3"/>
    <n v="0"/>
    <n v="0"/>
    <n v="0"/>
    <n v="0"/>
    <n v="0"/>
    <n v="0"/>
    <n v="0"/>
    <n v="0"/>
    <n v="0"/>
    <n v="0"/>
    <n v="0"/>
    <n v="0"/>
    <n v="0"/>
  </r>
  <r>
    <s v="BIODIESEL"/>
    <x v="9"/>
    <x v="1"/>
    <x v="8"/>
    <x v="74"/>
    <s v="m3"/>
    <n v="0"/>
    <n v="0"/>
    <n v="0"/>
    <n v="0"/>
    <n v="0"/>
    <n v="0"/>
    <n v="0"/>
    <n v="0"/>
    <n v="0"/>
    <n v="0"/>
    <n v="0"/>
    <n v="0"/>
    <n v="0"/>
  </r>
  <r>
    <s v="BIODIESEL"/>
    <x v="9"/>
    <x v="1"/>
    <x v="8"/>
    <x v="75"/>
    <s v="m3"/>
    <n v="1014.81"/>
    <n v="1004.3"/>
    <n v="1096.087"/>
    <n v="580.75900000000001"/>
    <n v="498.72500000000002"/>
    <n v="524.68899999999996"/>
    <n v="954.61199999999997"/>
    <n v="834.44799999999998"/>
    <n v="488.971"/>
    <n v="113.758"/>
    <n v="675.69600000000003"/>
    <n v="751.5"/>
    <n v="8538.3550000000014"/>
  </r>
  <r>
    <s v="BIODIESEL"/>
    <x v="9"/>
    <x v="1"/>
    <x v="1"/>
    <x v="76"/>
    <s v="m3"/>
    <n v="8109.13"/>
    <n v="11126.421"/>
    <n v="10439.299999999999"/>
    <n v="11501.57"/>
    <n v="5512.93"/>
    <n v="9919.2199999999993"/>
    <n v="17960.030999999999"/>
    <n v="16827.990000000002"/>
    <n v="15227.999"/>
    <n v="10132.951999999999"/>
    <n v="0"/>
    <n v="0"/>
    <n v="116757.54300000001"/>
  </r>
  <r>
    <s v="BIODIESEL"/>
    <x v="9"/>
    <x v="4"/>
    <x v="13"/>
    <x v="77"/>
    <s v="m3"/>
    <n v="0"/>
    <n v="0"/>
    <n v="0"/>
    <n v="0"/>
    <n v="0"/>
    <n v="0"/>
    <n v="0"/>
    <n v="0"/>
    <n v="0"/>
    <n v="0"/>
    <n v="0"/>
    <n v="0"/>
    <n v="0"/>
  </r>
  <r>
    <s v="BIODIESEL"/>
    <x v="9"/>
    <x v="2"/>
    <x v="7"/>
    <x v="78"/>
    <s v="m3"/>
    <n v="19559.162"/>
    <n v="21817.506000000001"/>
    <n v="20535.617999999999"/>
    <n v="17081.973999999998"/>
    <n v="22141.287"/>
    <n v="11990.325999999999"/>
    <n v="25561.812999999998"/>
    <n v="26655.083999999999"/>
    <n v="23852.486000000001"/>
    <n v="26160.401999999998"/>
    <n v="26597.048999999999"/>
    <n v="27966.305"/>
    <n v="269919.01200000005"/>
  </r>
  <r>
    <s v="BIODIESEL"/>
    <x v="9"/>
    <x v="3"/>
    <x v="4"/>
    <x v="79"/>
    <s v="m3"/>
    <n v="0"/>
    <n v="0"/>
    <n v="0"/>
    <n v="0"/>
    <n v="0"/>
    <n v="0"/>
    <n v="0"/>
    <n v="0"/>
    <n v="0"/>
    <n v="0"/>
    <n v="0"/>
    <n v="0"/>
    <n v="0"/>
  </r>
  <r>
    <s v="BIODIESEL"/>
    <x v="9"/>
    <x v="0"/>
    <x v="15"/>
    <x v="80"/>
    <s v="m3"/>
    <n v="0"/>
    <n v="0"/>
    <n v="0"/>
    <n v="0"/>
    <n v="0"/>
    <n v="0"/>
    <n v="0"/>
    <n v="0"/>
    <n v="0"/>
    <n v="0"/>
    <n v="0"/>
    <n v="0"/>
    <n v="0"/>
  </r>
  <r>
    <s v="BIODIESEL"/>
    <x v="9"/>
    <x v="1"/>
    <x v="8"/>
    <x v="80"/>
    <s v="m3"/>
    <n v="0"/>
    <n v="0"/>
    <n v="0"/>
    <n v="0"/>
    <n v="0"/>
    <n v="0"/>
    <n v="0"/>
    <n v="0"/>
    <n v="0"/>
    <n v="0"/>
    <n v="0"/>
    <n v="0"/>
    <n v="0"/>
  </r>
  <r>
    <s v="BIODIESEL"/>
    <x v="9"/>
    <x v="2"/>
    <x v="7"/>
    <x v="80"/>
    <s v="m3"/>
    <n v="9310.3070000000007"/>
    <n v="10837.284"/>
    <n v="9765.1029999999992"/>
    <n v="10660.25"/>
    <n v="8590.2610000000004"/>
    <n v="9699.7729999999992"/>
    <n v="7858.6090000000004"/>
    <n v="9222.75"/>
    <n v="10761.204"/>
    <n v="11283.965"/>
    <n v="10921.386"/>
    <n v="12953.227999999999"/>
    <n v="121864.12"/>
  </r>
  <r>
    <s v="BIODIESEL"/>
    <x v="9"/>
    <x v="0"/>
    <x v="6"/>
    <x v="81"/>
    <s v="m3"/>
    <n v="535.41200000000003"/>
    <n v="1918.8320000000001"/>
    <n v="3303.0970000000002"/>
    <n v="3111.529"/>
    <n v="0"/>
    <n v="1989.924"/>
    <n v="3531.4580000000001"/>
    <n v="3409.027"/>
    <n v="3891.0059999999999"/>
    <n v="4498.8559999999998"/>
    <n v="5120.241"/>
    <n v="5175.723"/>
    <n v="36485.105000000003"/>
  </r>
  <r>
    <s v="BIODIESEL"/>
    <x v="9"/>
    <x v="3"/>
    <x v="4"/>
    <x v="82"/>
    <s v="m3"/>
    <n v="0"/>
    <n v="0"/>
    <n v="0"/>
    <n v="0"/>
    <n v="0"/>
    <n v="0"/>
    <n v="0"/>
    <n v="0"/>
    <n v="0"/>
    <n v="0"/>
    <n v="0"/>
    <n v="0"/>
    <n v="0"/>
  </r>
  <r>
    <s v="BIODIESEL"/>
    <x v="9"/>
    <x v="4"/>
    <x v="13"/>
    <x v="83"/>
    <s v="m3"/>
    <n v="4309.5"/>
    <n v="4309.5"/>
    <n v="6063.9"/>
    <n v="5748.1"/>
    <n v="5450.2"/>
    <n v="5920"/>
    <n v="6238.7"/>
    <n v="7400"/>
    <n v="4741"/>
    <n v="8883.7000000000007"/>
    <n v="6190"/>
    <n v="7729"/>
    <n v="72983.600000000006"/>
  </r>
  <r>
    <s v="BIODIESEL"/>
    <x v="9"/>
    <x v="4"/>
    <x v="16"/>
    <x v="84"/>
    <s v="m3"/>
    <n v="0"/>
    <n v="0"/>
    <n v="0"/>
    <n v="0"/>
    <n v="0"/>
    <n v="0"/>
    <n v="0"/>
    <n v="0"/>
    <n v="0"/>
    <n v="0"/>
    <n v="0"/>
    <n v="0"/>
    <n v="0"/>
  </r>
  <r>
    <s v="BIODIESEL"/>
    <x v="9"/>
    <x v="4"/>
    <x v="9"/>
    <x v="85"/>
    <s v="m3"/>
    <n v="6166"/>
    <n v="6166"/>
    <n v="9359.6"/>
    <n v="6678.5"/>
    <n v="7380.4"/>
    <n v="7669.3"/>
    <n v="5444.1149999999998"/>
    <n v="13437.5"/>
    <n v="10255.34"/>
    <n v="10647.666999999999"/>
    <n v="11879.41"/>
    <n v="13572"/>
    <n v="108655.83200000001"/>
  </r>
  <r>
    <s v="BIODIESEL"/>
    <x v="9"/>
    <x v="0"/>
    <x v="0"/>
    <x v="86"/>
    <s v="m3"/>
    <n v="4979.9530000000004"/>
    <n v="4979.9530000000004"/>
    <n v="7823.9350000000004"/>
    <n v="7217.7539999999999"/>
    <n v="4854.0140000000001"/>
    <n v="4651.6329999999998"/>
    <n v="6924.4449999999997"/>
    <n v="8206.1319999999996"/>
    <n v="7243.92"/>
    <n v="9057.2900000000009"/>
    <n v="8491.2099999999991"/>
    <n v="8853.1820000000007"/>
    <n v="83283.421000000002"/>
  </r>
  <r>
    <s v="BIODIESEL"/>
    <x v="9"/>
    <x v="2"/>
    <x v="5"/>
    <x v="87"/>
    <s v="m3"/>
    <n v="12228.277"/>
    <n v="10029.514999999999"/>
    <n v="12037.311"/>
    <n v="11629.397000000001"/>
    <n v="11845.528"/>
    <n v="11109.731"/>
    <n v="10867.646000000001"/>
    <n v="12038.675999999999"/>
    <n v="12143.651"/>
    <n v="12487.608"/>
    <n v="12571.342000000001"/>
    <n v="12404.313"/>
    <n v="141392.995"/>
  </r>
  <r>
    <s v="BIODIESEL"/>
    <x v="9"/>
    <x v="0"/>
    <x v="6"/>
    <x v="88"/>
    <s v="m3"/>
    <n v="0"/>
    <n v="0"/>
    <n v="0"/>
    <n v="0"/>
    <n v="0"/>
    <n v="0"/>
    <n v="0"/>
    <n v="0"/>
    <n v="0"/>
    <n v="0"/>
    <n v="0"/>
    <n v="0"/>
    <n v="0"/>
  </r>
  <r>
    <s v="BIODIESEL"/>
    <x v="9"/>
    <x v="1"/>
    <x v="1"/>
    <x v="89"/>
    <s v="m3"/>
    <n v="0"/>
    <n v="0"/>
    <n v="0"/>
    <n v="0"/>
    <n v="0"/>
    <n v="0"/>
    <n v="0"/>
    <n v="0"/>
    <n v="0"/>
    <n v="0"/>
    <n v="0"/>
    <n v="0"/>
    <n v="0"/>
  </r>
  <r>
    <s v="BIODIESEL"/>
    <x v="9"/>
    <x v="0"/>
    <x v="6"/>
    <x v="90"/>
    <s v="m3"/>
    <n v="285.45600000000002"/>
    <n v="200.739"/>
    <n v="900.28499999999997"/>
    <n v="1063.8140000000001"/>
    <n v="139.85499999999999"/>
    <n v="450.88099999999997"/>
    <n v="507.86099999999999"/>
    <n v="718.21500000000003"/>
    <n v="1490.2860000000001"/>
    <n v="1616"/>
    <n v="958.279"/>
    <n v="1079.248"/>
    <n v="9410.9189999999999"/>
  </r>
  <r>
    <s v="BIODIESEL"/>
    <x v="9"/>
    <x v="2"/>
    <x v="2"/>
    <x v="91"/>
    <s v="m3"/>
    <n v="0"/>
    <n v="0"/>
    <n v="0"/>
    <n v="0"/>
    <n v="0"/>
    <n v="0"/>
    <n v="0"/>
    <n v="0"/>
    <n v="0"/>
    <n v="0"/>
    <n v="0"/>
    <n v="0"/>
    <n v="0"/>
  </r>
  <r>
    <s v="BIODIESEL"/>
    <x v="9"/>
    <x v="0"/>
    <x v="0"/>
    <x v="92"/>
    <s v="m3"/>
    <n v="0"/>
    <n v="0"/>
    <n v="0"/>
    <n v="0"/>
    <n v="0"/>
    <n v="0"/>
    <n v="0"/>
    <n v="0"/>
    <n v="0"/>
    <n v="0"/>
    <n v="0"/>
    <n v="0"/>
    <n v="0"/>
  </r>
  <r>
    <s v="BIODIESEL"/>
    <x v="9"/>
    <x v="0"/>
    <x v="6"/>
    <x v="93"/>
    <s v="m3"/>
    <n v="1503.192"/>
    <n v="617.73900000000003"/>
    <n v="0"/>
    <n v="0"/>
    <n v="0"/>
    <n v="0"/>
    <n v="0"/>
    <n v="0"/>
    <n v="0"/>
    <n v="0"/>
    <n v="0"/>
    <n v="0"/>
    <n v="2120.931"/>
  </r>
  <r>
    <s v="BIODIESEL"/>
    <x v="9"/>
    <x v="1"/>
    <x v="1"/>
    <x v="94"/>
    <s v="m3"/>
    <n v="0"/>
    <n v="0"/>
    <n v="0"/>
    <n v="0"/>
    <n v="0"/>
    <n v="0"/>
    <n v="0"/>
    <n v="0"/>
    <n v="0"/>
    <n v="0"/>
    <n v="0"/>
    <n v="0"/>
    <n v="0"/>
  </r>
  <r>
    <s v="BIODIESEL"/>
    <x v="9"/>
    <x v="1"/>
    <x v="10"/>
    <x v="95"/>
    <s v="m3"/>
    <n v="0"/>
    <n v="0"/>
    <n v="0"/>
    <n v="0"/>
    <n v="0"/>
    <n v="0"/>
    <n v="0"/>
    <n v="0"/>
    <n v="0"/>
    <n v="0"/>
    <n v="0"/>
    <m/>
    <n v="0"/>
  </r>
  <r>
    <s v="BIODIESEL"/>
    <x v="9"/>
    <x v="2"/>
    <x v="7"/>
    <x v="96"/>
    <s v="m3"/>
    <n v="0"/>
    <n v="0"/>
    <n v="0"/>
    <n v="0"/>
    <n v="0"/>
    <n v="0"/>
    <n v="0"/>
    <n v="0"/>
    <n v="7952.5990000000002"/>
    <n v="3523.6149999999998"/>
    <n v="9158.31"/>
    <n v="6420.83"/>
    <n v="27055.353999999999"/>
  </r>
  <r>
    <s v="BIODIESEL"/>
    <x v="9"/>
    <x v="1"/>
    <x v="1"/>
    <x v="97"/>
    <s v="m3"/>
    <n v="0"/>
    <n v="0"/>
    <n v="0"/>
    <n v="0"/>
    <n v="0"/>
    <n v="0"/>
    <n v="0"/>
    <n v="0"/>
    <n v="0"/>
    <n v="0"/>
    <n v="0"/>
    <n v="0"/>
    <n v="0"/>
  </r>
  <r>
    <s v="BIODIESEL"/>
    <x v="9"/>
    <x v="4"/>
    <x v="9"/>
    <x v="98"/>
    <s v="m3"/>
    <n v="0"/>
    <n v="0"/>
    <n v="3247.855"/>
    <n v="3015.6210000000001"/>
    <n v="2739.3919999999998"/>
    <n v="2192.27"/>
    <n v="3540.6089999999999"/>
    <n v="6138.6570000000002"/>
    <n v="4739.5379999999996"/>
    <n v="7065.326"/>
    <n v="9489.643"/>
    <n v="9367.1669999999995"/>
    <n v="51536.078000000009"/>
  </r>
  <r>
    <s v="BIODIESEL"/>
    <x v="9"/>
    <x v="3"/>
    <x v="3"/>
    <x v="99"/>
    <s v="m3"/>
    <n v="0"/>
    <n v="0"/>
    <n v="0"/>
    <n v="0"/>
    <n v="0"/>
    <n v="0"/>
    <n v="0"/>
    <n v="0"/>
    <n v="0"/>
    <n v="0"/>
    <n v="0"/>
    <n v="0"/>
    <n v="0"/>
  </r>
  <r>
    <s v="BIODIESEL"/>
    <x v="9"/>
    <x v="3"/>
    <x v="11"/>
    <x v="100"/>
    <s v="m3"/>
    <n v="0"/>
    <n v="0"/>
    <n v="0"/>
    <n v="0"/>
    <n v="0"/>
    <n v="0"/>
    <n v="0"/>
    <n v="0"/>
    <n v="0"/>
    <n v="0"/>
    <n v="0"/>
    <n v="0"/>
    <n v="0"/>
  </r>
  <r>
    <s v="BIODIESEL"/>
    <x v="9"/>
    <x v="3"/>
    <x v="3"/>
    <x v="101"/>
    <s v="m3"/>
    <n v="0"/>
    <n v="0"/>
    <n v="0"/>
    <n v="0"/>
    <n v="0"/>
    <n v="0"/>
    <n v="0"/>
    <n v="0"/>
    <n v="0"/>
    <n v="0"/>
    <n v="0"/>
    <n v="0"/>
    <n v="0"/>
  </r>
  <r>
    <s v="BIODIESEL"/>
    <x v="10"/>
    <x v="0"/>
    <x v="0"/>
    <x v="0"/>
    <s v="m3"/>
    <n v="0"/>
    <n v="0"/>
    <n v="0"/>
    <n v="0"/>
    <n v="0"/>
    <n v="0"/>
    <n v="0"/>
    <n v="0"/>
    <n v="0"/>
    <n v="0"/>
    <n v="0"/>
    <n v="0"/>
    <n v="0"/>
  </r>
  <r>
    <s v="BIODIESEL"/>
    <x v="10"/>
    <x v="1"/>
    <x v="1"/>
    <x v="1"/>
    <s v="m3"/>
    <n v="15068.486999999999"/>
    <n v="18214.219000000001"/>
    <n v="21644.825000000001"/>
    <n v="19496.637999999999"/>
    <n v="28071.162"/>
    <n v="25111.054"/>
    <n v="25549.47"/>
    <n v="28507.738000000001"/>
    <n v="26241.695"/>
    <n v="28969.77"/>
    <n v="23064.338"/>
    <n v="20013.433000000001"/>
    <n v="279952.82899999997"/>
  </r>
  <r>
    <s v="BIODIESEL"/>
    <x v="10"/>
    <x v="2"/>
    <x v="2"/>
    <x v="2"/>
    <s v="m3"/>
    <n v="8665.143"/>
    <n v="3756.0529999999999"/>
    <n v="6210.1660000000002"/>
    <n v="6894.6610000000001"/>
    <n v="5038.0789999999997"/>
    <n v="3467.5329999999999"/>
    <n v="0"/>
    <n v="0"/>
    <n v="0"/>
    <n v="0"/>
    <n v="0"/>
    <n v="456.88400000000001"/>
    <n v="34488.519"/>
  </r>
  <r>
    <s v="BIODIESEL"/>
    <x v="10"/>
    <x v="1"/>
    <x v="1"/>
    <x v="3"/>
    <s v="m3"/>
    <n v="0"/>
    <n v="0"/>
    <n v="0"/>
    <n v="0"/>
    <n v="0"/>
    <n v="0"/>
    <n v="0"/>
    <n v="0"/>
    <n v="0"/>
    <n v="0"/>
    <n v="0"/>
    <n v="0"/>
    <n v="0"/>
  </r>
  <r>
    <s v="BIODIESEL"/>
    <x v="10"/>
    <x v="3"/>
    <x v="3"/>
    <x v="4"/>
    <s v="m3"/>
    <n v="0"/>
    <n v="0"/>
    <n v="0"/>
    <n v="0"/>
    <n v="0"/>
    <n v="0"/>
    <n v="0"/>
    <n v="0"/>
    <n v="0"/>
    <n v="0"/>
    <n v="0"/>
    <n v="0"/>
    <n v="0"/>
  </r>
  <r>
    <s v="BIODIESEL"/>
    <x v="10"/>
    <x v="1"/>
    <x v="1"/>
    <x v="5"/>
    <s v="m3"/>
    <n v="0"/>
    <n v="0"/>
    <n v="0"/>
    <n v="0"/>
    <n v="0"/>
    <n v="0"/>
    <n v="0"/>
    <n v="0"/>
    <n v="0"/>
    <n v="0"/>
    <n v="0"/>
    <n v="0"/>
    <n v="0"/>
  </r>
  <r>
    <s v="BIODIESEL"/>
    <x v="10"/>
    <x v="1"/>
    <x v="1"/>
    <x v="6"/>
    <s v="m3"/>
    <n v="0"/>
    <n v="0"/>
    <n v="0"/>
    <n v="0"/>
    <n v="0"/>
    <n v="0"/>
    <n v="0"/>
    <n v="0"/>
    <n v="0"/>
    <n v="0"/>
    <n v="0"/>
    <n v="0"/>
    <n v="0"/>
  </r>
  <r>
    <s v="BIODIESEL"/>
    <x v="10"/>
    <x v="1"/>
    <x v="1"/>
    <x v="7"/>
    <s v="m3"/>
    <n v="0"/>
    <n v="0"/>
    <n v="0"/>
    <n v="0"/>
    <n v="0"/>
    <n v="0"/>
    <n v="0"/>
    <n v="0"/>
    <n v="0"/>
    <n v="0"/>
    <n v="0"/>
    <n v="0"/>
    <n v="0"/>
  </r>
  <r>
    <s v="BIODIESEL"/>
    <x v="10"/>
    <x v="3"/>
    <x v="4"/>
    <x v="8"/>
    <s v="m3"/>
    <n v="1280.6120000000001"/>
    <n v="970.375"/>
    <n v="673.10400000000004"/>
    <n v="554.45699999999999"/>
    <n v="298.76499999999999"/>
    <n v="241.816"/>
    <n v="13.029"/>
    <n v="33.645000000000003"/>
    <n v="40.674999999999997"/>
    <n v="33.515999999999998"/>
    <n v="0"/>
    <n v="0"/>
    <n v="4139.9939999999997"/>
  </r>
  <r>
    <s v="BIODIESEL"/>
    <x v="10"/>
    <x v="1"/>
    <x v="1"/>
    <x v="9"/>
    <s v="m3"/>
    <n v="0"/>
    <n v="0"/>
    <n v="0"/>
    <n v="0"/>
    <n v="0"/>
    <n v="0"/>
    <n v="0"/>
    <n v="0"/>
    <n v="0"/>
    <n v="0"/>
    <n v="0"/>
    <n v="0"/>
    <n v="0"/>
  </r>
  <r>
    <s v="BIODIESEL"/>
    <x v="10"/>
    <x v="1"/>
    <x v="1"/>
    <x v="10"/>
    <s v="m3"/>
    <n v="0"/>
    <n v="0"/>
    <n v="0"/>
    <n v="0"/>
    <n v="0"/>
    <n v="0"/>
    <n v="0"/>
    <n v="0"/>
    <n v="0"/>
    <n v="0"/>
    <n v="0"/>
    <n v="0"/>
    <n v="0"/>
  </r>
  <r>
    <s v="BIODIESEL"/>
    <x v="10"/>
    <x v="2"/>
    <x v="5"/>
    <x v="11"/>
    <s v="m3"/>
    <n v="6.2789999999999999"/>
    <n v="0"/>
    <n v="0"/>
    <n v="18"/>
    <n v="0"/>
    <n v="30.15"/>
    <n v="0"/>
    <n v="0"/>
    <n v="0"/>
    <n v="0"/>
    <n v="0"/>
    <n v="0"/>
    <n v="54.429000000000002"/>
  </r>
  <r>
    <s v="BIODIESEL"/>
    <x v="10"/>
    <x v="1"/>
    <x v="1"/>
    <x v="12"/>
    <s v="m3"/>
    <n v="0"/>
    <n v="0"/>
    <n v="0"/>
    <n v="0"/>
    <n v="0"/>
    <n v="0"/>
    <n v="0"/>
    <n v="0"/>
    <n v="0"/>
    <n v="0"/>
    <n v="0"/>
    <n v="0"/>
    <n v="0"/>
  </r>
  <r>
    <s v="BIODIESEL"/>
    <x v="10"/>
    <x v="0"/>
    <x v="6"/>
    <x v="12"/>
    <s v="m3"/>
    <n v="12607.171"/>
    <n v="12533.624"/>
    <n v="12514.025"/>
    <n v="12395.875"/>
    <n v="13438.593999999999"/>
    <n v="13411.594999999999"/>
    <n v="0"/>
    <n v="4335.3789999999999"/>
    <n v="12379.181"/>
    <n v="12976.726000000001"/>
    <n v="13064.012000000001"/>
    <n v="5824.2579999999998"/>
    <n v="125480.43999999999"/>
  </r>
  <r>
    <s v="BIODIESEL"/>
    <x v="10"/>
    <x v="2"/>
    <x v="7"/>
    <x v="13"/>
    <s v="m3"/>
    <n v="22572.043000000001"/>
    <n v="19009.498"/>
    <n v="4489.5050000000001"/>
    <n v="16257.300999999999"/>
    <n v="22410.785"/>
    <n v="21663.710999999999"/>
    <n v="24130.947"/>
    <n v="19401.607"/>
    <n v="24062.449000000001"/>
    <n v="25591.96"/>
    <n v="23323.181"/>
    <n v="10749.948"/>
    <n v="233662.935"/>
  </r>
  <r>
    <s v="BIODIESEL"/>
    <x v="10"/>
    <x v="1"/>
    <x v="1"/>
    <x v="14"/>
    <s v="m3"/>
    <n v="0"/>
    <n v="0"/>
    <n v="0"/>
    <n v="0"/>
    <n v="0"/>
    <n v="0"/>
    <n v="0"/>
    <n v="0"/>
    <n v="0"/>
    <n v="0"/>
    <n v="0"/>
    <n v="0"/>
    <n v="0"/>
  </r>
  <r>
    <s v="BIODIESEL"/>
    <x v="10"/>
    <x v="1"/>
    <x v="8"/>
    <x v="15"/>
    <s v="m3"/>
    <n v="6805.5519999999997"/>
    <n v="7773.9719999999998"/>
    <n v="6869.6880000000001"/>
    <n v="8505.2160000000003"/>
    <n v="6239.3010000000004"/>
    <n v="5112.7"/>
    <n v="7421.3050000000003"/>
    <n v="7099.7730000000001"/>
    <n v="8609.2659999999996"/>
    <n v="7328.21"/>
    <n v="6218.973"/>
    <n v="7584.0619999999999"/>
    <n v="85568.018000000011"/>
  </r>
  <r>
    <s v="BIODIESEL"/>
    <x v="10"/>
    <x v="4"/>
    <x v="9"/>
    <x v="16"/>
    <s v="m3"/>
    <n v="0"/>
    <n v="0"/>
    <n v="0"/>
    <n v="0"/>
    <n v="0"/>
    <n v="0"/>
    <n v="0"/>
    <n v="0"/>
    <n v="0"/>
    <n v="0"/>
    <n v="0"/>
    <n v="0"/>
    <n v="0"/>
  </r>
  <r>
    <s v="BIODIESEL"/>
    <x v="10"/>
    <x v="1"/>
    <x v="10"/>
    <x v="17"/>
    <s v="m3"/>
    <n v="759.98199999999997"/>
    <n v="761.75599999999997"/>
    <n v="760"/>
    <n v="779.57500000000005"/>
    <n v="0"/>
    <n v="0"/>
    <n v="0"/>
    <n v="0"/>
    <n v="0"/>
    <n v="0"/>
    <n v="0"/>
    <n v="0"/>
    <n v="3061.3130000000001"/>
  </r>
  <r>
    <s v="BIODIESEL"/>
    <x v="10"/>
    <x v="1"/>
    <x v="1"/>
    <x v="18"/>
    <s v="m3"/>
    <n v="314.83999999999997"/>
    <n v="330"/>
    <n v="0"/>
    <n v="0"/>
    <n v="0"/>
    <n v="245.76"/>
    <n v="246.43799999999999"/>
    <n v="341"/>
    <n v="525.63099999999997"/>
    <n v="554.54"/>
    <n v="513.31500000000005"/>
    <n v="318"/>
    <n v="3389.5239999999999"/>
  </r>
  <r>
    <s v="BIODIESEL"/>
    <x v="10"/>
    <x v="1"/>
    <x v="1"/>
    <x v="19"/>
    <s v="m3"/>
    <n v="3245.3310000000001"/>
    <n v="3569.364"/>
    <n v="2733.308"/>
    <n v="4104.7160000000003"/>
    <n v="2710.348"/>
    <n v="2161.3879999999999"/>
    <n v="0"/>
    <n v="90.432000000000002"/>
    <n v="3866.9859999999999"/>
    <n v="7299.67"/>
    <n v="5971.8029999999999"/>
    <n v="6805.9139999999998"/>
    <n v="42559.26"/>
  </r>
  <r>
    <s v="BIODIESEL"/>
    <x v="10"/>
    <x v="2"/>
    <x v="5"/>
    <x v="20"/>
    <s v="m3"/>
    <n v="0"/>
    <n v="0"/>
    <n v="0"/>
    <n v="0"/>
    <n v="0"/>
    <n v="0"/>
    <n v="0"/>
    <n v="0"/>
    <n v="0"/>
    <n v="0"/>
    <n v="0"/>
    <n v="0"/>
    <n v="0"/>
  </r>
  <r>
    <s v="BIODIESEL"/>
    <x v="10"/>
    <x v="1"/>
    <x v="8"/>
    <x v="21"/>
    <s v="m3"/>
    <n v="0"/>
    <n v="0"/>
    <n v="0"/>
    <n v="0"/>
    <n v="0"/>
    <n v="0"/>
    <n v="0"/>
    <n v="0"/>
    <n v="0"/>
    <n v="0"/>
    <n v="0"/>
    <n v="0"/>
    <n v="0"/>
  </r>
  <r>
    <s v="BIODIESEL"/>
    <x v="10"/>
    <x v="1"/>
    <x v="8"/>
    <x v="22"/>
    <s v="m3"/>
    <n v="0"/>
    <n v="0"/>
    <n v="0"/>
    <n v="0"/>
    <n v="0"/>
    <n v="0"/>
    <n v="0"/>
    <n v="0"/>
    <n v="0"/>
    <n v="0"/>
    <n v="0"/>
    <n v="0"/>
    <n v="0"/>
  </r>
  <r>
    <s v="BIODIESEL"/>
    <x v="10"/>
    <x v="0"/>
    <x v="0"/>
    <x v="23"/>
    <s v="m3"/>
    <n v="0"/>
    <n v="0"/>
    <n v="0"/>
    <n v="0"/>
    <n v="0"/>
    <n v="0"/>
    <n v="0"/>
    <n v="0"/>
    <n v="0"/>
    <n v="0"/>
    <n v="0"/>
    <n v="0"/>
    <n v="0"/>
  </r>
  <r>
    <s v="BIODIESEL"/>
    <x v="10"/>
    <x v="2"/>
    <x v="5"/>
    <x v="24"/>
    <s v="m3"/>
    <n v="0"/>
    <n v="0"/>
    <n v="0"/>
    <n v="0"/>
    <n v="0"/>
    <n v="0"/>
    <n v="0"/>
    <n v="0"/>
    <n v="0"/>
    <n v="0"/>
    <n v="0"/>
    <n v="0"/>
    <n v="0"/>
  </r>
  <r>
    <s v="BIODIESEL"/>
    <x v="10"/>
    <x v="1"/>
    <x v="1"/>
    <x v="25"/>
    <s v="m3"/>
    <n v="4740.357"/>
    <n v="5150.6049999999996"/>
    <n v="5908.6170000000002"/>
    <n v="6322.72"/>
    <n v="3651.9830000000002"/>
    <n v="4499.3609999999999"/>
    <n v="7167.8959999999997"/>
    <n v="6111.2640000000001"/>
    <n v="2483.9949999999999"/>
    <n v="2483.326"/>
    <n v="3729.42"/>
    <n v="948.255"/>
    <n v="53197.798999999999"/>
  </r>
  <r>
    <s v="BIODIESEL"/>
    <x v="10"/>
    <x v="0"/>
    <x v="6"/>
    <x v="26"/>
    <s v="m3"/>
    <m/>
    <n v="0"/>
    <n v="0"/>
    <n v="0"/>
    <n v="0"/>
    <n v="0"/>
    <n v="0"/>
    <n v="0"/>
    <n v="0"/>
    <n v="0"/>
    <n v="0"/>
    <n v="0"/>
    <n v="0"/>
  </r>
  <r>
    <s v="BIODIESEL"/>
    <x v="10"/>
    <x v="0"/>
    <x v="0"/>
    <x v="27"/>
    <s v="m3"/>
    <n v="0"/>
    <n v="0"/>
    <n v="0"/>
    <n v="0"/>
    <n v="0"/>
    <n v="0"/>
    <n v="0"/>
    <n v="0"/>
    <n v="0"/>
    <n v="0"/>
    <n v="0"/>
    <n v="0"/>
    <n v="0"/>
  </r>
  <r>
    <s v="BIODIESEL"/>
    <x v="10"/>
    <x v="3"/>
    <x v="11"/>
    <x v="28"/>
    <s v="m3"/>
    <n v="0"/>
    <n v="0"/>
    <n v="0"/>
    <n v="0"/>
    <n v="0"/>
    <n v="0"/>
    <n v="0"/>
    <n v="0"/>
    <n v="0"/>
    <n v="0"/>
    <n v="0"/>
    <n v="0"/>
    <n v="0"/>
  </r>
  <r>
    <s v="BIODIESEL"/>
    <x v="10"/>
    <x v="0"/>
    <x v="6"/>
    <x v="29"/>
    <s v="m3"/>
    <n v="0"/>
    <n v="0"/>
    <n v="0"/>
    <n v="0"/>
    <n v="0"/>
    <n v="0"/>
    <n v="0"/>
    <n v="0"/>
    <n v="0"/>
    <n v="0"/>
    <n v="0"/>
    <n v="0"/>
    <n v="0"/>
  </r>
  <r>
    <s v="BIODIESEL"/>
    <x v="10"/>
    <x v="1"/>
    <x v="1"/>
    <x v="30"/>
    <s v="m3"/>
    <n v="30"/>
    <n v="383"/>
    <n v="0"/>
    <n v="0"/>
    <n v="0"/>
    <n v="0"/>
    <n v="0"/>
    <n v="0"/>
    <n v="0"/>
    <n v="0"/>
    <n v="0"/>
    <n v="0"/>
    <n v="413"/>
  </r>
  <r>
    <s v="BIODIESEL"/>
    <x v="10"/>
    <x v="2"/>
    <x v="7"/>
    <x v="31"/>
    <s v="m3"/>
    <n v="0"/>
    <n v="411.61099999999999"/>
    <n v="2228.1930000000002"/>
    <n v="2950.75"/>
    <n v="4815.2120000000004"/>
    <n v="4077.3560000000002"/>
    <n v="3523.3629999999998"/>
    <n v="3650.3470000000002"/>
    <n v="2622.2370000000001"/>
    <n v="4146.0119999999997"/>
    <n v="1865.2470000000001"/>
    <n v="2319.9090000000001"/>
    <n v="32610.237000000001"/>
  </r>
  <r>
    <s v="BIODIESEL"/>
    <x v="10"/>
    <x v="4"/>
    <x v="12"/>
    <x v="32"/>
    <s v="m3"/>
    <n v="0"/>
    <n v="0"/>
    <n v="0"/>
    <n v="0"/>
    <n v="0"/>
    <n v="0"/>
    <n v="0"/>
    <n v="0"/>
    <n v="0"/>
    <n v="0"/>
    <n v="0"/>
    <n v="0"/>
    <n v="0"/>
  </r>
  <r>
    <s v="BIODIESEL"/>
    <x v="10"/>
    <x v="4"/>
    <x v="13"/>
    <x v="33"/>
    <s v="m3"/>
    <n v="0"/>
    <n v="0"/>
    <n v="0"/>
    <n v="0"/>
    <n v="0"/>
    <n v="0"/>
    <n v="0"/>
    <n v="0"/>
    <n v="0"/>
    <n v="0"/>
    <n v="0"/>
    <n v="0"/>
    <n v="0"/>
  </r>
  <r>
    <s v="BIODIESEL"/>
    <x v="10"/>
    <x v="4"/>
    <x v="9"/>
    <x v="34"/>
    <s v="m3"/>
    <n v="0"/>
    <n v="0"/>
    <n v="0"/>
    <n v="0"/>
    <n v="0"/>
    <n v="0"/>
    <n v="0"/>
    <n v="0"/>
    <n v="0"/>
    <n v="0"/>
    <n v="0"/>
    <n v="0"/>
    <n v="0"/>
  </r>
  <r>
    <s v="BIODIESEL"/>
    <x v="10"/>
    <x v="3"/>
    <x v="11"/>
    <x v="35"/>
    <s v="m3"/>
    <n v="0"/>
    <n v="0"/>
    <n v="0"/>
    <n v="0"/>
    <n v="0"/>
    <n v="0"/>
    <n v="0"/>
    <n v="0"/>
    <n v="0"/>
    <n v="0"/>
    <n v="0"/>
    <n v="0"/>
    <n v="0"/>
  </r>
  <r>
    <s v="BIODIESEL"/>
    <x v="10"/>
    <x v="2"/>
    <x v="7"/>
    <x v="36"/>
    <s v="m3"/>
    <n v="0"/>
    <n v="0"/>
    <n v="0"/>
    <n v="0"/>
    <n v="0"/>
    <n v="0"/>
    <n v="0"/>
    <n v="0"/>
    <n v="0"/>
    <n v="0"/>
    <n v="0"/>
    <n v="0"/>
    <n v="0"/>
  </r>
  <r>
    <s v="BIODIESEL"/>
    <x v="10"/>
    <x v="4"/>
    <x v="14"/>
    <x v="37"/>
    <s v="m3"/>
    <n v="0"/>
    <n v="0"/>
    <n v="0"/>
    <n v="0"/>
    <n v="0"/>
    <n v="0"/>
    <n v="0"/>
    <n v="0"/>
    <n v="0"/>
    <n v="0"/>
    <n v="0"/>
    <n v="0"/>
    <n v="0"/>
  </r>
  <r>
    <s v="BIODIESEL"/>
    <x v="10"/>
    <x v="1"/>
    <x v="1"/>
    <x v="38"/>
    <s v="m3"/>
    <n v="0"/>
    <n v="0"/>
    <n v="0"/>
    <n v="0"/>
    <n v="0"/>
    <n v="0"/>
    <n v="0"/>
    <n v="0"/>
    <n v="0"/>
    <n v="0"/>
    <n v="0"/>
    <n v="0"/>
    <n v="0"/>
  </r>
  <r>
    <s v="BIODIESEL"/>
    <x v="10"/>
    <x v="2"/>
    <x v="7"/>
    <x v="39"/>
    <s v="m3"/>
    <n v="12629.839"/>
    <n v="12206.803"/>
    <n v="16218.968000000001"/>
    <n v="17387.82"/>
    <n v="17714.165000000001"/>
    <n v="17383.123"/>
    <n v="17329.002"/>
    <n v="17968.115000000002"/>
    <n v="17369.899000000001"/>
    <n v="15149.847"/>
    <n v="17394.580000000002"/>
    <n v="17445.264999999999"/>
    <n v="196197.42600000004"/>
  </r>
  <r>
    <s v="BIODIESEL"/>
    <x v="10"/>
    <x v="2"/>
    <x v="5"/>
    <x v="40"/>
    <s v="m3"/>
    <n v="13271.023999999999"/>
    <n v="12296.603999999999"/>
    <n v="13039.039000000001"/>
    <n v="13308.387000000001"/>
    <n v="11389.65"/>
    <n v="13257.45"/>
    <n v="13742.272000000001"/>
    <n v="16731.595000000001"/>
    <n v="17600.373"/>
    <n v="16189.173000000001"/>
    <n v="14743.673000000001"/>
    <n v="18284.634999999998"/>
    <n v="173853.87500000003"/>
  </r>
  <r>
    <s v="BIODIESEL"/>
    <x v="10"/>
    <x v="1"/>
    <x v="1"/>
    <x v="41"/>
    <s v="m3"/>
    <n v="9395.75"/>
    <n v="11189"/>
    <n v="11610.9"/>
    <n v="10366.61"/>
    <n v="8993.2199999999993"/>
    <n v="8303"/>
    <n v="12593"/>
    <n v="11495"/>
    <n v="12167"/>
    <n v="11453"/>
    <n v="11484"/>
    <n v="11465"/>
    <n v="130515.48000000001"/>
  </r>
  <r>
    <s v="BIODIESEL"/>
    <x v="10"/>
    <x v="1"/>
    <x v="1"/>
    <x v="42"/>
    <s v="m3"/>
    <n v="0"/>
    <n v="718.67200000000003"/>
    <n v="603.12599999999998"/>
    <n v="593.44399999999996"/>
    <n v="156.37799999999999"/>
    <n v="87"/>
    <n v="48.6"/>
    <n v="69.599999999999994"/>
    <n v="17.399999999999999"/>
    <n v="0"/>
    <n v="523.322"/>
    <n v="616.41999999999996"/>
    <n v="3433.962"/>
  </r>
  <r>
    <s v="BIODIESEL"/>
    <x v="10"/>
    <x v="2"/>
    <x v="7"/>
    <x v="43"/>
    <s v="m3"/>
    <n v="0"/>
    <n v="0"/>
    <n v="0"/>
    <n v="0"/>
    <n v="0"/>
    <n v="0"/>
    <n v="0"/>
    <n v="0"/>
    <n v="0"/>
    <n v="0"/>
    <n v="0"/>
    <n v="0"/>
    <n v="0"/>
  </r>
  <r>
    <s v="BIODIESEL"/>
    <x v="10"/>
    <x v="2"/>
    <x v="7"/>
    <x v="44"/>
    <s v="m3"/>
    <n v="0"/>
    <n v="0"/>
    <n v="0"/>
    <n v="0"/>
    <n v="0"/>
    <n v="0"/>
    <n v="0"/>
    <n v="0"/>
    <n v="0"/>
    <n v="0"/>
    <n v="0"/>
    <n v="0"/>
    <n v="0"/>
  </r>
  <r>
    <s v="BIODIESEL"/>
    <x v="10"/>
    <x v="1"/>
    <x v="8"/>
    <x v="45"/>
    <s v="m3"/>
    <n v="14746.511"/>
    <n v="12003.226000000001"/>
    <n v="13885.069"/>
    <n v="11106.68"/>
    <n v="13367.397999999999"/>
    <n v="12974.427"/>
    <n v="14287.199000000001"/>
    <n v="15096.28"/>
    <n v="13007.772999999999"/>
    <n v="12832.12"/>
    <n v="12772.018"/>
    <n v="15012.046"/>
    <n v="161090.74700000003"/>
  </r>
  <r>
    <s v="BIODIESEL"/>
    <x v="10"/>
    <x v="1"/>
    <x v="8"/>
    <x v="46"/>
    <s v="m3"/>
    <n v="11332.23"/>
    <n v="10072.735000000001"/>
    <n v="9906.7720000000008"/>
    <n v="8605.5380000000005"/>
    <n v="11282.825000000001"/>
    <n v="9157.2980000000007"/>
    <n v="11754.343999999999"/>
    <n v="12422.422"/>
    <n v="11843.931"/>
    <n v="12302.591"/>
    <n v="10623.463"/>
    <n v="11603.605"/>
    <n v="130907.75400000002"/>
  </r>
  <r>
    <s v="BIODIESEL"/>
    <x v="10"/>
    <x v="1"/>
    <x v="1"/>
    <x v="47"/>
    <s v="m3"/>
    <n v="0"/>
    <n v="0"/>
    <n v="0"/>
    <n v="0"/>
    <n v="0"/>
    <n v="0"/>
    <n v="0"/>
    <n v="0"/>
    <n v="0"/>
    <n v="0"/>
    <n v="0"/>
    <n v="0"/>
    <n v="0"/>
  </r>
  <r>
    <s v="BIODIESEL"/>
    <x v="10"/>
    <x v="1"/>
    <x v="10"/>
    <x v="48"/>
    <s v="m3"/>
    <n v="11088.619000000001"/>
    <n v="9637.2950000000001"/>
    <n v="14611.941000000001"/>
    <n v="13758.343000000001"/>
    <n v="13409.576999999999"/>
    <n v="11657.927"/>
    <n v="11835.41"/>
    <n v="14637.118"/>
    <n v="2820.9659999999999"/>
    <n v="10693.982"/>
    <n v="10942.112999999999"/>
    <n v="14283.540999999999"/>
    <n v="139376.83200000002"/>
  </r>
  <r>
    <s v="BIODIESEL"/>
    <x v="10"/>
    <x v="1"/>
    <x v="8"/>
    <x v="49"/>
    <s v="m3"/>
    <n v="0"/>
    <n v="0"/>
    <n v="0"/>
    <n v="0"/>
    <n v="0"/>
    <n v="0"/>
    <n v="0"/>
    <n v="0"/>
    <n v="0"/>
    <n v="0"/>
    <n v="0"/>
    <n v="0"/>
    <n v="0"/>
  </r>
  <r>
    <s v="BIODIESEL"/>
    <x v="10"/>
    <x v="0"/>
    <x v="15"/>
    <x v="50"/>
    <s v="m3"/>
    <n v="1704.46"/>
    <n v="1519.23"/>
    <n v="1658.559"/>
    <n v="1602.57"/>
    <n v="1876.874"/>
    <n v="2130.9899999999998"/>
    <n v="2648.2"/>
    <n v="1889.674"/>
    <n v="0"/>
    <n v="227.51599999999999"/>
    <n v="1751.404"/>
    <n v="1683.2750000000001"/>
    <n v="18692.751999999997"/>
  </r>
  <r>
    <s v="BIODIESEL"/>
    <x v="10"/>
    <x v="1"/>
    <x v="1"/>
    <x v="51"/>
    <s v="m3"/>
    <n v="0"/>
    <n v="0"/>
    <n v="0"/>
    <n v="0"/>
    <n v="0"/>
    <n v="0"/>
    <n v="0"/>
    <n v="0"/>
    <n v="0"/>
    <n v="0"/>
    <n v="0"/>
    <n v="0"/>
    <n v="0"/>
  </r>
  <r>
    <s v="BIODIESEL"/>
    <x v="10"/>
    <x v="2"/>
    <x v="5"/>
    <x v="52"/>
    <s v="m3"/>
    <n v="0"/>
    <n v="0"/>
    <n v="0"/>
    <n v="0"/>
    <n v="0"/>
    <n v="0"/>
    <n v="0"/>
    <n v="0"/>
    <n v="0"/>
    <n v="0"/>
    <n v="0"/>
    <n v="0"/>
    <n v="0"/>
  </r>
  <r>
    <s v="BIODIESEL"/>
    <x v="10"/>
    <x v="4"/>
    <x v="9"/>
    <x v="53"/>
    <s v="m3"/>
    <n v="0"/>
    <n v="0"/>
    <n v="0"/>
    <n v="0"/>
    <n v="0"/>
    <n v="0"/>
    <n v="0"/>
    <n v="0"/>
    <n v="0"/>
    <n v="0"/>
    <n v="0"/>
    <n v="0"/>
    <n v="0"/>
  </r>
  <r>
    <s v="BIODIESEL"/>
    <x v="10"/>
    <x v="1"/>
    <x v="10"/>
    <x v="54"/>
    <s v="m3"/>
    <n v="5234.5029999999997"/>
    <n v="5184.0600000000004"/>
    <n v="4571.4319999999998"/>
    <n v="3997.5050000000001"/>
    <n v="5901.6490000000003"/>
    <n v="5260.674"/>
    <n v="5384.5379999999996"/>
    <n v="5849.4949999999999"/>
    <n v="6271.8410000000003"/>
    <n v="5546.11"/>
    <n v="5483.7820000000002"/>
    <n v="6359.9"/>
    <n v="65045.489000000001"/>
  </r>
  <r>
    <s v="BIODIESEL"/>
    <x v="10"/>
    <x v="1"/>
    <x v="1"/>
    <x v="55"/>
    <s v="m3"/>
    <n v="0"/>
    <n v="0"/>
    <n v="0"/>
    <n v="0"/>
    <n v="0"/>
    <n v="0"/>
    <n v="0"/>
    <n v="0"/>
    <n v="0"/>
    <n v="0"/>
    <n v="0"/>
    <n v="0"/>
    <n v="0"/>
  </r>
  <r>
    <s v="BIODIESEL"/>
    <x v="10"/>
    <x v="1"/>
    <x v="1"/>
    <x v="56"/>
    <s v="m3"/>
    <n v="0"/>
    <n v="0"/>
    <n v="0"/>
    <n v="0"/>
    <n v="0"/>
    <n v="0"/>
    <n v="0"/>
    <n v="0"/>
    <n v="0"/>
    <n v="0"/>
    <n v="0"/>
    <n v="0"/>
    <n v="0"/>
  </r>
  <r>
    <s v="BIODIESEL"/>
    <x v="10"/>
    <x v="1"/>
    <x v="1"/>
    <x v="57"/>
    <s v="m3"/>
    <n v="0"/>
    <n v="0"/>
    <n v="0"/>
    <n v="0"/>
    <n v="0"/>
    <n v="0"/>
    <n v="0"/>
    <n v="0"/>
    <n v="0"/>
    <n v="0"/>
    <n v="0"/>
    <n v="0"/>
    <n v="0"/>
  </r>
  <r>
    <s v="BIODIESEL"/>
    <x v="10"/>
    <x v="1"/>
    <x v="1"/>
    <x v="58"/>
    <s v="m3"/>
    <n v="0"/>
    <n v="0"/>
    <n v="0"/>
    <n v="0"/>
    <n v="0"/>
    <n v="0"/>
    <n v="0"/>
    <n v="0"/>
    <n v="0"/>
    <n v="0"/>
    <n v="0"/>
    <n v="0"/>
    <n v="0"/>
  </r>
  <r>
    <s v="BIODIESEL"/>
    <x v="10"/>
    <x v="1"/>
    <x v="1"/>
    <x v="59"/>
    <s v="m3"/>
    <n v="0"/>
    <n v="0"/>
    <n v="0"/>
    <n v="0"/>
    <n v="0"/>
    <n v="0"/>
    <n v="0"/>
    <n v="0"/>
    <n v="0"/>
    <n v="0"/>
    <n v="0"/>
    <n v="0"/>
    <n v="0"/>
  </r>
  <r>
    <s v="BIODIESEL"/>
    <x v="10"/>
    <x v="1"/>
    <x v="1"/>
    <x v="60"/>
    <s v="m3"/>
    <n v="0"/>
    <n v="0"/>
    <n v="0"/>
    <n v="0"/>
    <n v="0"/>
    <n v="0"/>
    <n v="0"/>
    <n v="0"/>
    <n v="0"/>
    <n v="0"/>
    <n v="0"/>
    <n v="0"/>
    <n v="0"/>
  </r>
  <r>
    <s v="BIODIESEL"/>
    <x v="10"/>
    <x v="3"/>
    <x v="3"/>
    <x v="61"/>
    <s v="m3"/>
    <n v="0"/>
    <n v="0"/>
    <n v="0"/>
    <n v="0"/>
    <n v="0"/>
    <n v="0"/>
    <n v="0"/>
    <n v="0"/>
    <n v="0"/>
    <n v="0"/>
    <n v="0"/>
    <n v="0"/>
    <n v="0"/>
  </r>
  <r>
    <s v="BIODIESEL"/>
    <x v="10"/>
    <x v="1"/>
    <x v="1"/>
    <x v="62"/>
    <s v="m3"/>
    <n v="0"/>
    <n v="0"/>
    <n v="0"/>
    <n v="0"/>
    <n v="0"/>
    <n v="0"/>
    <n v="0"/>
    <n v="0"/>
    <n v="0"/>
    <n v="0"/>
    <n v="0"/>
    <n v="0"/>
    <n v="0"/>
  </r>
  <r>
    <s v="BIODIESEL"/>
    <x v="10"/>
    <x v="0"/>
    <x v="6"/>
    <x v="63"/>
    <s v="m3"/>
    <n v="342.33499999999998"/>
    <n v="43.491999999999997"/>
    <n v="0"/>
    <n v="0"/>
    <n v="0"/>
    <n v="0"/>
    <m/>
    <n v="0"/>
    <n v="0"/>
    <n v="0"/>
    <n v="0"/>
    <n v="0"/>
    <n v="385.827"/>
  </r>
  <r>
    <s v="BIODIESEL"/>
    <x v="10"/>
    <x v="1"/>
    <x v="1"/>
    <x v="64"/>
    <s v="m3"/>
    <n v="13399.882"/>
    <n v="11718.981"/>
    <n v="11241.361000000001"/>
    <n v="6114.326"/>
    <n v="14634.433000000001"/>
    <n v="13999.69"/>
    <n v="14283.272000000001"/>
    <n v="15194.168"/>
    <n v="12967.56"/>
    <n v="15132.235000000001"/>
    <n v="13493.755999999999"/>
    <n v="15076.909"/>
    <n v="157256.57300000003"/>
  </r>
  <r>
    <s v="BIODIESEL"/>
    <x v="10"/>
    <x v="0"/>
    <x v="6"/>
    <x v="65"/>
    <s v="m3"/>
    <n v="0"/>
    <n v="0"/>
    <n v="0"/>
    <n v="0"/>
    <n v="0"/>
    <n v="0"/>
    <n v="0"/>
    <n v="0"/>
    <n v="0"/>
    <n v="0"/>
    <n v="0"/>
    <n v="0"/>
    <n v="0"/>
  </r>
  <r>
    <s v="BIODIESEL"/>
    <x v="10"/>
    <x v="2"/>
    <x v="7"/>
    <x v="66"/>
    <s v="m3"/>
    <n v="6361.299"/>
    <n v="6415.625"/>
    <n v="5623.5739999999996"/>
    <n v="5637.3469999999998"/>
    <n v="5637.3469999999998"/>
    <n v="7417.5969999999998"/>
    <n v="7807.9380000000001"/>
    <n v="7466.8810000000003"/>
    <n v="6983.5680000000002"/>
    <n v="7377.9719999999998"/>
    <n v="8067.3580000000002"/>
    <n v="5771.0110000000004"/>
    <n v="80567.516999999993"/>
  </r>
  <r>
    <s v="BIODIESEL"/>
    <x v="10"/>
    <x v="0"/>
    <x v="15"/>
    <x v="67"/>
    <s v="m3"/>
    <n v="11.5"/>
    <n v="0"/>
    <n v="0"/>
    <n v="0"/>
    <n v="0"/>
    <n v="0"/>
    <n v="0"/>
    <n v="0"/>
    <n v="0"/>
    <n v="0"/>
    <n v="0"/>
    <n v="0"/>
    <n v="11.5"/>
  </r>
  <r>
    <s v="BIODIESEL"/>
    <x v="10"/>
    <x v="2"/>
    <x v="7"/>
    <x v="68"/>
    <s v="m3"/>
    <n v="9523.1769999999997"/>
    <n v="0"/>
    <n v="10408.441000000001"/>
    <n v="13493.623"/>
    <n v="14749.072"/>
    <n v="18165.058000000001"/>
    <n v="12857.048000000001"/>
    <n v="13692.405000000001"/>
    <n v="10763.014999999999"/>
    <n v="10131.361000000001"/>
    <n v="1991.123"/>
    <n v="1689.645"/>
    <n v="117463.96800000001"/>
  </r>
  <r>
    <s v="BIODIESEL"/>
    <x v="10"/>
    <x v="0"/>
    <x v="6"/>
    <x v="69"/>
    <s v="m3"/>
    <n v="0"/>
    <n v="0"/>
    <n v="0"/>
    <n v="0"/>
    <n v="0"/>
    <n v="0"/>
    <n v="0"/>
    <n v="0"/>
    <n v="0"/>
    <n v="0"/>
    <n v="0"/>
    <n v="0"/>
    <n v="0"/>
  </r>
  <r>
    <s v="BIODIESEL"/>
    <x v="10"/>
    <x v="1"/>
    <x v="8"/>
    <x v="70"/>
    <s v="m3"/>
    <n v="29521.847000000002"/>
    <n v="26501.871999999999"/>
    <n v="29310.748"/>
    <n v="24581.463"/>
    <n v="26910.952000000001"/>
    <n v="28868.706999999999"/>
    <n v="29991.550999999999"/>
    <n v="28599.135999999999"/>
    <n v="19520.702000000001"/>
    <n v="19729.994999999999"/>
    <n v="20406.681"/>
    <n v="21215.69"/>
    <n v="305159.34399999998"/>
  </r>
  <r>
    <s v="BIODIESEL"/>
    <x v="10"/>
    <x v="3"/>
    <x v="11"/>
    <x v="71"/>
    <s v="m3"/>
    <n v="6733.6220000000003"/>
    <n v="7523.76"/>
    <n v="3968.79"/>
    <n v="0"/>
    <n v="6651.8379999999997"/>
    <n v="1239.451"/>
    <n v="1515.414"/>
    <n v="3110.0859999999998"/>
    <n v="9793.4770000000008"/>
    <n v="10159.786"/>
    <n v="6180.2449999999999"/>
    <n v="5208.2879999999996"/>
    <n v="62084.757000000005"/>
  </r>
  <r>
    <s v="BIODIESEL"/>
    <x v="10"/>
    <x v="0"/>
    <x v="6"/>
    <x v="72"/>
    <s v="m3"/>
    <n v="0"/>
    <n v="0"/>
    <n v="0"/>
    <n v="0"/>
    <n v="0"/>
    <n v="0"/>
    <n v="0"/>
    <n v="0"/>
    <n v="0"/>
    <n v="0"/>
    <n v="0"/>
    <n v="0"/>
    <n v="0"/>
  </r>
  <r>
    <s v="BIODIESEL"/>
    <x v="10"/>
    <x v="4"/>
    <x v="12"/>
    <x v="73"/>
    <s v="m3"/>
    <n v="0"/>
    <n v="0"/>
    <n v="0"/>
    <n v="0"/>
    <n v="0"/>
    <n v="0"/>
    <n v="0"/>
    <n v="0"/>
    <n v="0"/>
    <n v="0"/>
    <n v="0"/>
    <n v="0"/>
    <n v="0"/>
  </r>
  <r>
    <s v="BIODIESEL"/>
    <x v="10"/>
    <x v="1"/>
    <x v="8"/>
    <x v="74"/>
    <s v="m3"/>
    <n v="0"/>
    <n v="0"/>
    <n v="0"/>
    <n v="0"/>
    <n v="0"/>
    <n v="0"/>
    <n v="0"/>
    <n v="0"/>
    <n v="0"/>
    <n v="0"/>
    <n v="0"/>
    <n v="0"/>
    <n v="0"/>
  </r>
  <r>
    <s v="BIODIESEL"/>
    <x v="10"/>
    <x v="1"/>
    <x v="8"/>
    <x v="75"/>
    <s v="m3"/>
    <n v="1405.53"/>
    <n v="1242.336"/>
    <n v="831.1"/>
    <n v="771.63900000000001"/>
    <n v="374.274"/>
    <n v="353.07400000000001"/>
    <n v="1210.4970000000001"/>
    <n v="1375.078"/>
    <n v="1037.0039999999999"/>
    <n v="1294.5"/>
    <n v="1433"/>
    <n v="1198.097"/>
    <n v="12526.128999999999"/>
  </r>
  <r>
    <s v="BIODIESEL"/>
    <x v="10"/>
    <x v="1"/>
    <x v="1"/>
    <x v="76"/>
    <s v="m3"/>
    <n v="6840.73"/>
    <n v="11137.529"/>
    <n v="15125.66"/>
    <n v="15104.393"/>
    <n v="12050.003000000001"/>
    <n v="18427.967000000001"/>
    <n v="19173.683000000001"/>
    <n v="13471.308000000001"/>
    <n v="17820.828000000001"/>
    <n v="21113.526999999998"/>
    <n v="15468.016"/>
    <n v="9219.3629999999994"/>
    <n v="174953.00700000001"/>
  </r>
  <r>
    <s v="BIODIESEL"/>
    <x v="10"/>
    <x v="4"/>
    <x v="13"/>
    <x v="77"/>
    <s v="m3"/>
    <n v="0"/>
    <n v="0"/>
    <n v="0"/>
    <n v="0"/>
    <n v="0"/>
    <n v="0"/>
    <n v="0"/>
    <n v="0"/>
    <n v="0"/>
    <n v="0"/>
    <n v="0"/>
    <n v="0"/>
    <n v="0"/>
  </r>
  <r>
    <s v="BIODIESEL"/>
    <x v="10"/>
    <x v="2"/>
    <x v="7"/>
    <x v="78"/>
    <s v="m3"/>
    <n v="26480.829000000002"/>
    <n v="23539.196"/>
    <n v="27207.613000000001"/>
    <n v="22594.149000000001"/>
    <n v="19877.062999999998"/>
    <n v="18823.460999999999"/>
    <n v="22812.298999999999"/>
    <n v="19820.355"/>
    <n v="23510.240000000002"/>
    <n v="22505.951000000001"/>
    <n v="21964.895"/>
    <n v="22697.337"/>
    <n v="271833.38800000004"/>
  </r>
  <r>
    <s v="BIODIESEL"/>
    <x v="10"/>
    <x v="3"/>
    <x v="4"/>
    <x v="79"/>
    <s v="m3"/>
    <n v="0"/>
    <n v="0"/>
    <n v="0"/>
    <n v="0"/>
    <n v="0"/>
    <n v="0"/>
    <n v="0"/>
    <n v="0"/>
    <n v="0"/>
    <n v="0"/>
    <n v="0"/>
    <n v="0"/>
    <n v="0"/>
  </r>
  <r>
    <s v="BIODIESEL"/>
    <x v="10"/>
    <x v="0"/>
    <x v="15"/>
    <x v="80"/>
    <s v="m3"/>
    <n v="0"/>
    <n v="0"/>
    <n v="0"/>
    <n v="0"/>
    <n v="0"/>
    <n v="0"/>
    <n v="0"/>
    <n v="0"/>
    <n v="0"/>
    <n v="0"/>
    <n v="0"/>
    <n v="0"/>
    <n v="0"/>
  </r>
  <r>
    <s v="BIODIESEL"/>
    <x v="10"/>
    <x v="1"/>
    <x v="8"/>
    <x v="80"/>
    <s v="m3"/>
    <n v="0"/>
    <n v="0"/>
    <n v="0"/>
    <n v="0"/>
    <n v="0"/>
    <n v="0"/>
    <n v="0"/>
    <n v="0"/>
    <n v="0"/>
    <n v="0"/>
    <n v="0"/>
    <n v="0"/>
    <n v="0"/>
  </r>
  <r>
    <s v="BIODIESEL"/>
    <x v="10"/>
    <x v="2"/>
    <x v="7"/>
    <x v="80"/>
    <s v="m3"/>
    <n v="10120.306"/>
    <n v="10615.637000000001"/>
    <n v="9983.4089999999997"/>
    <n v="11215.022000000001"/>
    <n v="12276.137000000001"/>
    <n v="9702.9030000000002"/>
    <n v="12446.489"/>
    <n v="11744.722"/>
    <n v="10857.999"/>
    <n v="10762.17"/>
    <n v="11231.342000000001"/>
    <n v="9924.3649999999998"/>
    <n v="130880.50099999999"/>
  </r>
  <r>
    <s v="BIODIESEL"/>
    <x v="10"/>
    <x v="0"/>
    <x v="6"/>
    <x v="81"/>
    <s v="m3"/>
    <n v="4081.6640000000002"/>
    <n v="4440.2809999999999"/>
    <n v="6509.6530000000002"/>
    <n v="5136.3360000000002"/>
    <n v="4251.6180000000004"/>
    <n v="3193.346"/>
    <n v="4848.9560000000001"/>
    <n v="3392.9459999999999"/>
    <n v="593.73199999999997"/>
    <n v="3003.404"/>
    <n v="3491.4470000000001"/>
    <n v="4590.4120000000003"/>
    <n v="47533.795000000013"/>
  </r>
  <r>
    <s v="BIODIESEL"/>
    <x v="10"/>
    <x v="3"/>
    <x v="4"/>
    <x v="82"/>
    <s v="m3"/>
    <n v="0"/>
    <n v="0"/>
    <n v="0"/>
    <n v="0"/>
    <n v="0"/>
    <n v="0"/>
    <n v="0"/>
    <n v="0"/>
    <n v="0"/>
    <n v="0"/>
    <n v="0"/>
    <n v="0"/>
    <n v="0"/>
  </r>
  <r>
    <s v="BIODIESEL"/>
    <x v="10"/>
    <x v="4"/>
    <x v="13"/>
    <x v="83"/>
    <s v="m3"/>
    <n v="7094.7"/>
    <n v="6997.8829999999998"/>
    <n v="6360"/>
    <n v="6041.5119999999997"/>
    <n v="5621.78"/>
    <n v="8004.39"/>
    <n v="6015.5039999999999"/>
    <n v="8603.9220000000005"/>
    <n v="7200"/>
    <n v="7582.36"/>
    <n v="8955.7800000000007"/>
    <n v="8955.875"/>
    <n v="87433.705999999991"/>
  </r>
  <r>
    <s v="BIODIESEL"/>
    <x v="10"/>
    <x v="4"/>
    <x v="16"/>
    <x v="84"/>
    <s v="m3"/>
    <n v="0"/>
    <n v="0"/>
    <n v="0"/>
    <n v="0"/>
    <n v="0"/>
    <n v="0"/>
    <n v="519.94000000000005"/>
    <n v="937.82500000000005"/>
    <n v="291.7"/>
    <n v="49.320999999999998"/>
    <n v="0"/>
    <n v="0"/>
    <n v="1798.7860000000001"/>
  </r>
  <r>
    <s v="BIODIESEL"/>
    <x v="10"/>
    <x v="4"/>
    <x v="9"/>
    <x v="85"/>
    <s v="m3"/>
    <n v="7269.4650000000001"/>
    <n v="12414.575000000001"/>
    <n v="6843.2690000000002"/>
    <n v="12645.473"/>
    <n v="6568.6409999999996"/>
    <n v="1441.511"/>
    <n v="10726.799000000001"/>
    <n v="12290.45"/>
    <n v="12468.519"/>
    <n v="14500"/>
    <n v="8089.6629999999996"/>
    <n v="13880.151"/>
    <n v="119138.51599999999"/>
  </r>
  <r>
    <s v="BIODIESEL"/>
    <x v="10"/>
    <x v="0"/>
    <x v="0"/>
    <x v="86"/>
    <s v="m3"/>
    <n v="6622.8490000000002"/>
    <n v="6281.5389999999998"/>
    <n v="5821.23"/>
    <n v="9653.4089999999997"/>
    <n v="8795.7860000000001"/>
    <n v="8048.72"/>
    <n v="5760.1549999999997"/>
    <n v="8000"/>
    <n v="3992.0390000000002"/>
    <n v="7955.4059999999999"/>
    <n v="10709.45"/>
    <n v="10617.804"/>
    <n v="92258.386999999988"/>
  </r>
  <r>
    <s v="BIODIESEL"/>
    <x v="10"/>
    <x v="2"/>
    <x v="5"/>
    <x v="87"/>
    <s v="m3"/>
    <n v="12197.995000000001"/>
    <n v="12756.216"/>
    <n v="14099.565000000001"/>
    <n v="14057.992"/>
    <n v="13583.77"/>
    <n v="14030.153"/>
    <n v="14307.294"/>
    <n v="14451.873"/>
    <n v="13878.565000000001"/>
    <n v="15113.438"/>
    <n v="14113.501"/>
    <n v="14846.495000000001"/>
    <n v="167436.85699999999"/>
  </r>
  <r>
    <s v="BIODIESEL"/>
    <x v="10"/>
    <x v="0"/>
    <x v="6"/>
    <x v="88"/>
    <s v="m3"/>
    <n v="0"/>
    <n v="0"/>
    <n v="0"/>
    <n v="0"/>
    <n v="0"/>
    <n v="0"/>
    <n v="0"/>
    <n v="0"/>
    <n v="0"/>
    <n v="0"/>
    <n v="0"/>
    <n v="0"/>
    <n v="0"/>
  </r>
  <r>
    <s v="BIODIESEL"/>
    <x v="10"/>
    <x v="1"/>
    <x v="1"/>
    <x v="89"/>
    <s v="m3"/>
    <n v="0"/>
    <n v="0"/>
    <n v="0"/>
    <n v="0"/>
    <n v="0"/>
    <n v="0"/>
    <n v="0"/>
    <n v="0"/>
    <n v="0"/>
    <n v="0"/>
    <n v="0"/>
    <n v="0"/>
    <n v="0"/>
  </r>
  <r>
    <s v="BIODIESEL"/>
    <x v="10"/>
    <x v="0"/>
    <x v="6"/>
    <x v="90"/>
    <s v="m3"/>
    <n v="900.53599999999994"/>
    <n v="709.97500000000002"/>
    <n v="143.94399999999999"/>
    <n v="66.799000000000007"/>
    <n v="0"/>
    <n v="0"/>
    <n v="0"/>
    <n v="0"/>
    <n v="0"/>
    <n v="0"/>
    <n v="0"/>
    <n v="0"/>
    <n v="1821.2539999999999"/>
  </r>
  <r>
    <s v="BIODIESEL"/>
    <x v="10"/>
    <x v="2"/>
    <x v="2"/>
    <x v="91"/>
    <s v="m3"/>
    <n v="0"/>
    <n v="0"/>
    <n v="0"/>
    <n v="0"/>
    <n v="0"/>
    <n v="0"/>
    <n v="0"/>
    <n v="0"/>
    <n v="0"/>
    <n v="0"/>
    <n v="0"/>
    <n v="0"/>
    <n v="0"/>
  </r>
  <r>
    <s v="BIODIESEL"/>
    <x v="10"/>
    <x v="0"/>
    <x v="0"/>
    <x v="92"/>
    <s v="m3"/>
    <n v="0"/>
    <n v="0"/>
    <n v="0"/>
    <n v="0"/>
    <n v="0"/>
    <n v="0"/>
    <n v="0"/>
    <n v="0"/>
    <n v="0"/>
    <n v="0"/>
    <n v="0"/>
    <n v="0"/>
    <n v="0"/>
  </r>
  <r>
    <s v="BIODIESEL"/>
    <x v="10"/>
    <x v="0"/>
    <x v="6"/>
    <x v="93"/>
    <s v="m3"/>
    <n v="876.34100000000001"/>
    <n v="1235.636"/>
    <n v="2048.3609999999999"/>
    <n v="2039.1959999999999"/>
    <n v="1694.53"/>
    <n v="1357.675"/>
    <n v="0"/>
    <n v="0"/>
    <n v="0"/>
    <n v="0"/>
    <n v="0"/>
    <n v="0"/>
    <n v="9251.7389999999996"/>
  </r>
  <r>
    <s v="BIODIESEL"/>
    <x v="10"/>
    <x v="1"/>
    <x v="1"/>
    <x v="94"/>
    <s v="m3"/>
    <n v="0"/>
    <n v="0"/>
    <n v="0"/>
    <n v="0"/>
    <n v="0"/>
    <n v="0"/>
    <n v="0"/>
    <n v="0"/>
    <n v="0"/>
    <n v="0"/>
    <n v="0"/>
    <n v="0"/>
    <n v="0"/>
  </r>
  <r>
    <s v="BIODIESEL"/>
    <x v="10"/>
    <x v="1"/>
    <x v="10"/>
    <x v="95"/>
    <s v="m3"/>
    <n v="0"/>
    <n v="0"/>
    <n v="0"/>
    <n v="0"/>
    <n v="0"/>
    <n v="0"/>
    <n v="0"/>
    <n v="0"/>
    <n v="0"/>
    <n v="0"/>
    <n v="0"/>
    <n v="0"/>
    <n v="0"/>
  </r>
  <r>
    <s v="BIODIESEL"/>
    <x v="10"/>
    <x v="2"/>
    <x v="7"/>
    <x v="96"/>
    <s v="m3"/>
    <n v="5568.1819999999998"/>
    <n v="3068"/>
    <n v="7030"/>
    <n v="7563.6360000000004"/>
    <n v="8977.2729999999992"/>
    <n v="4943.1809999999996"/>
    <n v="8547.7279999999992"/>
    <n v="5966.2730000000001"/>
    <n v="6899.1469999999999"/>
    <n v="8343.3580000000002"/>
    <n v="5521.3940000000002"/>
    <n v="1006.668"/>
    <n v="73434.84"/>
  </r>
  <r>
    <s v="BIODIESEL"/>
    <x v="10"/>
    <x v="1"/>
    <x v="1"/>
    <x v="97"/>
    <s v="m3"/>
    <n v="0"/>
    <n v="0"/>
    <n v="0"/>
    <n v="0"/>
    <n v="0"/>
    <n v="0"/>
    <n v="0"/>
    <n v="0"/>
    <n v="0"/>
    <n v="0"/>
    <n v="0"/>
    <n v="0"/>
    <n v="0"/>
  </r>
  <r>
    <s v="BIODIESEL"/>
    <x v="10"/>
    <x v="4"/>
    <x v="9"/>
    <x v="98"/>
    <s v="m3"/>
    <n v="8694.973"/>
    <n v="9260.1509999999998"/>
    <n v="9998.07"/>
    <n v="8803.1090000000004"/>
    <n v="5430.0720000000001"/>
    <n v="3934.0729999999999"/>
    <n v="10594.263999999999"/>
    <n v="10189.884"/>
    <n v="9878.89"/>
    <n v="10632.864"/>
    <n v="10075.851000000001"/>
    <n v="8853.3279999999995"/>
    <n v="106345.52899999999"/>
  </r>
  <r>
    <s v="BIODIESEL"/>
    <x v="10"/>
    <x v="3"/>
    <x v="3"/>
    <x v="99"/>
    <s v="m3"/>
    <n v="0"/>
    <n v="0"/>
    <n v="0"/>
    <n v="0"/>
    <n v="0"/>
    <n v="0"/>
    <n v="0"/>
    <n v="0"/>
    <n v="0"/>
    <n v="0"/>
    <n v="0"/>
    <n v="0"/>
    <n v="0"/>
  </r>
  <r>
    <s v="BIODIESEL"/>
    <x v="10"/>
    <x v="3"/>
    <x v="11"/>
    <x v="100"/>
    <s v="m3"/>
    <n v="0"/>
    <n v="0"/>
    <n v="0"/>
    <n v="0"/>
    <n v="0"/>
    <n v="0"/>
    <n v="0"/>
    <n v="0"/>
    <n v="0"/>
    <n v="0"/>
    <n v="0"/>
    <n v="0"/>
    <n v="0"/>
  </r>
  <r>
    <s v="BIODIESEL"/>
    <x v="10"/>
    <x v="3"/>
    <x v="3"/>
    <x v="101"/>
    <s v="m3"/>
    <n v="0"/>
    <n v="0"/>
    <n v="0"/>
    <n v="0"/>
    <n v="0"/>
    <n v="0"/>
    <n v="0"/>
    <n v="0"/>
    <n v="0"/>
    <n v="0"/>
    <n v="0"/>
    <n v="0"/>
    <n v="0"/>
  </r>
  <r>
    <s v="BIODIESEL"/>
    <x v="11"/>
    <x v="0"/>
    <x v="0"/>
    <x v="0"/>
    <s v="m3"/>
    <n v="0"/>
    <n v="0"/>
    <n v="0"/>
    <n v="0"/>
    <n v="0"/>
    <n v="0"/>
    <n v="0"/>
    <n v="0"/>
    <n v="0"/>
    <n v="0"/>
    <n v="0"/>
    <n v="0"/>
    <n v="0"/>
  </r>
  <r>
    <s v="BIODIESEL"/>
    <x v="11"/>
    <x v="1"/>
    <x v="1"/>
    <x v="1"/>
    <s v="m3"/>
    <n v="16717.028999999999"/>
    <n v="25103.687000000002"/>
    <n v="15989.834000000001"/>
    <n v="18107.745999999999"/>
    <n v="28538.968000000001"/>
    <n v="24486.168000000001"/>
    <n v="30498.738000000001"/>
    <n v="28878.027999999998"/>
    <n v="20506.527999999998"/>
    <n v="16573.510999999999"/>
    <n v="27779.919999999998"/>
    <n v="26708.534"/>
    <n v="279888.69099999999"/>
  </r>
  <r>
    <s v="BIODIESEL"/>
    <x v="11"/>
    <x v="2"/>
    <x v="2"/>
    <x v="2"/>
    <s v="m3"/>
    <n v="9073.6589999999997"/>
    <n v="9751.2340000000004"/>
    <n v="0"/>
    <n v="4282.8230000000003"/>
    <n v="2170.21"/>
    <n v="4460.3"/>
    <n v="9768.0030000000006"/>
    <n v="9407.2139999999999"/>
    <n v="10023.27"/>
    <n v="10980.912"/>
    <n v="9605.6080000000002"/>
    <n v="9728.8950000000004"/>
    <n v="89252.128000000012"/>
  </r>
  <r>
    <s v="BIODIESEL"/>
    <x v="11"/>
    <x v="1"/>
    <x v="1"/>
    <x v="3"/>
    <s v="m3"/>
    <n v="0"/>
    <n v="0"/>
    <n v="0"/>
    <n v="0"/>
    <n v="0"/>
    <n v="0"/>
    <n v="0"/>
    <n v="0"/>
    <n v="0"/>
    <n v="0"/>
    <n v="0"/>
    <n v="0"/>
    <n v="0"/>
  </r>
  <r>
    <s v="BIODIESEL"/>
    <x v="11"/>
    <x v="3"/>
    <x v="3"/>
    <x v="4"/>
    <s v="m3"/>
    <n v="0"/>
    <n v="0"/>
    <n v="0"/>
    <n v="0"/>
    <n v="0"/>
    <n v="0"/>
    <n v="0"/>
    <n v="0"/>
    <n v="0"/>
    <n v="0"/>
    <n v="0"/>
    <n v="0"/>
    <n v="0"/>
  </r>
  <r>
    <s v="BIODIESEL"/>
    <x v="11"/>
    <x v="1"/>
    <x v="1"/>
    <x v="5"/>
    <s v="m3"/>
    <n v="0"/>
    <n v="0"/>
    <n v="0"/>
    <n v="0"/>
    <n v="0"/>
    <n v="0"/>
    <n v="0"/>
    <n v="0"/>
    <n v="0"/>
    <n v="0"/>
    <n v="0"/>
    <n v="0"/>
    <n v="0"/>
  </r>
  <r>
    <s v="BIODIESEL"/>
    <x v="11"/>
    <x v="1"/>
    <x v="1"/>
    <x v="6"/>
    <s v="m3"/>
    <n v="0"/>
    <n v="0"/>
    <n v="0"/>
    <n v="0"/>
    <n v="0"/>
    <n v="0"/>
    <n v="0"/>
    <n v="0"/>
    <n v="0"/>
    <n v="0"/>
    <n v="0"/>
    <n v="0"/>
    <n v="0"/>
  </r>
  <r>
    <s v="BIODIESEL"/>
    <x v="11"/>
    <x v="1"/>
    <x v="1"/>
    <x v="7"/>
    <s v="m3"/>
    <n v="0"/>
    <n v="0"/>
    <n v="0"/>
    <n v="0"/>
    <n v="0"/>
    <n v="0"/>
    <n v="0"/>
    <n v="0"/>
    <n v="0"/>
    <n v="0"/>
    <n v="0"/>
    <n v="0"/>
    <n v="0"/>
  </r>
  <r>
    <s v="BIODIESEL"/>
    <x v="11"/>
    <x v="3"/>
    <x v="4"/>
    <x v="8"/>
    <s v="m3"/>
    <n v="36.418999999999997"/>
    <n v="0"/>
    <n v="0"/>
    <n v="0"/>
    <n v="0"/>
    <n v="0"/>
    <n v="151.41300000000001"/>
    <n v="276.16800000000001"/>
    <n v="171.291"/>
    <n v="162.459"/>
    <n v="90.444000000000003"/>
    <n v="146.34299999999999"/>
    <n v="1034.537"/>
  </r>
  <r>
    <s v="BIODIESEL"/>
    <x v="11"/>
    <x v="1"/>
    <x v="1"/>
    <x v="9"/>
    <s v="m3"/>
    <n v="0"/>
    <n v="0"/>
    <n v="0"/>
    <n v="0"/>
    <n v="0"/>
    <n v="0"/>
    <n v="0"/>
    <n v="0"/>
    <n v="0"/>
    <n v="0"/>
    <n v="0"/>
    <n v="0"/>
    <n v="0"/>
  </r>
  <r>
    <s v="BIODIESEL"/>
    <x v="11"/>
    <x v="1"/>
    <x v="1"/>
    <x v="10"/>
    <s v="m3"/>
    <n v="0"/>
    <n v="0"/>
    <n v="0"/>
    <n v="0"/>
    <n v="0"/>
    <n v="0"/>
    <n v="0"/>
    <n v="0"/>
    <n v="0"/>
    <n v="0"/>
    <n v="0"/>
    <n v="0"/>
    <n v="0"/>
  </r>
  <r>
    <s v="BIODIESEL"/>
    <x v="11"/>
    <x v="2"/>
    <x v="5"/>
    <x v="11"/>
    <s v="m3"/>
    <n v="0"/>
    <n v="0"/>
    <n v="0"/>
    <n v="0"/>
    <n v="0"/>
    <n v="0"/>
    <n v="0"/>
    <n v="0"/>
    <n v="0"/>
    <n v="0"/>
    <n v="0"/>
    <n v="0"/>
    <n v="0"/>
  </r>
  <r>
    <s v="BIODIESEL"/>
    <x v="11"/>
    <x v="1"/>
    <x v="1"/>
    <x v="12"/>
    <s v="m3"/>
    <n v="0"/>
    <n v="0"/>
    <n v="0"/>
    <n v="0"/>
    <n v="0"/>
    <n v="0"/>
    <n v="0"/>
    <n v="0"/>
    <n v="0"/>
    <n v="0"/>
    <n v="0"/>
    <n v="0"/>
    <n v="0"/>
  </r>
  <r>
    <s v="BIODIESEL"/>
    <x v="11"/>
    <x v="0"/>
    <x v="6"/>
    <x v="12"/>
    <s v="m3"/>
    <n v="8702.6830000000009"/>
    <n v="8670.23"/>
    <n v="10683.189"/>
    <n v="12015.259"/>
    <n v="12353.337"/>
    <n v="11706.114"/>
    <n v="10631.763000000001"/>
    <n v="11751.281999999999"/>
    <n v="0"/>
    <n v="3773.8020000000001"/>
    <n v="15223.931"/>
    <n v="12664.201999999999"/>
    <n v="118175.79199999999"/>
  </r>
  <r>
    <s v="BIODIESEL"/>
    <x v="11"/>
    <x v="2"/>
    <x v="7"/>
    <x v="13"/>
    <s v="m3"/>
    <n v="10345.450999999999"/>
    <n v="15295.785"/>
    <n v="19517.111000000001"/>
    <n v="19378.597000000002"/>
    <n v="8505.3359999999993"/>
    <n v="14535.288"/>
    <n v="23732.864000000001"/>
    <n v="19816.377"/>
    <n v="23964.252"/>
    <n v="19424.656999999999"/>
    <n v="25823.035"/>
    <n v="16916.621999999999"/>
    <n v="217255.37500000003"/>
  </r>
  <r>
    <s v="BIODIESEL"/>
    <x v="11"/>
    <x v="1"/>
    <x v="1"/>
    <x v="14"/>
    <s v="m3"/>
    <n v="0"/>
    <n v="0"/>
    <n v="0"/>
    <n v="0"/>
    <n v="0"/>
    <n v="0"/>
    <n v="0"/>
    <n v="0"/>
    <n v="0"/>
    <n v="0"/>
    <n v="0"/>
    <n v="0"/>
    <n v="0"/>
  </r>
  <r>
    <s v="BIODIESEL"/>
    <x v="11"/>
    <x v="1"/>
    <x v="8"/>
    <x v="15"/>
    <s v="m3"/>
    <n v="6698.6580000000004"/>
    <n v="6470.8130000000001"/>
    <n v="6548.652"/>
    <n v="6892.567"/>
    <n v="7250.2340000000004"/>
    <n v="7841.2340000000004"/>
    <n v="9325.5249999999996"/>
    <n v="8387.0040000000008"/>
    <n v="8291.3979999999992"/>
    <n v="9163.3580000000002"/>
    <n v="8916.598"/>
    <n v="10083.498"/>
    <n v="95869.53899999999"/>
  </r>
  <r>
    <s v="BIODIESEL"/>
    <x v="11"/>
    <x v="4"/>
    <x v="9"/>
    <x v="16"/>
    <s v="m3"/>
    <n v="0"/>
    <n v="0"/>
    <n v="0"/>
    <n v="0"/>
    <n v="0"/>
    <n v="0"/>
    <n v="0"/>
    <n v="0"/>
    <n v="0"/>
    <n v="0"/>
    <n v="0"/>
    <n v="0"/>
    <n v="0"/>
  </r>
  <r>
    <s v="BIODIESEL"/>
    <x v="11"/>
    <x v="1"/>
    <x v="10"/>
    <x v="17"/>
    <s v="m3"/>
    <n v="0"/>
    <n v="0"/>
    <n v="0"/>
    <n v="0"/>
    <n v="0"/>
    <n v="0"/>
    <n v="0"/>
    <n v="0"/>
    <n v="0"/>
    <n v="0"/>
    <n v="0"/>
    <n v="0"/>
    <n v="0"/>
  </r>
  <r>
    <s v="BIODIESEL"/>
    <x v="11"/>
    <x v="1"/>
    <x v="1"/>
    <x v="18"/>
    <s v="m3"/>
    <n v="456.089"/>
    <n v="463.36700000000002"/>
    <n v="335.08699999999999"/>
    <n v="296.10000000000002"/>
    <n v="130"/>
    <n v="200"/>
    <n v="661.59699999999998"/>
    <n v="477.23700000000002"/>
    <n v="559.40700000000004"/>
    <n v="519.20000000000005"/>
    <n v="535.15"/>
    <n v="525"/>
    <n v="5158.2339999999995"/>
  </r>
  <r>
    <s v="BIODIESEL"/>
    <x v="11"/>
    <x v="1"/>
    <x v="1"/>
    <x v="19"/>
    <s v="m3"/>
    <n v="6390.4679999999998"/>
    <n v="6502.107"/>
    <n v="7247.18"/>
    <n v="6651.6670000000004"/>
    <n v="7312.5309999999999"/>
    <n v="7567.7389999999996"/>
    <n v="6857.8040000000001"/>
    <n v="8569.7469999999994"/>
    <n v="8343.8029999999999"/>
    <n v="8595.8649999999998"/>
    <n v="8501.1589999999997"/>
    <n v="8536.7479999999996"/>
    <n v="91076.817999999999"/>
  </r>
  <r>
    <s v="BIODIESEL"/>
    <x v="11"/>
    <x v="2"/>
    <x v="5"/>
    <x v="20"/>
    <s v="m3"/>
    <n v="0"/>
    <n v="0"/>
    <n v="0"/>
    <n v="0"/>
    <n v="0"/>
    <n v="0"/>
    <n v="0"/>
    <n v="0"/>
    <n v="0"/>
    <n v="0"/>
    <n v="0"/>
    <n v="0"/>
    <n v="0"/>
  </r>
  <r>
    <s v="BIODIESEL"/>
    <x v="11"/>
    <x v="1"/>
    <x v="8"/>
    <x v="21"/>
    <s v="m3"/>
    <n v="0"/>
    <n v="0"/>
    <n v="0"/>
    <n v="0"/>
    <n v="0"/>
    <n v="0"/>
    <n v="0"/>
    <n v="0"/>
    <n v="0"/>
    <n v="0"/>
    <n v="0"/>
    <n v="0"/>
    <n v="0"/>
  </r>
  <r>
    <s v="BIODIESEL"/>
    <x v="11"/>
    <x v="1"/>
    <x v="8"/>
    <x v="22"/>
    <s v="m3"/>
    <n v="0"/>
    <n v="0"/>
    <n v="0"/>
    <n v="0"/>
    <n v="0"/>
    <n v="0"/>
    <n v="0"/>
    <n v="0"/>
    <n v="0"/>
    <n v="0"/>
    <n v="0"/>
    <n v="0"/>
    <n v="0"/>
  </r>
  <r>
    <s v="BIODIESEL"/>
    <x v="11"/>
    <x v="0"/>
    <x v="0"/>
    <x v="23"/>
    <s v="m3"/>
    <n v="0"/>
    <n v="0"/>
    <n v="0"/>
    <n v="0"/>
    <n v="0"/>
    <n v="0"/>
    <n v="0"/>
    <n v="0"/>
    <n v="0"/>
    <n v="0"/>
    <n v="0"/>
    <n v="0"/>
    <n v="0"/>
  </r>
  <r>
    <s v="BIODIESEL"/>
    <x v="11"/>
    <x v="2"/>
    <x v="5"/>
    <x v="24"/>
    <s v="m3"/>
    <n v="0"/>
    <n v="0"/>
    <n v="0"/>
    <n v="0"/>
    <n v="0"/>
    <n v="0"/>
    <n v="0"/>
    <n v="0"/>
    <n v="0"/>
    <n v="0"/>
    <m/>
    <n v="0"/>
    <n v="0"/>
  </r>
  <r>
    <s v="BIODIESEL"/>
    <x v="11"/>
    <x v="1"/>
    <x v="1"/>
    <x v="25"/>
    <s v="m3"/>
    <n v="0"/>
    <n v="0"/>
    <n v="0"/>
    <n v="233.691"/>
    <n v="0"/>
    <n v="0"/>
    <n v="0"/>
    <n v="0"/>
    <n v="0"/>
    <n v="34.331000000000003"/>
    <n v="1320.9269999999999"/>
    <n v="1479.556"/>
    <n v="3068.5050000000001"/>
  </r>
  <r>
    <s v="BIODIESEL"/>
    <x v="11"/>
    <x v="0"/>
    <x v="6"/>
    <x v="26"/>
    <s v="m3"/>
    <n v="0"/>
    <n v="0"/>
    <n v="0"/>
    <n v="0"/>
    <n v="0"/>
    <n v="0"/>
    <n v="0"/>
    <n v="0"/>
    <n v="0"/>
    <n v="0"/>
    <n v="0"/>
    <n v="0"/>
    <n v="0"/>
  </r>
  <r>
    <s v="BIODIESEL"/>
    <x v="11"/>
    <x v="0"/>
    <x v="0"/>
    <x v="27"/>
    <s v="m3"/>
    <n v="0"/>
    <n v="0"/>
    <n v="0"/>
    <n v="0"/>
    <n v="0"/>
    <n v="0"/>
    <n v="0"/>
    <n v="0"/>
    <n v="0"/>
    <n v="0"/>
    <n v="0"/>
    <n v="0"/>
    <n v="0"/>
  </r>
  <r>
    <s v="BIODIESEL"/>
    <x v="11"/>
    <x v="3"/>
    <x v="11"/>
    <x v="28"/>
    <s v="m3"/>
    <n v="0"/>
    <n v="0"/>
    <n v="0"/>
    <n v="0"/>
    <n v="0"/>
    <n v="0"/>
    <n v="0"/>
    <n v="0"/>
    <n v="0"/>
    <n v="0"/>
    <n v="0"/>
    <n v="0"/>
    <n v="0"/>
  </r>
  <r>
    <s v="BIODIESEL"/>
    <x v="11"/>
    <x v="0"/>
    <x v="6"/>
    <x v="29"/>
    <s v="m3"/>
    <n v="0"/>
    <n v="0"/>
    <n v="0"/>
    <n v="0"/>
    <n v="0"/>
    <n v="0"/>
    <n v="0"/>
    <n v="0"/>
    <n v="0"/>
    <n v="0"/>
    <n v="0"/>
    <n v="0"/>
    <n v="0"/>
  </r>
  <r>
    <s v="BIODIESEL"/>
    <x v="11"/>
    <x v="1"/>
    <x v="1"/>
    <x v="30"/>
    <s v="m3"/>
    <n v="0"/>
    <n v="0"/>
    <n v="0"/>
    <n v="0"/>
    <n v="0"/>
    <n v="0"/>
    <n v="0"/>
    <n v="0"/>
    <n v="0"/>
    <n v="0"/>
    <n v="0"/>
    <n v="0"/>
    <n v="0"/>
  </r>
  <r>
    <s v="BIODIESEL"/>
    <x v="11"/>
    <x v="2"/>
    <x v="7"/>
    <x v="31"/>
    <s v="m3"/>
    <n v="1444.088"/>
    <n v="2525.1860000000001"/>
    <n v="3997.915"/>
    <n v="4864.7280000000001"/>
    <n v="3537.576"/>
    <n v="4318.9399999999996"/>
    <n v="3371.0349999999999"/>
    <n v="3720.96"/>
    <n v="3306.0059999999999"/>
    <n v="3942.6390000000001"/>
    <n v="2137.6999999999998"/>
    <n v="1514.192"/>
    <n v="38680.965000000004"/>
  </r>
  <r>
    <s v="BIODIESEL"/>
    <x v="11"/>
    <x v="4"/>
    <x v="12"/>
    <x v="32"/>
    <s v="m3"/>
    <n v="0"/>
    <n v="0"/>
    <n v="0"/>
    <n v="0"/>
    <n v="0"/>
    <n v="0"/>
    <n v="0"/>
    <n v="0"/>
    <n v="0"/>
    <n v="0"/>
    <n v="0"/>
    <n v="0"/>
    <n v="0"/>
  </r>
  <r>
    <s v="BIODIESEL"/>
    <x v="11"/>
    <x v="4"/>
    <x v="13"/>
    <x v="33"/>
    <s v="m3"/>
    <n v="0"/>
    <n v="0"/>
    <n v="0"/>
    <n v="0"/>
    <n v="0"/>
    <n v="0"/>
    <n v="0"/>
    <n v="0"/>
    <n v="0"/>
    <n v="0"/>
    <n v="0"/>
    <n v="0"/>
    <n v="0"/>
  </r>
  <r>
    <s v="BIODIESEL"/>
    <x v="11"/>
    <x v="4"/>
    <x v="9"/>
    <x v="34"/>
    <s v="m3"/>
    <n v="0"/>
    <n v="0"/>
    <n v="0"/>
    <n v="0"/>
    <n v="0"/>
    <n v="0"/>
    <n v="0"/>
    <n v="0"/>
    <n v="0"/>
    <n v="0"/>
    <n v="0"/>
    <n v="0"/>
    <n v="0"/>
  </r>
  <r>
    <s v="BIODIESEL"/>
    <x v="11"/>
    <x v="3"/>
    <x v="11"/>
    <x v="35"/>
    <s v="m3"/>
    <n v="0"/>
    <n v="0"/>
    <n v="0"/>
    <n v="0"/>
    <n v="0"/>
    <n v="0"/>
    <n v="0"/>
    <n v="0"/>
    <n v="0"/>
    <n v="0"/>
    <n v="0"/>
    <n v="0"/>
    <n v="0"/>
  </r>
  <r>
    <s v="BIODIESEL"/>
    <x v="11"/>
    <x v="2"/>
    <x v="7"/>
    <x v="36"/>
    <s v="m3"/>
    <n v="0"/>
    <n v="0"/>
    <n v="0"/>
    <n v="0"/>
    <n v="0"/>
    <n v="0"/>
    <n v="0"/>
    <n v="0"/>
    <n v="0"/>
    <n v="0"/>
    <n v="0"/>
    <n v="0"/>
    <n v="0"/>
  </r>
  <r>
    <s v="BIODIESEL"/>
    <x v="11"/>
    <x v="4"/>
    <x v="14"/>
    <x v="37"/>
    <s v="m3"/>
    <n v="0"/>
    <n v="0"/>
    <n v="0"/>
    <n v="0"/>
    <n v="0"/>
    <n v="0"/>
    <n v="0"/>
    <n v="0"/>
    <n v="0"/>
    <n v="0"/>
    <n v="0"/>
    <n v="0"/>
    <n v="0"/>
  </r>
  <r>
    <s v="BIODIESEL"/>
    <x v="11"/>
    <x v="1"/>
    <x v="1"/>
    <x v="38"/>
    <s v="m3"/>
    <n v="0"/>
    <n v="0"/>
    <n v="0"/>
    <n v="0"/>
    <n v="0"/>
    <n v="0"/>
    <n v="0"/>
    <n v="0"/>
    <n v="0"/>
    <n v="0"/>
    <n v="0"/>
    <n v="0"/>
    <n v="0"/>
  </r>
  <r>
    <s v="BIODIESEL"/>
    <x v="11"/>
    <x v="2"/>
    <x v="7"/>
    <x v="39"/>
    <s v="m3"/>
    <n v="16429.451000000001"/>
    <n v="16801.451000000001"/>
    <n v="17960.064999999999"/>
    <n v="16902.79"/>
    <n v="17751.214"/>
    <n v="15255.298000000001"/>
    <n v="17938.036"/>
    <n v="15292.771000000001"/>
    <n v="16493.578000000001"/>
    <n v="16672.371999999999"/>
    <n v="15894.066000000001"/>
    <n v="13441.641"/>
    <n v="196832.73300000004"/>
  </r>
  <r>
    <s v="BIODIESEL"/>
    <x v="11"/>
    <x v="2"/>
    <x v="5"/>
    <x v="40"/>
    <s v="m3"/>
    <n v="11357.148999999999"/>
    <n v="16735.73"/>
    <n v="18588.174999999999"/>
    <n v="17991.268"/>
    <n v="18582.611000000001"/>
    <n v="16063.11"/>
    <n v="18598.444"/>
    <n v="17598.387999999999"/>
    <n v="14552.736000000001"/>
    <n v="18379.781999999999"/>
    <n v="16327.169"/>
    <n v="14018.909"/>
    <n v="198793.47100000002"/>
  </r>
  <r>
    <s v="BIODIESEL"/>
    <x v="11"/>
    <x v="1"/>
    <x v="1"/>
    <x v="41"/>
    <s v="m3"/>
    <n v="11426"/>
    <n v="11877"/>
    <n v="12356"/>
    <n v="7127.72"/>
    <n v="12803"/>
    <n v="4640.28"/>
    <n v="10432.959999999999"/>
    <n v="12019.91"/>
    <n v="9072.91"/>
    <n v="10082.212"/>
    <n v="11272.109"/>
    <n v="11819.047"/>
    <n v="124929.148"/>
  </r>
  <r>
    <s v="BIODIESEL"/>
    <x v="11"/>
    <x v="1"/>
    <x v="1"/>
    <x v="42"/>
    <s v="m3"/>
    <n v="789.75"/>
    <n v="765.6"/>
    <n v="246.6"/>
    <n v="356.17"/>
    <n v="1044"/>
    <n v="1120"/>
    <n v="139.19999999999999"/>
    <n v="0"/>
    <n v="0"/>
    <n v="164"/>
    <n v="240.756"/>
    <n v="55.067999999999998"/>
    <n v="4921.1440000000002"/>
  </r>
  <r>
    <s v="BIODIESEL"/>
    <x v="11"/>
    <x v="2"/>
    <x v="7"/>
    <x v="43"/>
    <s v="m3"/>
    <n v="0"/>
    <n v="0"/>
    <n v="0"/>
    <n v="0"/>
    <n v="0"/>
    <n v="0"/>
    <n v="0"/>
    <n v="0"/>
    <n v="0"/>
    <n v="0"/>
    <n v="0"/>
    <n v="0"/>
    <n v="0"/>
  </r>
  <r>
    <s v="BIODIESEL"/>
    <x v="11"/>
    <x v="2"/>
    <x v="7"/>
    <x v="44"/>
    <s v="m3"/>
    <n v="0"/>
    <n v="0"/>
    <n v="0"/>
    <n v="0"/>
    <n v="0"/>
    <n v="0"/>
    <n v="0"/>
    <n v="0"/>
    <n v="0"/>
    <n v="0"/>
    <n v="0"/>
    <n v="0"/>
    <n v="0"/>
  </r>
  <r>
    <s v="BIODIESEL"/>
    <x v="11"/>
    <x v="1"/>
    <x v="8"/>
    <x v="45"/>
    <s v="m3"/>
    <n v="13861.558999999999"/>
    <n v="12127.055"/>
    <n v="11424.661"/>
    <n v="14487.494000000001"/>
    <n v="13925.947"/>
    <n v="13398.348"/>
    <n v="13463.128000000001"/>
    <n v="15810.797"/>
    <n v="13487.334000000001"/>
    <n v="13092.165000000001"/>
    <n v="12916.816000000001"/>
    <n v="13076.06"/>
    <n v="161071.364"/>
  </r>
  <r>
    <s v="BIODIESEL"/>
    <x v="11"/>
    <x v="1"/>
    <x v="8"/>
    <x v="46"/>
    <s v="m3"/>
    <n v="11671.603999999999"/>
    <n v="8653.2729999999992"/>
    <n v="12172.296"/>
    <n v="11269.662"/>
    <n v="12416.486000000001"/>
    <n v="8546.8960000000006"/>
    <n v="12758.965"/>
    <n v="12039.563"/>
    <n v="12159.784"/>
    <n v="12270.451999999999"/>
    <n v="11527.1"/>
    <n v="11500.13"/>
    <n v="136986.21100000001"/>
  </r>
  <r>
    <s v="BIODIESEL"/>
    <x v="11"/>
    <x v="1"/>
    <x v="1"/>
    <x v="47"/>
    <s v="m3"/>
    <n v="0"/>
    <n v="0"/>
    <n v="0"/>
    <n v="0"/>
    <n v="0"/>
    <n v="0"/>
    <n v="0"/>
    <n v="0"/>
    <n v="0"/>
    <n v="0"/>
    <n v="0"/>
    <n v="0"/>
    <n v="0"/>
  </r>
  <r>
    <s v="BIODIESEL"/>
    <x v="11"/>
    <x v="1"/>
    <x v="10"/>
    <x v="48"/>
    <s v="m3"/>
    <n v="11198.287"/>
    <n v="12415.679"/>
    <n v="13870.517"/>
    <n v="13685.47"/>
    <n v="11996.511"/>
    <n v="12531.074000000001"/>
    <n v="11224.243"/>
    <n v="6214.5290000000005"/>
    <n v="0"/>
    <n v="8358.9320000000007"/>
    <n v="2707.413"/>
    <n v="2932.6819999999998"/>
    <n v="107135.337"/>
  </r>
  <r>
    <s v="BIODIESEL"/>
    <x v="11"/>
    <x v="1"/>
    <x v="8"/>
    <x v="49"/>
    <s v="m3"/>
    <n v="0"/>
    <n v="0"/>
    <n v="0"/>
    <n v="0"/>
    <n v="0"/>
    <n v="0"/>
    <n v="0"/>
    <n v="0"/>
    <n v="0"/>
    <n v="0"/>
    <n v="0"/>
    <n v="0"/>
    <n v="0"/>
  </r>
  <r>
    <s v="BIODIESEL"/>
    <x v="11"/>
    <x v="0"/>
    <x v="15"/>
    <x v="50"/>
    <s v="m3"/>
    <n v="1476.4290000000001"/>
    <n v="1671.64"/>
    <n v="1800.5039999999999"/>
    <n v="1807.902"/>
    <n v="1804.5519999999999"/>
    <n v="1814.7239999999999"/>
    <n v="2105.3429999999998"/>
    <n v="1720.8910000000001"/>
    <n v="1507.4380000000001"/>
    <n v="1631.4590000000001"/>
    <n v="2000.6780000000001"/>
    <n v="2327.5410000000002"/>
    <n v="21669.101000000002"/>
  </r>
  <r>
    <s v="BIODIESEL"/>
    <x v="11"/>
    <x v="1"/>
    <x v="1"/>
    <x v="51"/>
    <s v="m3"/>
    <n v="0"/>
    <n v="0"/>
    <n v="0"/>
    <n v="0"/>
    <n v="0"/>
    <n v="0"/>
    <n v="0"/>
    <n v="0"/>
    <n v="0"/>
    <n v="0"/>
    <n v="0"/>
    <n v="0"/>
    <n v="0"/>
  </r>
  <r>
    <s v="BIODIESEL"/>
    <x v="11"/>
    <x v="2"/>
    <x v="5"/>
    <x v="52"/>
    <s v="m3"/>
    <n v="0"/>
    <n v="0"/>
    <n v="0"/>
    <n v="0"/>
    <n v="0"/>
    <n v="0"/>
    <n v="0"/>
    <n v="0"/>
    <n v="0"/>
    <n v="0"/>
    <n v="0"/>
    <n v="0"/>
    <n v="0"/>
  </r>
  <r>
    <s v="BIODIESEL"/>
    <x v="11"/>
    <x v="4"/>
    <x v="9"/>
    <x v="53"/>
    <s v="m3"/>
    <n v="0"/>
    <n v="0"/>
    <n v="0"/>
    <n v="0"/>
    <n v="0"/>
    <n v="0"/>
    <n v="0"/>
    <n v="0"/>
    <n v="0"/>
    <n v="0"/>
    <n v="0"/>
    <n v="0"/>
    <n v="0"/>
  </r>
  <r>
    <s v="BIODIESEL"/>
    <x v="11"/>
    <x v="1"/>
    <x v="10"/>
    <x v="54"/>
    <s v="m3"/>
    <n v="5293.9620000000004"/>
    <n v="5921.74"/>
    <n v="5387.7120000000004"/>
    <n v="5848.3850000000002"/>
    <n v="5773.817"/>
    <n v="5653.7"/>
    <n v="6739.1149999999998"/>
    <n v="6257.1"/>
    <n v="5659.9870000000001"/>
    <n v="6274.6419999999998"/>
    <n v="6284.7179999999998"/>
    <n v="6006.6719999999996"/>
    <n v="71101.55"/>
  </r>
  <r>
    <s v="BIODIESEL"/>
    <x v="11"/>
    <x v="1"/>
    <x v="1"/>
    <x v="55"/>
    <s v="m3"/>
    <n v="0"/>
    <n v="0"/>
    <n v="0"/>
    <n v="0"/>
    <n v="0"/>
    <n v="0"/>
    <n v="0"/>
    <n v="0"/>
    <n v="0"/>
    <n v="0"/>
    <n v="0"/>
    <n v="0"/>
    <n v="0"/>
  </r>
  <r>
    <s v="BIODIESEL"/>
    <x v="11"/>
    <x v="1"/>
    <x v="1"/>
    <x v="56"/>
    <s v="m3"/>
    <n v="0"/>
    <n v="0"/>
    <n v="0"/>
    <n v="0"/>
    <n v="0"/>
    <n v="0"/>
    <n v="0"/>
    <n v="0"/>
    <n v="0"/>
    <n v="0"/>
    <n v="0"/>
    <n v="0"/>
    <n v="0"/>
  </r>
  <r>
    <s v="BIODIESEL"/>
    <x v="11"/>
    <x v="1"/>
    <x v="1"/>
    <x v="57"/>
    <s v="m3"/>
    <n v="0"/>
    <n v="0"/>
    <n v="0"/>
    <n v="0"/>
    <n v="0"/>
    <n v="0"/>
    <n v="0"/>
    <n v="0"/>
    <n v="0"/>
    <n v="0"/>
    <n v="0"/>
    <n v="0"/>
    <n v="0"/>
  </r>
  <r>
    <s v="BIODIESEL"/>
    <x v="11"/>
    <x v="1"/>
    <x v="1"/>
    <x v="58"/>
    <s v="m3"/>
    <n v="0"/>
    <n v="0"/>
    <n v="0"/>
    <n v="0"/>
    <n v="0"/>
    <n v="0"/>
    <n v="0"/>
    <n v="0"/>
    <n v="0"/>
    <n v="0"/>
    <n v="0"/>
    <n v="0"/>
    <n v="0"/>
  </r>
  <r>
    <s v="BIODIESEL"/>
    <x v="11"/>
    <x v="1"/>
    <x v="1"/>
    <x v="59"/>
    <s v="m3"/>
    <n v="0"/>
    <n v="0"/>
    <n v="0"/>
    <n v="0"/>
    <n v="0"/>
    <n v="0"/>
    <n v="0"/>
    <n v="0"/>
    <n v="0"/>
    <n v="0"/>
    <n v="0"/>
    <n v="0"/>
    <n v="0"/>
  </r>
  <r>
    <s v="BIODIESEL"/>
    <x v="11"/>
    <x v="1"/>
    <x v="1"/>
    <x v="60"/>
    <s v="m3"/>
    <n v="0"/>
    <n v="737.72799999999995"/>
    <n v="894.4"/>
    <n v="618.99900000000002"/>
    <n v="624.48299999999995"/>
    <n v="0"/>
    <n v="0"/>
    <n v="0"/>
    <n v="0"/>
    <n v="0"/>
    <n v="0"/>
    <n v="0"/>
    <n v="2875.6099999999997"/>
  </r>
  <r>
    <s v="BIODIESEL"/>
    <x v="11"/>
    <x v="3"/>
    <x v="3"/>
    <x v="61"/>
    <s v="m3"/>
    <n v="0"/>
    <n v="0"/>
    <n v="0"/>
    <n v="0"/>
    <n v="0"/>
    <n v="0"/>
    <n v="0"/>
    <n v="0"/>
    <n v="0"/>
    <n v="0"/>
    <n v="0"/>
    <n v="0"/>
    <n v="0"/>
  </r>
  <r>
    <s v="BIODIESEL"/>
    <x v="11"/>
    <x v="1"/>
    <x v="1"/>
    <x v="62"/>
    <s v="m3"/>
    <n v="0"/>
    <n v="0"/>
    <n v="0"/>
    <n v="0"/>
    <n v="0"/>
    <n v="0"/>
    <n v="0"/>
    <n v="0"/>
    <n v="0"/>
    <n v="0"/>
    <n v="0"/>
    <n v="0"/>
    <n v="0"/>
  </r>
  <r>
    <s v="BIODIESEL"/>
    <x v="11"/>
    <x v="0"/>
    <x v="6"/>
    <x v="63"/>
    <s v="m3"/>
    <n v="0"/>
    <n v="0"/>
    <n v="0"/>
    <n v="0"/>
    <n v="0"/>
    <n v="0"/>
    <n v="0"/>
    <n v="0"/>
    <n v="0"/>
    <n v="0"/>
    <n v="0"/>
    <n v="0"/>
    <n v="0"/>
  </r>
  <r>
    <s v="BIODIESEL"/>
    <x v="11"/>
    <x v="1"/>
    <x v="1"/>
    <x v="64"/>
    <s v="m3"/>
    <n v="4410.0630000000001"/>
    <n v="13454.795"/>
    <n v="13885.955"/>
    <n v="13839.945"/>
    <n v="14078.366"/>
    <n v="12562.789000000001"/>
    <n v="14811.499"/>
    <n v="12847.925999999999"/>
    <n v="10760.679"/>
    <n v="13925.44"/>
    <n v="12291.225"/>
    <n v="7905.4250000000002"/>
    <n v="144774.10699999999"/>
  </r>
  <r>
    <s v="BIODIESEL"/>
    <x v="11"/>
    <x v="0"/>
    <x v="6"/>
    <x v="65"/>
    <s v="m3"/>
    <n v="0"/>
    <n v="0"/>
    <n v="0"/>
    <n v="0"/>
    <n v="0"/>
    <n v="0"/>
    <n v="0"/>
    <n v="0"/>
    <n v="0"/>
    <n v="0"/>
    <n v="0"/>
    <n v="0"/>
    <n v="0"/>
  </r>
  <r>
    <s v="BIODIESEL"/>
    <x v="11"/>
    <x v="2"/>
    <x v="7"/>
    <x v="66"/>
    <s v="m3"/>
    <n v="6445.3689999999997"/>
    <n v="5496.335"/>
    <n v="6409.4260000000004"/>
    <n v="6468.54"/>
    <n v="7544.335"/>
    <n v="6645.6930000000002"/>
    <n v="5949.0339999999997"/>
    <n v="5473.6760000000004"/>
    <n v="6348.8810000000003"/>
    <n v="7898.42"/>
    <n v="6128.2950000000001"/>
    <n v="4840.8919999999998"/>
    <n v="75648.896000000008"/>
  </r>
  <r>
    <s v="BIODIESEL"/>
    <x v="11"/>
    <x v="0"/>
    <x v="15"/>
    <x v="67"/>
    <s v="m3"/>
    <n v="0"/>
    <n v="0"/>
    <n v="0"/>
    <n v="0"/>
    <n v="0"/>
    <n v="0"/>
    <n v="0"/>
    <n v="0"/>
    <n v="0"/>
    <n v="0"/>
    <n v="0"/>
    <n v="0"/>
    <n v="0"/>
  </r>
  <r>
    <s v="BIODIESEL"/>
    <x v="11"/>
    <x v="2"/>
    <x v="7"/>
    <x v="68"/>
    <s v="m3"/>
    <n v="0"/>
    <n v="0"/>
    <n v="5220.6149999999998"/>
    <n v="11552.703"/>
    <n v="8788.56"/>
    <n v="3994.9079999999999"/>
    <n v="2252.5859999999998"/>
    <n v="4952.8900000000003"/>
    <n v="6298.84"/>
    <n v="9289.74"/>
    <n v="0"/>
    <n v="0"/>
    <n v="52350.841999999997"/>
  </r>
  <r>
    <s v="BIODIESEL"/>
    <x v="11"/>
    <x v="0"/>
    <x v="6"/>
    <x v="69"/>
    <s v="m3"/>
    <n v="0"/>
    <n v="0"/>
    <n v="0"/>
    <n v="0"/>
    <n v="0"/>
    <n v="0"/>
    <n v="0"/>
    <n v="0"/>
    <n v="0"/>
    <n v="0"/>
    <n v="0"/>
    <n v="0"/>
    <n v="0"/>
  </r>
  <r>
    <s v="BIODIESEL"/>
    <x v="11"/>
    <x v="1"/>
    <x v="8"/>
    <x v="70"/>
    <s v="m3"/>
    <n v="13387.834000000001"/>
    <n v="12791.047"/>
    <n v="22750.106"/>
    <n v="30793.742999999999"/>
    <n v="22378.850999999999"/>
    <n v="16450.382000000001"/>
    <n v="14784.107"/>
    <n v="18896.069"/>
    <n v="22006.141"/>
    <n v="27251.036"/>
    <n v="24742.214"/>
    <n v="25421.356"/>
    <n v="251652.88599999997"/>
  </r>
  <r>
    <s v="BIODIESEL"/>
    <x v="11"/>
    <x v="3"/>
    <x v="11"/>
    <x v="71"/>
    <s v="m3"/>
    <n v="5215.7879999999996"/>
    <n v="7566.2579999999998"/>
    <n v="11262.695"/>
    <n v="12700.607"/>
    <n v="0"/>
    <n v="0"/>
    <n v="0"/>
    <n v="684.05700000000002"/>
    <n v="348.89499999999998"/>
    <n v="144.952"/>
    <n v="0"/>
    <n v="0"/>
    <n v="37923.251999999993"/>
  </r>
  <r>
    <s v="BIODIESEL"/>
    <x v="11"/>
    <x v="0"/>
    <x v="6"/>
    <x v="72"/>
    <s v="m3"/>
    <n v="0"/>
    <n v="0"/>
    <n v="0"/>
    <n v="0"/>
    <n v="0"/>
    <n v="0"/>
    <n v="0"/>
    <n v="0"/>
    <n v="0"/>
    <n v="0"/>
    <n v="0"/>
    <n v="0"/>
    <n v="0"/>
  </r>
  <r>
    <s v="BIODIESEL"/>
    <x v="11"/>
    <x v="4"/>
    <x v="12"/>
    <x v="73"/>
    <s v="m3"/>
    <n v="0"/>
    <n v="0"/>
    <n v="0"/>
    <n v="0"/>
    <n v="0"/>
    <n v="0"/>
    <n v="0"/>
    <n v="0"/>
    <n v="0"/>
    <n v="0"/>
    <n v="0"/>
    <n v="0"/>
    <n v="0"/>
  </r>
  <r>
    <s v="BIODIESEL"/>
    <x v="11"/>
    <x v="1"/>
    <x v="8"/>
    <x v="74"/>
    <s v="m3"/>
    <n v="0"/>
    <n v="0"/>
    <n v="0"/>
    <n v="0"/>
    <n v="0"/>
    <n v="0"/>
    <n v="0"/>
    <n v="0"/>
    <n v="0"/>
    <n v="0"/>
    <n v="0"/>
    <n v="0"/>
    <n v="0"/>
  </r>
  <r>
    <s v="BIODIESEL"/>
    <x v="11"/>
    <x v="1"/>
    <x v="8"/>
    <x v="75"/>
    <s v="m3"/>
    <n v="1084"/>
    <n v="1162.2819999999999"/>
    <n v="0"/>
    <n v="345"/>
    <n v="959.25"/>
    <n v="791"/>
    <n v="0"/>
    <n v="0"/>
    <n v="0"/>
    <n v="0"/>
    <n v="0"/>
    <n v="0"/>
    <n v="4341.5320000000002"/>
  </r>
  <r>
    <s v="BIODIESEL"/>
    <x v="11"/>
    <x v="1"/>
    <x v="1"/>
    <x v="76"/>
    <s v="m3"/>
    <n v="15412.826999999999"/>
    <n v="15059.965"/>
    <n v="16099.558999999999"/>
    <n v="17913.525000000001"/>
    <n v="15976.313"/>
    <n v="15926.759"/>
    <n v="17945.271000000001"/>
    <n v="14970.822"/>
    <n v="16504.530999999999"/>
    <n v="16167.302"/>
    <n v="0"/>
    <n v="0"/>
    <n v="161976.87400000001"/>
  </r>
  <r>
    <s v="BIODIESEL"/>
    <x v="11"/>
    <x v="4"/>
    <x v="13"/>
    <x v="77"/>
    <s v="m3"/>
    <n v="0"/>
    <n v="0"/>
    <n v="0"/>
    <n v="0"/>
    <n v="0"/>
    <n v="0"/>
    <n v="0"/>
    <n v="0"/>
    <n v="0"/>
    <n v="0"/>
    <n v="0"/>
    <n v="0"/>
    <n v="0"/>
  </r>
  <r>
    <s v="BIODIESEL"/>
    <x v="11"/>
    <x v="2"/>
    <x v="7"/>
    <x v="78"/>
    <s v="m3"/>
    <n v="16081.339"/>
    <n v="20863.038"/>
    <n v="24807.814999999999"/>
    <n v="23402.34"/>
    <n v="25491.065999999999"/>
    <n v="23340.895"/>
    <n v="22959.915000000001"/>
    <n v="25697.921999999999"/>
    <n v="24546.93"/>
    <n v="24336.036"/>
    <n v="24967.407999999999"/>
    <n v="21118.017"/>
    <n v="277612.72099999996"/>
  </r>
  <r>
    <s v="BIODIESEL"/>
    <x v="11"/>
    <x v="3"/>
    <x v="4"/>
    <x v="79"/>
    <s v="m3"/>
    <n v="0"/>
    <n v="0"/>
    <n v="0"/>
    <n v="0"/>
    <n v="0"/>
    <n v="0"/>
    <n v="0"/>
    <n v="0"/>
    <n v="0"/>
    <n v="0"/>
    <n v="0"/>
    <n v="0"/>
    <n v="0"/>
  </r>
  <r>
    <s v="BIODIESEL"/>
    <x v="11"/>
    <x v="0"/>
    <x v="15"/>
    <x v="80"/>
    <s v="m3"/>
    <n v="0"/>
    <n v="0"/>
    <n v="0"/>
    <n v="0"/>
    <n v="0"/>
    <n v="0"/>
    <n v="0"/>
    <n v="0"/>
    <n v="0"/>
    <n v="0"/>
    <n v="0"/>
    <n v="0"/>
    <n v="0"/>
  </r>
  <r>
    <s v="BIODIESEL"/>
    <x v="11"/>
    <x v="1"/>
    <x v="8"/>
    <x v="80"/>
    <s v="m3"/>
    <n v="0"/>
    <n v="0"/>
    <n v="0"/>
    <n v="0"/>
    <n v="0"/>
    <n v="0"/>
    <n v="0"/>
    <n v="0"/>
    <n v="0"/>
    <n v="0"/>
    <n v="0"/>
    <n v="0"/>
    <n v="0"/>
  </r>
  <r>
    <s v="BIODIESEL"/>
    <x v="11"/>
    <x v="2"/>
    <x v="7"/>
    <x v="80"/>
    <s v="m3"/>
    <n v="4371.0320000000002"/>
    <n v="7432.7389999999996"/>
    <n v="10977.932000000001"/>
    <n v="15481.784"/>
    <n v="12795.949000000001"/>
    <n v="14116.460999999999"/>
    <n v="15442.374"/>
    <n v="13518.564"/>
    <n v="11897.826999999999"/>
    <n v="13872.224"/>
    <n v="14087.45"/>
    <n v="13273.684999999999"/>
    <n v="147268.02100000001"/>
  </r>
  <r>
    <s v="BIODIESEL"/>
    <x v="11"/>
    <x v="0"/>
    <x v="6"/>
    <x v="81"/>
    <s v="m3"/>
    <n v="1965.8240000000001"/>
    <n v="2654.7779999999998"/>
    <n v="341.041"/>
    <n v="1441.095"/>
    <n v="0"/>
    <n v="430.56099999999998"/>
    <n v="235.749"/>
    <n v="2068.2179999999998"/>
    <n v="2632.6239999999998"/>
    <n v="3699.0210000000002"/>
    <n v="2176.3240000000001"/>
    <n v="1970.306"/>
    <n v="19615.541000000001"/>
  </r>
  <r>
    <s v="BIODIESEL"/>
    <x v="11"/>
    <x v="3"/>
    <x v="4"/>
    <x v="82"/>
    <s v="m3"/>
    <n v="0"/>
    <n v="0"/>
    <n v="0"/>
    <n v="0"/>
    <n v="0"/>
    <n v="0"/>
    <n v="0"/>
    <n v="0"/>
    <n v="0"/>
    <n v="0"/>
    <n v="0"/>
    <n v="0"/>
    <n v="0"/>
  </r>
  <r>
    <s v="BIODIESEL"/>
    <x v="11"/>
    <x v="4"/>
    <x v="13"/>
    <x v="83"/>
    <s v="m3"/>
    <n v="6581"/>
    <n v="6320.15"/>
    <n v="4816.1000000000004"/>
    <n v="5409.82"/>
    <n v="7645.4849999999997"/>
    <n v="6672.97"/>
    <n v="6172.9"/>
    <n v="4290.0559999999996"/>
    <n v="7282.9"/>
    <n v="4198.2640000000001"/>
    <n v="0"/>
    <n v="0"/>
    <n v="59389.645000000004"/>
  </r>
  <r>
    <s v="BIODIESEL"/>
    <x v="11"/>
    <x v="4"/>
    <x v="16"/>
    <x v="84"/>
    <s v="m3"/>
    <n v="0"/>
    <n v="0"/>
    <n v="0"/>
    <n v="0"/>
    <n v="0"/>
    <n v="0"/>
    <n v="0"/>
    <n v="0"/>
    <n v="0"/>
    <n v="0"/>
    <n v="0"/>
    <n v="0"/>
    <n v="0"/>
  </r>
  <r>
    <s v="BIODIESEL"/>
    <x v="11"/>
    <x v="4"/>
    <x v="9"/>
    <x v="85"/>
    <s v="m3"/>
    <n v="15355.287"/>
    <n v="12007.189"/>
    <n v="8696.02"/>
    <n v="6674.6580000000004"/>
    <n v="11282.15"/>
    <n v="11944.129000000001"/>
    <n v="9748.3700000000008"/>
    <n v="8584.1319999999996"/>
    <n v="10892.581"/>
    <n v="14895.161"/>
    <n v="14143.284"/>
    <n v="14679.678"/>
    <n v="138902.639"/>
  </r>
  <r>
    <s v="BIODIESEL"/>
    <x v="11"/>
    <x v="0"/>
    <x v="0"/>
    <x v="86"/>
    <s v="m3"/>
    <n v="9005.3649999999998"/>
    <n v="10405.421"/>
    <n v="6438.8580000000002"/>
    <n v="8138.2470000000003"/>
    <n v="8597.7950000000001"/>
    <n v="8703.0229999999992"/>
    <n v="3965.4319999999998"/>
    <n v="1990.3150000000001"/>
    <n v="10127.402"/>
    <n v="8848.7579999999998"/>
    <n v="8530.6589999999997"/>
    <n v="10046.957"/>
    <n v="94798.232000000004"/>
  </r>
  <r>
    <s v="BIODIESEL"/>
    <x v="11"/>
    <x v="2"/>
    <x v="5"/>
    <x v="87"/>
    <s v="m3"/>
    <n v="14895.022000000001"/>
    <n v="14001.121999999999"/>
    <n v="15045.413"/>
    <n v="14844.555"/>
    <n v="10211.831"/>
    <n v="2512.52"/>
    <n v="17141.789000000001"/>
    <n v="16997.437999999998"/>
    <n v="21313.642"/>
    <n v="21545.574000000001"/>
    <n v="23987.26"/>
    <n v="23350.101999999999"/>
    <n v="195846.26799999998"/>
  </r>
  <r>
    <s v="BIODIESEL"/>
    <x v="11"/>
    <x v="0"/>
    <x v="6"/>
    <x v="88"/>
    <s v="m3"/>
    <n v="0"/>
    <n v="0"/>
    <n v="0"/>
    <n v="0"/>
    <n v="0"/>
    <n v="0"/>
    <n v="0"/>
    <n v="0"/>
    <n v="0"/>
    <n v="0"/>
    <n v="0"/>
    <n v="0"/>
    <n v="0"/>
  </r>
  <r>
    <s v="BIODIESEL"/>
    <x v="11"/>
    <x v="1"/>
    <x v="1"/>
    <x v="89"/>
    <s v="m3"/>
    <n v="0"/>
    <n v="0"/>
    <n v="0"/>
    <n v="0"/>
    <n v="0"/>
    <n v="0"/>
    <n v="0"/>
    <n v="0"/>
    <n v="0"/>
    <n v="0"/>
    <n v="0"/>
    <n v="0"/>
    <n v="0"/>
  </r>
  <r>
    <s v="BIODIESEL"/>
    <x v="11"/>
    <x v="0"/>
    <x v="6"/>
    <x v="90"/>
    <s v="m3"/>
    <n v="0"/>
    <n v="0"/>
    <n v="0"/>
    <n v="0"/>
    <n v="0"/>
    <n v="0"/>
    <n v="0"/>
    <n v="0"/>
    <n v="0"/>
    <n v="0"/>
    <n v="0"/>
    <n v="0"/>
    <n v="0"/>
  </r>
  <r>
    <s v="BIODIESEL"/>
    <x v="11"/>
    <x v="2"/>
    <x v="2"/>
    <x v="91"/>
    <s v="m3"/>
    <n v="0"/>
    <n v="0"/>
    <n v="0"/>
    <n v="0"/>
    <n v="0"/>
    <n v="0"/>
    <n v="0"/>
    <n v="0"/>
    <n v="0"/>
    <n v="0"/>
    <n v="0"/>
    <n v="0"/>
    <n v="0"/>
  </r>
  <r>
    <s v="BIODIESEL"/>
    <x v="11"/>
    <x v="0"/>
    <x v="0"/>
    <x v="92"/>
    <s v="m3"/>
    <n v="0"/>
    <n v="0"/>
    <n v="0"/>
    <n v="0"/>
    <n v="0"/>
    <n v="0"/>
    <n v="0"/>
    <n v="0"/>
    <n v="0"/>
    <n v="0"/>
    <n v="0"/>
    <n v="0"/>
    <n v="0"/>
  </r>
  <r>
    <s v="BIODIESEL"/>
    <x v="11"/>
    <x v="0"/>
    <x v="6"/>
    <x v="93"/>
    <s v="m3"/>
    <n v="0"/>
    <n v="0"/>
    <n v="0"/>
    <n v="0"/>
    <n v="0"/>
    <n v="0"/>
    <n v="0"/>
    <n v="0"/>
    <n v="0"/>
    <n v="0"/>
    <n v="0"/>
    <n v="0"/>
    <n v="0"/>
  </r>
  <r>
    <s v="BIODIESEL"/>
    <x v="11"/>
    <x v="1"/>
    <x v="1"/>
    <x v="94"/>
    <s v="m3"/>
    <n v="0"/>
    <n v="0"/>
    <n v="0"/>
    <n v="0"/>
    <n v="0"/>
    <n v="0"/>
    <n v="0"/>
    <n v="0"/>
    <n v="0"/>
    <n v="0"/>
    <n v="0"/>
    <n v="0"/>
    <n v="0"/>
  </r>
  <r>
    <s v="BIODIESEL"/>
    <x v="11"/>
    <x v="1"/>
    <x v="10"/>
    <x v="95"/>
    <s v="m3"/>
    <n v="0"/>
    <n v="0"/>
    <n v="0"/>
    <n v="0"/>
    <n v="0"/>
    <n v="0"/>
    <n v="0"/>
    <n v="0"/>
    <n v="0"/>
    <n v="0"/>
    <n v="0"/>
    <n v="0"/>
    <n v="0"/>
  </r>
  <r>
    <s v="BIODIESEL"/>
    <x v="11"/>
    <x v="2"/>
    <x v="7"/>
    <x v="96"/>
    <s v="m3"/>
    <n v="6913.518"/>
    <n v="1851.4760000000001"/>
    <n v="6997.3509999999997"/>
    <n v="6930.4889999999996"/>
    <n v="9243.491"/>
    <n v="7846.88"/>
    <n v="7455.6710000000003"/>
    <n v="9238.1239999999998"/>
    <n v="5750.4639999999999"/>
    <n v="4316.7780000000002"/>
    <n v="604.42899999999997"/>
    <n v="0"/>
    <n v="67148.671000000002"/>
  </r>
  <r>
    <s v="BIODIESEL"/>
    <x v="11"/>
    <x v="1"/>
    <x v="1"/>
    <x v="97"/>
    <s v="m3"/>
    <n v="0"/>
    <n v="0"/>
    <n v="0"/>
    <n v="0"/>
    <n v="0"/>
    <n v="0"/>
    <n v="0"/>
    <n v="0"/>
    <n v="0"/>
    <n v="0"/>
    <n v="0"/>
    <n v="0"/>
    <n v="0"/>
  </r>
  <r>
    <s v="BIODIESEL"/>
    <x v="11"/>
    <x v="4"/>
    <x v="9"/>
    <x v="98"/>
    <s v="m3"/>
    <n v="6894.8990000000003"/>
    <n v="6509.4930000000004"/>
    <n v="10388.878000000001"/>
    <n v="9729.0290000000005"/>
    <n v="7300.0479999999998"/>
    <n v="6694.2089999999998"/>
    <n v="10172.33"/>
    <n v="8734.9060000000009"/>
    <n v="8497.1059999999998"/>
    <n v="10538.665999999999"/>
    <n v="10796.129000000001"/>
    <n v="10056.924999999999"/>
    <n v="106312.618"/>
  </r>
  <r>
    <s v="BIODIESEL"/>
    <x v="11"/>
    <x v="3"/>
    <x v="3"/>
    <x v="99"/>
    <s v="m3"/>
    <n v="0"/>
    <n v="0"/>
    <n v="0"/>
    <n v="0"/>
    <n v="0"/>
    <n v="0"/>
    <n v="0"/>
    <n v="0"/>
    <n v="0"/>
    <n v="0"/>
    <n v="0"/>
    <n v="0"/>
    <n v="0"/>
  </r>
  <r>
    <s v="BIODIESEL"/>
    <x v="11"/>
    <x v="3"/>
    <x v="11"/>
    <x v="100"/>
    <s v="m3"/>
    <n v="0"/>
    <n v="0"/>
    <n v="0"/>
    <n v="0"/>
    <n v="0"/>
    <n v="0"/>
    <n v="0"/>
    <n v="0"/>
    <n v="0"/>
    <n v="0"/>
    <n v="0"/>
    <n v="0"/>
    <n v="0"/>
  </r>
  <r>
    <s v="BIODIESEL"/>
    <x v="11"/>
    <x v="3"/>
    <x v="3"/>
    <x v="101"/>
    <s v="m3"/>
    <n v="0"/>
    <n v="0"/>
    <n v="0"/>
    <n v="0"/>
    <n v="0"/>
    <n v="0"/>
    <n v="0"/>
    <n v="0"/>
    <n v="0"/>
    <n v="0"/>
    <n v="0"/>
    <n v="0"/>
    <n v="0"/>
  </r>
  <r>
    <s v="BIODIESEL"/>
    <x v="12"/>
    <x v="0"/>
    <x v="0"/>
    <x v="0"/>
    <s v="m3"/>
    <n v="0"/>
    <n v="0"/>
    <n v="0"/>
    <n v="0"/>
    <n v="0"/>
    <n v="0"/>
    <n v="0"/>
    <n v="0"/>
    <n v="0"/>
    <n v="0"/>
    <n v="0"/>
    <n v="0"/>
    <n v="0"/>
  </r>
  <r>
    <s v="BIODIESEL"/>
    <x v="12"/>
    <x v="1"/>
    <x v="1"/>
    <x v="1"/>
    <s v="m3"/>
    <n v="24482.911"/>
    <n v="26032.005000000001"/>
    <n v="30576.667000000001"/>
    <n v="25988.125"/>
    <n v="24623.145"/>
    <n v="25193.136999999999"/>
    <n v="27308.919000000002"/>
    <n v="27320.449000000001"/>
    <n v="24192.722000000002"/>
    <n v="27266.816999999999"/>
    <n v="26568.644"/>
    <n v="24441.171999999999"/>
    <n v="313994.71299999999"/>
  </r>
  <r>
    <s v="BIODIESEL"/>
    <x v="12"/>
    <x v="2"/>
    <x v="2"/>
    <x v="2"/>
    <s v="m3"/>
    <n v="9593.7270000000008"/>
    <n v="9854.0329999999994"/>
    <n v="7680.9920000000002"/>
    <n v="7487.63"/>
    <n v="11925.011"/>
    <n v="10774.196"/>
    <n v="11289.986999999999"/>
    <n v="11092.023999999999"/>
    <n v="10811.164000000001"/>
    <n v="11645.623"/>
    <n v="10758.548000000001"/>
    <n v="9052.0149999999994"/>
    <n v="121964.94999999998"/>
  </r>
  <r>
    <s v="BIODIESEL"/>
    <x v="12"/>
    <x v="1"/>
    <x v="1"/>
    <x v="3"/>
    <s v="m3"/>
    <n v="0"/>
    <n v="0"/>
    <n v="0"/>
    <n v="0"/>
    <n v="0"/>
    <n v="0"/>
    <n v="0"/>
    <n v="0"/>
    <n v="0"/>
    <n v="0"/>
    <n v="0"/>
    <n v="0"/>
    <n v="0"/>
  </r>
  <r>
    <s v="BIODIESEL"/>
    <x v="12"/>
    <x v="3"/>
    <x v="3"/>
    <x v="4"/>
    <s v="m3"/>
    <n v="0"/>
    <n v="0"/>
    <n v="0"/>
    <n v="0"/>
    <n v="0"/>
    <n v="0"/>
    <n v="0"/>
    <n v="0"/>
    <n v="0"/>
    <n v="0"/>
    <n v="0"/>
    <n v="0"/>
    <n v="0"/>
  </r>
  <r>
    <s v="BIODIESEL"/>
    <x v="12"/>
    <x v="1"/>
    <x v="1"/>
    <x v="5"/>
    <s v="m3"/>
    <n v="0"/>
    <n v="0"/>
    <n v="0"/>
    <n v="0"/>
    <n v="0"/>
    <n v="0"/>
    <n v="0"/>
    <n v="0"/>
    <n v="0"/>
    <n v="0"/>
    <n v="0"/>
    <n v="0"/>
    <n v="0"/>
  </r>
  <r>
    <s v="BIODIESEL"/>
    <x v="12"/>
    <x v="1"/>
    <x v="1"/>
    <x v="6"/>
    <s v="m3"/>
    <n v="0"/>
    <n v="0"/>
    <n v="0"/>
    <n v="0"/>
    <n v="0"/>
    <n v="0"/>
    <n v="0"/>
    <n v="0"/>
    <n v="0"/>
    <n v="0"/>
    <n v="0"/>
    <n v="0"/>
    <n v="0"/>
  </r>
  <r>
    <s v="BIODIESEL"/>
    <x v="12"/>
    <x v="1"/>
    <x v="1"/>
    <x v="7"/>
    <s v="m3"/>
    <n v="0"/>
    <n v="0"/>
    <n v="0"/>
    <n v="0"/>
    <n v="0"/>
    <n v="0"/>
    <n v="0"/>
    <n v="0"/>
    <n v="0"/>
    <n v="0"/>
    <n v="0"/>
    <n v="0"/>
    <n v="0"/>
  </r>
  <r>
    <s v="BIODIESEL"/>
    <x v="12"/>
    <x v="3"/>
    <x v="4"/>
    <x v="8"/>
    <s v="m3"/>
    <n v="188.43799999999999"/>
    <n v="146.90600000000001"/>
    <n v="672.41200000000003"/>
    <n v="397.226"/>
    <n v="422.75"/>
    <n v="578.76900000000001"/>
    <n v="439.37599999999998"/>
    <n v="376.70499999999998"/>
    <n v="868.76499999999999"/>
    <n v="907.904"/>
    <n v="1037.585"/>
    <n v="1223.3119999999999"/>
    <n v="7260.1480000000001"/>
  </r>
  <r>
    <s v="BIODIESEL"/>
    <x v="12"/>
    <x v="1"/>
    <x v="1"/>
    <x v="9"/>
    <s v="m3"/>
    <n v="0"/>
    <n v="0"/>
    <n v="0"/>
    <n v="0"/>
    <n v="0"/>
    <n v="0"/>
    <n v="0"/>
    <n v="0"/>
    <n v="0"/>
    <n v="0"/>
    <n v="0"/>
    <n v="0"/>
    <n v="0"/>
  </r>
  <r>
    <s v="BIODIESEL"/>
    <x v="12"/>
    <x v="1"/>
    <x v="1"/>
    <x v="10"/>
    <s v="m3"/>
    <n v="0"/>
    <n v="0"/>
    <n v="0"/>
    <n v="0"/>
    <n v="0"/>
    <n v="0"/>
    <n v="0"/>
    <n v="0"/>
    <n v="0"/>
    <n v="0"/>
    <n v="0"/>
    <n v="0"/>
    <n v="0"/>
  </r>
  <r>
    <s v="BIODIESEL"/>
    <x v="12"/>
    <x v="2"/>
    <x v="5"/>
    <x v="11"/>
    <s v="m3"/>
    <n v="0"/>
    <n v="0"/>
    <n v="0"/>
    <n v="0"/>
    <n v="0"/>
    <n v="0"/>
    <n v="0"/>
    <n v="0"/>
    <n v="0"/>
    <n v="0"/>
    <n v="0"/>
    <n v="0"/>
    <n v="0"/>
  </r>
  <r>
    <s v="BIODIESEL"/>
    <x v="12"/>
    <x v="1"/>
    <x v="1"/>
    <x v="12"/>
    <s v="m3"/>
    <n v="0"/>
    <n v="0"/>
    <n v="0"/>
    <n v="0"/>
    <n v="0"/>
    <n v="0"/>
    <n v="0"/>
    <n v="0"/>
    <n v="0"/>
    <n v="0"/>
    <n v="0"/>
    <n v="0"/>
    <n v="0"/>
  </r>
  <r>
    <s v="BIODIESEL"/>
    <x v="12"/>
    <x v="0"/>
    <x v="6"/>
    <x v="12"/>
    <s v="m3"/>
    <n v="13403.778"/>
    <n v="11430.929"/>
    <n v="1393.2439999999999"/>
    <n v="4396.51"/>
    <n v="9997.0519999999997"/>
    <n v="13427.157999999999"/>
    <n v="6923.7449999999999"/>
    <n v="9577.4590000000007"/>
    <n v="12674.111999999999"/>
    <n v="14080.501"/>
    <n v="11000.106"/>
    <n v="9376.4419999999991"/>
    <n v="117681.03599999999"/>
  </r>
  <r>
    <s v="BIODIESEL"/>
    <x v="12"/>
    <x v="2"/>
    <x v="7"/>
    <x v="13"/>
    <s v="m3"/>
    <n v="0"/>
    <n v="0"/>
    <n v="20631.233"/>
    <n v="17921.873"/>
    <n v="23400.931"/>
    <n v="23400.931"/>
    <n v="26953.8"/>
    <n v="26070.478999999999"/>
    <n v="25213.179"/>
    <n v="25388.367999999999"/>
    <n v="21794.473000000002"/>
    <n v="26263.784"/>
    <n v="237039.05099999998"/>
  </r>
  <r>
    <s v="BIODIESEL"/>
    <x v="12"/>
    <x v="1"/>
    <x v="1"/>
    <x v="14"/>
    <s v="m3"/>
    <n v="0"/>
    <n v="0"/>
    <n v="0"/>
    <n v="0"/>
    <n v="0"/>
    <n v="0"/>
    <n v="0"/>
    <n v="0"/>
    <n v="0"/>
    <n v="0"/>
    <n v="0"/>
    <n v="0"/>
    <n v="0"/>
  </r>
  <r>
    <s v="BIODIESEL"/>
    <x v="12"/>
    <x v="1"/>
    <x v="8"/>
    <x v="15"/>
    <s v="m3"/>
    <n v="8568.08"/>
    <n v="7902.0820000000003"/>
    <n v="10032.092000000001"/>
    <n v="9145.1409999999996"/>
    <n v="10806.866"/>
    <n v="10065.876"/>
    <n v="10714.467000000001"/>
    <n v="11803.697"/>
    <n v="11602.297"/>
    <n v="10186.758"/>
    <n v="11336.041999999999"/>
    <n v="11811.823"/>
    <n v="123975.22100000002"/>
  </r>
  <r>
    <s v="BIODIESEL"/>
    <x v="12"/>
    <x v="4"/>
    <x v="9"/>
    <x v="16"/>
    <s v="m3"/>
    <n v="0"/>
    <n v="0"/>
    <n v="0"/>
    <n v="0"/>
    <n v="0"/>
    <n v="0"/>
    <n v="0"/>
    <n v="0"/>
    <n v="0"/>
    <n v="0"/>
    <n v="0"/>
    <n v="0"/>
    <n v="0"/>
  </r>
  <r>
    <s v="BIODIESEL"/>
    <x v="12"/>
    <x v="1"/>
    <x v="10"/>
    <x v="17"/>
    <s v="m3"/>
    <n v="0"/>
    <n v="0"/>
    <n v="0"/>
    <n v="0"/>
    <n v="0"/>
    <n v="0"/>
    <n v="0"/>
    <n v="0"/>
    <n v="0"/>
    <n v="0"/>
    <n v="0"/>
    <n v="0"/>
    <n v="0"/>
  </r>
  <r>
    <s v="BIODIESEL"/>
    <x v="12"/>
    <x v="1"/>
    <x v="1"/>
    <x v="18"/>
    <s v="m3"/>
    <n v="510"/>
    <n v="474.6"/>
    <n v="615.04999999999995"/>
    <n v="450.25"/>
    <n v="674.25"/>
    <n v="530.65"/>
    <n v="495.32"/>
    <n v="601.04999999999995"/>
    <n v="501.85"/>
    <n v="659.4"/>
    <n v="610.58000000000004"/>
    <n v="471.85"/>
    <n v="6594.85"/>
  </r>
  <r>
    <s v="BIODIESEL"/>
    <x v="12"/>
    <x v="1"/>
    <x v="1"/>
    <x v="19"/>
    <s v="m3"/>
    <n v="8414.14"/>
    <n v="8058.2389999999996"/>
    <n v="7436.6149999999998"/>
    <n v="8364.5049999999992"/>
    <n v="8559.9470000000001"/>
    <n v="8444.9969999999994"/>
    <n v="5231.5959999999995"/>
    <n v="4828.7120000000004"/>
    <n v="8593.9459999999999"/>
    <n v="8668.8279999999995"/>
    <n v="8304.5820000000003"/>
    <n v="8601.6029999999992"/>
    <n v="93507.709999999992"/>
  </r>
  <r>
    <s v="BIODIESEL"/>
    <x v="12"/>
    <x v="2"/>
    <x v="5"/>
    <x v="20"/>
    <s v="m3"/>
    <n v="0"/>
    <n v="0"/>
    <n v="0"/>
    <n v="0"/>
    <n v="0"/>
    <n v="0"/>
    <n v="0"/>
    <n v="0"/>
    <n v="0"/>
    <n v="0"/>
    <n v="0"/>
    <n v="0"/>
    <n v="0"/>
  </r>
  <r>
    <s v="BIODIESEL"/>
    <x v="12"/>
    <x v="1"/>
    <x v="8"/>
    <x v="21"/>
    <s v="m3"/>
    <n v="0"/>
    <n v="0"/>
    <n v="0"/>
    <n v="0"/>
    <n v="0"/>
    <n v="0"/>
    <n v="0"/>
    <n v="0"/>
    <n v="0"/>
    <n v="0"/>
    <n v="0"/>
    <n v="0"/>
    <n v="0"/>
  </r>
  <r>
    <s v="BIODIESEL"/>
    <x v="12"/>
    <x v="1"/>
    <x v="8"/>
    <x v="22"/>
    <s v="m3"/>
    <n v="0"/>
    <n v="0"/>
    <n v="0"/>
    <n v="0"/>
    <n v="0"/>
    <n v="0"/>
    <n v="0"/>
    <n v="0"/>
    <n v="0"/>
    <n v="0"/>
    <n v="0"/>
    <n v="0"/>
    <n v="0"/>
  </r>
  <r>
    <s v="BIODIESEL"/>
    <x v="12"/>
    <x v="0"/>
    <x v="0"/>
    <x v="23"/>
    <s v="m3"/>
    <n v="0"/>
    <n v="0"/>
    <n v="0"/>
    <n v="0"/>
    <n v="0"/>
    <n v="0"/>
    <n v="0"/>
    <n v="0"/>
    <n v="0"/>
    <n v="0"/>
    <n v="0"/>
    <n v="0"/>
    <n v="0"/>
  </r>
  <r>
    <s v="BIODIESEL"/>
    <x v="12"/>
    <x v="2"/>
    <x v="5"/>
    <x v="24"/>
    <s v="m3"/>
    <n v="0"/>
    <n v="0"/>
    <n v="0"/>
    <n v="0"/>
    <n v="0"/>
    <n v="0"/>
    <n v="0"/>
    <n v="0"/>
    <n v="0"/>
    <n v="0"/>
    <n v="0"/>
    <n v="0"/>
    <n v="0"/>
  </r>
  <r>
    <s v="BIODIESEL"/>
    <x v="12"/>
    <x v="1"/>
    <x v="1"/>
    <x v="25"/>
    <s v="m3"/>
    <n v="0"/>
    <n v="0"/>
    <n v="0"/>
    <n v="0"/>
    <n v="0"/>
    <n v="348.363"/>
    <n v="2550.8249999999998"/>
    <n v="3514.9780000000001"/>
    <n v="2918.7269999999999"/>
    <n v="4725.5069999999996"/>
    <n v="1389.0740000000001"/>
    <n v="2380.7179999999998"/>
    <n v="17828.191999999999"/>
  </r>
  <r>
    <s v="BIODIESEL"/>
    <x v="12"/>
    <x v="0"/>
    <x v="6"/>
    <x v="26"/>
    <s v="m3"/>
    <n v="0"/>
    <n v="0"/>
    <n v="0"/>
    <n v="0"/>
    <n v="0"/>
    <n v="0"/>
    <n v="0"/>
    <n v="0"/>
    <n v="0"/>
    <n v="0"/>
    <n v="0"/>
    <n v="0"/>
    <n v="0"/>
  </r>
  <r>
    <s v="BIODIESEL"/>
    <x v="12"/>
    <x v="0"/>
    <x v="0"/>
    <x v="27"/>
    <s v="m3"/>
    <n v="0"/>
    <n v="0"/>
    <n v="0"/>
    <n v="0"/>
    <n v="0"/>
    <n v="0"/>
    <n v="0"/>
    <n v="0"/>
    <n v="0"/>
    <n v="0"/>
    <n v="0"/>
    <n v="0"/>
    <n v="0"/>
  </r>
  <r>
    <s v="BIODIESEL"/>
    <x v="12"/>
    <x v="3"/>
    <x v="11"/>
    <x v="28"/>
    <s v="m3"/>
    <n v="0"/>
    <n v="0"/>
    <n v="0"/>
    <n v="0"/>
    <n v="0"/>
    <n v="0"/>
    <n v="0"/>
    <n v="0"/>
    <n v="0"/>
    <n v="0"/>
    <n v="0"/>
    <n v="0"/>
    <n v="0"/>
  </r>
  <r>
    <s v="BIODIESEL"/>
    <x v="12"/>
    <x v="0"/>
    <x v="6"/>
    <x v="29"/>
    <s v="m3"/>
    <n v="0"/>
    <n v="0"/>
    <n v="0"/>
    <n v="0"/>
    <n v="0"/>
    <n v="0"/>
    <n v="0"/>
    <n v="0"/>
    <n v="0"/>
    <n v="0"/>
    <n v="0"/>
    <n v="0"/>
    <n v="0"/>
  </r>
  <r>
    <s v="BIODIESEL"/>
    <x v="12"/>
    <x v="1"/>
    <x v="1"/>
    <x v="30"/>
    <s v="m3"/>
    <n v="0"/>
    <n v="0"/>
    <n v="0"/>
    <n v="0"/>
    <n v="0"/>
    <n v="0"/>
    <n v="0"/>
    <n v="0"/>
    <n v="0"/>
    <n v="0"/>
    <n v="0"/>
    <n v="0"/>
    <n v="0"/>
  </r>
  <r>
    <s v="BIODIESEL"/>
    <x v="12"/>
    <x v="2"/>
    <x v="7"/>
    <x v="31"/>
    <s v="m3"/>
    <n v="4394.5159999999996"/>
    <n v="3692.3589999999999"/>
    <n v="4884.4030000000002"/>
    <n v="4210.0119999999997"/>
    <n v="3484.002"/>
    <n v="3828.2730000000001"/>
    <n v="3771.5419999999999"/>
    <n v="5723.0730000000003"/>
    <n v="5540.6949999999997"/>
    <n v="5662.2110000000002"/>
    <n v="5025.0379999999996"/>
    <n v="4203.3140000000003"/>
    <n v="54419.438000000009"/>
  </r>
  <r>
    <s v="BIODIESEL"/>
    <x v="12"/>
    <x v="4"/>
    <x v="12"/>
    <x v="32"/>
    <s v="m3"/>
    <n v="0"/>
    <n v="0"/>
    <n v="0"/>
    <n v="0"/>
    <n v="0"/>
    <n v="0"/>
    <n v="0"/>
    <n v="0"/>
    <n v="0"/>
    <n v="0"/>
    <n v="0"/>
    <n v="0"/>
    <n v="0"/>
  </r>
  <r>
    <s v="BIODIESEL"/>
    <x v="12"/>
    <x v="4"/>
    <x v="13"/>
    <x v="33"/>
    <s v="m3"/>
    <n v="0"/>
    <n v="0"/>
    <n v="0"/>
    <n v="0"/>
    <n v="0"/>
    <n v="0"/>
    <n v="0"/>
    <n v="0"/>
    <n v="0"/>
    <n v="0"/>
    <n v="0"/>
    <n v="0"/>
    <n v="0"/>
  </r>
  <r>
    <s v="BIODIESEL"/>
    <x v="12"/>
    <x v="4"/>
    <x v="9"/>
    <x v="34"/>
    <s v="m3"/>
    <n v="0"/>
    <n v="0"/>
    <n v="0"/>
    <n v="0"/>
    <n v="0"/>
    <n v="0"/>
    <n v="0"/>
    <n v="0"/>
    <n v="0"/>
    <n v="0"/>
    <n v="0"/>
    <n v="0"/>
    <n v="0"/>
  </r>
  <r>
    <s v="BIODIESEL"/>
    <x v="12"/>
    <x v="3"/>
    <x v="11"/>
    <x v="35"/>
    <s v="m3"/>
    <n v="0"/>
    <n v="0"/>
    <n v="0"/>
    <n v="0"/>
    <n v="0"/>
    <n v="0"/>
    <n v="0"/>
    <n v="0"/>
    <n v="0"/>
    <n v="0"/>
    <n v="0"/>
    <n v="0"/>
    <n v="0"/>
  </r>
  <r>
    <s v="BIODIESEL"/>
    <x v="12"/>
    <x v="2"/>
    <x v="7"/>
    <x v="36"/>
    <s v="m3"/>
    <n v="0"/>
    <n v="0"/>
    <n v="0"/>
    <n v="0"/>
    <n v="0"/>
    <n v="0"/>
    <n v="0"/>
    <n v="0"/>
    <n v="0"/>
    <n v="0"/>
    <n v="0"/>
    <n v="0"/>
    <n v="0"/>
  </r>
  <r>
    <s v="BIODIESEL"/>
    <x v="12"/>
    <x v="4"/>
    <x v="14"/>
    <x v="37"/>
    <s v="m3"/>
    <n v="0"/>
    <n v="0"/>
    <n v="0"/>
    <n v="0"/>
    <n v="0"/>
    <n v="0"/>
    <n v="0"/>
    <n v="0"/>
    <n v="0"/>
    <n v="0"/>
    <n v="0"/>
    <n v="0"/>
    <n v="0"/>
  </r>
  <r>
    <s v="BIODIESEL"/>
    <x v="12"/>
    <x v="1"/>
    <x v="1"/>
    <x v="38"/>
    <s v="m3"/>
    <n v="0"/>
    <n v="0"/>
    <n v="0"/>
    <n v="0"/>
    <n v="0"/>
    <n v="0"/>
    <n v="0"/>
    <n v="0"/>
    <n v="0"/>
    <n v="0"/>
    <n v="0"/>
    <n v="0"/>
    <n v="0"/>
  </r>
  <r>
    <s v="BIODIESEL"/>
    <x v="12"/>
    <x v="2"/>
    <x v="7"/>
    <x v="39"/>
    <s v="m3"/>
    <n v="15549.582"/>
    <n v="15874.496999999999"/>
    <n v="17186.227999999999"/>
    <n v="17386.075000000001"/>
    <n v="17939.718000000001"/>
    <n v="17271.763999999999"/>
    <n v="17960.035"/>
    <n v="14935.513000000001"/>
    <n v="17351.552"/>
    <n v="17971.152999999998"/>
    <n v="18616.735000000001"/>
    <n v="15045.145"/>
    <n v="203087.997"/>
  </r>
  <r>
    <s v="BIODIESEL"/>
    <x v="12"/>
    <x v="2"/>
    <x v="5"/>
    <x v="40"/>
    <s v="m3"/>
    <n v="0"/>
    <n v="3391.529"/>
    <n v="18531.909"/>
    <n v="17956.285"/>
    <n v="18570.615000000002"/>
    <n v="17955.585999999999"/>
    <n v="17872.264999999999"/>
    <n v="17758.127"/>
    <n v="23071.125"/>
    <n v="23043.933000000001"/>
    <n v="23993.170999999998"/>
    <n v="24526.26"/>
    <n v="206670.80499999999"/>
  </r>
  <r>
    <s v="BIODIESEL"/>
    <x v="12"/>
    <x v="1"/>
    <x v="1"/>
    <x v="41"/>
    <s v="m3"/>
    <n v="8302.4549999999999"/>
    <n v="9483.1010000000006"/>
    <n v="12104.870999999999"/>
    <n v="11674.088"/>
    <n v="10482.157999999999"/>
    <n v="3185.5549999999998"/>
    <n v="12739.334000000001"/>
    <n v="12790.507"/>
    <n v="12368.073"/>
    <n v="12802.441999999999"/>
    <n v="12389.966"/>
    <n v="12751.522000000001"/>
    <n v="131074.07199999999"/>
  </r>
  <r>
    <s v="BIODIESEL"/>
    <x v="12"/>
    <x v="1"/>
    <x v="1"/>
    <x v="42"/>
    <s v="m3"/>
    <n v="0"/>
    <n v="382.26400000000001"/>
    <n v="1212.7429999999999"/>
    <n v="1270.1199999999999"/>
    <n v="269"/>
    <n v="1698.01"/>
    <n v="899.54"/>
    <n v="629.28"/>
    <n v="27.4"/>
    <n v="207.01"/>
    <n v="658.57399999999996"/>
    <n v="829.59"/>
    <n v="8083.530999999999"/>
  </r>
  <r>
    <s v="BIODIESEL"/>
    <x v="12"/>
    <x v="2"/>
    <x v="7"/>
    <x v="43"/>
    <s v="m3"/>
    <n v="0"/>
    <n v="0"/>
    <m/>
    <n v="0"/>
    <n v="0"/>
    <n v="0"/>
    <n v="0"/>
    <n v="0"/>
    <n v="0"/>
    <n v="0"/>
    <n v="0"/>
    <n v="0"/>
    <n v="0"/>
  </r>
  <r>
    <s v="BIODIESEL"/>
    <x v="12"/>
    <x v="2"/>
    <x v="7"/>
    <x v="44"/>
    <s v="m3"/>
    <n v="0"/>
    <n v="0"/>
    <m/>
    <n v="0"/>
    <n v="0"/>
    <n v="0"/>
    <n v="0"/>
    <n v="0"/>
    <n v="0"/>
    <n v="0"/>
    <n v="0"/>
    <n v="0"/>
    <n v="0"/>
  </r>
  <r>
    <s v="BIODIESEL"/>
    <x v="12"/>
    <x v="1"/>
    <x v="8"/>
    <x v="45"/>
    <s v="m3"/>
    <n v="8985.2620000000006"/>
    <n v="13526.169"/>
    <n v="13869.944"/>
    <n v="13413.251"/>
    <n v="15137.805"/>
    <n v="14341.173000000001"/>
    <n v="16244.837"/>
    <n v="14158.217000000001"/>
    <n v="14948.281999999999"/>
    <n v="15571.993"/>
    <n v="12353.014999999999"/>
    <n v="12838.578"/>
    <n v="165388.52599999998"/>
  </r>
  <r>
    <s v="BIODIESEL"/>
    <x v="12"/>
    <x v="1"/>
    <x v="8"/>
    <x v="46"/>
    <s v="m3"/>
    <n v="9524.0460000000003"/>
    <n v="9067.74"/>
    <n v="11651.616"/>
    <n v="12655.521000000001"/>
    <n v="11875.53"/>
    <n v="11423.401"/>
    <n v="10965.700999999999"/>
    <n v="12982.966"/>
    <n v="11625.921"/>
    <n v="12177.374"/>
    <n v="11623.335999999999"/>
    <n v="10809.594999999999"/>
    <n v="136382.747"/>
  </r>
  <r>
    <s v="BIODIESEL"/>
    <x v="12"/>
    <x v="1"/>
    <x v="1"/>
    <x v="47"/>
    <s v="m3"/>
    <n v="0"/>
    <n v="0"/>
    <n v="0"/>
    <n v="0"/>
    <n v="0"/>
    <n v="0"/>
    <n v="0"/>
    <n v="0"/>
    <n v="0"/>
    <n v="0"/>
    <n v="3816"/>
    <n v="615"/>
    <n v="4431"/>
  </r>
  <r>
    <s v="BIODIESEL"/>
    <x v="12"/>
    <x v="1"/>
    <x v="10"/>
    <x v="48"/>
    <s v="m3"/>
    <n v="8067.0129999999999"/>
    <n v="9606.4680000000008"/>
    <n v="14494.174000000001"/>
    <n v="15249.669"/>
    <n v="18408.024000000001"/>
    <n v="15686.050999999999"/>
    <n v="19832.223000000002"/>
    <n v="19890.312999999998"/>
    <n v="20396.803"/>
    <n v="13170.338"/>
    <n v="9830.7510000000002"/>
    <n v="18107.496999999999"/>
    <n v="182739.32399999999"/>
  </r>
  <r>
    <s v="BIODIESEL"/>
    <x v="12"/>
    <x v="1"/>
    <x v="8"/>
    <x v="49"/>
    <s v="m3"/>
    <n v="0"/>
    <n v="0"/>
    <n v="0"/>
    <n v="0"/>
    <n v="0"/>
    <n v="0"/>
    <n v="0"/>
    <n v="0"/>
    <n v="0"/>
    <n v="0"/>
    <n v="0"/>
    <n v="0"/>
    <n v="0"/>
  </r>
  <r>
    <s v="BIODIESEL"/>
    <x v="12"/>
    <x v="0"/>
    <x v="15"/>
    <x v="50"/>
    <s v="m3"/>
    <n v="1765.067"/>
    <n v="1973.7750000000001"/>
    <n v="1814.44"/>
    <n v="1531.53"/>
    <n v="1243.9659999999999"/>
    <n v="855.65"/>
    <n v="1442.0540000000001"/>
    <n v="1991.1410000000001"/>
    <n v="1699.8"/>
    <n v="2082.67"/>
    <n v="1954.77"/>
    <n v="2032.14"/>
    <n v="20387.003000000001"/>
  </r>
  <r>
    <s v="BIODIESEL"/>
    <x v="12"/>
    <x v="1"/>
    <x v="1"/>
    <x v="51"/>
    <s v="m3"/>
    <n v="0"/>
    <n v="0"/>
    <n v="0"/>
    <n v="0"/>
    <n v="0"/>
    <n v="0"/>
    <n v="0"/>
    <n v="0"/>
    <n v="0"/>
    <n v="0"/>
    <n v="0"/>
    <n v="0"/>
    <n v="0"/>
  </r>
  <r>
    <s v="BIODIESEL"/>
    <x v="12"/>
    <x v="2"/>
    <x v="5"/>
    <x v="52"/>
    <s v="m3"/>
    <n v="0"/>
    <n v="0"/>
    <n v="0"/>
    <n v="0"/>
    <n v="0"/>
    <n v="0"/>
    <n v="0"/>
    <n v="0"/>
    <n v="0"/>
    <n v="0"/>
    <n v="0"/>
    <n v="0"/>
    <n v="0"/>
  </r>
  <r>
    <s v="BIODIESEL"/>
    <x v="12"/>
    <x v="4"/>
    <x v="9"/>
    <x v="53"/>
    <s v="m3"/>
    <n v="0"/>
    <n v="0"/>
    <n v="0"/>
    <n v="0"/>
    <n v="0"/>
    <n v="0"/>
    <n v="0"/>
    <n v="0"/>
    <n v="0"/>
    <n v="0"/>
    <n v="0"/>
    <n v="0"/>
    <n v="0"/>
  </r>
  <r>
    <s v="BIODIESEL"/>
    <x v="12"/>
    <x v="1"/>
    <x v="10"/>
    <x v="54"/>
    <s v="m3"/>
    <n v="6198.0140000000001"/>
    <n v="5411.5879999999997"/>
    <n v="4185.1689999999999"/>
    <n v="3838.6149999999998"/>
    <n v="6411.3059999999996"/>
    <n v="5889.7740000000003"/>
    <n v="8194.5239999999994"/>
    <n v="8752.7170000000006"/>
    <n v="8400.8700000000008"/>
    <n v="8355.5540000000001"/>
    <n v="9060.1309999999994"/>
    <n v="8269.49"/>
    <n v="82967.751999999993"/>
  </r>
  <r>
    <s v="BIODIESEL"/>
    <x v="12"/>
    <x v="1"/>
    <x v="1"/>
    <x v="55"/>
    <s v="m3"/>
    <n v="0"/>
    <n v="0"/>
    <n v="0"/>
    <n v="0"/>
    <n v="0"/>
    <n v="0"/>
    <n v="0"/>
    <n v="0"/>
    <n v="0"/>
    <n v="0"/>
    <n v="0"/>
    <n v="0"/>
    <n v="0"/>
  </r>
  <r>
    <s v="BIODIESEL"/>
    <x v="12"/>
    <x v="1"/>
    <x v="1"/>
    <x v="56"/>
    <s v="m3"/>
    <n v="0"/>
    <n v="0"/>
    <n v="0"/>
    <n v="0"/>
    <n v="0"/>
    <n v="0"/>
    <n v="0"/>
    <n v="0"/>
    <n v="0"/>
    <n v="0"/>
    <n v="0"/>
    <n v="0"/>
    <n v="0"/>
  </r>
  <r>
    <s v="BIODIESEL"/>
    <x v="12"/>
    <x v="1"/>
    <x v="1"/>
    <x v="57"/>
    <s v="m3"/>
    <n v="0"/>
    <n v="0"/>
    <n v="0"/>
    <n v="0"/>
    <n v="0"/>
    <n v="0"/>
    <n v="0"/>
    <n v="0"/>
    <n v="0"/>
    <n v="0"/>
    <n v="0"/>
    <n v="0"/>
    <n v="0"/>
  </r>
  <r>
    <s v="BIODIESEL"/>
    <x v="12"/>
    <x v="1"/>
    <x v="1"/>
    <x v="58"/>
    <s v="m3"/>
    <n v="0"/>
    <n v="0"/>
    <n v="0"/>
    <n v="0"/>
    <n v="0"/>
    <n v="0"/>
    <n v="0"/>
    <n v="0"/>
    <n v="0"/>
    <n v="0"/>
    <n v="0"/>
    <n v="0"/>
    <n v="0"/>
  </r>
  <r>
    <s v="BIODIESEL"/>
    <x v="12"/>
    <x v="1"/>
    <x v="1"/>
    <x v="59"/>
    <s v="m3"/>
    <n v="0"/>
    <n v="0"/>
    <n v="0"/>
    <n v="0"/>
    <n v="0"/>
    <n v="0"/>
    <n v="0"/>
    <n v="0"/>
    <n v="0"/>
    <n v="0"/>
    <n v="0"/>
    <n v="0"/>
    <n v="0"/>
  </r>
  <r>
    <s v="BIODIESEL"/>
    <x v="12"/>
    <x v="1"/>
    <x v="1"/>
    <x v="60"/>
    <s v="m3"/>
    <n v="0"/>
    <n v="0"/>
    <n v="0"/>
    <n v="0"/>
    <n v="0"/>
    <n v="0"/>
    <n v="0"/>
    <n v="0"/>
    <n v="97.185000000000002"/>
    <n v="30"/>
    <n v="40"/>
    <n v="93.65"/>
    <n v="260.83500000000004"/>
  </r>
  <r>
    <s v="BIODIESEL"/>
    <x v="12"/>
    <x v="3"/>
    <x v="3"/>
    <x v="61"/>
    <s v="m3"/>
    <n v="0"/>
    <n v="0"/>
    <n v="0"/>
    <n v="0"/>
    <n v="0"/>
    <n v="0"/>
    <n v="0"/>
    <n v="0"/>
    <n v="0"/>
    <n v="0"/>
    <n v="0"/>
    <n v="0"/>
    <n v="0"/>
  </r>
  <r>
    <s v="BIODIESEL"/>
    <x v="12"/>
    <x v="1"/>
    <x v="1"/>
    <x v="62"/>
    <s v="m3"/>
    <n v="0"/>
    <n v="0"/>
    <n v="0"/>
    <n v="0"/>
    <n v="0"/>
    <n v="0"/>
    <n v="0"/>
    <n v="0"/>
    <n v="0"/>
    <n v="0"/>
    <n v="0"/>
    <n v="0"/>
    <n v="0"/>
  </r>
  <r>
    <s v="BIODIESEL"/>
    <x v="12"/>
    <x v="0"/>
    <x v="6"/>
    <x v="63"/>
    <s v="m3"/>
    <n v="0"/>
    <n v="0"/>
    <n v="0"/>
    <n v="0"/>
    <n v="0"/>
    <n v="0"/>
    <n v="0"/>
    <n v="0"/>
    <n v="0"/>
    <n v="0"/>
    <n v="0"/>
    <n v="0"/>
    <n v="0"/>
  </r>
  <r>
    <s v="BIODIESEL"/>
    <x v="12"/>
    <x v="1"/>
    <x v="1"/>
    <x v="64"/>
    <s v="m3"/>
    <n v="5930.652"/>
    <n v="4223.9530000000004"/>
    <n v="11471.236999999999"/>
    <n v="12969.633"/>
    <n v="14234.65"/>
    <n v="13986.950999999999"/>
    <n v="14709.494000000001"/>
    <n v="13501.6"/>
    <n v="14288.558999999999"/>
    <n v="14274.114"/>
    <n v="14257.246999999999"/>
    <n v="8335.2980000000007"/>
    <n v="142183.38800000001"/>
  </r>
  <r>
    <s v="BIODIESEL"/>
    <x v="12"/>
    <x v="0"/>
    <x v="6"/>
    <x v="65"/>
    <s v="m3"/>
    <n v="0"/>
    <n v="0"/>
    <n v="0"/>
    <n v="0"/>
    <n v="0"/>
    <n v="0"/>
    <n v="0"/>
    <n v="0"/>
    <n v="0"/>
    <n v="0"/>
    <n v="0"/>
    <n v="0"/>
    <n v="0"/>
  </r>
  <r>
    <s v="BIODIESEL"/>
    <x v="12"/>
    <x v="2"/>
    <x v="7"/>
    <x v="66"/>
    <s v="m3"/>
    <n v="7952.0860000000002"/>
    <n v="7265.58"/>
    <n v="7030.5110000000004"/>
    <n v="7850.8559999999998"/>
    <n v="7986.6440000000002"/>
    <n v="7439.4139999999998"/>
    <n v="8029.3739999999998"/>
    <n v="8186.5169999999998"/>
    <n v="8648.9429999999993"/>
    <n v="8284.8050000000003"/>
    <n v="7713.2529999999997"/>
    <n v="5396.9539999999997"/>
    <n v="91784.936999999976"/>
  </r>
  <r>
    <s v="BIODIESEL"/>
    <x v="12"/>
    <x v="0"/>
    <x v="15"/>
    <x v="67"/>
    <s v="m3"/>
    <n v="0"/>
    <n v="0"/>
    <n v="0"/>
    <n v="0"/>
    <n v="0"/>
    <n v="0"/>
    <n v="0"/>
    <n v="0"/>
    <n v="0"/>
    <n v="0"/>
    <n v="0"/>
    <n v="0"/>
    <n v="0"/>
  </r>
  <r>
    <s v="BIODIESEL"/>
    <x v="12"/>
    <x v="2"/>
    <x v="7"/>
    <x v="68"/>
    <s v="m3"/>
    <n v="0"/>
    <n v="0"/>
    <n v="0"/>
    <n v="0"/>
    <n v="0"/>
    <n v="0"/>
    <n v="0"/>
    <n v="0"/>
    <n v="0"/>
    <n v="0"/>
    <n v="229.03299999999999"/>
    <n v="0"/>
    <n v="229.03299999999999"/>
  </r>
  <r>
    <s v="BIODIESEL"/>
    <x v="12"/>
    <x v="0"/>
    <x v="6"/>
    <x v="69"/>
    <s v="m3"/>
    <n v="0"/>
    <n v="0"/>
    <n v="0"/>
    <n v="0"/>
    <n v="0"/>
    <n v="0"/>
    <n v="0"/>
    <n v="0"/>
    <n v="0"/>
    <n v="0"/>
    <n v="0"/>
    <n v="0"/>
    <n v="0"/>
  </r>
  <r>
    <s v="BIODIESEL"/>
    <x v="12"/>
    <x v="1"/>
    <x v="8"/>
    <x v="70"/>
    <s v="m3"/>
    <n v="14246.349"/>
    <n v="9542.4680000000008"/>
    <n v="22853.88"/>
    <n v="25663.274000000001"/>
    <n v="29137.46"/>
    <n v="26233.474999999999"/>
    <n v="28998.567999999999"/>
    <n v="28636.534"/>
    <n v="23175.769"/>
    <n v="25577.226999999999"/>
    <n v="24434.436000000002"/>
    <n v="25138.496999999999"/>
    <n v="283637.93699999998"/>
  </r>
  <r>
    <s v="BIODIESEL"/>
    <x v="12"/>
    <x v="3"/>
    <x v="11"/>
    <x v="71"/>
    <s v="m3"/>
    <n v="0"/>
    <n v="0"/>
    <m/>
    <n v="0"/>
    <n v="391.98899999999998"/>
    <n v="169.15299999999999"/>
    <n v="0"/>
    <n v="0"/>
    <n v="0"/>
    <n v="0"/>
    <n v="0"/>
    <n v="0"/>
    <n v="561.14199999999994"/>
  </r>
  <r>
    <s v="BIODIESEL"/>
    <x v="12"/>
    <x v="0"/>
    <x v="6"/>
    <x v="72"/>
    <s v="m3"/>
    <n v="0"/>
    <n v="0"/>
    <m/>
    <n v="0"/>
    <n v="0"/>
    <n v="0"/>
    <n v="0"/>
    <n v="0"/>
    <n v="0"/>
    <n v="0"/>
    <n v="0"/>
    <n v="0"/>
    <n v="0"/>
  </r>
  <r>
    <s v="BIODIESEL"/>
    <x v="12"/>
    <x v="4"/>
    <x v="12"/>
    <x v="73"/>
    <s v="m3"/>
    <n v="0"/>
    <n v="0"/>
    <n v="0"/>
    <n v="0"/>
    <n v="0"/>
    <n v="0"/>
    <n v="0"/>
    <n v="0"/>
    <n v="0"/>
    <n v="0"/>
    <n v="0"/>
    <n v="0"/>
    <n v="0"/>
  </r>
  <r>
    <s v="BIODIESEL"/>
    <x v="12"/>
    <x v="1"/>
    <x v="8"/>
    <x v="74"/>
    <s v="m3"/>
    <n v="0"/>
    <n v="0"/>
    <n v="213"/>
    <n v="0"/>
    <n v="0"/>
    <n v="0"/>
    <n v="0"/>
    <n v="0"/>
    <n v="0"/>
    <n v="0"/>
    <n v="0"/>
    <n v="0"/>
    <n v="213"/>
  </r>
  <r>
    <s v="BIODIESEL"/>
    <x v="12"/>
    <x v="1"/>
    <x v="8"/>
    <x v="75"/>
    <s v="m3"/>
    <n v="0"/>
    <n v="0"/>
    <n v="67.599999999999994"/>
    <n v="86.528000000000006"/>
    <n v="481"/>
    <n v="315.88900000000001"/>
    <n v="849.15899999999999"/>
    <n v="744.79300000000001"/>
    <n v="1011.933"/>
    <n v="938.95299999999997"/>
    <n v="1198.1559999999999"/>
    <n v="1278.847"/>
    <n v="6972.8579999999993"/>
  </r>
  <r>
    <s v="BIODIESEL"/>
    <x v="12"/>
    <x v="1"/>
    <x v="1"/>
    <x v="76"/>
    <s v="m3"/>
    <n v="10473.129000000001"/>
    <n v="12359.050999999999"/>
    <n v="17903.162"/>
    <n v="18142.653999999999"/>
    <n v="16623.651999999998"/>
    <n v="16009.184999999999"/>
    <n v="17198.695"/>
    <n v="17979.441999999999"/>
    <n v="18001.36"/>
    <n v="17999.915000000001"/>
    <n v="16740.912"/>
    <n v="16612.963"/>
    <n v="196044.12"/>
  </r>
  <r>
    <s v="BIODIESEL"/>
    <x v="12"/>
    <x v="4"/>
    <x v="13"/>
    <x v="77"/>
    <s v="m3"/>
    <n v="0"/>
    <n v="0"/>
    <n v="0"/>
    <n v="0"/>
    <n v="0"/>
    <n v="0"/>
    <n v="0"/>
    <n v="0"/>
    <n v="0"/>
    <n v="0"/>
    <n v="0"/>
    <n v="0"/>
    <n v="0"/>
  </r>
  <r>
    <s v="BIODIESEL"/>
    <x v="12"/>
    <x v="2"/>
    <x v="7"/>
    <x v="78"/>
    <s v="m3"/>
    <n v="16677.982"/>
    <n v="21755.751"/>
    <n v="26639.292000000001"/>
    <n v="25704.019"/>
    <n v="25677.595000000001"/>
    <n v="25003.477999999999"/>
    <n v="22489.522000000001"/>
    <n v="23336.580999999998"/>
    <n v="24582.654999999999"/>
    <n v="25356.463"/>
    <n v="23757.511999999999"/>
    <n v="24308.629000000001"/>
    <n v="285289.47899999999"/>
  </r>
  <r>
    <s v="BIODIESEL"/>
    <x v="12"/>
    <x v="3"/>
    <x v="4"/>
    <x v="79"/>
    <s v="m3"/>
    <n v="0"/>
    <n v="0"/>
    <n v="0"/>
    <n v="0"/>
    <n v="0"/>
    <n v="0"/>
    <n v="0"/>
    <n v="0"/>
    <n v="0"/>
    <n v="0"/>
    <n v="0"/>
    <n v="0"/>
    <n v="0"/>
  </r>
  <r>
    <s v="BIODIESEL"/>
    <x v="12"/>
    <x v="0"/>
    <x v="15"/>
    <x v="80"/>
    <s v="m3"/>
    <n v="0"/>
    <n v="0"/>
    <n v="0"/>
    <n v="360.911"/>
    <n v="144.91300000000001"/>
    <n v="1360.01"/>
    <n v="5537.2690000000002"/>
    <n v="6329.0129999999999"/>
    <n v="4152.0460000000003"/>
    <n v="5953.7520000000004"/>
    <n v="5855.4560000000001"/>
    <n v="8156.7079999999996"/>
    <n v="37850.078000000001"/>
  </r>
  <r>
    <s v="BIODIESEL"/>
    <x v="12"/>
    <x v="1"/>
    <x v="8"/>
    <x v="80"/>
    <s v="m3"/>
    <n v="0"/>
    <n v="0"/>
    <n v="0"/>
    <n v="0"/>
    <n v="0"/>
    <n v="0"/>
    <n v="0"/>
    <n v="0"/>
    <n v="0"/>
    <n v="0"/>
    <n v="0"/>
    <n v="0"/>
    <n v="0"/>
  </r>
  <r>
    <s v="BIODIESEL"/>
    <x v="12"/>
    <x v="2"/>
    <x v="7"/>
    <x v="80"/>
    <s v="m3"/>
    <n v="11154.966"/>
    <n v="11666.346"/>
    <n v="10322.114"/>
    <n v="12887.421"/>
    <n v="14941.279"/>
    <n v="13055.558000000001"/>
    <n v="12000.21"/>
    <n v="14107.157999999999"/>
    <n v="14382.385"/>
    <n v="15442.186"/>
    <n v="16779.883000000002"/>
    <n v="15588.763000000001"/>
    <n v="162328.269"/>
  </r>
  <r>
    <s v="BIODIESEL"/>
    <x v="12"/>
    <x v="0"/>
    <x v="6"/>
    <x v="81"/>
    <s v="m3"/>
    <n v="442.50900000000001"/>
    <n v="1883.6120000000001"/>
    <n v="5154.2860000000001"/>
    <n v="5061.0879999999997"/>
    <n v="0"/>
    <n v="3486.8580000000002"/>
    <n v="4829.1779999999999"/>
    <n v="6466.4989999999998"/>
    <n v="4253.2759999999998"/>
    <n v="3604.643"/>
    <n v="952.35699999999997"/>
    <n v="2430.826"/>
    <n v="38565.131999999998"/>
  </r>
  <r>
    <s v="BIODIESEL"/>
    <x v="12"/>
    <x v="3"/>
    <x v="4"/>
    <x v="82"/>
    <s v="m3"/>
    <n v="0"/>
    <n v="0"/>
    <m/>
    <n v="0"/>
    <n v="0"/>
    <n v="0"/>
    <n v="0"/>
    <n v="0"/>
    <n v="0"/>
    <n v="0"/>
    <n v="0"/>
    <n v="0"/>
    <n v="0"/>
  </r>
  <r>
    <s v="BIODIESEL"/>
    <x v="12"/>
    <x v="4"/>
    <x v="13"/>
    <x v="83"/>
    <s v="m3"/>
    <n v="0"/>
    <n v="0"/>
    <m/>
    <n v="0"/>
    <n v="0"/>
    <n v="0"/>
    <n v="0"/>
    <n v="0"/>
    <n v="0"/>
    <n v="0"/>
    <n v="0"/>
    <n v="0"/>
    <n v="0"/>
  </r>
  <r>
    <s v="BIODIESEL"/>
    <x v="12"/>
    <x v="4"/>
    <x v="16"/>
    <x v="84"/>
    <s v="m3"/>
    <n v="0"/>
    <n v="0"/>
    <m/>
    <n v="0"/>
    <n v="0"/>
    <n v="0"/>
    <n v="0"/>
    <n v="0"/>
    <n v="0"/>
    <n v="0"/>
    <n v="0"/>
    <n v="0"/>
    <n v="0"/>
  </r>
  <r>
    <s v="BIODIESEL"/>
    <x v="12"/>
    <x v="4"/>
    <x v="9"/>
    <x v="85"/>
    <s v="m3"/>
    <n v="11288.338"/>
    <n v="8092.2730000000001"/>
    <n v="10270.359"/>
    <n v="9818.6759999999995"/>
    <n v="10198.078"/>
    <n v="12116.841"/>
    <n v="10597.244000000001"/>
    <n v="14695.181"/>
    <n v="14440.791999999999"/>
    <n v="15427.182000000001"/>
    <n v="12092.787"/>
    <n v="12140.097"/>
    <n v="141177.848"/>
  </r>
  <r>
    <s v="BIODIESEL"/>
    <x v="12"/>
    <x v="0"/>
    <x v="0"/>
    <x v="86"/>
    <s v="m3"/>
    <n v="8466.9500000000007"/>
    <n v="8407.6059999999998"/>
    <n v="8405.8559999999998"/>
    <n v="10688.064"/>
    <n v="9851.6479999999992"/>
    <n v="10488.105"/>
    <n v="9435.7739999999994"/>
    <n v="11422.76"/>
    <n v="9797.2749999999996"/>
    <n v="11450.319"/>
    <n v="10592.288"/>
    <n v="9129.7790000000005"/>
    <n v="118136.424"/>
  </r>
  <r>
    <s v="BIODIESEL"/>
    <x v="12"/>
    <x v="2"/>
    <x v="5"/>
    <x v="87"/>
    <s v="m3"/>
    <n v="24215.646000000001"/>
    <n v="22429.476999999999"/>
    <n v="17241.482"/>
    <n v="24691.931"/>
    <n v="25029.087"/>
    <n v="24756.846000000001"/>
    <n v="26211.251"/>
    <n v="27643.516"/>
    <n v="25982.303"/>
    <n v="27734.736000000001"/>
    <n v="26403.814999999999"/>
    <n v="28805.324000000001"/>
    <n v="301145.41399999999"/>
  </r>
  <r>
    <s v="BIODIESEL"/>
    <x v="12"/>
    <x v="0"/>
    <x v="6"/>
    <x v="88"/>
    <s v="m3"/>
    <n v="0"/>
    <n v="0"/>
    <n v="0"/>
    <n v="0"/>
    <n v="0"/>
    <n v="0"/>
    <n v="0"/>
    <n v="0"/>
    <n v="0"/>
    <n v="0"/>
    <n v="0"/>
    <n v="0"/>
    <n v="0"/>
  </r>
  <r>
    <s v="BIODIESEL"/>
    <x v="12"/>
    <x v="1"/>
    <x v="1"/>
    <x v="89"/>
    <s v="m3"/>
    <n v="0"/>
    <n v="0"/>
    <n v="0"/>
    <n v="0"/>
    <n v="0"/>
    <n v="0"/>
    <n v="0"/>
    <n v="0"/>
    <n v="0"/>
    <n v="0"/>
    <n v="0"/>
    <n v="0"/>
    <n v="0"/>
  </r>
  <r>
    <s v="BIODIESEL"/>
    <x v="12"/>
    <x v="0"/>
    <x v="6"/>
    <x v="90"/>
    <s v="m3"/>
    <n v="0"/>
    <n v="0"/>
    <n v="0"/>
    <n v="0"/>
    <n v="0"/>
    <n v="0"/>
    <n v="0"/>
    <n v="0"/>
    <n v="0"/>
    <n v="0"/>
    <n v="0"/>
    <n v="0"/>
    <n v="0"/>
  </r>
  <r>
    <s v="BIODIESEL"/>
    <x v="12"/>
    <x v="2"/>
    <x v="2"/>
    <x v="91"/>
    <s v="m3"/>
    <n v="0"/>
    <n v="0"/>
    <n v="0"/>
    <n v="0"/>
    <n v="0"/>
    <n v="0"/>
    <n v="0"/>
    <n v="0"/>
    <n v="0"/>
    <n v="0"/>
    <n v="0"/>
    <n v="0"/>
    <n v="0"/>
  </r>
  <r>
    <s v="BIODIESEL"/>
    <x v="12"/>
    <x v="0"/>
    <x v="0"/>
    <x v="92"/>
    <s v="m3"/>
    <n v="0"/>
    <n v="0"/>
    <n v="0"/>
    <n v="0"/>
    <n v="0"/>
    <n v="0"/>
    <n v="0"/>
    <n v="0"/>
    <n v="0"/>
    <n v="0"/>
    <n v="0"/>
    <n v="0"/>
    <n v="0"/>
  </r>
  <r>
    <s v="BIODIESEL"/>
    <x v="12"/>
    <x v="0"/>
    <x v="6"/>
    <x v="93"/>
    <s v="m3"/>
    <n v="0"/>
    <n v="0"/>
    <n v="0"/>
    <n v="0"/>
    <n v="0"/>
    <n v="0"/>
    <n v="0"/>
    <n v="0"/>
    <n v="0"/>
    <n v="0"/>
    <n v="0"/>
    <n v="0"/>
    <n v="0"/>
  </r>
  <r>
    <s v="BIODIESEL"/>
    <x v="12"/>
    <x v="1"/>
    <x v="1"/>
    <x v="94"/>
    <s v="m3"/>
    <n v="0"/>
    <n v="0"/>
    <n v="0"/>
    <n v="0"/>
    <n v="0"/>
    <n v="0"/>
    <n v="0"/>
    <n v="0"/>
    <n v="0"/>
    <n v="0"/>
    <n v="0"/>
    <n v="0"/>
    <n v="0"/>
  </r>
  <r>
    <s v="BIODIESEL"/>
    <x v="12"/>
    <x v="1"/>
    <x v="10"/>
    <x v="95"/>
    <s v="m3"/>
    <n v="0"/>
    <n v="0"/>
    <n v="0"/>
    <n v="0"/>
    <n v="0"/>
    <n v="0"/>
    <n v="0"/>
    <n v="0"/>
    <n v="0"/>
    <n v="0"/>
    <n v="0"/>
    <n v="0"/>
    <n v="0"/>
  </r>
  <r>
    <s v="BIODIESEL"/>
    <x v="12"/>
    <x v="2"/>
    <x v="7"/>
    <x v="96"/>
    <s v="m3"/>
    <n v="7745.7839999999997"/>
    <n v="6337.4440000000004"/>
    <n v="9243.5949999999993"/>
    <n v="9671.5660000000007"/>
    <n v="9744.4079999999994"/>
    <n v="8075.24"/>
    <n v="9541.8979999999992"/>
    <n v="7056.875"/>
    <n v="9367.7070000000003"/>
    <n v="8013.9110000000001"/>
    <n v="8754.1010000000006"/>
    <n v="4662.2610000000004"/>
    <n v="98214.789999999979"/>
  </r>
  <r>
    <s v="BIODIESEL"/>
    <x v="12"/>
    <x v="1"/>
    <x v="1"/>
    <x v="97"/>
    <s v="m3"/>
    <n v="0"/>
    <n v="0"/>
    <n v="0"/>
    <n v="0"/>
    <n v="0"/>
    <n v="0"/>
    <n v="0"/>
    <n v="0"/>
    <n v="0"/>
    <n v="0"/>
    <n v="0"/>
    <n v="0"/>
    <n v="0"/>
  </r>
  <r>
    <s v="BIODIESEL"/>
    <x v="12"/>
    <x v="4"/>
    <x v="9"/>
    <x v="98"/>
    <s v="m3"/>
    <n v="8819.2729999999992"/>
    <n v="9540.2489999999998"/>
    <n v="9278.8860000000004"/>
    <n v="10670.062"/>
    <n v="10641.251"/>
    <n v="11839.677"/>
    <n v="14978.707"/>
    <n v="15092.966"/>
    <n v="13717.955"/>
    <n v="14681.404"/>
    <n v="15008.103999999999"/>
    <n v="15498.404"/>
    <n v="149766.93799999999"/>
  </r>
  <r>
    <s v="BIODIESEL"/>
    <x v="12"/>
    <x v="3"/>
    <x v="3"/>
    <x v="99"/>
    <s v="m3"/>
    <n v="0"/>
    <n v="0"/>
    <n v="0"/>
    <n v="0"/>
    <n v="0"/>
    <n v="0"/>
    <n v="0"/>
    <n v="0"/>
    <n v="0"/>
    <n v="0"/>
    <n v="0"/>
    <n v="0"/>
    <n v="0"/>
  </r>
  <r>
    <s v="BIODIESEL"/>
    <x v="12"/>
    <x v="3"/>
    <x v="11"/>
    <x v="100"/>
    <s v="m3"/>
    <n v="0"/>
    <n v="0"/>
    <n v="0"/>
    <n v="0"/>
    <n v="0"/>
    <n v="0"/>
    <n v="0"/>
    <n v="0"/>
    <n v="0"/>
    <n v="0"/>
    <n v="0"/>
    <n v="0"/>
    <n v="0"/>
  </r>
  <r>
    <s v="BIODIESEL"/>
    <x v="12"/>
    <x v="3"/>
    <x v="3"/>
    <x v="101"/>
    <s v="m3"/>
    <n v="0"/>
    <n v="0"/>
    <n v="0"/>
    <n v="0"/>
    <n v="0"/>
    <n v="0"/>
    <n v="0"/>
    <n v="0"/>
    <n v="0"/>
    <n v="0"/>
    <n v="0"/>
    <n v="0"/>
    <n v="0"/>
  </r>
  <r>
    <s v="BIODIESEL"/>
    <x v="13"/>
    <x v="0"/>
    <x v="0"/>
    <x v="0"/>
    <s v="m3"/>
    <n v="0"/>
    <n v="0"/>
    <n v="0"/>
    <n v="0"/>
    <n v="0"/>
    <n v="0"/>
    <n v="0"/>
    <n v="0"/>
    <n v="0"/>
    <n v="0"/>
    <n v="0"/>
    <m/>
    <n v="0"/>
  </r>
  <r>
    <s v="BIODIESEL"/>
    <x v="13"/>
    <x v="1"/>
    <x v="1"/>
    <x v="1"/>
    <s v="m3"/>
    <n v="23487.392"/>
    <n v="26153.865000000002"/>
    <n v="34282.815999999999"/>
    <n v="29531.868999999999"/>
    <n v="23806.793000000001"/>
    <n v="33714.839"/>
    <n v="31703.72"/>
    <n v="31200.724999999999"/>
    <n v="30201.909"/>
    <n v="33286.696000000004"/>
    <n v="29869.992999999999"/>
    <n v="26724.016"/>
    <n v="353964.63300000003"/>
  </r>
  <r>
    <s v="BIODIESEL"/>
    <x v="13"/>
    <x v="2"/>
    <x v="2"/>
    <x v="2"/>
    <s v="m3"/>
    <n v="7311.5420000000004"/>
    <n v="7568.3419999999996"/>
    <n v="10861.49"/>
    <n v="10264.567999999999"/>
    <n v="8827.6740000000009"/>
    <n v="7767.2489999999998"/>
    <n v="11485.87"/>
    <n v="10787.268"/>
    <n v="11842.619000000001"/>
    <n v="12001.83"/>
    <n v="12611.64"/>
    <n v="10801.355"/>
    <n v="122131.447"/>
  </r>
  <r>
    <s v="BIODIESEL"/>
    <x v="13"/>
    <x v="1"/>
    <x v="1"/>
    <x v="3"/>
    <s v="m3"/>
    <n v="0"/>
    <n v="0"/>
    <n v="0"/>
    <n v="0"/>
    <n v="0"/>
    <n v="0"/>
    <n v="0"/>
    <n v="0"/>
    <n v="0"/>
    <n v="0"/>
    <n v="0"/>
    <n v="0"/>
    <n v="0"/>
  </r>
  <r>
    <s v="BIODIESEL"/>
    <x v="13"/>
    <x v="3"/>
    <x v="3"/>
    <x v="4"/>
    <s v="m3"/>
    <n v="0"/>
    <n v="0"/>
    <n v="0"/>
    <n v="0"/>
    <n v="0"/>
    <n v="0"/>
    <n v="0"/>
    <n v="0"/>
    <n v="0"/>
    <n v="0"/>
    <n v="0"/>
    <n v="0"/>
    <n v="0"/>
  </r>
  <r>
    <s v="BIODIESEL"/>
    <x v="13"/>
    <x v="1"/>
    <x v="1"/>
    <x v="5"/>
    <s v="m3"/>
    <n v="0"/>
    <n v="0"/>
    <n v="0"/>
    <n v="0"/>
    <n v="0"/>
    <n v="0"/>
    <n v="0"/>
    <n v="0"/>
    <n v="0"/>
    <n v="0"/>
    <n v="0"/>
    <n v="0"/>
    <n v="0"/>
  </r>
  <r>
    <s v="BIODIESEL"/>
    <x v="13"/>
    <x v="1"/>
    <x v="1"/>
    <x v="6"/>
    <s v="m3"/>
    <n v="0"/>
    <n v="0"/>
    <n v="0"/>
    <n v="0"/>
    <n v="0"/>
    <n v="0"/>
    <n v="0"/>
    <n v="0"/>
    <n v="0"/>
    <n v="0"/>
    <n v="0"/>
    <n v="0"/>
    <n v="0"/>
  </r>
  <r>
    <s v="BIODIESEL"/>
    <x v="13"/>
    <x v="1"/>
    <x v="1"/>
    <x v="7"/>
    <s v="m3"/>
    <n v="0"/>
    <n v="0"/>
    <n v="0"/>
    <n v="0"/>
    <n v="0"/>
    <n v="0"/>
    <n v="0"/>
    <n v="0"/>
    <n v="0"/>
    <n v="0"/>
    <n v="0"/>
    <n v="0"/>
    <n v="0"/>
  </r>
  <r>
    <s v="BIODIESEL"/>
    <x v="13"/>
    <x v="3"/>
    <x v="4"/>
    <x v="8"/>
    <s v="m3"/>
    <n v="912.96699999999998"/>
    <n v="698.74699999999996"/>
    <n v="848.58100000000002"/>
    <n v="793.52700000000004"/>
    <n v="999.173"/>
    <n v="1629.819"/>
    <n v="1937.4"/>
    <n v="1890.2380000000001"/>
    <n v="1510.6849999999999"/>
    <n v="1674.335"/>
    <n v="1709.146"/>
    <n v="1626.8889999999999"/>
    <n v="16231.506999999998"/>
  </r>
  <r>
    <s v="BIODIESEL"/>
    <x v="13"/>
    <x v="1"/>
    <x v="1"/>
    <x v="9"/>
    <s v="m3"/>
    <n v="0"/>
    <n v="0"/>
    <n v="0"/>
    <n v="0"/>
    <n v="0"/>
    <n v="0"/>
    <n v="0"/>
    <n v="0"/>
    <n v="0"/>
    <n v="0"/>
    <n v="0"/>
    <n v="0"/>
    <n v="0"/>
  </r>
  <r>
    <s v="BIODIESEL"/>
    <x v="13"/>
    <x v="1"/>
    <x v="1"/>
    <x v="10"/>
    <s v="m3"/>
    <n v="0"/>
    <n v="0"/>
    <n v="0"/>
    <n v="0"/>
    <n v="0"/>
    <n v="0"/>
    <n v="0"/>
    <n v="0"/>
    <n v="0"/>
    <n v="0"/>
    <n v="0"/>
    <n v="0"/>
    <n v="0"/>
  </r>
  <r>
    <s v="BIODIESEL"/>
    <x v="13"/>
    <x v="2"/>
    <x v="5"/>
    <x v="11"/>
    <s v="m3"/>
    <n v="0"/>
    <n v="0"/>
    <n v="0"/>
    <n v="0"/>
    <n v="0"/>
    <n v="0"/>
    <n v="0"/>
    <n v="0"/>
    <n v="0"/>
    <n v="0"/>
    <n v="0"/>
    <n v="0"/>
    <n v="0"/>
  </r>
  <r>
    <s v="BIODIESEL"/>
    <x v="13"/>
    <x v="1"/>
    <x v="1"/>
    <x v="12"/>
    <s v="m3"/>
    <n v="0"/>
    <n v="0"/>
    <n v="0"/>
    <n v="0"/>
    <n v="0"/>
    <n v="0"/>
    <n v="0"/>
    <n v="0"/>
    <n v="0"/>
    <n v="0"/>
    <n v="0"/>
    <n v="0"/>
    <n v="0"/>
  </r>
  <r>
    <s v="BIODIESEL"/>
    <x v="13"/>
    <x v="0"/>
    <x v="6"/>
    <x v="12"/>
    <s v="m3"/>
    <n v="12167.032999999999"/>
    <n v="10799.620999999999"/>
    <n v="15164.79"/>
    <n v="13324.638999999999"/>
    <n v="11403.609"/>
    <n v="12524.079"/>
    <n v="13756.896000000001"/>
    <n v="14265.085999999999"/>
    <n v="13774.909"/>
    <n v="14472.947"/>
    <n v="12954.611999999999"/>
    <n v="12728.133"/>
    <n v="157336.35399999999"/>
  </r>
  <r>
    <s v="BIODIESEL"/>
    <x v="13"/>
    <x v="2"/>
    <x v="7"/>
    <x v="13"/>
    <s v="m3"/>
    <n v="19182.25"/>
    <n v="16029.949000000001"/>
    <n v="24117.266"/>
    <n v="20122.665000000001"/>
    <n v="20350.584999999999"/>
    <n v="26780.93"/>
    <n v="26753.159"/>
    <n v="26854.843000000001"/>
    <n v="26625.580999999998"/>
    <n v="26843.58"/>
    <n v="25469.705000000002"/>
    <n v="26368.824000000001"/>
    <n v="285499.33700000006"/>
  </r>
  <r>
    <s v="BIODIESEL"/>
    <x v="13"/>
    <x v="1"/>
    <x v="1"/>
    <x v="14"/>
    <s v="m3"/>
    <n v="0"/>
    <n v="0"/>
    <n v="0"/>
    <n v="0"/>
    <n v="0"/>
    <n v="0"/>
    <n v="0"/>
    <n v="0"/>
    <n v="0"/>
    <n v="0"/>
    <n v="0"/>
    <n v="0"/>
    <n v="0"/>
  </r>
  <r>
    <s v="BIODIESEL"/>
    <x v="13"/>
    <x v="1"/>
    <x v="8"/>
    <x v="15"/>
    <s v="m3"/>
    <n v="10768.959000000001"/>
    <n v="8180.1880000000001"/>
    <n v="11901.902"/>
    <n v="12689.254999999999"/>
    <n v="8101.9660000000003"/>
    <n v="11725.714"/>
    <n v="12833.218999999999"/>
    <n v="11945.804"/>
    <n v="13293.029"/>
    <n v="12947.895"/>
    <n v="11588.985000000001"/>
    <n v="13594.664000000001"/>
    <n v="139571.57999999999"/>
  </r>
  <r>
    <s v="BIODIESEL"/>
    <x v="13"/>
    <x v="4"/>
    <x v="9"/>
    <x v="16"/>
    <s v="m3"/>
    <n v="0"/>
    <n v="0"/>
    <n v="0"/>
    <n v="0"/>
    <n v="0"/>
    <n v="0"/>
    <n v="0"/>
    <n v="0"/>
    <n v="0"/>
    <n v="0"/>
    <n v="0"/>
    <n v="0"/>
    <n v="0"/>
  </r>
  <r>
    <s v="BIODIESEL"/>
    <x v="13"/>
    <x v="1"/>
    <x v="10"/>
    <x v="17"/>
    <s v="m3"/>
    <n v="0"/>
    <n v="0"/>
    <n v="0"/>
    <n v="0"/>
    <n v="0"/>
    <n v="0"/>
    <n v="0"/>
    <n v="0"/>
    <n v="0"/>
    <n v="0"/>
    <n v="0"/>
    <n v="0"/>
    <n v="0"/>
  </r>
  <r>
    <s v="BIODIESEL"/>
    <x v="13"/>
    <x v="1"/>
    <x v="1"/>
    <x v="18"/>
    <s v="m3"/>
    <n v="500.35"/>
    <n v="649.70000000000005"/>
    <n v="666.15"/>
    <n v="431.2"/>
    <n v="265.75"/>
    <n v="354.4"/>
    <n v="570.54999999999995"/>
    <n v="654.79999999999995"/>
    <n v="705.55"/>
    <n v="754.55"/>
    <n v="648"/>
    <n v="519.29999999999995"/>
    <n v="6720.3000000000011"/>
  </r>
  <r>
    <s v="BIODIESEL"/>
    <x v="13"/>
    <x v="1"/>
    <x v="1"/>
    <x v="19"/>
    <s v="m3"/>
    <n v="8643.9259999999995"/>
    <n v="8599.1470000000008"/>
    <n v="8653.1959999999999"/>
    <n v="8632.4599999999991"/>
    <n v="6921.7439999999997"/>
    <n v="8640.5650000000005"/>
    <n v="8582.34"/>
    <n v="8617.0229999999992"/>
    <n v="8574.5540000000001"/>
    <n v="8640.5959999999995"/>
    <n v="8616.9809999999998"/>
    <n v="8604.1119999999992"/>
    <n v="101726.644"/>
  </r>
  <r>
    <s v="BIODIESEL"/>
    <x v="13"/>
    <x v="2"/>
    <x v="5"/>
    <x v="20"/>
    <s v="m3"/>
    <n v="0"/>
    <n v="0"/>
    <n v="0"/>
    <n v="0"/>
    <n v="0"/>
    <n v="0"/>
    <n v="0"/>
    <n v="0"/>
    <n v="0"/>
    <n v="0"/>
    <n v="0"/>
    <n v="0"/>
    <n v="0"/>
  </r>
  <r>
    <s v="BIODIESEL"/>
    <x v="13"/>
    <x v="1"/>
    <x v="8"/>
    <x v="21"/>
    <s v="m3"/>
    <n v="0"/>
    <n v="0"/>
    <n v="0"/>
    <n v="0"/>
    <n v="0"/>
    <n v="0"/>
    <n v="0"/>
    <n v="0"/>
    <n v="0"/>
    <n v="0"/>
    <n v="0"/>
    <n v="0"/>
    <n v="0"/>
  </r>
  <r>
    <s v="BIODIESEL"/>
    <x v="13"/>
    <x v="1"/>
    <x v="8"/>
    <x v="22"/>
    <s v="m3"/>
    <n v="0"/>
    <n v="0"/>
    <n v="0"/>
    <n v="0"/>
    <n v="0"/>
    <n v="0"/>
    <n v="0"/>
    <n v="0"/>
    <n v="0"/>
    <n v="0"/>
    <n v="0"/>
    <n v="0"/>
    <n v="0"/>
  </r>
  <r>
    <s v="BIODIESEL"/>
    <x v="13"/>
    <x v="0"/>
    <x v="0"/>
    <x v="23"/>
    <s v="m3"/>
    <n v="0"/>
    <n v="0"/>
    <n v="0"/>
    <n v="0"/>
    <n v="0"/>
    <n v="0"/>
    <n v="0"/>
    <n v="0"/>
    <n v="0"/>
    <n v="0"/>
    <n v="0"/>
    <n v="0"/>
    <n v="0"/>
  </r>
  <r>
    <s v="BIODIESEL"/>
    <x v="13"/>
    <x v="2"/>
    <x v="5"/>
    <x v="24"/>
    <s v="m3"/>
    <n v="0"/>
    <n v="0"/>
    <n v="0"/>
    <n v="0"/>
    <n v="0"/>
    <n v="0"/>
    <n v="0"/>
    <n v="0"/>
    <n v="0"/>
    <n v="0"/>
    <n v="0"/>
    <n v="0"/>
    <n v="0"/>
  </r>
  <r>
    <s v="BIODIESEL"/>
    <x v="13"/>
    <x v="1"/>
    <x v="1"/>
    <x v="25"/>
    <s v="m3"/>
    <n v="2972.3609999999999"/>
    <n v="1753.579"/>
    <n v="3129.8580000000002"/>
    <n v="2649.819"/>
    <n v="280.23399999999998"/>
    <n v="859.18499999999995"/>
    <n v="7784.7780000000002"/>
    <n v="6949.424"/>
    <n v="4207.1980000000003"/>
    <n v="3234.38"/>
    <n v="0"/>
    <n v="1354.2840000000001"/>
    <n v="35175.1"/>
  </r>
  <r>
    <s v="BIODIESEL"/>
    <x v="13"/>
    <x v="0"/>
    <x v="6"/>
    <x v="26"/>
    <s v="m3"/>
    <n v="0"/>
    <n v="0"/>
    <n v="0"/>
    <n v="0"/>
    <n v="0"/>
    <n v="0"/>
    <n v="0"/>
    <n v="0"/>
    <n v="0"/>
    <n v="0"/>
    <n v="0"/>
    <n v="0"/>
    <n v="0"/>
  </r>
  <r>
    <s v="BIODIESEL"/>
    <x v="13"/>
    <x v="0"/>
    <x v="0"/>
    <x v="27"/>
    <s v="m3"/>
    <n v="0"/>
    <n v="0"/>
    <n v="0"/>
    <n v="0"/>
    <n v="0"/>
    <n v="0"/>
    <n v="0"/>
    <n v="0"/>
    <n v="0"/>
    <n v="0"/>
    <n v="0"/>
    <n v="0"/>
    <n v="0"/>
  </r>
  <r>
    <s v="BIODIESEL"/>
    <x v="13"/>
    <x v="3"/>
    <x v="11"/>
    <x v="28"/>
    <s v="m3"/>
    <n v="0"/>
    <n v="0"/>
    <n v="0"/>
    <n v="0"/>
    <n v="0"/>
    <n v="0"/>
    <n v="0"/>
    <n v="0"/>
    <n v="0"/>
    <n v="0"/>
    <n v="0"/>
    <n v="0"/>
    <n v="0"/>
  </r>
  <r>
    <s v="BIODIESEL"/>
    <x v="13"/>
    <x v="0"/>
    <x v="6"/>
    <x v="29"/>
    <s v="m3"/>
    <n v="0"/>
    <n v="0"/>
    <n v="0"/>
    <n v="0"/>
    <n v="0"/>
    <n v="0"/>
    <n v="0"/>
    <n v="0"/>
    <n v="0"/>
    <n v="0"/>
    <n v="0"/>
    <n v="0"/>
    <n v="0"/>
  </r>
  <r>
    <s v="BIODIESEL"/>
    <x v="13"/>
    <x v="1"/>
    <x v="1"/>
    <x v="30"/>
    <s v="m3"/>
    <n v="0"/>
    <n v="0"/>
    <n v="0"/>
    <n v="0"/>
    <n v="165"/>
    <n v="159.10400000000001"/>
    <n v="0"/>
    <n v="0"/>
    <n v="0"/>
    <n v="0"/>
    <n v="61"/>
    <n v="279.303"/>
    <n v="664.40700000000004"/>
  </r>
  <r>
    <s v="BIODIESEL"/>
    <x v="13"/>
    <x v="2"/>
    <x v="7"/>
    <x v="31"/>
    <s v="m3"/>
    <n v="2891.4789999999998"/>
    <n v="3265.2719999999999"/>
    <n v="5508.1279999999997"/>
    <n v="6008.2190000000001"/>
    <n v="5025.482"/>
    <n v="5716.6890000000003"/>
    <n v="6110.3789999999999"/>
    <n v="6275.0889999999999"/>
    <n v="4711.5339999999997"/>
    <n v="6417.4170000000004"/>
    <n v="5856.36"/>
    <n v="5696.6570000000002"/>
    <n v="63482.705000000002"/>
  </r>
  <r>
    <s v="BIODIESEL"/>
    <x v="13"/>
    <x v="4"/>
    <x v="12"/>
    <x v="32"/>
    <s v="m3"/>
    <n v="0"/>
    <n v="0"/>
    <n v="0"/>
    <n v="0"/>
    <n v="0"/>
    <n v="0"/>
    <n v="0"/>
    <n v="0"/>
    <n v="0"/>
    <n v="0"/>
    <n v="0"/>
    <n v="0"/>
    <n v="0"/>
  </r>
  <r>
    <s v="BIODIESEL"/>
    <x v="13"/>
    <x v="4"/>
    <x v="13"/>
    <x v="33"/>
    <s v="m3"/>
    <n v="0"/>
    <n v="0"/>
    <n v="0"/>
    <n v="0"/>
    <n v="0"/>
    <n v="0"/>
    <n v="0"/>
    <n v="0"/>
    <n v="0"/>
    <n v="0"/>
    <n v="0"/>
    <n v="0"/>
    <n v="0"/>
  </r>
  <r>
    <s v="BIODIESEL"/>
    <x v="13"/>
    <x v="4"/>
    <x v="9"/>
    <x v="34"/>
    <s v="m3"/>
    <n v="0"/>
    <n v="0"/>
    <n v="0"/>
    <n v="0"/>
    <n v="0"/>
    <n v="0"/>
    <n v="0"/>
    <n v="0"/>
    <n v="0"/>
    <n v="0"/>
    <n v="0"/>
    <n v="0"/>
    <n v="0"/>
  </r>
  <r>
    <s v="BIODIESEL"/>
    <x v="13"/>
    <x v="3"/>
    <x v="11"/>
    <x v="35"/>
    <s v="m3"/>
    <n v="0"/>
    <n v="0"/>
    <n v="0"/>
    <n v="0"/>
    <n v="0"/>
    <n v="0"/>
    <n v="0"/>
    <n v="0"/>
    <n v="0"/>
    <n v="0"/>
    <n v="0"/>
    <n v="0"/>
    <n v="0"/>
  </r>
  <r>
    <s v="BIODIESEL"/>
    <x v="13"/>
    <x v="2"/>
    <x v="7"/>
    <x v="36"/>
    <s v="m3"/>
    <n v="0"/>
    <n v="0"/>
    <n v="0"/>
    <n v="0"/>
    <n v="0"/>
    <n v="0"/>
    <n v="0"/>
    <n v="0"/>
    <n v="0"/>
    <n v="0"/>
    <n v="0"/>
    <n v="0"/>
    <n v="0"/>
  </r>
  <r>
    <s v="BIODIESEL"/>
    <x v="13"/>
    <x v="4"/>
    <x v="14"/>
    <x v="37"/>
    <s v="m3"/>
    <n v="0"/>
    <n v="0"/>
    <n v="0"/>
    <n v="0"/>
    <n v="0"/>
    <n v="0"/>
    <n v="0"/>
    <n v="0"/>
    <n v="0"/>
    <n v="0"/>
    <n v="0"/>
    <n v="0"/>
    <n v="0"/>
  </r>
  <r>
    <s v="BIODIESEL"/>
    <x v="13"/>
    <x v="1"/>
    <x v="1"/>
    <x v="38"/>
    <s v="m3"/>
    <n v="0"/>
    <n v="0"/>
    <n v="0"/>
    <n v="0"/>
    <n v="0"/>
    <n v="0"/>
    <n v="0"/>
    <n v="0"/>
    <n v="0"/>
    <n v="0"/>
    <n v="0"/>
    <n v="0"/>
    <n v="0"/>
  </r>
  <r>
    <s v="BIODIESEL"/>
    <x v="13"/>
    <x v="2"/>
    <x v="7"/>
    <x v="39"/>
    <s v="m3"/>
    <n v="18606.901000000002"/>
    <n v="20235.491999999998"/>
    <n v="24713.415000000001"/>
    <n v="23579.006000000001"/>
    <n v="17378.388999999999"/>
    <n v="24067.167000000001"/>
    <n v="24625.781999999999"/>
    <n v="22346.202000000001"/>
    <n v="23992.331999999999"/>
    <n v="24856.633000000002"/>
    <n v="22842.894"/>
    <n v="23479.388999999999"/>
    <n v="270723.60200000001"/>
  </r>
  <r>
    <s v="BIODIESEL"/>
    <x v="13"/>
    <x v="2"/>
    <x v="5"/>
    <x v="40"/>
    <s v="m3"/>
    <n v="23109.008999999998"/>
    <n v="15565.198"/>
    <n v="22271.672999999999"/>
    <n v="23922.427"/>
    <n v="18188.982"/>
    <n v="24589.647000000001"/>
    <n v="24790.762999999999"/>
    <n v="24720.584999999999"/>
    <n v="23930.932000000001"/>
    <n v="24812.762999999999"/>
    <n v="24400.45"/>
    <n v="24788.616000000002"/>
    <n v="275091.04499999998"/>
  </r>
  <r>
    <s v="BIODIESEL"/>
    <x v="13"/>
    <x v="1"/>
    <x v="1"/>
    <x v="41"/>
    <s v="m3"/>
    <n v="12798.424999999999"/>
    <n v="8592.83"/>
    <n v="12784.531999999999"/>
    <n v="12299.571"/>
    <n v="10528.115"/>
    <n v="14097.822"/>
    <n v="8601.1849999999995"/>
    <n v="10894.096"/>
    <n v="13872.268"/>
    <n v="14953.951999999999"/>
    <n v="12618.366"/>
    <n v="14008.416999999999"/>
    <n v="146049.57899999997"/>
  </r>
  <r>
    <s v="BIODIESEL"/>
    <x v="13"/>
    <x v="1"/>
    <x v="1"/>
    <x v="42"/>
    <s v="m3"/>
    <n v="549.97199999999998"/>
    <n v="1026.664"/>
    <n v="977.64400000000001"/>
    <n v="1720.31"/>
    <n v="1267.509"/>
    <n v="1726.0340000000001"/>
    <n v="1912.8589999999999"/>
    <n v="2674.6529999999998"/>
    <n v="1412.037"/>
    <n v="2239.982"/>
    <n v="1906.8920000000001"/>
    <n v="2179.3229999999999"/>
    <n v="19593.879000000001"/>
  </r>
  <r>
    <s v="BIODIESEL"/>
    <x v="13"/>
    <x v="2"/>
    <x v="7"/>
    <x v="43"/>
    <s v="m3"/>
    <n v="0"/>
    <n v="0"/>
    <n v="0"/>
    <n v="0"/>
    <n v="0"/>
    <n v="2110.85"/>
    <n v="6423.0820000000003"/>
    <n v="10529.897999999999"/>
    <n v="8664.61"/>
    <n v="4990.7969999999996"/>
    <n v="2315.6320000000001"/>
    <n v="1436.8810000000001"/>
    <n v="36471.75"/>
  </r>
  <r>
    <s v="BIODIESEL"/>
    <x v="13"/>
    <x v="2"/>
    <x v="7"/>
    <x v="44"/>
    <s v="m3"/>
    <n v="0"/>
    <n v="0"/>
    <n v="0"/>
    <n v="0"/>
    <n v="0"/>
    <n v="0"/>
    <n v="0"/>
    <n v="0"/>
    <n v="0"/>
    <n v="0"/>
    <n v="0"/>
    <n v="0"/>
    <n v="0"/>
  </r>
  <r>
    <s v="BIODIESEL"/>
    <x v="13"/>
    <x v="1"/>
    <x v="8"/>
    <x v="45"/>
    <s v="m3"/>
    <n v="1705.5409999999999"/>
    <n v="9363.6939999999995"/>
    <n v="15630.34"/>
    <n v="15120.528"/>
    <n v="12372.023999999999"/>
    <n v="14854.746999999999"/>
    <n v="15784.111999999999"/>
    <n v="15840.773999999999"/>
    <n v="14521.164000000001"/>
    <n v="14280.895"/>
    <n v="13890.039000000001"/>
    <n v="11691.132"/>
    <n v="155054.99000000002"/>
  </r>
  <r>
    <s v="BIODIESEL"/>
    <x v="13"/>
    <x v="1"/>
    <x v="8"/>
    <x v="46"/>
    <s v="m3"/>
    <n v="7513.2780000000002"/>
    <n v="7263.9430000000002"/>
    <n v="12222.044"/>
    <n v="12129.251"/>
    <n v="11196.762000000001"/>
    <n v="11551.008"/>
    <n v="11474.861999999999"/>
    <n v="12522.062"/>
    <n v="11794.118"/>
    <n v="11840.313"/>
    <n v="11667.791999999999"/>
    <n v="5235.7700000000004"/>
    <n v="126411.20300000001"/>
  </r>
  <r>
    <s v="BIODIESEL"/>
    <x v="13"/>
    <x v="1"/>
    <x v="1"/>
    <x v="47"/>
    <s v="m3"/>
    <n v="100"/>
    <n v="3411"/>
    <n v="6119"/>
    <n v="6906"/>
    <n v="5416"/>
    <n v="6682"/>
    <n v="6938"/>
    <n v="7348"/>
    <n v="8204"/>
    <n v="8524"/>
    <n v="7900"/>
    <n v="7034.3209999999999"/>
    <n v="74582.320999999996"/>
  </r>
  <r>
    <s v="BIODIESEL"/>
    <x v="13"/>
    <x v="1"/>
    <x v="10"/>
    <x v="48"/>
    <s v="m3"/>
    <n v="18390.046999999999"/>
    <n v="18525.572"/>
    <n v="17122.131000000001"/>
    <n v="20958.922999999999"/>
    <n v="16930.475999999999"/>
    <n v="20291.332999999999"/>
    <n v="18261.235000000001"/>
    <n v="8719.0720000000001"/>
    <n v="18836.378000000001"/>
    <n v="20764.274000000001"/>
    <n v="20336.901999999998"/>
    <n v="21336.100999999999"/>
    <n v="220472.44399999999"/>
  </r>
  <r>
    <s v="BIODIESEL"/>
    <x v="13"/>
    <x v="1"/>
    <x v="8"/>
    <x v="49"/>
    <s v="m3"/>
    <n v="0"/>
    <n v="0"/>
    <n v="0"/>
    <n v="0"/>
    <n v="0"/>
    <n v="0"/>
    <n v="0"/>
    <n v="0"/>
    <n v="0"/>
    <n v="0"/>
    <n v="0"/>
    <n v="0"/>
    <n v="0"/>
  </r>
  <r>
    <s v="BIODIESEL"/>
    <x v="13"/>
    <x v="0"/>
    <x v="15"/>
    <x v="50"/>
    <s v="m3"/>
    <n v="751.75"/>
    <n v="1255.0999999999999"/>
    <n v="1822.048"/>
    <n v="1190.5650000000001"/>
    <n v="800.7"/>
    <n v="1330.434"/>
    <n v="1638.1669999999999"/>
    <n v="1669.673"/>
    <n v="1379.7239999999999"/>
    <n v="1846.4490000000001"/>
    <n v="1210.2950000000001"/>
    <n v="2038.5329999999999"/>
    <n v="16933.438000000002"/>
  </r>
  <r>
    <s v="BIODIESEL"/>
    <x v="13"/>
    <x v="1"/>
    <x v="1"/>
    <x v="51"/>
    <s v="m3"/>
    <n v="0"/>
    <n v="0"/>
    <n v="0"/>
    <n v="0"/>
    <n v="0"/>
    <n v="0"/>
    <n v="0"/>
    <n v="0"/>
    <n v="0"/>
    <n v="0"/>
    <n v="0"/>
    <n v="0"/>
    <n v="0"/>
  </r>
  <r>
    <s v="BIODIESEL"/>
    <x v="13"/>
    <x v="2"/>
    <x v="5"/>
    <x v="52"/>
    <s v="m3"/>
    <n v="0"/>
    <n v="0"/>
    <n v="0"/>
    <n v="0"/>
    <n v="0"/>
    <n v="0"/>
    <n v="0"/>
    <n v="0"/>
    <n v="0"/>
    <n v="0"/>
    <n v="0"/>
    <n v="0"/>
    <n v="0"/>
  </r>
  <r>
    <s v="BIODIESEL"/>
    <x v="13"/>
    <x v="4"/>
    <x v="9"/>
    <x v="53"/>
    <s v="m3"/>
    <n v="0"/>
    <n v="0"/>
    <n v="0"/>
    <n v="0"/>
    <n v="0"/>
    <n v="0"/>
    <n v="0"/>
    <n v="0"/>
    <n v="0"/>
    <n v="0"/>
    <n v="0"/>
    <n v="0"/>
    <n v="0"/>
  </r>
  <r>
    <s v="BIODIESEL"/>
    <x v="13"/>
    <x v="1"/>
    <x v="10"/>
    <x v="54"/>
    <s v="m3"/>
    <n v="8672.5349999999999"/>
    <n v="8122.9110000000001"/>
    <n v="10031.691000000001"/>
    <n v="8312.6460000000006"/>
    <n v="7306.4170000000004"/>
    <n v="8678.5319999999992"/>
    <n v="9425.9179999999997"/>
    <n v="8449.6180000000004"/>
    <n v="9526.9230000000007"/>
    <n v="8007.6509999999998"/>
    <n v="9408.3050000000003"/>
    <n v="8067.4530000000004"/>
    <n v="104010.59999999999"/>
  </r>
  <r>
    <s v="BIODIESEL"/>
    <x v="13"/>
    <x v="1"/>
    <x v="1"/>
    <x v="55"/>
    <s v="m3"/>
    <n v="0"/>
    <n v="0"/>
    <n v="0"/>
    <n v="0"/>
    <n v="0"/>
    <n v="0"/>
    <n v="0"/>
    <n v="0"/>
    <n v="0"/>
    <n v="0"/>
    <n v="0"/>
    <n v="0"/>
    <n v="0"/>
  </r>
  <r>
    <s v="BIODIESEL"/>
    <x v="13"/>
    <x v="1"/>
    <x v="1"/>
    <x v="56"/>
    <s v="m3"/>
    <n v="0"/>
    <n v="0"/>
    <n v="0"/>
    <n v="0"/>
    <n v="0"/>
    <n v="0"/>
    <n v="0"/>
    <n v="0"/>
    <n v="0"/>
    <n v="0"/>
    <n v="0"/>
    <n v="0"/>
    <n v="0"/>
  </r>
  <r>
    <s v="BIODIESEL"/>
    <x v="13"/>
    <x v="1"/>
    <x v="1"/>
    <x v="57"/>
    <s v="m3"/>
    <n v="0"/>
    <n v="0"/>
    <n v="0"/>
    <n v="0"/>
    <n v="0"/>
    <n v="0"/>
    <n v="0"/>
    <n v="0"/>
    <n v="0"/>
    <n v="0"/>
    <n v="0"/>
    <n v="0"/>
    <n v="0"/>
  </r>
  <r>
    <s v="BIODIESEL"/>
    <x v="13"/>
    <x v="1"/>
    <x v="1"/>
    <x v="58"/>
    <s v="m3"/>
    <n v="0"/>
    <n v="0"/>
    <n v="0"/>
    <n v="0"/>
    <n v="0"/>
    <n v="0"/>
    <n v="0"/>
    <n v="0"/>
    <n v="0"/>
    <n v="0"/>
    <n v="0"/>
    <n v="0"/>
    <n v="0"/>
  </r>
  <r>
    <s v="BIODIESEL"/>
    <x v="13"/>
    <x v="1"/>
    <x v="1"/>
    <x v="59"/>
    <s v="m3"/>
    <n v="0"/>
    <n v="0"/>
    <n v="0"/>
    <n v="0"/>
    <n v="0"/>
    <n v="0"/>
    <n v="0"/>
    <n v="0"/>
    <n v="0"/>
    <n v="0"/>
    <n v="0"/>
    <n v="0"/>
    <n v="0"/>
  </r>
  <r>
    <s v="BIODIESEL"/>
    <x v="13"/>
    <x v="1"/>
    <x v="1"/>
    <x v="60"/>
    <s v="m3"/>
    <n v="148.51900000000001"/>
    <n v="126.377"/>
    <n v="127.645"/>
    <n v="0"/>
    <n v="0"/>
    <n v="174.37799999999999"/>
    <n v="42.843000000000004"/>
    <n v="74.697999999999993"/>
    <n v="139.59"/>
    <n v="35.340000000000003"/>
    <n v="0"/>
    <n v="0"/>
    <n v="869.39"/>
  </r>
  <r>
    <s v="BIODIESEL"/>
    <x v="13"/>
    <x v="3"/>
    <x v="3"/>
    <x v="61"/>
    <s v="m3"/>
    <n v="0"/>
    <n v="0"/>
    <n v="0"/>
    <n v="0"/>
    <n v="0"/>
    <n v="0"/>
    <n v="0"/>
    <n v="0"/>
    <n v="0"/>
    <n v="0"/>
    <n v="0"/>
    <n v="0"/>
    <n v="0"/>
  </r>
  <r>
    <s v="BIODIESEL"/>
    <x v="13"/>
    <x v="1"/>
    <x v="1"/>
    <x v="62"/>
    <s v="m3"/>
    <n v="0"/>
    <n v="0"/>
    <n v="0"/>
    <n v="0"/>
    <n v="0"/>
    <n v="0"/>
    <n v="0"/>
    <n v="0"/>
    <n v="0"/>
    <n v="0"/>
    <n v="0"/>
    <n v="0"/>
    <n v="0"/>
  </r>
  <r>
    <s v="BIODIESEL"/>
    <x v="13"/>
    <x v="0"/>
    <x v="6"/>
    <x v="63"/>
    <s v="m3"/>
    <n v="0"/>
    <n v="0"/>
    <n v="0"/>
    <n v="0"/>
    <n v="0"/>
    <n v="0"/>
    <n v="0"/>
    <n v="0"/>
    <n v="0"/>
    <n v="0"/>
    <n v="0"/>
    <n v="0"/>
    <n v="0"/>
  </r>
  <r>
    <s v="BIODIESEL"/>
    <x v="13"/>
    <x v="1"/>
    <x v="1"/>
    <x v="64"/>
    <s v="m3"/>
    <n v="5062.777"/>
    <n v="10261.736000000001"/>
    <n v="14209.168"/>
    <n v="14557.647999999999"/>
    <n v="12738.281000000001"/>
    <n v="12994.546"/>
    <n v="12781.742"/>
    <n v="14383.351000000001"/>
    <n v="12733.380999999999"/>
    <n v="14531.138999999999"/>
    <n v="13248.448"/>
    <n v="12179.135"/>
    <n v="149681.35199999998"/>
  </r>
  <r>
    <s v="BIODIESEL"/>
    <x v="13"/>
    <x v="0"/>
    <x v="6"/>
    <x v="65"/>
    <s v="m3"/>
    <n v="0"/>
    <n v="0"/>
    <n v="0"/>
    <n v="0"/>
    <n v="0"/>
    <n v="0"/>
    <n v="0"/>
    <n v="0"/>
    <n v="0"/>
    <n v="0"/>
    <n v="0"/>
    <n v="0"/>
    <n v="0"/>
  </r>
  <r>
    <s v="BIODIESEL"/>
    <x v="13"/>
    <x v="2"/>
    <x v="7"/>
    <x v="66"/>
    <s v="m3"/>
    <n v="8455.8050000000003"/>
    <n v="7266.201"/>
    <n v="8669.8970000000008"/>
    <n v="8663.3449999999993"/>
    <n v="6913.902"/>
    <n v="9154.4140000000007"/>
    <n v="9010.9429999999993"/>
    <n v="9134.8510000000006"/>
    <n v="9402.6319999999996"/>
    <n v="9694.8330000000005"/>
    <n v="9296.3850000000002"/>
    <n v="7087.5290000000005"/>
    <n v="102750.73699999998"/>
  </r>
  <r>
    <s v="BIODIESEL"/>
    <x v="13"/>
    <x v="0"/>
    <x v="15"/>
    <x v="67"/>
    <s v="m3"/>
    <n v="0"/>
    <n v="0"/>
    <n v="0"/>
    <n v="0"/>
    <n v="0"/>
    <n v="0"/>
    <n v="0"/>
    <n v="0"/>
    <n v="0"/>
    <n v="0"/>
    <n v="0"/>
    <n v="0"/>
    <n v="0"/>
  </r>
  <r>
    <s v="BIODIESEL"/>
    <x v="13"/>
    <x v="2"/>
    <x v="7"/>
    <x v="68"/>
    <s v="m3"/>
    <n v="0"/>
    <n v="0"/>
    <n v="0"/>
    <n v="864.39200000000005"/>
    <n v="8515.3690000000006"/>
    <n v="7800.9089999999997"/>
    <n v="10932.242"/>
    <n v="11224.125"/>
    <n v="0"/>
    <n v="4419.8509999999997"/>
    <n v="0"/>
    <n v="144.63499999999999"/>
    <n v="43901.523000000001"/>
  </r>
  <r>
    <s v="BIODIESEL"/>
    <x v="13"/>
    <x v="0"/>
    <x v="6"/>
    <x v="69"/>
    <s v="m3"/>
    <n v="0"/>
    <n v="0"/>
    <n v="0"/>
    <n v="0"/>
    <n v="0"/>
    <n v="0"/>
    <n v="0"/>
    <n v="0"/>
    <n v="0"/>
    <m/>
    <n v="0"/>
    <n v="0"/>
    <n v="0"/>
  </r>
  <r>
    <s v="BIODIESEL"/>
    <x v="13"/>
    <x v="1"/>
    <x v="8"/>
    <x v="70"/>
    <s v="m3"/>
    <n v="16535.322"/>
    <n v="23847.857"/>
    <n v="25044.059000000001"/>
    <n v="24721.343000000001"/>
    <n v="21312.799999999999"/>
    <n v="26384.507000000001"/>
    <n v="26588.715"/>
    <n v="29691.864000000001"/>
    <n v="28786.002"/>
    <n v="34956.165000000001"/>
    <n v="31879.413"/>
    <n v="34837.733"/>
    <n v="324585.78000000003"/>
  </r>
  <r>
    <s v="BIODIESEL"/>
    <x v="13"/>
    <x v="3"/>
    <x v="11"/>
    <x v="71"/>
    <s v="m3"/>
    <n v="0"/>
    <n v="920.88599999999997"/>
    <n v="6831.4409999999998"/>
    <n v="10479.856"/>
    <n v="8833.7379999999994"/>
    <n v="6258.4229999999998"/>
    <n v="9583.7800000000007"/>
    <n v="12241.322"/>
    <n v="5027.1400000000003"/>
    <n v="5924.3739999999998"/>
    <n v="8026.8909999999996"/>
    <n v="10972.861000000001"/>
    <n v="85100.712"/>
  </r>
  <r>
    <s v="BIODIESEL"/>
    <x v="13"/>
    <x v="0"/>
    <x v="6"/>
    <x v="72"/>
    <s v="m3"/>
    <n v="0"/>
    <n v="0"/>
    <n v="0"/>
    <n v="0"/>
    <m/>
    <n v="0"/>
    <n v="0"/>
    <n v="0"/>
    <n v="0"/>
    <n v="0"/>
    <n v="0"/>
    <n v="0"/>
    <n v="0"/>
  </r>
  <r>
    <s v="BIODIESEL"/>
    <x v="13"/>
    <x v="4"/>
    <x v="12"/>
    <x v="73"/>
    <s v="m3"/>
    <n v="0"/>
    <n v="0"/>
    <n v="0"/>
    <n v="0"/>
    <n v="0"/>
    <n v="0"/>
    <n v="0"/>
    <n v="0"/>
    <n v="0"/>
    <n v="0"/>
    <n v="0"/>
    <n v="0"/>
    <n v="0"/>
  </r>
  <r>
    <s v="BIODIESEL"/>
    <x v="13"/>
    <x v="1"/>
    <x v="8"/>
    <x v="74"/>
    <s v="m3"/>
    <n v="0"/>
    <n v="0"/>
    <n v="0"/>
    <n v="0"/>
    <m/>
    <n v="0"/>
    <n v="0"/>
    <n v="0"/>
    <n v="0"/>
    <n v="0"/>
    <n v="0"/>
    <n v="0"/>
    <n v="0"/>
  </r>
  <r>
    <s v="BIODIESEL"/>
    <x v="13"/>
    <x v="1"/>
    <x v="8"/>
    <x v="75"/>
    <s v="m3"/>
    <n v="1020.045"/>
    <n v="841.26499999999999"/>
    <n v="1354.8420000000001"/>
    <n v="1258.3140000000001"/>
    <n v="198"/>
    <n v="0"/>
    <n v="1184.4659999999999"/>
    <n v="1390"/>
    <n v="1310.5999999999999"/>
    <n v="1326"/>
    <n v="1343.5"/>
    <n v="1345"/>
    <n v="12572.032000000001"/>
  </r>
  <r>
    <s v="BIODIESEL"/>
    <x v="13"/>
    <x v="1"/>
    <x v="1"/>
    <x v="76"/>
    <s v="m3"/>
    <n v="14625.191000000001"/>
    <n v="16586.157999999999"/>
    <n v="17799.053"/>
    <n v="17480.991999999998"/>
    <n v="15859.909"/>
    <n v="17343.945"/>
    <n v="17939.937999999998"/>
    <n v="17708.288"/>
    <n v="24440.569"/>
    <n v="25419.236000000001"/>
    <n v="23681.582999999999"/>
    <n v="21639.279999999999"/>
    <n v="230524.14199999996"/>
  </r>
  <r>
    <s v="BIODIESEL"/>
    <x v="13"/>
    <x v="4"/>
    <x v="13"/>
    <x v="77"/>
    <s v="m3"/>
    <n v="0"/>
    <n v="0"/>
    <n v="0"/>
    <n v="0"/>
    <n v="0"/>
    <n v="0"/>
    <n v="0"/>
    <n v="0"/>
    <n v="0"/>
    <n v="0"/>
    <n v="0"/>
    <n v="0"/>
    <n v="0"/>
  </r>
  <r>
    <s v="BIODIESEL"/>
    <x v="13"/>
    <x v="2"/>
    <x v="7"/>
    <x v="78"/>
    <s v="m3"/>
    <n v="21226.571"/>
    <n v="12648.376"/>
    <n v="29526.203000000001"/>
    <n v="31313.766"/>
    <n v="27790.987000000001"/>
    <n v="32350.248"/>
    <n v="33005.964"/>
    <n v="29894.291000000001"/>
    <n v="32196.416000000001"/>
    <n v="33694.661"/>
    <n v="32660.006000000001"/>
    <n v="32450.662"/>
    <n v="348758.15100000001"/>
  </r>
  <r>
    <s v="BIODIESEL"/>
    <x v="13"/>
    <x v="3"/>
    <x v="4"/>
    <x v="79"/>
    <s v="m3"/>
    <n v="0"/>
    <n v="0"/>
    <n v="0"/>
    <n v="0"/>
    <n v="0"/>
    <n v="0"/>
    <n v="0"/>
    <n v="0"/>
    <n v="0"/>
    <n v="0"/>
    <n v="0"/>
    <n v="0"/>
    <n v="0"/>
  </r>
  <r>
    <s v="BIODIESEL"/>
    <x v="13"/>
    <x v="0"/>
    <x v="15"/>
    <x v="80"/>
    <s v="m3"/>
    <n v="0"/>
    <n v="2242.5659999999998"/>
    <n v="6832.2389999999996"/>
    <n v="7726.9210000000003"/>
    <n v="5485.4750000000004"/>
    <n v="7521.2420000000002"/>
    <n v="9929.8770000000004"/>
    <n v="10070.48"/>
    <n v="8666.3179999999993"/>
    <n v="5796.4759999999997"/>
    <n v="6801.2749999999996"/>
    <n v="8096.7610000000004"/>
    <n v="79169.63"/>
  </r>
  <r>
    <s v="BIODIESEL"/>
    <x v="13"/>
    <x v="1"/>
    <x v="8"/>
    <x v="80"/>
    <s v="m3"/>
    <n v="0"/>
    <n v="0"/>
    <n v="0"/>
    <n v="0"/>
    <n v="0"/>
    <n v="0"/>
    <n v="0"/>
    <n v="0"/>
    <n v="0"/>
    <n v="0"/>
    <n v="0"/>
    <n v="0"/>
    <n v="0"/>
  </r>
  <r>
    <s v="BIODIESEL"/>
    <x v="13"/>
    <x v="2"/>
    <x v="7"/>
    <x v="80"/>
    <s v="m3"/>
    <n v="15291.654"/>
    <n v="15209.037"/>
    <n v="16614.536"/>
    <n v="15987.804"/>
    <n v="11068.112999999999"/>
    <n v="16622.618999999999"/>
    <n v="18068.351999999999"/>
    <n v="16980.806"/>
    <n v="16807.344000000001"/>
    <n v="14812.602999999999"/>
    <n v="18543.516"/>
    <n v="18617.201000000001"/>
    <n v="194623.58500000002"/>
  </r>
  <r>
    <s v="BIODIESEL"/>
    <x v="13"/>
    <x v="0"/>
    <x v="6"/>
    <x v="81"/>
    <s v="m3"/>
    <n v="2930.808"/>
    <n v="3649.5219999999999"/>
    <n v="7276.9880000000003"/>
    <n v="7630.0219999999999"/>
    <n v="4963.9660000000003"/>
    <n v="7897.3609999999999"/>
    <n v="7043.6930000000002"/>
    <n v="8149.5320000000002"/>
    <n v="8889.7029999999995"/>
    <n v="6739.2349999999997"/>
    <n v="4380.24"/>
    <n v="6364.299"/>
    <n v="75915.369000000006"/>
  </r>
  <r>
    <s v="BIODIESEL"/>
    <x v="13"/>
    <x v="3"/>
    <x v="4"/>
    <x v="82"/>
    <s v="m3"/>
    <n v="0"/>
    <n v="0"/>
    <n v="0"/>
    <n v="0"/>
    <n v="0"/>
    <n v="0"/>
    <n v="0"/>
    <n v="0"/>
    <n v="0"/>
    <n v="0"/>
    <n v="0"/>
    <n v="0"/>
    <n v="0"/>
  </r>
  <r>
    <s v="BIODIESEL"/>
    <x v="13"/>
    <x v="4"/>
    <x v="13"/>
    <x v="83"/>
    <s v="m3"/>
    <n v="0"/>
    <n v="0"/>
    <n v="0"/>
    <n v="0"/>
    <n v="0"/>
    <n v="0"/>
    <n v="0"/>
    <n v="0"/>
    <n v="0"/>
    <n v="0"/>
    <n v="0"/>
    <n v="0"/>
    <n v="0"/>
  </r>
  <r>
    <s v="BIODIESEL"/>
    <x v="13"/>
    <x v="4"/>
    <x v="16"/>
    <x v="84"/>
    <s v="m3"/>
    <n v="0"/>
    <n v="0"/>
    <n v="0"/>
    <n v="0"/>
    <n v="0"/>
    <n v="0"/>
    <n v="0"/>
    <n v="0"/>
    <n v="0"/>
    <n v="0"/>
    <n v="0"/>
    <n v="0"/>
    <n v="0"/>
  </r>
  <r>
    <s v="BIODIESEL"/>
    <x v="13"/>
    <x v="4"/>
    <x v="9"/>
    <x v="85"/>
    <s v="m3"/>
    <n v="13720.54"/>
    <n v="13078.317999999999"/>
    <n v="17195.405999999999"/>
    <n v="13318.823"/>
    <n v="14826.448"/>
    <n v="14589.043"/>
    <n v="15324.224"/>
    <n v="17892.241999999998"/>
    <n v="17518.538"/>
    <n v="14954.025"/>
    <n v="19012.216"/>
    <n v="16520.281999999999"/>
    <n v="187950.10499999998"/>
  </r>
  <r>
    <s v="BIODIESEL"/>
    <x v="13"/>
    <x v="0"/>
    <x v="0"/>
    <x v="86"/>
    <s v="m3"/>
    <n v="11021.130999999999"/>
    <n v="10272.871999999999"/>
    <n v="10554.517"/>
    <n v="10531.073"/>
    <n v="9269.8269999999993"/>
    <n v="10554.689"/>
    <n v="8199.8590000000004"/>
    <n v="11395.212"/>
    <n v="11665.444"/>
    <n v="11429.781999999999"/>
    <n v="10378.423000000001"/>
    <n v="12672.819"/>
    <n v="127945.64799999999"/>
  </r>
  <r>
    <s v="BIODIESEL"/>
    <x v="13"/>
    <x v="2"/>
    <x v="5"/>
    <x v="87"/>
    <s v="m3"/>
    <n v="24363.636999999999"/>
    <n v="26511.811000000002"/>
    <n v="27781.100999999999"/>
    <n v="26815.288"/>
    <n v="22122.973999999998"/>
    <n v="28875.124"/>
    <n v="29931.312999999998"/>
    <n v="27083.737000000001"/>
    <n v="25194.629000000001"/>
    <n v="30113.438999999998"/>
    <n v="27831.488000000001"/>
    <n v="30105.899000000001"/>
    <n v="326730.44"/>
  </r>
  <r>
    <s v="BIODIESEL"/>
    <x v="13"/>
    <x v="0"/>
    <x v="6"/>
    <x v="88"/>
    <s v="m3"/>
    <n v="0"/>
    <n v="0"/>
    <n v="0"/>
    <n v="0"/>
    <n v="0"/>
    <n v="0"/>
    <n v="0"/>
    <n v="0"/>
    <n v="0"/>
    <n v="0"/>
    <n v="0"/>
    <n v="401.20299999999997"/>
    <n v="401.20299999999997"/>
  </r>
  <r>
    <s v="BIODIESEL"/>
    <x v="13"/>
    <x v="1"/>
    <x v="1"/>
    <x v="89"/>
    <s v="m3"/>
    <n v="0"/>
    <n v="0"/>
    <n v="0"/>
    <n v="0"/>
    <n v="0"/>
    <n v="0"/>
    <n v="0"/>
    <n v="0"/>
    <n v="0"/>
    <n v="0"/>
    <n v="0"/>
    <n v="0"/>
    <n v="0"/>
  </r>
  <r>
    <s v="BIODIESEL"/>
    <x v="13"/>
    <x v="0"/>
    <x v="6"/>
    <x v="90"/>
    <s v="m3"/>
    <n v="0"/>
    <n v="0"/>
    <n v="0"/>
    <n v="0"/>
    <n v="0"/>
    <n v="0"/>
    <n v="0"/>
    <n v="0"/>
    <n v="0"/>
    <n v="0"/>
    <n v="0"/>
    <n v="0"/>
    <n v="0"/>
  </r>
  <r>
    <s v="BIODIESEL"/>
    <x v="13"/>
    <x v="2"/>
    <x v="2"/>
    <x v="91"/>
    <s v="m3"/>
    <n v="0"/>
    <n v="0"/>
    <n v="0"/>
    <n v="0"/>
    <n v="0"/>
    <n v="0"/>
    <n v="0"/>
    <n v="0"/>
    <n v="0"/>
    <n v="0"/>
    <n v="0"/>
    <n v="0"/>
    <n v="0"/>
  </r>
  <r>
    <s v="BIODIESEL"/>
    <x v="13"/>
    <x v="0"/>
    <x v="0"/>
    <x v="92"/>
    <s v="m3"/>
    <n v="0"/>
    <n v="0"/>
    <n v="0"/>
    <n v="0"/>
    <n v="0"/>
    <n v="0"/>
    <n v="0"/>
    <n v="0"/>
    <n v="0"/>
    <n v="0"/>
    <n v="0"/>
    <n v="0"/>
    <n v="0"/>
  </r>
  <r>
    <s v="BIODIESEL"/>
    <x v="13"/>
    <x v="0"/>
    <x v="6"/>
    <x v="93"/>
    <s v="m3"/>
    <n v="0"/>
    <n v="0"/>
    <n v="0"/>
    <n v="0"/>
    <n v="0"/>
    <n v="0"/>
    <n v="0"/>
    <n v="0"/>
    <n v="0"/>
    <n v="0"/>
    <n v="0"/>
    <n v="0"/>
    <n v="0"/>
  </r>
  <r>
    <s v="BIODIESEL"/>
    <x v="13"/>
    <x v="1"/>
    <x v="1"/>
    <x v="94"/>
    <s v="m3"/>
    <n v="0"/>
    <n v="0"/>
    <n v="0"/>
    <n v="0"/>
    <n v="0"/>
    <n v="0"/>
    <n v="0"/>
    <n v="0"/>
    <n v="0"/>
    <n v="0"/>
    <n v="0"/>
    <n v="0"/>
    <n v="0"/>
  </r>
  <r>
    <s v="BIODIESEL"/>
    <x v="13"/>
    <x v="1"/>
    <x v="10"/>
    <x v="95"/>
    <s v="m3"/>
    <n v="0"/>
    <n v="0"/>
    <n v="0"/>
    <n v="0"/>
    <n v="0"/>
    <n v="0"/>
    <n v="0"/>
    <n v="0"/>
    <n v="0"/>
    <n v="0"/>
    <n v="0"/>
    <n v="0"/>
    <n v="0"/>
  </r>
  <r>
    <s v="BIODIESEL"/>
    <x v="13"/>
    <x v="2"/>
    <x v="7"/>
    <x v="96"/>
    <s v="m3"/>
    <n v="6621.1629999999996"/>
    <n v="3982.91"/>
    <n v="12166.978999999999"/>
    <n v="12624.462"/>
    <n v="12017.826999999999"/>
    <n v="13632.473"/>
    <n v="12772.298000000001"/>
    <n v="14290.531000000001"/>
    <n v="9979.9560000000001"/>
    <n v="10888.261"/>
    <n v="13113.378000000001"/>
    <n v="6778.6189999999997"/>
    <n v="128868.857"/>
  </r>
  <r>
    <s v="BIODIESEL"/>
    <x v="13"/>
    <x v="1"/>
    <x v="1"/>
    <x v="97"/>
    <s v="m3"/>
    <n v="0"/>
    <n v="0"/>
    <n v="0"/>
    <n v="0"/>
    <n v="0"/>
    <n v="0"/>
    <n v="0"/>
    <n v="0"/>
    <n v="0"/>
    <n v="0"/>
    <n v="0"/>
    <n v="0"/>
    <n v="0"/>
  </r>
  <r>
    <s v="BIODIESEL"/>
    <x v="13"/>
    <x v="4"/>
    <x v="9"/>
    <x v="98"/>
    <s v="m3"/>
    <n v="15190.063"/>
    <n v="13792.482"/>
    <n v="14226.206"/>
    <n v="14144.237999999999"/>
    <n v="13046.495000000001"/>
    <n v="14892.441999999999"/>
    <n v="15344.776"/>
    <n v="9082.4330000000009"/>
    <n v="15592.204"/>
    <n v="18188.902999999998"/>
    <n v="21023.811000000002"/>
    <n v="23863.484"/>
    <n v="188387.53700000001"/>
  </r>
  <r>
    <s v="BIODIESEL"/>
    <x v="13"/>
    <x v="3"/>
    <x v="3"/>
    <x v="99"/>
    <s v="m3"/>
    <n v="0"/>
    <n v="0"/>
    <n v="0"/>
    <n v="0"/>
    <n v="0"/>
    <n v="0"/>
    <n v="0"/>
    <n v="0"/>
    <n v="0"/>
    <n v="0"/>
    <n v="0"/>
    <n v="0"/>
    <n v="0"/>
  </r>
  <r>
    <s v="BIODIESEL"/>
    <x v="13"/>
    <x v="3"/>
    <x v="11"/>
    <x v="100"/>
    <s v="m3"/>
    <n v="0"/>
    <n v="0"/>
    <n v="0"/>
    <n v="0"/>
    <n v="0"/>
    <n v="0"/>
    <n v="0"/>
    <n v="0"/>
    <n v="0"/>
    <n v="0"/>
    <n v="0"/>
    <n v="0"/>
    <n v="0"/>
  </r>
  <r>
    <s v="BIODIESEL"/>
    <x v="13"/>
    <x v="3"/>
    <x v="3"/>
    <x v="101"/>
    <s v="m3"/>
    <n v="0"/>
    <n v="0"/>
    <n v="0"/>
    <n v="0"/>
    <n v="0"/>
    <n v="0"/>
    <n v="0"/>
    <n v="0"/>
    <n v="0"/>
    <n v="0"/>
    <n v="0"/>
    <n v="0"/>
    <n v="0"/>
  </r>
  <r>
    <s v="BIODIESEL"/>
    <x v="14"/>
    <x v="0"/>
    <x v="0"/>
    <x v="0"/>
    <s v="m3"/>
    <n v="0"/>
    <n v="0"/>
    <n v="0"/>
    <n v="0"/>
    <n v="0"/>
    <n v="0"/>
    <n v="0"/>
    <n v="0"/>
    <n v="0"/>
    <n v="0"/>
    <n v="0"/>
    <n v="0"/>
    <n v="0"/>
  </r>
  <r>
    <s v="BIODIESEL"/>
    <x v="14"/>
    <x v="1"/>
    <x v="1"/>
    <x v="1"/>
    <s v="m3"/>
    <n v="25271.401999999998"/>
    <n v="32731.904999999999"/>
    <n v="26042.103999999999"/>
    <n v="25640.719000000001"/>
    <n v="19900.598999999998"/>
    <n v="23649.045999999998"/>
    <n v="28280.133000000002"/>
    <n v="25739.653999999999"/>
    <n v="31645.793000000001"/>
    <n v="33301.387999999999"/>
    <n v="30340.545999999998"/>
    <n v="32158.991999999998"/>
    <n v="334702.28099999996"/>
  </r>
  <r>
    <s v="BIODIESEL"/>
    <x v="14"/>
    <x v="2"/>
    <x v="2"/>
    <x v="2"/>
    <s v="m3"/>
    <n v="9596.1759999999995"/>
    <n v="9000.7330000000002"/>
    <n v="11110.276"/>
    <n v="11243.679"/>
    <n v="9513.56"/>
    <n v="9691.232"/>
    <n v="11067.183999999999"/>
    <n v="10426.118"/>
    <n v="12273.281000000001"/>
    <n v="12200.977000000001"/>
    <n v="9409.1589999999997"/>
    <n v="14941.027"/>
    <n v="130473.402"/>
  </r>
  <r>
    <s v="BIODIESEL"/>
    <x v="14"/>
    <x v="1"/>
    <x v="1"/>
    <x v="3"/>
    <s v="m3"/>
    <n v="0"/>
    <n v="0"/>
    <n v="0"/>
    <n v="0"/>
    <n v="0"/>
    <n v="0"/>
    <n v="0"/>
    <n v="0"/>
    <n v="0"/>
    <n v="0"/>
    <n v="0"/>
    <n v="0"/>
    <n v="0"/>
  </r>
  <r>
    <s v="BIODIESEL"/>
    <x v="14"/>
    <x v="3"/>
    <x v="3"/>
    <x v="4"/>
    <s v="m3"/>
    <n v="0"/>
    <n v="0"/>
    <n v="0"/>
    <n v="0"/>
    <n v="0"/>
    <n v="0"/>
    <n v="0"/>
    <n v="0"/>
    <n v="0"/>
    <n v="0"/>
    <n v="0"/>
    <n v="0"/>
    <n v="0"/>
  </r>
  <r>
    <s v="BIODIESEL"/>
    <x v="14"/>
    <x v="1"/>
    <x v="1"/>
    <x v="5"/>
    <s v="m3"/>
    <n v="0"/>
    <n v="0"/>
    <n v="0"/>
    <n v="0"/>
    <n v="0"/>
    <n v="0"/>
    <n v="0"/>
    <n v="0"/>
    <n v="0"/>
    <n v="0"/>
    <n v="0"/>
    <n v="0"/>
    <n v="0"/>
  </r>
  <r>
    <s v="BIODIESEL"/>
    <x v="14"/>
    <x v="1"/>
    <x v="1"/>
    <x v="6"/>
    <s v="m3"/>
    <n v="0"/>
    <n v="0"/>
    <n v="0"/>
    <n v="0"/>
    <n v="0"/>
    <n v="0"/>
    <n v="0"/>
    <n v="0"/>
    <n v="0"/>
    <n v="0"/>
    <n v="0"/>
    <n v="0"/>
    <n v="0"/>
  </r>
  <r>
    <s v="BIODIESEL"/>
    <x v="14"/>
    <x v="1"/>
    <x v="1"/>
    <x v="7"/>
    <s v="m3"/>
    <n v="0"/>
    <n v="0"/>
    <n v="0"/>
    <n v="0"/>
    <n v="0"/>
    <n v="0"/>
    <n v="0"/>
    <n v="0"/>
    <n v="0"/>
    <n v="0"/>
    <n v="0"/>
    <n v="0"/>
    <n v="0"/>
  </r>
  <r>
    <s v="BIODIESEL"/>
    <x v="14"/>
    <x v="3"/>
    <x v="4"/>
    <x v="8"/>
    <s v="m3"/>
    <n v="1709.2809999999999"/>
    <n v="2067.38"/>
    <n v="1347.2920000000001"/>
    <n v="1466.9250000000002"/>
    <n v="1594.4459999999999"/>
    <n v="1772.2959999999998"/>
    <n v="944.96399999999994"/>
    <n v="745.274"/>
    <n v="938.05099999999993"/>
    <n v="943.11599999999999"/>
    <n v="1210.5219999999999"/>
    <n v="1121.9760000000001"/>
    <n v="15861.522999999999"/>
  </r>
  <r>
    <s v="BIODIESEL"/>
    <x v="14"/>
    <x v="1"/>
    <x v="1"/>
    <x v="9"/>
    <s v="m3"/>
    <n v="0"/>
    <n v="0"/>
    <n v="0"/>
    <n v="0"/>
    <n v="0"/>
    <n v="0"/>
    <n v="0"/>
    <n v="0"/>
    <n v="0"/>
    <n v="0"/>
    <n v="0"/>
    <n v="0"/>
    <n v="0"/>
  </r>
  <r>
    <s v="BIODIESEL"/>
    <x v="14"/>
    <x v="1"/>
    <x v="1"/>
    <x v="10"/>
    <s v="m3"/>
    <n v="0"/>
    <n v="0"/>
    <n v="0"/>
    <n v="0"/>
    <n v="0"/>
    <n v="0"/>
    <n v="0"/>
    <n v="0"/>
    <n v="0"/>
    <n v="0"/>
    <n v="0"/>
    <n v="0"/>
    <n v="0"/>
  </r>
  <r>
    <s v="BIODIESEL"/>
    <x v="14"/>
    <x v="2"/>
    <x v="5"/>
    <x v="11"/>
    <s v="m3"/>
    <n v="0"/>
    <n v="0"/>
    <n v="0"/>
    <n v="0"/>
    <n v="0"/>
    <n v="0"/>
    <n v="0"/>
    <n v="0"/>
    <n v="0"/>
    <n v="0"/>
    <n v="0"/>
    <n v="0"/>
    <n v="0"/>
  </r>
  <r>
    <s v="BIODIESEL"/>
    <x v="14"/>
    <x v="1"/>
    <x v="1"/>
    <x v="12"/>
    <s v="m3"/>
    <n v="0"/>
    <n v="0"/>
    <n v="0"/>
    <n v="0"/>
    <n v="0"/>
    <n v="0"/>
    <n v="0"/>
    <n v="0"/>
    <n v="0"/>
    <n v="0"/>
    <n v="0"/>
    <n v="0"/>
    <n v="0"/>
  </r>
  <r>
    <s v="BIODIESEL"/>
    <x v="14"/>
    <x v="0"/>
    <x v="6"/>
    <x v="12"/>
    <s v="m3"/>
    <n v="13718"/>
    <n v="12809.415000000001"/>
    <n v="13862.174000000001"/>
    <n v="12715.179"/>
    <n v="11370.259"/>
    <n v="13713.448"/>
    <n v="12313.84"/>
    <n v="14181.034"/>
    <n v="14499.501"/>
    <n v="15077.566000000001"/>
    <n v="14474.683999999999"/>
    <n v="13314.695"/>
    <n v="162049.79500000001"/>
  </r>
  <r>
    <s v="BIODIESEL"/>
    <x v="14"/>
    <x v="2"/>
    <x v="7"/>
    <x v="13"/>
    <s v="m3"/>
    <n v="24235.955999999998"/>
    <n v="23666.925999999999"/>
    <n v="29844.26"/>
    <n v="24430.736000000001"/>
    <n v="30034.766"/>
    <n v="24075.708999999999"/>
    <n v="31153.303"/>
    <n v="28443.253000000001"/>
    <n v="27055.188999999998"/>
    <n v="29336.651999999998"/>
    <n v="29904.432000000001"/>
    <n v="32405.574000000001"/>
    <n v="334586.75600000005"/>
  </r>
  <r>
    <s v="BIODIESEL"/>
    <x v="14"/>
    <x v="1"/>
    <x v="1"/>
    <x v="14"/>
    <s v="m3"/>
    <n v="0"/>
    <n v="0"/>
    <n v="0"/>
    <n v="0"/>
    <n v="0"/>
    <n v="0"/>
    <n v="0"/>
    <n v="0"/>
    <n v="0"/>
    <n v="0"/>
    <n v="0"/>
    <n v="0"/>
    <n v="0"/>
  </r>
  <r>
    <s v="BIODIESEL"/>
    <x v="14"/>
    <x v="1"/>
    <x v="8"/>
    <x v="15"/>
    <s v="m3"/>
    <n v="14803.977000000001"/>
    <n v="11653.811"/>
    <n v="14381.156999999999"/>
    <n v="11183.951999999999"/>
    <n v="12343.418"/>
    <n v="14021.388000000001"/>
    <n v="10447.866"/>
    <n v="12086.672"/>
    <n v="14178.573"/>
    <n v="14809.671"/>
    <n v="14127.95"/>
    <n v="14261.163"/>
    <n v="158299.598"/>
  </r>
  <r>
    <s v="BIODIESEL"/>
    <x v="14"/>
    <x v="4"/>
    <x v="9"/>
    <x v="16"/>
    <s v="m3"/>
    <n v="0"/>
    <n v="0"/>
    <n v="0"/>
    <n v="0"/>
    <n v="0"/>
    <n v="0"/>
    <n v="0"/>
    <n v="0"/>
    <n v="0"/>
    <n v="0"/>
    <n v="0"/>
    <n v="0"/>
    <n v="0"/>
  </r>
  <r>
    <s v="BIODIESEL"/>
    <x v="14"/>
    <x v="1"/>
    <x v="10"/>
    <x v="17"/>
    <s v="m3"/>
    <n v="0"/>
    <n v="0"/>
    <n v="0"/>
    <n v="0"/>
    <n v="0"/>
    <n v="0"/>
    <n v="0"/>
    <n v="0"/>
    <n v="0"/>
    <n v="0"/>
    <n v="0"/>
    <n v="0"/>
    <n v="0"/>
  </r>
  <r>
    <s v="BIODIESEL"/>
    <x v="14"/>
    <x v="1"/>
    <x v="1"/>
    <x v="18"/>
    <s v="m3"/>
    <n v="607.20000000000005"/>
    <n v="420.47"/>
    <n v="408.85"/>
    <n v="68.599999999999994"/>
    <n v="0"/>
    <n v="0"/>
    <n v="781.64"/>
    <n v="990.4"/>
    <n v="1427.45"/>
    <n v="1485.02"/>
    <n v="1110.1400000000001"/>
    <n v="625.6"/>
    <n v="7925.37"/>
  </r>
  <r>
    <s v="BIODIESEL"/>
    <x v="14"/>
    <x v="1"/>
    <x v="1"/>
    <x v="19"/>
    <s v="m3"/>
    <n v="8686.9889999999996"/>
    <n v="8622.143"/>
    <n v="8533.8130000000001"/>
    <n v="8423.375"/>
    <n v="8523.6689999999999"/>
    <n v="8433.4549999999999"/>
    <n v="8607.9549999999999"/>
    <n v="8575.0759999999991"/>
    <n v="8534.6689999999999"/>
    <n v="8553.6020000000008"/>
    <n v="8562.0190000000002"/>
    <n v="8532.0949999999993"/>
    <n v="102588.86"/>
  </r>
  <r>
    <s v="BIODIESEL"/>
    <x v="14"/>
    <x v="2"/>
    <x v="5"/>
    <x v="20"/>
    <s v="m3"/>
    <n v="0"/>
    <n v="0"/>
    <n v="0"/>
    <n v="0"/>
    <n v="0"/>
    <n v="0"/>
    <n v="0"/>
    <n v="0"/>
    <n v="0"/>
    <n v="0"/>
    <n v="0"/>
    <n v="0"/>
    <n v="0"/>
  </r>
  <r>
    <s v="BIODIESEL"/>
    <x v="14"/>
    <x v="1"/>
    <x v="8"/>
    <x v="21"/>
    <s v="m3"/>
    <n v="0"/>
    <n v="0"/>
    <n v="0"/>
    <n v="0"/>
    <n v="0"/>
    <n v="0"/>
    <n v="0"/>
    <n v="0"/>
    <n v="0"/>
    <n v="0"/>
    <n v="0"/>
    <n v="0"/>
    <n v="0"/>
  </r>
  <r>
    <s v="BIODIESEL"/>
    <x v="14"/>
    <x v="1"/>
    <x v="8"/>
    <x v="22"/>
    <s v="m3"/>
    <n v="0"/>
    <n v="0"/>
    <n v="0"/>
    <n v="0"/>
    <n v="0"/>
    <n v="0"/>
    <n v="0"/>
    <n v="0"/>
    <n v="0"/>
    <n v="0"/>
    <n v="0"/>
    <n v="0"/>
    <n v="0"/>
  </r>
  <r>
    <s v="BIODIESEL"/>
    <x v="14"/>
    <x v="0"/>
    <x v="0"/>
    <x v="23"/>
    <s v="m3"/>
    <n v="0"/>
    <n v="0"/>
    <n v="0"/>
    <n v="0"/>
    <n v="0"/>
    <n v="0"/>
    <n v="0"/>
    <n v="0"/>
    <n v="0"/>
    <n v="0"/>
    <n v="0"/>
    <n v="0"/>
    <n v="0"/>
  </r>
  <r>
    <s v="BIODIESEL"/>
    <x v="14"/>
    <x v="2"/>
    <x v="5"/>
    <x v="24"/>
    <s v="m3"/>
    <n v="0"/>
    <n v="0"/>
    <n v="0"/>
    <n v="0"/>
    <n v="0"/>
    <n v="0"/>
    <n v="0"/>
    <n v="0"/>
    <n v="0"/>
    <n v="0"/>
    <n v="0"/>
    <n v="0"/>
    <n v="0"/>
  </r>
  <r>
    <s v="BIODIESEL"/>
    <x v="14"/>
    <x v="1"/>
    <x v="1"/>
    <x v="25"/>
    <s v="m3"/>
    <n v="7620.1639999999998"/>
    <n v="7567.2439999999997"/>
    <n v="8707.5619999999999"/>
    <n v="7176.93"/>
    <n v="5994.2110000000002"/>
    <n v="7212.6679999999997"/>
    <n v="7731.7259999999997"/>
    <n v="8356.5450000000001"/>
    <n v="8804.6229999999996"/>
    <n v="9007.6440000000002"/>
    <n v="8232.3209999999999"/>
    <n v="8820.9210000000003"/>
    <n v="95232.559000000008"/>
  </r>
  <r>
    <s v="BIODIESEL"/>
    <x v="14"/>
    <x v="0"/>
    <x v="6"/>
    <x v="26"/>
    <s v="m3"/>
    <n v="0"/>
    <n v="0"/>
    <n v="0"/>
    <n v="0"/>
    <n v="0"/>
    <n v="0"/>
    <n v="0"/>
    <n v="0"/>
    <n v="0"/>
    <n v="0"/>
    <n v="0"/>
    <n v="0"/>
    <n v="0"/>
  </r>
  <r>
    <s v="BIODIESEL"/>
    <x v="14"/>
    <x v="0"/>
    <x v="0"/>
    <x v="27"/>
    <s v="m3"/>
    <n v="0"/>
    <n v="0"/>
    <n v="0"/>
    <n v="0"/>
    <n v="0"/>
    <n v="0"/>
    <n v="0"/>
    <n v="0"/>
    <n v="0"/>
    <n v="0"/>
    <n v="0"/>
    <n v="0"/>
    <n v="0"/>
  </r>
  <r>
    <s v="BIODIESEL"/>
    <x v="14"/>
    <x v="3"/>
    <x v="11"/>
    <x v="28"/>
    <s v="m3"/>
    <n v="0"/>
    <n v="0"/>
    <n v="0"/>
    <n v="0"/>
    <n v="0"/>
    <n v="0"/>
    <n v="0"/>
    <n v="0"/>
    <n v="0"/>
    <n v="0"/>
    <n v="0"/>
    <n v="0"/>
    <n v="0"/>
  </r>
  <r>
    <s v="BIODIESEL"/>
    <x v="14"/>
    <x v="0"/>
    <x v="6"/>
    <x v="29"/>
    <s v="m3"/>
    <n v="0"/>
    <n v="0"/>
    <n v="0"/>
    <n v="0"/>
    <n v="0"/>
    <n v="0"/>
    <n v="0"/>
    <n v="0"/>
    <n v="0"/>
    <n v="0"/>
    <n v="0"/>
    <n v="0"/>
    <n v="0"/>
  </r>
  <r>
    <s v="BIODIESEL"/>
    <x v="14"/>
    <x v="1"/>
    <x v="1"/>
    <x v="30"/>
    <s v="m3"/>
    <n v="121.5"/>
    <n v="246.51400000000001"/>
    <n v="450"/>
    <n v="500"/>
    <n v="433.90499999999997"/>
    <n v="653.28499999999997"/>
    <n v="218.19800000000001"/>
    <n v="381.76900000000001"/>
    <n v="575.20000000000005"/>
    <n v="1032.7070000000001"/>
    <n v="650"/>
    <n v="1350"/>
    <n v="6613.0780000000004"/>
  </r>
  <r>
    <s v="BIODIESEL"/>
    <x v="14"/>
    <x v="2"/>
    <x v="7"/>
    <x v="31"/>
    <s v="m3"/>
    <n v="901.97900000000004"/>
    <n v="0"/>
    <n v="2287.5390000000002"/>
    <n v="4532.3810000000003"/>
    <n v="3985.7249999999999"/>
    <n v="6400.1130000000003"/>
    <n v="6364.0140000000001"/>
    <n v="7402.5159999999996"/>
    <n v="8022.9750000000004"/>
    <n v="6862.924"/>
    <n v="7711.3370000000004"/>
    <n v="4280.7309999999998"/>
    <n v="58752.233999999997"/>
  </r>
  <r>
    <s v="BIODIESEL"/>
    <x v="14"/>
    <x v="4"/>
    <x v="12"/>
    <x v="32"/>
    <s v="m3"/>
    <n v="0"/>
    <n v="0"/>
    <n v="0"/>
    <n v="0"/>
    <n v="0"/>
    <n v="0"/>
    <n v="0"/>
    <n v="0"/>
    <n v="0"/>
    <n v="0"/>
    <n v="0"/>
    <n v="0"/>
    <n v="0"/>
  </r>
  <r>
    <s v="BIODIESEL"/>
    <x v="14"/>
    <x v="4"/>
    <x v="13"/>
    <x v="33"/>
    <s v="m3"/>
    <n v="0"/>
    <n v="0"/>
    <n v="0"/>
    <n v="0"/>
    <n v="0"/>
    <n v="0"/>
    <n v="0"/>
    <n v="0"/>
    <n v="0"/>
    <n v="0"/>
    <n v="0"/>
    <n v="0"/>
    <n v="0"/>
  </r>
  <r>
    <s v="BIODIESEL"/>
    <x v="14"/>
    <x v="4"/>
    <x v="9"/>
    <x v="34"/>
    <s v="m3"/>
    <n v="0"/>
    <n v="0"/>
    <n v="0"/>
    <n v="0"/>
    <n v="0"/>
    <n v="0"/>
    <n v="0"/>
    <n v="0"/>
    <n v="0"/>
    <n v="0"/>
    <n v="0"/>
    <n v="0"/>
    <n v="0"/>
  </r>
  <r>
    <s v="BIODIESEL"/>
    <x v="14"/>
    <x v="3"/>
    <x v="11"/>
    <x v="35"/>
    <s v="m3"/>
    <n v="0"/>
    <n v="0"/>
    <n v="0"/>
    <n v="0"/>
    <n v="0"/>
    <n v="0"/>
    <n v="0"/>
    <n v="0"/>
    <n v="0"/>
    <n v="0"/>
    <n v="0"/>
    <n v="0"/>
    <n v="0"/>
  </r>
  <r>
    <s v="BIODIESEL"/>
    <x v="14"/>
    <x v="2"/>
    <x v="7"/>
    <x v="36"/>
    <s v="m3"/>
    <n v="0"/>
    <n v="0"/>
    <n v="0"/>
    <n v="0"/>
    <n v="0"/>
    <n v="0"/>
    <n v="0"/>
    <n v="0"/>
    <n v="0"/>
    <n v="0"/>
    <n v="0"/>
    <n v="0"/>
    <n v="0"/>
  </r>
  <r>
    <s v="BIODIESEL"/>
    <x v="14"/>
    <x v="4"/>
    <x v="14"/>
    <x v="37"/>
    <s v="m3"/>
    <n v="0"/>
    <n v="0"/>
    <n v="0"/>
    <n v="0"/>
    <n v="0"/>
    <n v="0"/>
    <n v="0"/>
    <n v="0"/>
    <n v="0"/>
    <n v="0"/>
    <n v="0"/>
    <n v="0"/>
    <n v="0"/>
  </r>
  <r>
    <s v="BIODIESEL"/>
    <x v="14"/>
    <x v="1"/>
    <x v="1"/>
    <x v="38"/>
    <s v="m3"/>
    <n v="0"/>
    <n v="0"/>
    <n v="0"/>
    <n v="0"/>
    <n v="0"/>
    <n v="0"/>
    <n v="0"/>
    <n v="0"/>
    <n v="0"/>
    <n v="0"/>
    <n v="0"/>
    <n v="0"/>
    <n v="0"/>
  </r>
  <r>
    <s v="BIODIESEL"/>
    <x v="14"/>
    <x v="2"/>
    <x v="7"/>
    <x v="39"/>
    <s v="m3"/>
    <n v="22789.371999999999"/>
    <n v="22467.77"/>
    <n v="19155.173999999999"/>
    <n v="24122.666000000001"/>
    <n v="24830.913"/>
    <n v="24051.763999999999"/>
    <n v="26855.688999999998"/>
    <n v="23820.008999999998"/>
    <n v="34760.764999999999"/>
    <n v="35688.754999999997"/>
    <n v="32109.199000000001"/>
    <n v="26486.962"/>
    <n v="317139.038"/>
  </r>
  <r>
    <s v="BIODIESEL"/>
    <x v="14"/>
    <x v="2"/>
    <x v="5"/>
    <x v="40"/>
    <s v="m3"/>
    <n v="24541.916000000001"/>
    <n v="21392.721000000001"/>
    <n v="20192.291000000001"/>
    <n v="24746.143"/>
    <n v="25218.278999999999"/>
    <n v="24061.154999999999"/>
    <n v="24592.144"/>
    <n v="24905.898000000001"/>
    <n v="24286.21"/>
    <n v="24685.516"/>
    <n v="24073.794000000002"/>
    <n v="24991.955999999998"/>
    <n v="287688.02300000004"/>
  </r>
  <r>
    <s v="BIODIESEL"/>
    <x v="14"/>
    <x v="1"/>
    <x v="1"/>
    <x v="41"/>
    <s v="m3"/>
    <n v="0"/>
    <n v="6578.8850000000002"/>
    <n v="15210.857"/>
    <n v="14238.321"/>
    <n v="6773.4440000000004"/>
    <n v="14813.782999999999"/>
    <n v="13849.428"/>
    <n v="15171.210999999999"/>
    <n v="14350.244000000001"/>
    <n v="15147.775"/>
    <n v="14352.825999999999"/>
    <n v="14551.696"/>
    <n v="145038.47"/>
  </r>
  <r>
    <s v="BIODIESEL"/>
    <x v="14"/>
    <x v="1"/>
    <x v="1"/>
    <x v="42"/>
    <s v="m3"/>
    <n v="1768.4110000000001"/>
    <n v="1485.2439999999999"/>
    <n v="2041.6859999999999"/>
    <n v="2327.0619999999999"/>
    <n v="1094.912"/>
    <n v="819.16300000000001"/>
    <n v="1295.422"/>
    <n v="1763.338"/>
    <n v="2325.84"/>
    <n v="2869.221"/>
    <n v="2039.008"/>
    <n v="2200.7060000000001"/>
    <n v="22030.012999999999"/>
  </r>
  <r>
    <s v="BIODIESEL"/>
    <x v="14"/>
    <x v="2"/>
    <x v="7"/>
    <x v="43"/>
    <s v="m3"/>
    <n v="2680.201"/>
    <n v="3051.2829999999999"/>
    <n v="10201.5"/>
    <n v="9524.848"/>
    <n v="8186.2280000000001"/>
    <n v="10123.763999999999"/>
    <n v="12075.83"/>
    <n v="8654.1200000000008"/>
    <n v="14394.407999999999"/>
    <n v="14250.47"/>
    <n v="12776.296"/>
    <n v="8789.3140000000003"/>
    <n v="114708.26200000002"/>
  </r>
  <r>
    <s v="BIODIESEL"/>
    <x v="14"/>
    <x v="2"/>
    <x v="7"/>
    <x v="44"/>
    <s v="m3"/>
    <n v="0"/>
    <n v="0"/>
    <n v="0"/>
    <n v="0"/>
    <n v="0"/>
    <n v="0"/>
    <n v="0"/>
    <n v="0"/>
    <n v="0"/>
    <n v="0"/>
    <n v="0"/>
    <n v="0"/>
    <n v="0"/>
  </r>
  <r>
    <s v="BIODIESEL"/>
    <x v="14"/>
    <x v="1"/>
    <x v="8"/>
    <x v="45"/>
    <s v="m3"/>
    <n v="14291.558000000001"/>
    <n v="8264.7800000000007"/>
    <n v="10779.555"/>
    <n v="12876.259"/>
    <n v="13629.504999999999"/>
    <n v="13703.856"/>
    <n v="15738.918"/>
    <n v="15062.615"/>
    <n v="14179.047"/>
    <n v="15241.221"/>
    <n v="14713.837"/>
    <n v="14543.343000000001"/>
    <n v="163024.49400000001"/>
  </r>
  <r>
    <s v="BIODIESEL"/>
    <x v="14"/>
    <x v="1"/>
    <x v="8"/>
    <x v="46"/>
    <s v="m3"/>
    <n v="10328.999"/>
    <n v="11489.673000000001"/>
    <n v="11083.971"/>
    <n v="12267.754000000001"/>
    <n v="12097.412999999999"/>
    <n v="16001.42"/>
    <n v="15206.142"/>
    <n v="13121.932000000001"/>
    <n v="14321.703"/>
    <n v="16429.835999999999"/>
    <n v="13767.815000000001"/>
    <n v="13847.825999999999"/>
    <n v="159964.484"/>
  </r>
  <r>
    <s v="BIODIESEL"/>
    <x v="14"/>
    <x v="1"/>
    <x v="1"/>
    <x v="47"/>
    <s v="m3"/>
    <n v="6662"/>
    <n v="2472"/>
    <n v="8533"/>
    <n v="8552.4940000000006"/>
    <n v="6689.46"/>
    <n v="7271.4859999999999"/>
    <n v="8299"/>
    <n v="8195"/>
    <n v="7494.2470000000003"/>
    <n v="8391"/>
    <n v="6077"/>
    <n v="7010"/>
    <n v="85646.687000000005"/>
  </r>
  <r>
    <s v="BIODIESEL"/>
    <x v="14"/>
    <x v="1"/>
    <x v="10"/>
    <x v="48"/>
    <s v="m3"/>
    <n v="19973.937999999998"/>
    <n v="13473.898999999999"/>
    <n v="19777.984"/>
    <n v="21637.844000000001"/>
    <n v="21220.083999999999"/>
    <n v="15230.634"/>
    <n v="21050.894"/>
    <n v="21094.161"/>
    <n v="20453.759999999998"/>
    <n v="22163.294999999998"/>
    <n v="12688.263000000001"/>
    <n v="20761.46"/>
    <n v="229526.21600000001"/>
  </r>
  <r>
    <s v="BIODIESEL"/>
    <x v="14"/>
    <x v="1"/>
    <x v="8"/>
    <x v="49"/>
    <s v="m3"/>
    <n v="0"/>
    <n v="0"/>
    <n v="0"/>
    <n v="0"/>
    <n v="0"/>
    <n v="0"/>
    <n v="0"/>
    <n v="0"/>
    <n v="0"/>
    <n v="0"/>
    <n v="0"/>
    <n v="0"/>
    <n v="0"/>
  </r>
  <r>
    <s v="BIODIESEL"/>
    <x v="14"/>
    <x v="0"/>
    <x v="15"/>
    <x v="50"/>
    <s v="m3"/>
    <n v="2014.9570000000001"/>
    <n v="1604.2170000000001"/>
    <n v="140.739"/>
    <n v="862.27300000000002"/>
    <n v="2127.614"/>
    <n v="3137.92"/>
    <n v="2850.89"/>
    <n v="3294.88"/>
    <n v="3430.76"/>
    <n v="3625.88"/>
    <n v="4308.1000000000004"/>
    <n v="3825.22"/>
    <n v="31223.450000000004"/>
  </r>
  <r>
    <s v="BIODIESEL"/>
    <x v="14"/>
    <x v="1"/>
    <x v="1"/>
    <x v="51"/>
    <s v="m3"/>
    <n v="0"/>
    <n v="0"/>
    <n v="0"/>
    <n v="0"/>
    <n v="0"/>
    <n v="0"/>
    <n v="0"/>
    <n v="0"/>
    <n v="0"/>
    <n v="0"/>
    <n v="0"/>
    <n v="0"/>
    <n v="0"/>
  </r>
  <r>
    <s v="BIODIESEL"/>
    <x v="14"/>
    <x v="2"/>
    <x v="5"/>
    <x v="52"/>
    <s v="m3"/>
    <n v="0"/>
    <n v="0"/>
    <n v="0"/>
    <n v="0"/>
    <n v="0"/>
    <n v="0"/>
    <n v="0"/>
    <n v="0"/>
    <n v="0"/>
    <n v="0"/>
    <n v="0"/>
    <n v="0"/>
    <n v="0"/>
  </r>
  <r>
    <s v="BIODIESEL"/>
    <x v="14"/>
    <x v="4"/>
    <x v="9"/>
    <x v="53"/>
    <s v="m3"/>
    <n v="0"/>
    <n v="0"/>
    <n v="0"/>
    <n v="0"/>
    <n v="0"/>
    <n v="0"/>
    <n v="0"/>
    <n v="0"/>
    <n v="0"/>
    <n v="0"/>
    <n v="0"/>
    <n v="0"/>
    <n v="0"/>
  </r>
  <r>
    <s v="BIODIESEL"/>
    <x v="14"/>
    <x v="1"/>
    <x v="10"/>
    <x v="54"/>
    <s v="m3"/>
    <n v="10014.918"/>
    <n v="8216.0650000000005"/>
    <n v="9256.5300000000007"/>
    <n v="7630.0559999999996"/>
    <n v="8556.3760000000002"/>
    <n v="8756.8009999999995"/>
    <n v="9697.2340000000004"/>
    <n v="9460.2289999999994"/>
    <n v="10010.078"/>
    <n v="10929.954"/>
    <n v="12279.617"/>
    <n v="9123.3140000000003"/>
    <n v="113931.17199999999"/>
  </r>
  <r>
    <s v="BIODIESEL"/>
    <x v="14"/>
    <x v="1"/>
    <x v="1"/>
    <x v="55"/>
    <s v="m3"/>
    <n v="0"/>
    <n v="0"/>
    <n v="0"/>
    <n v="0"/>
    <n v="0"/>
    <n v="0"/>
    <n v="0"/>
    <n v="0"/>
    <n v="0"/>
    <n v="739.84"/>
    <n v="1837.546"/>
    <n v="5158.2380000000003"/>
    <n v="7735.6239999999998"/>
  </r>
  <r>
    <s v="BIODIESEL"/>
    <x v="14"/>
    <x v="1"/>
    <x v="1"/>
    <x v="56"/>
    <s v="m3"/>
    <n v="0"/>
    <n v="0"/>
    <n v="0"/>
    <n v="0"/>
    <n v="0"/>
    <n v="0"/>
    <n v="0"/>
    <n v="0"/>
    <n v="0"/>
    <n v="0"/>
    <n v="0"/>
    <n v="0"/>
    <n v="0"/>
  </r>
  <r>
    <s v="BIODIESEL"/>
    <x v="14"/>
    <x v="1"/>
    <x v="1"/>
    <x v="57"/>
    <s v="m3"/>
    <n v="0"/>
    <n v="0"/>
    <n v="0"/>
    <n v="0"/>
    <n v="0"/>
    <n v="0"/>
    <n v="0"/>
    <n v="0"/>
    <n v="0"/>
    <n v="0"/>
    <n v="0"/>
    <n v="0"/>
    <n v="0"/>
  </r>
  <r>
    <s v="BIODIESEL"/>
    <x v="14"/>
    <x v="1"/>
    <x v="1"/>
    <x v="58"/>
    <s v="m3"/>
    <n v="0"/>
    <n v="0"/>
    <n v="0"/>
    <n v="0"/>
    <n v="0"/>
    <n v="0"/>
    <n v="0"/>
    <n v="0"/>
    <n v="0"/>
    <n v="0"/>
    <n v="0"/>
    <n v="0"/>
    <n v="0"/>
  </r>
  <r>
    <s v="BIODIESEL"/>
    <x v="14"/>
    <x v="1"/>
    <x v="1"/>
    <x v="59"/>
    <s v="m3"/>
    <n v="0"/>
    <n v="0"/>
    <n v="0"/>
    <n v="0"/>
    <n v="0"/>
    <n v="0"/>
    <n v="0"/>
    <n v="0"/>
    <n v="0"/>
    <n v="0"/>
    <n v="0"/>
    <n v="0"/>
    <n v="0"/>
  </r>
  <r>
    <s v="BIODIESEL"/>
    <x v="14"/>
    <x v="1"/>
    <x v="1"/>
    <x v="60"/>
    <s v="m3"/>
    <n v="83.367999999999995"/>
    <n v="0"/>
    <n v="0"/>
    <n v="0"/>
    <n v="0"/>
    <n v="0"/>
    <n v="0"/>
    <n v="0"/>
    <n v="0"/>
    <n v="0"/>
    <n v="0"/>
    <n v="0"/>
    <n v="83.367999999999995"/>
  </r>
  <r>
    <s v="BIODIESEL"/>
    <x v="14"/>
    <x v="3"/>
    <x v="3"/>
    <x v="61"/>
    <s v="m3"/>
    <n v="0"/>
    <n v="0"/>
    <n v="0"/>
    <n v="0"/>
    <n v="0"/>
    <n v="0"/>
    <n v="0"/>
    <n v="0"/>
    <n v="0"/>
    <n v="0"/>
    <n v="0"/>
    <n v="0"/>
    <n v="0"/>
  </r>
  <r>
    <s v="BIODIESEL"/>
    <x v="14"/>
    <x v="1"/>
    <x v="1"/>
    <x v="62"/>
    <s v="m3"/>
    <n v="0"/>
    <n v="0"/>
    <n v="0"/>
    <n v="0"/>
    <n v="0"/>
    <n v="0"/>
    <n v="0"/>
    <n v="0"/>
    <n v="0"/>
    <n v="0"/>
    <n v="0"/>
    <n v="0"/>
    <n v="0"/>
  </r>
  <r>
    <s v="BIODIESEL"/>
    <x v="14"/>
    <x v="0"/>
    <x v="6"/>
    <x v="63"/>
    <s v="m3"/>
    <n v="0"/>
    <n v="0"/>
    <n v="0"/>
    <n v="0"/>
    <n v="0"/>
    <n v="0"/>
    <n v="0"/>
    <n v="0"/>
    <n v="0"/>
    <n v="0"/>
    <n v="0"/>
    <n v="0"/>
    <n v="0"/>
  </r>
  <r>
    <s v="BIODIESEL"/>
    <x v="14"/>
    <x v="1"/>
    <x v="1"/>
    <x v="64"/>
    <s v="m3"/>
    <n v="9977.3050000000003"/>
    <n v="9994.3680000000004"/>
    <n v="14652.946"/>
    <n v="11673.964"/>
    <n v="9675.8770000000004"/>
    <n v="6184.8059999999996"/>
    <n v="14512.448"/>
    <n v="13841.182000000001"/>
    <n v="14709.364"/>
    <n v="15101.566999999999"/>
    <n v="12106.884"/>
    <n v="7103.1980000000003"/>
    <n v="139533.90900000001"/>
  </r>
  <r>
    <s v="BIODIESEL"/>
    <x v="14"/>
    <x v="0"/>
    <x v="6"/>
    <x v="65"/>
    <s v="m3"/>
    <n v="0"/>
    <n v="0"/>
    <n v="0"/>
    <n v="0"/>
    <n v="0"/>
    <n v="0"/>
    <n v="0"/>
    <n v="0"/>
    <n v="0"/>
    <n v="0"/>
    <n v="0"/>
    <n v="0"/>
    <n v="0"/>
  </r>
  <r>
    <s v="BIODIESEL"/>
    <x v="14"/>
    <x v="2"/>
    <x v="7"/>
    <x v="66"/>
    <s v="m3"/>
    <n v="9570.1209999999992"/>
    <n v="8904.741"/>
    <n v="9134.0920000000006"/>
    <n v="8663.3970000000008"/>
    <n v="9197.0169999999998"/>
    <n v="9014.3389999999999"/>
    <n v="9103.3739999999998"/>
    <n v="8966.81"/>
    <n v="10642.648999999999"/>
    <n v="10471.81"/>
    <n v="11184.700999999999"/>
    <n v="10120.046"/>
    <n v="114973.09700000001"/>
  </r>
  <r>
    <s v="BIODIESEL"/>
    <x v="14"/>
    <x v="0"/>
    <x v="15"/>
    <x v="67"/>
    <s v="m3"/>
    <n v="0"/>
    <n v="0"/>
    <n v="0"/>
    <n v="0"/>
    <n v="0"/>
    <n v="0"/>
    <n v="0"/>
    <n v="0"/>
    <n v="0"/>
    <n v="0"/>
    <n v="0"/>
    <n v="0"/>
    <n v="0"/>
  </r>
  <r>
    <s v="BIODIESEL"/>
    <x v="14"/>
    <x v="2"/>
    <x v="7"/>
    <x v="68"/>
    <s v="m3"/>
    <n v="0"/>
    <n v="0"/>
    <n v="0"/>
    <n v="0"/>
    <n v="0"/>
    <n v="0"/>
    <n v="0"/>
    <n v="1500.693"/>
    <n v="5452.9409999999998"/>
    <n v="5736.058"/>
    <n v="0"/>
    <n v="0"/>
    <n v="12689.691999999999"/>
  </r>
  <r>
    <s v="BIODIESEL"/>
    <x v="14"/>
    <x v="0"/>
    <x v="6"/>
    <x v="69"/>
    <s v="m3"/>
    <n v="0"/>
    <n v="0"/>
    <n v="0"/>
    <n v="0"/>
    <n v="0"/>
    <n v="0"/>
    <n v="0"/>
    <n v="0"/>
    <n v="0"/>
    <n v="0"/>
    <n v="0"/>
    <n v="0"/>
    <n v="0"/>
  </r>
  <r>
    <s v="BIODIESEL"/>
    <x v="14"/>
    <x v="1"/>
    <x v="8"/>
    <x v="70"/>
    <s v="m3"/>
    <n v="29872.824000000001"/>
    <n v="22127.762999999999"/>
    <n v="19883.081999999999"/>
    <n v="26456.494999999999"/>
    <n v="27187.964"/>
    <n v="27797.105"/>
    <n v="30901.42"/>
    <n v="32170.922999999999"/>
    <n v="39584.235000000001"/>
    <n v="37839.987999999998"/>
    <n v="30028.371999999999"/>
    <n v="28833.348999999998"/>
    <n v="352683.51999999996"/>
  </r>
  <r>
    <s v="BIODIESEL"/>
    <x v="14"/>
    <x v="3"/>
    <x v="11"/>
    <x v="71"/>
    <s v="m3"/>
    <n v="1299.752"/>
    <n v="2785.777"/>
    <n v="7913.0140000000001"/>
    <n v="6882.8249999999998"/>
    <n v="7610.4520000000002"/>
    <n v="7565.2669999999998"/>
    <n v="8042.2439999999997"/>
    <n v="8812.0110000000004"/>
    <n v="8224.4719999999998"/>
    <n v="9865.7049999999999"/>
    <n v="14145.496999999999"/>
    <n v="9342.3029999999999"/>
    <n v="92489.319000000003"/>
  </r>
  <r>
    <s v="BIODIESEL"/>
    <x v="14"/>
    <x v="0"/>
    <x v="6"/>
    <x v="72"/>
    <s v="m3"/>
    <n v="0"/>
    <n v="0"/>
    <n v="0"/>
    <n v="0"/>
    <n v="0"/>
    <n v="0"/>
    <n v="0"/>
    <n v="0"/>
    <n v="0"/>
    <n v="0"/>
    <n v="0"/>
    <n v="0"/>
    <n v="0"/>
  </r>
  <r>
    <s v="BIODIESEL"/>
    <x v="14"/>
    <x v="4"/>
    <x v="12"/>
    <x v="73"/>
    <s v="m3"/>
    <n v="0"/>
    <n v="0"/>
    <n v="0"/>
    <n v="0"/>
    <n v="0"/>
    <n v="0"/>
    <n v="0"/>
    <n v="0"/>
    <n v="0"/>
    <n v="0"/>
    <n v="0"/>
    <n v="0"/>
    <n v="0"/>
  </r>
  <r>
    <s v="BIODIESEL"/>
    <x v="14"/>
    <x v="1"/>
    <x v="8"/>
    <x v="74"/>
    <s v="m3"/>
    <n v="0"/>
    <n v="0"/>
    <n v="0"/>
    <n v="0"/>
    <n v="0"/>
    <n v="0"/>
    <n v="0"/>
    <n v="0"/>
    <n v="0"/>
    <n v="0"/>
    <n v="0"/>
    <n v="0"/>
    <n v="0"/>
  </r>
  <r>
    <s v="BIODIESEL"/>
    <x v="14"/>
    <x v="1"/>
    <x v="8"/>
    <x v="75"/>
    <s v="m3"/>
    <n v="1349.5"/>
    <n v="1340"/>
    <n v="1462.5239999999999"/>
    <n v="1957.2460000000001"/>
    <n v="1260.2570000000001"/>
    <n v="1563.241"/>
    <n v="2092.5"/>
    <n v="2912.4679999999998"/>
    <n v="3981.627"/>
    <n v="4450.7349999999997"/>
    <n v="3888.89"/>
    <n v="4820"/>
    <n v="31078.988000000001"/>
  </r>
  <r>
    <s v="BIODIESEL"/>
    <x v="14"/>
    <x v="1"/>
    <x v="1"/>
    <x v="76"/>
    <s v="m3"/>
    <n v="18424.214"/>
    <n v="23820.217000000001"/>
    <n v="26164.141"/>
    <n v="23853.816999999999"/>
    <n v="22669.333999999999"/>
    <n v="22702.462"/>
    <n v="23355.805"/>
    <n v="25457.174999999999"/>
    <n v="25157.145"/>
    <n v="25449.886999999999"/>
    <n v="25415.707999999999"/>
    <n v="25371.780999999999"/>
    <n v="287841.68599999999"/>
  </r>
  <r>
    <s v="BIODIESEL"/>
    <x v="14"/>
    <x v="4"/>
    <x v="13"/>
    <x v="77"/>
    <s v="m3"/>
    <n v="0"/>
    <n v="0"/>
    <n v="0"/>
    <n v="0"/>
    <n v="0"/>
    <n v="0"/>
    <n v="0"/>
    <n v="0"/>
    <n v="0"/>
    <n v="0"/>
    <n v="0"/>
    <n v="0"/>
    <n v="0"/>
  </r>
  <r>
    <s v="BIODIESEL"/>
    <x v="14"/>
    <x v="2"/>
    <x v="7"/>
    <x v="78"/>
    <s v="m3"/>
    <n v="28597.07"/>
    <n v="30172.792000000001"/>
    <n v="31415.826000000001"/>
    <n v="25796.888999999999"/>
    <n v="16685.911"/>
    <n v="20218.722000000002"/>
    <n v="21755.018"/>
    <n v="24018.865000000002"/>
    <n v="31033.42"/>
    <n v="34750.252"/>
    <n v="32723.32"/>
    <n v="32278.298999999999"/>
    <n v="329446.38399999996"/>
  </r>
  <r>
    <s v="BIODIESEL"/>
    <x v="14"/>
    <x v="3"/>
    <x v="4"/>
    <x v="79"/>
    <s v="m3"/>
    <n v="0"/>
    <n v="0"/>
    <n v="0"/>
    <n v="0"/>
    <n v="0"/>
    <n v="0"/>
    <n v="0"/>
    <n v="0"/>
    <n v="0"/>
    <n v="0"/>
    <n v="0"/>
    <n v="0"/>
    <n v="0"/>
  </r>
  <r>
    <s v="BIODIESEL"/>
    <x v="14"/>
    <x v="0"/>
    <x v="15"/>
    <x v="80"/>
    <s v="m3"/>
    <n v="7364.576"/>
    <n v="7875.991"/>
    <n v="7399.0219999999999"/>
    <n v="9520.1569999999992"/>
    <n v="5003.027"/>
    <n v="7258.2790000000005"/>
    <n v="10381.263999999999"/>
    <n v="11585.388999999999"/>
    <n v="10038.314"/>
    <n v="11322.121999999999"/>
    <n v="10490.897000000001"/>
    <n v="8210.7350000000006"/>
    <n v="106449.773"/>
  </r>
  <r>
    <s v="BIODIESEL"/>
    <x v="14"/>
    <x v="1"/>
    <x v="8"/>
    <x v="80"/>
    <s v="m3"/>
    <n v="0"/>
    <n v="0"/>
    <n v="0"/>
    <n v="0"/>
    <n v="0"/>
    <n v="0"/>
    <n v="0"/>
    <n v="0"/>
    <n v="0"/>
    <n v="0"/>
    <n v="0"/>
    <n v="0"/>
    <n v="0"/>
  </r>
  <r>
    <s v="BIODIESEL"/>
    <x v="14"/>
    <x v="2"/>
    <x v="7"/>
    <x v="80"/>
    <s v="m3"/>
    <n v="17577.776000000002"/>
    <n v="14500.361999999999"/>
    <n v="12677.915000000001"/>
    <n v="17521.458999999999"/>
    <n v="16510.892"/>
    <n v="17955.517"/>
    <n v="17708.745999999999"/>
    <n v="17189.409"/>
    <n v="16358.156999999999"/>
    <n v="18313.817999999999"/>
    <n v="17666.073"/>
    <n v="15895.663"/>
    <n v="199875.78700000001"/>
  </r>
  <r>
    <s v="BIODIESEL"/>
    <x v="14"/>
    <x v="0"/>
    <x v="6"/>
    <x v="81"/>
    <s v="m3"/>
    <n v="6300.54"/>
    <n v="4996.4219999999996"/>
    <n v="2804.4760000000001"/>
    <n v="5009.674"/>
    <n v="5190.7049999999999"/>
    <n v="2344.8449999999998"/>
    <n v="2321.0239999999999"/>
    <n v="4513.1660000000002"/>
    <n v="6917.7889999999998"/>
    <n v="8820.5010000000002"/>
    <n v="8073.5749999999998"/>
    <n v="6932.5029999999997"/>
    <n v="64225.22"/>
  </r>
  <r>
    <s v="BIODIESEL"/>
    <x v="14"/>
    <x v="3"/>
    <x v="4"/>
    <x v="82"/>
    <s v="m3"/>
    <n v="0"/>
    <n v="0"/>
    <n v="0"/>
    <n v="0"/>
    <n v="0"/>
    <n v="0"/>
    <n v="0"/>
    <n v="0"/>
    <n v="0"/>
    <n v="0"/>
    <n v="0"/>
    <n v="0"/>
    <n v="0"/>
  </r>
  <r>
    <s v="BIODIESEL"/>
    <x v="14"/>
    <x v="4"/>
    <x v="13"/>
    <x v="83"/>
    <s v="m3"/>
    <n v="0"/>
    <n v="0"/>
    <n v="0"/>
    <n v="0"/>
    <n v="0"/>
    <n v="0"/>
    <n v="0"/>
    <n v="0"/>
    <n v="0"/>
    <n v="0"/>
    <n v="0"/>
    <n v="0"/>
    <n v="0"/>
  </r>
  <r>
    <s v="BIODIESEL"/>
    <x v="14"/>
    <x v="4"/>
    <x v="16"/>
    <x v="84"/>
    <s v="m3"/>
    <n v="0"/>
    <n v="0"/>
    <n v="0"/>
    <n v="0"/>
    <n v="0"/>
    <n v="0"/>
    <n v="0"/>
    <n v="0"/>
    <n v="0"/>
    <n v="0"/>
    <n v="0"/>
    <n v="0"/>
    <n v="0"/>
  </r>
  <r>
    <s v="BIODIESEL"/>
    <x v="14"/>
    <x v="4"/>
    <x v="9"/>
    <x v="85"/>
    <s v="m3"/>
    <n v="17201.565999999999"/>
    <n v="16636.599999999999"/>
    <n v="11097.950999999999"/>
    <n v="12572.111999999999"/>
    <n v="17643.668000000001"/>
    <n v="17670.37"/>
    <n v="13251.058999999999"/>
    <n v="14117.2"/>
    <n v="17747.444"/>
    <n v="18600"/>
    <n v="17575.955999999998"/>
    <n v="17002.806"/>
    <n v="191116.73199999999"/>
  </r>
  <r>
    <s v="BIODIESEL"/>
    <x v="14"/>
    <x v="0"/>
    <x v="0"/>
    <x v="86"/>
    <s v="m3"/>
    <n v="12343.976000000001"/>
    <n v="10240.184999999999"/>
    <n v="11086.45"/>
    <n v="11675.383"/>
    <n v="10649.588"/>
    <n v="12241.165999999999"/>
    <n v="6715.4709999999995"/>
    <n v="8308.7389999999996"/>
    <n v="12212.173000000001"/>
    <n v="12728.843999999999"/>
    <n v="12470.191999999999"/>
    <n v="10439.814"/>
    <n v="131111.981"/>
  </r>
  <r>
    <s v="BIODIESEL"/>
    <x v="14"/>
    <x v="2"/>
    <x v="5"/>
    <x v="87"/>
    <s v="m3"/>
    <n v="29598.696"/>
    <n v="27264.075000000001"/>
    <n v="27960.965"/>
    <n v="25720.668000000001"/>
    <n v="30407.264999999999"/>
    <n v="24578.048999999999"/>
    <n v="29288.51"/>
    <n v="30059.241000000002"/>
    <n v="29166.612000000001"/>
    <n v="28811.445"/>
    <n v="29210.33"/>
    <n v="30193.244999999999"/>
    <n v="342259.10100000002"/>
  </r>
  <r>
    <s v="BIODIESEL"/>
    <x v="14"/>
    <x v="0"/>
    <x v="6"/>
    <x v="88"/>
    <s v="m3"/>
    <n v="460.21800000000002"/>
    <n v="486.01499999999999"/>
    <n v="982.32"/>
    <n v="537.90300000000002"/>
    <n v="0"/>
    <n v="0"/>
    <n v="0"/>
    <n v="804.17000000000007"/>
    <n v="239.98699999999999"/>
    <n v="850"/>
    <n v="0"/>
    <n v="454"/>
    <n v="4814.6130000000003"/>
  </r>
  <r>
    <s v="BIODIESEL"/>
    <x v="14"/>
    <x v="1"/>
    <x v="1"/>
    <x v="89"/>
    <s v="m3"/>
    <n v="0"/>
    <n v="0"/>
    <n v="0"/>
    <n v="0"/>
    <n v="0"/>
    <n v="0"/>
    <n v="0"/>
    <n v="0"/>
    <n v="0"/>
    <n v="0"/>
    <n v="0"/>
    <m/>
    <n v="0"/>
  </r>
  <r>
    <s v="BIODIESEL"/>
    <x v="14"/>
    <x v="0"/>
    <x v="6"/>
    <x v="90"/>
    <s v="m3"/>
    <n v="0"/>
    <n v="0"/>
    <n v="0"/>
    <n v="0"/>
    <n v="0"/>
    <n v="0"/>
    <n v="0"/>
    <n v="0"/>
    <n v="0"/>
    <n v="0"/>
    <n v="0"/>
    <m/>
    <n v="0"/>
  </r>
  <r>
    <s v="BIODIESEL"/>
    <x v="14"/>
    <x v="2"/>
    <x v="2"/>
    <x v="91"/>
    <s v="m3"/>
    <n v="0"/>
    <n v="0"/>
    <n v="0"/>
    <n v="0"/>
    <n v="0"/>
    <n v="0"/>
    <n v="0"/>
    <n v="0"/>
    <n v="0"/>
    <n v="0"/>
    <n v="0"/>
    <n v="0"/>
    <n v="0"/>
  </r>
  <r>
    <s v="BIODIESEL"/>
    <x v="14"/>
    <x v="0"/>
    <x v="0"/>
    <x v="92"/>
    <s v="m3"/>
    <n v="0"/>
    <n v="0"/>
    <n v="0"/>
    <n v="0"/>
    <n v="0"/>
    <n v="0"/>
    <n v="0"/>
    <n v="0"/>
    <n v="0"/>
    <n v="0"/>
    <n v="0"/>
    <m/>
    <n v="0"/>
  </r>
  <r>
    <s v="BIODIESEL"/>
    <x v="14"/>
    <x v="0"/>
    <x v="6"/>
    <x v="93"/>
    <s v="m3"/>
    <n v="0"/>
    <n v="0"/>
    <n v="0"/>
    <n v="0"/>
    <n v="0"/>
    <n v="0"/>
    <n v="0"/>
    <n v="0"/>
    <n v="0"/>
    <n v="0"/>
    <n v="0"/>
    <m/>
    <n v="0"/>
  </r>
  <r>
    <s v="BIODIESEL"/>
    <x v="14"/>
    <x v="1"/>
    <x v="1"/>
    <x v="94"/>
    <s v="m3"/>
    <n v="0"/>
    <n v="0"/>
    <n v="0"/>
    <n v="0"/>
    <n v="0"/>
    <n v="0"/>
    <n v="0"/>
    <n v="0"/>
    <n v="0"/>
    <n v="0"/>
    <n v="0"/>
    <m/>
    <n v="0"/>
  </r>
  <r>
    <s v="BIODIESEL"/>
    <x v="14"/>
    <x v="1"/>
    <x v="10"/>
    <x v="95"/>
    <s v="m3"/>
    <n v="0"/>
    <n v="0"/>
    <n v="0"/>
    <n v="0"/>
    <n v="0"/>
    <n v="0"/>
    <n v="0"/>
    <n v="0"/>
    <n v="0"/>
    <n v="0"/>
    <n v="0"/>
    <m/>
    <n v="0"/>
  </r>
  <r>
    <s v="BIODIESEL"/>
    <x v="14"/>
    <x v="2"/>
    <x v="7"/>
    <x v="96"/>
    <s v="m3"/>
    <n v="11547.989"/>
    <n v="4299.8980000000001"/>
    <n v="13593.734"/>
    <n v="12408.871999999999"/>
    <n v="13489.831"/>
    <n v="16266.869000000001"/>
    <n v="13805.898999999999"/>
    <n v="14624.636"/>
    <n v="15303.446"/>
    <n v="14221.268"/>
    <n v="14936.913"/>
    <n v="9665.0290000000005"/>
    <n v="154164.38399999999"/>
  </r>
  <r>
    <s v="BIODIESEL"/>
    <x v="14"/>
    <x v="1"/>
    <x v="1"/>
    <x v="97"/>
    <s v="m3"/>
    <n v="0"/>
    <n v="0"/>
    <n v="0"/>
    <n v="0"/>
    <n v="0"/>
    <n v="0"/>
    <n v="0"/>
    <n v="0"/>
    <n v="0"/>
    <n v="0"/>
    <n v="0"/>
    <m/>
    <n v="0"/>
  </r>
  <r>
    <s v="BIODIESEL"/>
    <x v="14"/>
    <x v="4"/>
    <x v="9"/>
    <x v="98"/>
    <s v="m3"/>
    <n v="22599.386999999999"/>
    <n v="20520.510999999999"/>
    <n v="20557.133000000002"/>
    <n v="18482.5"/>
    <n v="21051.685000000001"/>
    <n v="20657.987000000001"/>
    <n v="22687.083999999999"/>
    <n v="22391.767"/>
    <n v="23792.129000000001"/>
    <n v="23616.705000000002"/>
    <n v="23145.812000000002"/>
    <n v="23706.161"/>
    <n v="263208.86100000003"/>
  </r>
  <r>
    <s v="BIODIESEL"/>
    <x v="14"/>
    <x v="3"/>
    <x v="3"/>
    <x v="99"/>
    <s v="m3"/>
    <n v="0"/>
    <n v="0"/>
    <n v="0"/>
    <n v="0"/>
    <n v="0"/>
    <n v="0"/>
    <n v="0"/>
    <n v="0"/>
    <n v="0"/>
    <n v="0"/>
    <n v="0"/>
    <n v="0"/>
    <n v="0"/>
  </r>
  <r>
    <s v="BIODIESEL"/>
    <x v="14"/>
    <x v="3"/>
    <x v="11"/>
    <x v="100"/>
    <s v="m3"/>
    <n v="0"/>
    <n v="0"/>
    <n v="0"/>
    <n v="0"/>
    <n v="0"/>
    <n v="0"/>
    <n v="0"/>
    <n v="0"/>
    <n v="0"/>
    <n v="0"/>
    <n v="0"/>
    <n v="0"/>
    <n v="0"/>
  </r>
  <r>
    <s v="BIODIESEL"/>
    <x v="14"/>
    <x v="3"/>
    <x v="3"/>
    <x v="101"/>
    <s v="m3"/>
    <n v="0"/>
    <n v="0"/>
    <n v="0"/>
    <n v="0"/>
    <n v="0"/>
    <n v="0"/>
    <n v="0"/>
    <n v="0"/>
    <n v="0"/>
    <n v="0"/>
    <n v="0"/>
    <n v="0"/>
    <n v="0"/>
  </r>
  <r>
    <s v="BIODIESEL"/>
    <x v="15"/>
    <x v="0"/>
    <x v="0"/>
    <x v="0"/>
    <s v="m3"/>
    <n v="0"/>
    <n v="0"/>
    <n v="0"/>
    <n v="0"/>
    <n v="0"/>
    <n v="0"/>
    <n v="0"/>
    <n v="0"/>
    <n v="0"/>
    <n v="0"/>
    <n v="0"/>
    <n v="0"/>
    <n v="0"/>
  </r>
  <r>
    <s v="BIODIESEL"/>
    <x v="15"/>
    <x v="1"/>
    <x v="1"/>
    <x v="1"/>
    <s v="m3"/>
    <n v="16372.144"/>
    <n v="27824.133000000002"/>
    <n v="32286.440000000002"/>
    <n v="27060.442999999999"/>
    <n v="32159.597999999998"/>
    <n v="27161.332999999999"/>
    <n v="28847.569"/>
    <n v="32961.650999999998"/>
    <n v="31570.944"/>
    <n v="26908.797999999999"/>
    <n v="21852.474999999999"/>
    <n v="17266.773000000001"/>
    <n v="322272.30099999992"/>
  </r>
  <r>
    <s v="BIODIESEL"/>
    <x v="15"/>
    <x v="2"/>
    <x v="2"/>
    <x v="2"/>
    <s v="m3"/>
    <n v="9071.0409999999993"/>
    <n v="8790.8109999999997"/>
    <n v="13873.928"/>
    <n v="11158.41"/>
    <n v="10876.550999999999"/>
    <n v="11532.843999999999"/>
    <n v="12845.378000000001"/>
    <n v="14104.035"/>
    <n v="13564.741"/>
    <n v="12589.214"/>
    <n v="10514.098"/>
    <n v="11023.573"/>
    <n v="139944.62400000001"/>
  </r>
  <r>
    <s v="BIODIESEL"/>
    <x v="15"/>
    <x v="1"/>
    <x v="1"/>
    <x v="3"/>
    <s v="m3"/>
    <n v="0"/>
    <n v="0"/>
    <n v="0"/>
    <n v="0"/>
    <n v="0"/>
    <n v="0"/>
    <n v="0"/>
    <n v="0"/>
    <n v="0"/>
    <n v="0"/>
    <n v="0"/>
    <n v="0"/>
    <n v="0"/>
  </r>
  <r>
    <s v="BIODIESEL"/>
    <x v="15"/>
    <x v="3"/>
    <x v="3"/>
    <x v="4"/>
    <s v="m3"/>
    <n v="0"/>
    <n v="0"/>
    <n v="0"/>
    <n v="0"/>
    <n v="0"/>
    <n v="0"/>
    <n v="0"/>
    <n v="0"/>
    <n v="0"/>
    <n v="0"/>
    <n v="0"/>
    <n v="0"/>
    <n v="0"/>
  </r>
  <r>
    <s v="BIODIESEL"/>
    <x v="15"/>
    <x v="1"/>
    <x v="1"/>
    <x v="5"/>
    <s v="m3"/>
    <n v="0"/>
    <n v="0"/>
    <n v="0"/>
    <n v="0"/>
    <n v="0"/>
    <n v="0"/>
    <n v="0"/>
    <n v="0"/>
    <n v="0"/>
    <n v="0"/>
    <n v="0"/>
    <n v="0"/>
    <n v="0"/>
  </r>
  <r>
    <s v="BIODIESEL"/>
    <x v="15"/>
    <x v="1"/>
    <x v="1"/>
    <x v="6"/>
    <s v="m3"/>
    <n v="0"/>
    <n v="0"/>
    <n v="54.62"/>
    <n v="39.581000000000003"/>
    <n v="135.595"/>
    <n v="132.46700000000001"/>
    <n v="303.56299999999999"/>
    <n v="294.279"/>
    <n v="208.36699999999999"/>
    <n v="296.334"/>
    <n v="298.14800000000002"/>
    <n v="279.63099999999997"/>
    <n v="2042.585"/>
  </r>
  <r>
    <s v="BIODIESEL"/>
    <x v="15"/>
    <x v="1"/>
    <x v="1"/>
    <x v="7"/>
    <s v="m3"/>
    <n v="0"/>
    <n v="0"/>
    <n v="0"/>
    <n v="0"/>
    <n v="0"/>
    <n v="0"/>
    <n v="0"/>
    <n v="0"/>
    <n v="0"/>
    <n v="0"/>
    <n v="0"/>
    <n v="0"/>
    <n v="0"/>
  </r>
  <r>
    <s v="BIODIESEL"/>
    <x v="15"/>
    <x v="3"/>
    <x v="4"/>
    <x v="8"/>
    <s v="m3"/>
    <n v="969.46699999999998"/>
    <n v="773.00400000000002"/>
    <n v="675.03700000000003"/>
    <n v="621.94800000000009"/>
    <n v="489.41500000000002"/>
    <n v="425.27599999999995"/>
    <n v="802.80100000000004"/>
    <n v="1057.1320000000001"/>
    <n v="540.21399999999994"/>
    <n v="352.37200000000001"/>
    <n v="77.455000000000013"/>
    <n v="70.040000000000006"/>
    <n v="6854.1610000000001"/>
  </r>
  <r>
    <s v="BIODIESEL"/>
    <x v="15"/>
    <x v="1"/>
    <x v="1"/>
    <x v="9"/>
    <s v="m3"/>
    <n v="0"/>
    <n v="0"/>
    <n v="0"/>
    <n v="0"/>
    <n v="0"/>
    <n v="0"/>
    <n v="0"/>
    <n v="0"/>
    <n v="0"/>
    <n v="0"/>
    <n v="0"/>
    <n v="0"/>
    <n v="0"/>
  </r>
  <r>
    <s v="BIODIESEL"/>
    <x v="15"/>
    <x v="1"/>
    <x v="1"/>
    <x v="10"/>
    <s v="m3"/>
    <n v="0"/>
    <n v="0"/>
    <n v="0"/>
    <n v="0"/>
    <n v="0"/>
    <n v="0"/>
    <n v="0"/>
    <n v="0"/>
    <n v="0"/>
    <n v="0"/>
    <n v="0"/>
    <n v="0"/>
    <n v="0"/>
  </r>
  <r>
    <s v="BIODIESEL"/>
    <x v="15"/>
    <x v="2"/>
    <x v="5"/>
    <x v="11"/>
    <s v="m3"/>
    <n v="0"/>
    <n v="0"/>
    <n v="0"/>
    <n v="0"/>
    <n v="0"/>
    <n v="0"/>
    <n v="0"/>
    <n v="0"/>
    <n v="0"/>
    <n v="0"/>
    <n v="0"/>
    <n v="0"/>
    <n v="0"/>
  </r>
  <r>
    <s v="BIODIESEL"/>
    <x v="15"/>
    <x v="1"/>
    <x v="1"/>
    <x v="12"/>
    <s v="m3"/>
    <n v="8874.4779999999992"/>
    <n v="8153.2079999999996"/>
    <n v="8868.4009999999998"/>
    <n v="5513.8860000000004"/>
    <n v="0"/>
    <n v="6386.9049999999997"/>
    <n v="9004.6509999999998"/>
    <n v="7874.7139999999999"/>
    <n v="8955.473"/>
    <n v="8999.3819999999996"/>
    <n v="9228.777"/>
    <n v="9504.3420000000006"/>
    <n v="91364.217000000004"/>
  </r>
  <r>
    <s v="BIODIESEL"/>
    <x v="15"/>
    <x v="0"/>
    <x v="6"/>
    <x v="12"/>
    <s v="m3"/>
    <n v="13733.628000000001"/>
    <n v="13030.072"/>
    <n v="14573.349"/>
    <n v="12850.156000000001"/>
    <n v="7138.3109999999997"/>
    <n v="12656.186"/>
    <n v="14441.156000000001"/>
    <n v="14075.974"/>
    <n v="13822.276"/>
    <n v="13317.316999999999"/>
    <n v="13757.251"/>
    <n v="13626.857"/>
    <n v="157022.533"/>
  </r>
  <r>
    <s v="BIODIESEL"/>
    <x v="15"/>
    <x v="2"/>
    <x v="7"/>
    <x v="13"/>
    <s v="m3"/>
    <n v="12772.102000000001"/>
    <n v="25367.031999999999"/>
    <n v="27721.49"/>
    <n v="12531.764999999999"/>
    <n v="31541.741000000002"/>
    <n v="28884.787"/>
    <n v="27595.932000000001"/>
    <n v="30636.993999999999"/>
    <n v="30709.667000000001"/>
    <n v="31128.347000000002"/>
    <n v="30247.672999999999"/>
    <n v="22128.381000000001"/>
    <n v="311265.91100000002"/>
  </r>
  <r>
    <s v="BIODIESEL"/>
    <x v="15"/>
    <x v="1"/>
    <x v="1"/>
    <x v="14"/>
    <s v="m3"/>
    <n v="0"/>
    <n v="0"/>
    <n v="0"/>
    <n v="0"/>
    <n v="0"/>
    <n v="0"/>
    <n v="0"/>
    <n v="0"/>
    <n v="0"/>
    <n v="0"/>
    <n v="0"/>
    <n v="0"/>
    <n v="0"/>
  </r>
  <r>
    <s v="BIODIESEL"/>
    <x v="15"/>
    <x v="1"/>
    <x v="8"/>
    <x v="15"/>
    <s v="m3"/>
    <n v="12150.406999999999"/>
    <n v="12539.094999999999"/>
    <n v="12198.573"/>
    <n v="11162.244000000001"/>
    <n v="12355.171"/>
    <n v="13251.183000000001"/>
    <n v="14642.111000000001"/>
    <n v="14353.843000000001"/>
    <n v="14049.919"/>
    <n v="14486.311"/>
    <n v="11991.38"/>
    <n v="11550.757"/>
    <n v="154730.99400000001"/>
  </r>
  <r>
    <s v="BIODIESEL"/>
    <x v="15"/>
    <x v="4"/>
    <x v="9"/>
    <x v="16"/>
    <s v="m3"/>
    <n v="0"/>
    <n v="0"/>
    <n v="0"/>
    <n v="0"/>
    <n v="0"/>
    <n v="0"/>
    <n v="0"/>
    <n v="0"/>
    <n v="0"/>
    <n v="0"/>
    <n v="0"/>
    <n v="0"/>
    <n v="0"/>
  </r>
  <r>
    <s v="BIODIESEL"/>
    <x v="15"/>
    <x v="1"/>
    <x v="10"/>
    <x v="17"/>
    <s v="m3"/>
    <n v="0"/>
    <n v="0"/>
    <n v="0"/>
    <n v="0"/>
    <n v="0"/>
    <n v="0"/>
    <n v="0"/>
    <n v="0"/>
    <n v="0"/>
    <n v="0"/>
    <n v="0"/>
    <n v="0"/>
    <n v="0"/>
  </r>
  <r>
    <s v="BIODIESEL"/>
    <x v="15"/>
    <x v="1"/>
    <x v="1"/>
    <x v="18"/>
    <s v="m3"/>
    <n v="1450.2"/>
    <n v="905.31"/>
    <n v="830.15"/>
    <n v="0"/>
    <n v="980.45"/>
    <n v="1282.0999999999999"/>
    <n v="1331.75"/>
    <n v="1350.7"/>
    <n v="1322.85"/>
    <n v="930.95"/>
    <n v="1055.5999999999999"/>
    <n v="740.22"/>
    <n v="12180.28"/>
  </r>
  <r>
    <s v="BIODIESEL"/>
    <x v="15"/>
    <x v="1"/>
    <x v="1"/>
    <x v="19"/>
    <s v="m3"/>
    <n v="0"/>
    <n v="0"/>
    <n v="0"/>
    <n v="0"/>
    <n v="0"/>
    <n v="0"/>
    <n v="0"/>
    <n v="0"/>
    <n v="0"/>
    <n v="0"/>
    <n v="0"/>
    <n v="0"/>
    <n v="0"/>
  </r>
  <r>
    <s v="BIODIESEL"/>
    <x v="15"/>
    <x v="2"/>
    <x v="5"/>
    <x v="20"/>
    <s v="m3"/>
    <n v="0"/>
    <n v="0"/>
    <n v="0"/>
    <n v="0"/>
    <n v="0"/>
    <n v="0"/>
    <n v="0"/>
    <n v="0"/>
    <n v="0"/>
    <n v="0"/>
    <n v="0"/>
    <n v="0"/>
    <n v="0"/>
  </r>
  <r>
    <s v="BIODIESEL"/>
    <x v="15"/>
    <x v="1"/>
    <x v="8"/>
    <x v="21"/>
    <s v="m3"/>
    <n v="0"/>
    <n v="0"/>
    <n v="0"/>
    <n v="0"/>
    <n v="0"/>
    <n v="0"/>
    <n v="0"/>
    <n v="0"/>
    <n v="0"/>
    <n v="0"/>
    <n v="0"/>
    <n v="0"/>
    <n v="0"/>
  </r>
  <r>
    <s v="BIODIESEL"/>
    <x v="15"/>
    <x v="1"/>
    <x v="8"/>
    <x v="22"/>
    <s v="m3"/>
    <n v="0"/>
    <n v="0"/>
    <n v="0"/>
    <n v="0"/>
    <n v="0"/>
    <n v="0"/>
    <n v="0"/>
    <n v="0"/>
    <n v="0"/>
    <n v="0"/>
    <n v="0"/>
    <n v="0"/>
    <n v="0"/>
  </r>
  <r>
    <s v="BIODIESEL"/>
    <x v="15"/>
    <x v="0"/>
    <x v="0"/>
    <x v="23"/>
    <s v="m3"/>
    <n v="0"/>
    <n v="0"/>
    <n v="0"/>
    <n v="0"/>
    <n v="0"/>
    <n v="0"/>
    <n v="0"/>
    <n v="0"/>
    <n v="0"/>
    <n v="0"/>
    <n v="0"/>
    <n v="0"/>
    <n v="0"/>
  </r>
  <r>
    <s v="BIODIESEL"/>
    <x v="15"/>
    <x v="2"/>
    <x v="5"/>
    <x v="24"/>
    <s v="m3"/>
    <n v="0"/>
    <n v="0"/>
    <n v="0"/>
    <n v="0"/>
    <n v="0"/>
    <n v="0"/>
    <n v="0"/>
    <n v="0"/>
    <n v="0"/>
    <n v="0"/>
    <n v="0"/>
    <n v="0"/>
    <n v="0"/>
  </r>
  <r>
    <s v="BIODIESEL"/>
    <x v="15"/>
    <x v="1"/>
    <x v="1"/>
    <x v="25"/>
    <s v="m3"/>
    <n v="8711.2810000000009"/>
    <n v="7806.5460000000003"/>
    <n v="2633.07"/>
    <n v="1428.2149999999999"/>
    <n v="4263.2879999999996"/>
    <n v="2656.5540000000001"/>
    <n v="6899.7920000000004"/>
    <n v="5197.8580000000002"/>
    <n v="8535.6659999999993"/>
    <n v="6024.3720000000003"/>
    <n v="8856.7029999999995"/>
    <n v="7913.5889999999999"/>
    <n v="70926.934000000008"/>
  </r>
  <r>
    <s v="BIODIESEL"/>
    <x v="15"/>
    <x v="0"/>
    <x v="6"/>
    <x v="26"/>
    <s v="m3"/>
    <n v="0"/>
    <n v="0"/>
    <n v="0"/>
    <n v="0"/>
    <n v="0"/>
    <n v="0"/>
    <n v="0"/>
    <n v="0"/>
    <n v="0"/>
    <n v="0"/>
    <n v="0"/>
    <n v="0"/>
    <n v="0"/>
  </r>
  <r>
    <s v="BIODIESEL"/>
    <x v="15"/>
    <x v="0"/>
    <x v="0"/>
    <x v="27"/>
    <s v="m3"/>
    <n v="0"/>
    <n v="0"/>
    <n v="0"/>
    <n v="0"/>
    <n v="0"/>
    <n v="0"/>
    <n v="0"/>
    <n v="0"/>
    <n v="0"/>
    <n v="0"/>
    <n v="0"/>
    <n v="0"/>
    <n v="0"/>
  </r>
  <r>
    <s v="BIODIESEL"/>
    <x v="15"/>
    <x v="3"/>
    <x v="11"/>
    <x v="28"/>
    <s v="m3"/>
    <n v="0"/>
    <n v="0"/>
    <n v="0"/>
    <n v="0"/>
    <n v="0"/>
    <n v="0"/>
    <n v="0"/>
    <n v="0"/>
    <n v="0"/>
    <n v="0"/>
    <n v="0"/>
    <n v="0"/>
    <n v="0"/>
  </r>
  <r>
    <s v="BIODIESEL"/>
    <x v="15"/>
    <x v="0"/>
    <x v="6"/>
    <x v="29"/>
    <s v="m3"/>
    <n v="0"/>
    <n v="0"/>
    <n v="0"/>
    <n v="0"/>
    <n v="0"/>
    <n v="0"/>
    <n v="0"/>
    <n v="0"/>
    <n v="0"/>
    <n v="0"/>
    <n v="0"/>
    <n v="0"/>
    <n v="0"/>
  </r>
  <r>
    <s v="BIODIESEL"/>
    <x v="15"/>
    <x v="1"/>
    <x v="1"/>
    <x v="30"/>
    <s v="m3"/>
    <n v="670"/>
    <n v="820.99800000000005"/>
    <n v="1450"/>
    <n v="1450"/>
    <n v="2385.7559999999999"/>
    <n v="1868.837"/>
    <n v="1302"/>
    <n v="2300.42"/>
    <n v="1086.5219999999999"/>
    <n v="2328.252"/>
    <n v="2398.7860000000001"/>
    <n v="2348.27"/>
    <n v="20409.841"/>
  </r>
  <r>
    <s v="BIODIESEL"/>
    <x v="15"/>
    <x v="2"/>
    <x v="7"/>
    <x v="31"/>
    <s v="m3"/>
    <n v="4775.0839999999998"/>
    <n v="7521.62"/>
    <n v="446.14600000000002"/>
    <n v="2045.9659999999999"/>
    <n v="7641.0129999999999"/>
    <n v="6601.1930000000002"/>
    <n v="8282.7829999999994"/>
    <n v="7494.625"/>
    <n v="6218.1610000000001"/>
    <n v="5822.66"/>
    <n v="5334.9"/>
    <n v="3561.3719999999998"/>
    <n v="65745.523000000001"/>
  </r>
  <r>
    <s v="BIODIESEL"/>
    <x v="15"/>
    <x v="4"/>
    <x v="12"/>
    <x v="32"/>
    <s v="m3"/>
    <n v="0"/>
    <n v="0"/>
    <n v="0"/>
    <n v="0"/>
    <n v="0"/>
    <n v="0"/>
    <n v="0"/>
    <n v="0"/>
    <n v="0"/>
    <n v="0"/>
    <n v="0"/>
    <n v="0"/>
    <n v="0"/>
  </r>
  <r>
    <s v="BIODIESEL"/>
    <x v="15"/>
    <x v="4"/>
    <x v="13"/>
    <x v="33"/>
    <s v="m3"/>
    <n v="0"/>
    <n v="0"/>
    <n v="0"/>
    <n v="0"/>
    <n v="0"/>
    <n v="0"/>
    <n v="0"/>
    <n v="0"/>
    <n v="0"/>
    <n v="0"/>
    <n v="0"/>
    <n v="0"/>
    <n v="0"/>
  </r>
  <r>
    <s v="BIODIESEL"/>
    <x v="15"/>
    <x v="4"/>
    <x v="9"/>
    <x v="34"/>
    <s v="m3"/>
    <n v="0"/>
    <n v="0"/>
    <n v="0"/>
    <n v="0"/>
    <n v="0"/>
    <n v="0"/>
    <n v="0"/>
    <n v="0"/>
    <n v="0"/>
    <n v="0"/>
    <n v="0"/>
    <n v="0"/>
    <n v="0"/>
  </r>
  <r>
    <s v="BIODIESEL"/>
    <x v="15"/>
    <x v="3"/>
    <x v="11"/>
    <x v="35"/>
    <s v="m3"/>
    <n v="0"/>
    <n v="0"/>
    <n v="0"/>
    <n v="0"/>
    <n v="0"/>
    <n v="0"/>
    <n v="0"/>
    <n v="0"/>
    <n v="0"/>
    <n v="0"/>
    <n v="0"/>
    <n v="0"/>
    <n v="0"/>
  </r>
  <r>
    <s v="BIODIESEL"/>
    <x v="15"/>
    <x v="2"/>
    <x v="7"/>
    <x v="36"/>
    <s v="m3"/>
    <n v="0"/>
    <n v="0"/>
    <n v="0"/>
    <n v="0"/>
    <n v="0"/>
    <n v="0"/>
    <n v="0"/>
    <n v="0"/>
    <n v="0"/>
    <n v="0"/>
    <n v="0"/>
    <n v="0"/>
    <n v="0"/>
  </r>
  <r>
    <s v="BIODIESEL"/>
    <x v="15"/>
    <x v="4"/>
    <x v="14"/>
    <x v="37"/>
    <s v="m3"/>
    <n v="0"/>
    <n v="0"/>
    <n v="0"/>
    <n v="0"/>
    <n v="0"/>
    <n v="0"/>
    <n v="0"/>
    <n v="0"/>
    <n v="0"/>
    <n v="0"/>
    <n v="0"/>
    <n v="0"/>
    <n v="0"/>
  </r>
  <r>
    <s v="BIODIESEL"/>
    <x v="15"/>
    <x v="1"/>
    <x v="1"/>
    <x v="38"/>
    <s v="m3"/>
    <n v="0"/>
    <n v="0"/>
    <n v="0"/>
    <n v="0"/>
    <n v="0"/>
    <n v="0"/>
    <n v="0"/>
    <n v="0"/>
    <n v="0"/>
    <n v="0"/>
    <n v="0"/>
    <n v="0"/>
    <n v="0"/>
  </r>
  <r>
    <s v="BIODIESEL"/>
    <x v="15"/>
    <x v="2"/>
    <x v="7"/>
    <x v="39"/>
    <s v="m3"/>
    <n v="27575.692999999999"/>
    <n v="32750.348000000002"/>
    <n v="35917.894999999997"/>
    <n v="31604.217000000001"/>
    <n v="35935.214999999997"/>
    <n v="30568.314999999999"/>
    <n v="35650.839"/>
    <n v="35594.39"/>
    <n v="34610.035000000003"/>
    <n v="33209.646000000001"/>
    <n v="34262.275999999998"/>
    <n v="30595.848000000002"/>
    <n v="398274.71700000006"/>
  </r>
  <r>
    <s v="BIODIESEL"/>
    <x v="15"/>
    <x v="2"/>
    <x v="5"/>
    <x v="40"/>
    <s v="m3"/>
    <n v="25537.601999999999"/>
    <n v="15909.186"/>
    <n v="20827.302"/>
    <n v="25123.826000000001"/>
    <n v="32047.9"/>
    <n v="32262.026999999998"/>
    <n v="33891.11"/>
    <n v="34319.550000000003"/>
    <n v="31644.914000000001"/>
    <n v="35784.78"/>
    <n v="34700.828999999998"/>
    <n v="34939.606"/>
    <n v="356988.63199999998"/>
  </r>
  <r>
    <s v="BIODIESEL"/>
    <x v="15"/>
    <x v="1"/>
    <x v="1"/>
    <x v="41"/>
    <s v="m3"/>
    <n v="14095.001"/>
    <n v="13884.061"/>
    <n v="13641.618"/>
    <n v="10127.290999999999"/>
    <n v="14081.870999999999"/>
    <n v="13910.514999999999"/>
    <n v="15117.216"/>
    <n v="12837.708000000001"/>
    <n v="9862.9169999999995"/>
    <n v="14988.5"/>
    <n v="14516.233"/>
    <n v="12989.082"/>
    <n v="160052.01300000001"/>
  </r>
  <r>
    <s v="BIODIESEL"/>
    <x v="15"/>
    <x v="1"/>
    <x v="1"/>
    <x v="42"/>
    <s v="m3"/>
    <n v="1281.962"/>
    <n v="1072.598"/>
    <n v="2933.9369999999999"/>
    <n v="2060.248"/>
    <n v="0"/>
    <n v="0"/>
    <n v="580"/>
    <n v="1160"/>
    <n v="2058.2040000000002"/>
    <n v="2232.2489999999998"/>
    <n v="1100"/>
    <n v="1627.5509999999999"/>
    <n v="16106.748999999998"/>
  </r>
  <r>
    <s v="BIODIESEL"/>
    <x v="15"/>
    <x v="2"/>
    <x v="7"/>
    <x v="43"/>
    <s v="m3"/>
    <n v="12498.933999999999"/>
    <n v="9375.9639999999999"/>
    <n v="14862.701999999999"/>
    <n v="14628.366"/>
    <n v="11710.519"/>
    <n v="14426.643"/>
    <n v="12082.214"/>
    <n v="13552.633"/>
    <n v="11743.759"/>
    <n v="9925.6329999999998"/>
    <n v="1166.701"/>
    <n v="3551.5949999999998"/>
    <n v="129525.66300000002"/>
  </r>
  <r>
    <s v="BIODIESEL"/>
    <x v="15"/>
    <x v="2"/>
    <x v="7"/>
    <x v="44"/>
    <s v="m3"/>
    <n v="0"/>
    <n v="0"/>
    <n v="0"/>
    <n v="0"/>
    <n v="0"/>
    <n v="0"/>
    <n v="0"/>
    <n v="0"/>
    <n v="0"/>
    <n v="0"/>
    <n v="0"/>
    <n v="0"/>
    <n v="0"/>
  </r>
  <r>
    <s v="BIODIESEL"/>
    <x v="15"/>
    <x v="1"/>
    <x v="8"/>
    <x v="45"/>
    <s v="m3"/>
    <n v="14697.044"/>
    <n v="13493.994000000001"/>
    <n v="15868.088"/>
    <n v="14305.855"/>
    <n v="15916.088"/>
    <n v="14178.563"/>
    <n v="16156.923000000001"/>
    <n v="14973.492"/>
    <n v="15264.873"/>
    <n v="15596.124"/>
    <n v="6947.35"/>
    <n v="11144.278"/>
    <n v="168542.67199999999"/>
  </r>
  <r>
    <s v="BIODIESEL"/>
    <x v="15"/>
    <x v="1"/>
    <x v="8"/>
    <x v="46"/>
    <s v="m3"/>
    <n v="13983.397000000001"/>
    <n v="12089.532999999999"/>
    <n v="15336.382"/>
    <n v="17106.457999999999"/>
    <n v="13297.915999999999"/>
    <n v="15220.993"/>
    <n v="14410.076999999999"/>
    <n v="17748.63"/>
    <n v="17052.436000000002"/>
    <n v="14761.425999999999"/>
    <n v="11758.225"/>
    <n v="8769.5560000000005"/>
    <n v="171535.02900000004"/>
  </r>
  <r>
    <s v="BIODIESEL"/>
    <x v="15"/>
    <x v="1"/>
    <x v="1"/>
    <x v="47"/>
    <s v="m3"/>
    <n v="6866"/>
    <n v="2540"/>
    <n v="8097"/>
    <n v="8008"/>
    <n v="8307"/>
    <n v="8595"/>
    <n v="8959"/>
    <n v="8959"/>
    <n v="8422"/>
    <n v="8177"/>
    <n v="4453"/>
    <n v="4296.0060000000003"/>
    <n v="85679.005999999994"/>
  </r>
  <r>
    <s v="BIODIESEL"/>
    <x v="15"/>
    <x v="1"/>
    <x v="10"/>
    <x v="48"/>
    <s v="m3"/>
    <n v="19705.973999999998"/>
    <n v="17955.377"/>
    <n v="24843.688999999998"/>
    <n v="12912.645"/>
    <n v="8719.81"/>
    <n v="11603.153"/>
    <n v="24415.335999999999"/>
    <n v="21840.184000000001"/>
    <n v="22642.526000000002"/>
    <n v="15698.097"/>
    <n v="17400.432000000001"/>
    <n v="23451.297999999999"/>
    <n v="221188.52100000004"/>
  </r>
  <r>
    <s v="BIODIESEL"/>
    <x v="15"/>
    <x v="1"/>
    <x v="8"/>
    <x v="49"/>
    <s v="m3"/>
    <n v="0"/>
    <n v="0"/>
    <n v="0"/>
    <n v="0"/>
    <n v="0"/>
    <n v="0"/>
    <n v="0"/>
    <n v="0"/>
    <n v="0"/>
    <n v="0"/>
    <n v="0"/>
    <n v="0"/>
    <n v="0"/>
  </r>
  <r>
    <s v="BIODIESEL"/>
    <x v="15"/>
    <x v="0"/>
    <x v="15"/>
    <x v="50"/>
    <s v="m3"/>
    <n v="1490"/>
    <n v="1425.87"/>
    <n v="3457.07"/>
    <n v="3253.2330000000002"/>
    <n v="3661.7489999999998"/>
    <n v="2255.31"/>
    <n v="2447.826"/>
    <n v="1725.046"/>
    <n v="0"/>
    <n v="0"/>
    <n v="0"/>
    <n v="0"/>
    <n v="19716.103999999999"/>
  </r>
  <r>
    <s v="BIODIESEL"/>
    <x v="15"/>
    <x v="1"/>
    <x v="1"/>
    <x v="51"/>
    <s v="m3"/>
    <n v="0"/>
    <n v="0"/>
    <n v="0"/>
    <n v="0"/>
    <n v="0"/>
    <n v="0"/>
    <n v="0"/>
    <n v="0"/>
    <n v="0"/>
    <n v="0"/>
    <n v="0"/>
    <n v="0"/>
    <n v="0"/>
  </r>
  <r>
    <s v="BIODIESEL"/>
    <x v="15"/>
    <x v="2"/>
    <x v="5"/>
    <x v="52"/>
    <s v="m3"/>
    <n v="0"/>
    <n v="0"/>
    <n v="0"/>
    <n v="0"/>
    <n v="0"/>
    <n v="0"/>
    <n v="0"/>
    <n v="0"/>
    <n v="0"/>
    <n v="0"/>
    <n v="0"/>
    <n v="0"/>
    <n v="0"/>
  </r>
  <r>
    <s v="BIODIESEL"/>
    <x v="15"/>
    <x v="4"/>
    <x v="9"/>
    <x v="53"/>
    <s v="m3"/>
    <n v="0"/>
    <n v="0"/>
    <n v="0"/>
    <n v="0"/>
    <n v="0"/>
    <n v="0"/>
    <n v="0"/>
    <n v="0"/>
    <n v="0"/>
    <n v="0"/>
    <n v="0"/>
    <n v="0"/>
    <n v="0"/>
  </r>
  <r>
    <s v="BIODIESEL"/>
    <x v="15"/>
    <x v="1"/>
    <x v="10"/>
    <x v="54"/>
    <s v="m3"/>
    <n v="9057.3279999999995"/>
    <n v="6876.4889999999996"/>
    <n v="10384.687"/>
    <n v="9194.5630000000001"/>
    <n v="0"/>
    <n v="4375.424"/>
    <n v="9032.1910000000007"/>
    <n v="8887.607"/>
    <n v="8345.3330000000005"/>
    <n v="8316.2880000000005"/>
    <n v="6837.1959999999999"/>
    <n v="6394.4269999999997"/>
    <n v="87701.532999999996"/>
  </r>
  <r>
    <s v="BIODIESEL"/>
    <x v="15"/>
    <x v="1"/>
    <x v="1"/>
    <x v="55"/>
    <s v="m3"/>
    <n v="6300.1210000000001"/>
    <n v="8792.2569999999996"/>
    <n v="14196.485000000001"/>
    <n v="11431.308999999999"/>
    <n v="14581.216"/>
    <n v="11387.108"/>
    <n v="13237.829"/>
    <n v="13679.529"/>
    <n v="13586.358"/>
    <n v="13557.724"/>
    <n v="10068.588"/>
    <n v="8453.5740000000005"/>
    <n v="139272.098"/>
  </r>
  <r>
    <s v="BIODIESEL"/>
    <x v="15"/>
    <x v="1"/>
    <x v="1"/>
    <x v="56"/>
    <s v="m3"/>
    <n v="0"/>
    <n v="0"/>
    <n v="0"/>
    <n v="0"/>
    <n v="0"/>
    <n v="0"/>
    <n v="0"/>
    <n v="0"/>
    <n v="0"/>
    <n v="0"/>
    <n v="0"/>
    <n v="0"/>
    <n v="0"/>
  </r>
  <r>
    <s v="BIODIESEL"/>
    <x v="15"/>
    <x v="1"/>
    <x v="1"/>
    <x v="57"/>
    <s v="m3"/>
    <n v="0"/>
    <n v="0"/>
    <n v="0"/>
    <n v="0"/>
    <n v="0"/>
    <n v="0"/>
    <n v="0"/>
    <n v="0"/>
    <n v="0"/>
    <n v="0"/>
    <n v="0"/>
    <n v="0"/>
    <n v="0"/>
  </r>
  <r>
    <s v="BIODIESEL"/>
    <x v="15"/>
    <x v="1"/>
    <x v="1"/>
    <x v="58"/>
    <s v="m3"/>
    <n v="0"/>
    <n v="0"/>
    <n v="0"/>
    <n v="0"/>
    <n v="0"/>
    <n v="0"/>
    <n v="0"/>
    <n v="0"/>
    <n v="0"/>
    <n v="0"/>
    <n v="0"/>
    <n v="0"/>
    <n v="0"/>
  </r>
  <r>
    <s v="BIODIESEL"/>
    <x v="15"/>
    <x v="1"/>
    <x v="1"/>
    <x v="59"/>
    <s v="m3"/>
    <n v="0"/>
    <n v="0"/>
    <n v="0"/>
    <n v="0"/>
    <n v="0"/>
    <n v="0"/>
    <n v="0"/>
    <n v="0"/>
    <n v="0"/>
    <n v="0"/>
    <n v="0"/>
    <n v="0"/>
    <n v="0"/>
  </r>
  <r>
    <s v="BIODIESEL"/>
    <x v="15"/>
    <x v="1"/>
    <x v="1"/>
    <x v="60"/>
    <s v="m3"/>
    <n v="0"/>
    <n v="0"/>
    <n v="0"/>
    <n v="0"/>
    <n v="0"/>
    <n v="1420.1580000000001"/>
    <n v="228.542"/>
    <n v="3961.2330000000002"/>
    <n v="2755.5929999999998"/>
    <n v="2684.2170000000001"/>
    <n v="2882.3870000000002"/>
    <n v="2534.703"/>
    <n v="16466.833000000002"/>
  </r>
  <r>
    <s v="BIODIESEL"/>
    <x v="15"/>
    <x v="3"/>
    <x v="3"/>
    <x v="61"/>
    <s v="m3"/>
    <n v="0"/>
    <n v="0"/>
    <n v="0"/>
    <n v="0"/>
    <n v="0"/>
    <n v="0"/>
    <n v="0"/>
    <n v="0"/>
    <n v="0"/>
    <n v="0"/>
    <n v="0"/>
    <n v="0"/>
    <n v="0"/>
  </r>
  <r>
    <s v="BIODIESEL"/>
    <x v="15"/>
    <x v="1"/>
    <x v="1"/>
    <x v="62"/>
    <s v="m3"/>
    <n v="0"/>
    <n v="0"/>
    <n v="0"/>
    <n v="0"/>
    <n v="0"/>
    <n v="0"/>
    <n v="0"/>
    <n v="0"/>
    <n v="0"/>
    <n v="0"/>
    <n v="0"/>
    <n v="0"/>
    <n v="0"/>
  </r>
  <r>
    <s v="BIODIESEL"/>
    <x v="15"/>
    <x v="0"/>
    <x v="6"/>
    <x v="63"/>
    <s v="m3"/>
    <n v="0"/>
    <n v="0"/>
    <n v="0"/>
    <n v="0"/>
    <n v="0"/>
    <n v="0"/>
    <n v="0"/>
    <n v="0"/>
    <n v="0"/>
    <n v="0"/>
    <n v="0"/>
    <n v="0"/>
    <n v="0"/>
  </r>
  <r>
    <s v="BIODIESEL"/>
    <x v="15"/>
    <x v="1"/>
    <x v="1"/>
    <x v="64"/>
    <s v="m3"/>
    <n v="13790.855"/>
    <n v="14321.912"/>
    <n v="12919.021000000001"/>
    <n v="5970.5280000000002"/>
    <n v="8160.0349999999999"/>
    <n v="14935.7"/>
    <n v="15198.79"/>
    <n v="15130.085999999999"/>
    <n v="14382.379000000001"/>
    <n v="14995.825999999999"/>
    <n v="14646.495000000001"/>
    <n v="6266.223"/>
    <n v="150717.84999999998"/>
  </r>
  <r>
    <s v="BIODIESEL"/>
    <x v="15"/>
    <x v="0"/>
    <x v="6"/>
    <x v="65"/>
    <s v="m3"/>
    <n v="0"/>
    <n v="0"/>
    <n v="0"/>
    <n v="0"/>
    <n v="0"/>
    <n v="0"/>
    <n v="0"/>
    <n v="0"/>
    <n v="0"/>
    <n v="0"/>
    <n v="0"/>
    <n v="0"/>
    <n v="0"/>
  </r>
  <r>
    <s v="BIODIESEL"/>
    <x v="15"/>
    <x v="2"/>
    <x v="7"/>
    <x v="66"/>
    <s v="m3"/>
    <n v="9355.7469999999994"/>
    <n v="10634.305"/>
    <n v="11155.763999999999"/>
    <n v="9008.098"/>
    <n v="10707.885"/>
    <n v="10792.888999999999"/>
    <n v="11226.305"/>
    <n v="12441.321"/>
    <n v="11077.616"/>
    <n v="11752.386"/>
    <n v="11315.192999999999"/>
    <n v="9830.0280000000002"/>
    <n v="129297.53699999998"/>
  </r>
  <r>
    <s v="BIODIESEL"/>
    <x v="15"/>
    <x v="0"/>
    <x v="15"/>
    <x v="67"/>
    <s v="m3"/>
    <n v="0"/>
    <n v="0"/>
    <n v="0"/>
    <n v="0"/>
    <n v="0"/>
    <n v="0"/>
    <n v="0"/>
    <n v="0"/>
    <n v="0"/>
    <n v="0"/>
    <n v="0"/>
    <n v="0"/>
    <n v="0"/>
  </r>
  <r>
    <s v="BIODIESEL"/>
    <x v="15"/>
    <x v="2"/>
    <x v="7"/>
    <x v="68"/>
    <s v="m3"/>
    <n v="0"/>
    <n v="4044.1129999999998"/>
    <n v="0"/>
    <n v="0"/>
    <n v="0"/>
    <n v="3168.576"/>
    <n v="7217.1130000000003"/>
    <n v="5022.4260000000004"/>
    <n v="1264.432"/>
    <n v="1290.133"/>
    <n v="986.11"/>
    <n v="7290.0770000000002"/>
    <n v="30282.980000000003"/>
  </r>
  <r>
    <s v="BIODIESEL"/>
    <x v="15"/>
    <x v="0"/>
    <x v="6"/>
    <x v="69"/>
    <s v="m3"/>
    <n v="0"/>
    <n v="0"/>
    <n v="0"/>
    <n v="0"/>
    <n v="0"/>
    <n v="0"/>
    <n v="0"/>
    <n v="0"/>
    <n v="0"/>
    <n v="0"/>
    <n v="0"/>
    <n v="0"/>
    <n v="0"/>
  </r>
  <r>
    <s v="BIODIESEL"/>
    <x v="15"/>
    <x v="1"/>
    <x v="8"/>
    <x v="70"/>
    <s v="m3"/>
    <n v="15132.334000000001"/>
    <n v="18127.921999999999"/>
    <n v="27280.716"/>
    <n v="23640.363000000001"/>
    <n v="30468.863000000001"/>
    <n v="34095.697"/>
    <n v="30921.565999999999"/>
    <n v="30740.686000000002"/>
    <n v="29246.317999999999"/>
    <n v="29918.288"/>
    <n v="29617.384999999998"/>
    <n v="28382.687999999998"/>
    <n v="327572.82600000006"/>
  </r>
  <r>
    <s v="BIODIESEL"/>
    <x v="15"/>
    <x v="3"/>
    <x v="11"/>
    <x v="71"/>
    <s v="m3"/>
    <n v="3327.5720000000001"/>
    <n v="3878.779"/>
    <n v="11662.072"/>
    <n v="12700.588"/>
    <n v="6732.0280000000002"/>
    <n v="17605.405999999999"/>
    <n v="12305.519"/>
    <n v="18204.330000000002"/>
    <n v="13414.28"/>
    <n v="15093.11"/>
    <n v="13084.894"/>
    <n v="13748.531000000001"/>
    <n v="141757.109"/>
  </r>
  <r>
    <s v="BIODIESEL"/>
    <x v="15"/>
    <x v="0"/>
    <x v="6"/>
    <x v="72"/>
    <s v="m3"/>
    <n v="0"/>
    <n v="0"/>
    <n v="0"/>
    <n v="0"/>
    <n v="0"/>
    <n v="0"/>
    <n v="0"/>
    <n v="0"/>
    <n v="0"/>
    <n v="0"/>
    <n v="0"/>
    <n v="0"/>
    <n v="0"/>
  </r>
  <r>
    <s v="BIODIESEL"/>
    <x v="15"/>
    <x v="4"/>
    <x v="12"/>
    <x v="73"/>
    <s v="m3"/>
    <n v="749.69500000000005"/>
    <n v="2587.1610000000001"/>
    <n v="1773.011"/>
    <n v="807.13699999999994"/>
    <n v="1092.5139999999999"/>
    <n v="2918.598"/>
    <n v="4008.8029999999999"/>
    <n v="4428.4260000000004"/>
    <n v="6642.6840000000002"/>
    <n v="6008.8429999999998"/>
    <n v="4330.6490000000003"/>
    <n v="4295.5"/>
    <n v="39643.021000000001"/>
  </r>
  <r>
    <s v="BIODIESEL"/>
    <x v="15"/>
    <x v="1"/>
    <x v="8"/>
    <x v="74"/>
    <s v="m3"/>
    <n v="0"/>
    <n v="0"/>
    <n v="0"/>
    <n v="0"/>
    <n v="0"/>
    <n v="0"/>
    <n v="0"/>
    <n v="0"/>
    <n v="0"/>
    <n v="0"/>
    <n v="0"/>
    <n v="0"/>
    <n v="0"/>
  </r>
  <r>
    <s v="BIODIESEL"/>
    <x v="15"/>
    <x v="1"/>
    <x v="8"/>
    <x v="75"/>
    <s v="m3"/>
    <n v="4416.3"/>
    <n v="4370.2650000000003"/>
    <n v="4655.4809999999998"/>
    <n v="3945.48"/>
    <n v="3840.2109999999998"/>
    <n v="5468.13"/>
    <n v="5995"/>
    <n v="5980"/>
    <n v="5203.2299999999996"/>
    <n v="4240.3500000000004"/>
    <n v="4003.9830000000002"/>
    <n v="3998.2049999999999"/>
    <n v="56116.634999999995"/>
  </r>
  <r>
    <s v="BIODIESEL"/>
    <x v="15"/>
    <x v="1"/>
    <x v="1"/>
    <x v="76"/>
    <s v="m3"/>
    <n v="25150.22"/>
    <n v="23248.263999999999"/>
    <n v="27551.412"/>
    <n v="18177.440999999999"/>
    <n v="24332.175999999999"/>
    <n v="26724.797999999999"/>
    <n v="30039.045999999998"/>
    <n v="21171.096000000001"/>
    <n v="28991.152999999998"/>
    <n v="26122.66"/>
    <n v="24094.921999999999"/>
    <n v="20290.521000000001"/>
    <n v="295893.70900000003"/>
  </r>
  <r>
    <s v="BIODIESEL"/>
    <x v="15"/>
    <x v="4"/>
    <x v="13"/>
    <x v="77"/>
    <s v="m3"/>
    <n v="0"/>
    <n v="0"/>
    <n v="0"/>
    <n v="0"/>
    <n v="0"/>
    <n v="0"/>
    <n v="0"/>
    <n v="0"/>
    <n v="0"/>
    <n v="0"/>
    <n v="0"/>
    <n v="0"/>
    <n v="0"/>
  </r>
  <r>
    <s v="BIODIESEL"/>
    <x v="15"/>
    <x v="2"/>
    <x v="7"/>
    <x v="78"/>
    <s v="m3"/>
    <n v="31262.021000000001"/>
    <n v="30515.063999999998"/>
    <n v="29741.45"/>
    <n v="25397.278999999999"/>
    <n v="17719.72"/>
    <n v="21762.720000000001"/>
    <n v="29154.393"/>
    <n v="36531.961000000003"/>
    <n v="34940.279000000002"/>
    <n v="32116.865000000002"/>
    <n v="28976.695"/>
    <n v="29466.388999999999"/>
    <n v="347584.83600000007"/>
  </r>
  <r>
    <s v="BIODIESEL"/>
    <x v="15"/>
    <x v="3"/>
    <x v="4"/>
    <x v="79"/>
    <s v="m3"/>
    <n v="0"/>
    <n v="0"/>
    <n v="0"/>
    <n v="0"/>
    <n v="0"/>
    <n v="0"/>
    <n v="0"/>
    <n v="0"/>
    <n v="0"/>
    <n v="0"/>
    <n v="0"/>
    <n v="0"/>
    <n v="0"/>
  </r>
  <r>
    <s v="BIODIESEL"/>
    <x v="15"/>
    <x v="0"/>
    <x v="15"/>
    <x v="80"/>
    <s v="m3"/>
    <n v="6492.6390000000001"/>
    <n v="6834.098"/>
    <n v="8580.5689999999995"/>
    <n v="7491.2110000000002"/>
    <n v="6562.5860000000002"/>
    <n v="11362.224"/>
    <n v="11088.656999999999"/>
    <n v="13098.004000000001"/>
    <n v="14443.826999999999"/>
    <n v="11784.965"/>
    <n v="12188.755999999999"/>
    <n v="11655.733"/>
    <n v="121583.269"/>
  </r>
  <r>
    <s v="BIODIESEL"/>
    <x v="15"/>
    <x v="1"/>
    <x v="8"/>
    <x v="80"/>
    <s v="m3"/>
    <n v="0"/>
    <n v="0"/>
    <n v="0"/>
    <n v="0"/>
    <n v="0"/>
    <n v="0"/>
    <n v="0"/>
    <n v="0"/>
    <n v="0"/>
    <n v="0"/>
    <n v="0"/>
    <n v="0"/>
    <n v="0"/>
  </r>
  <r>
    <s v="BIODIESEL"/>
    <x v="15"/>
    <x v="2"/>
    <x v="7"/>
    <x v="80"/>
    <s v="m3"/>
    <n v="15792.036"/>
    <n v="16875.574000000001"/>
    <n v="15796.707"/>
    <n v="10774.085999999999"/>
    <n v="16344.233"/>
    <n v="17449.626"/>
    <n v="22375.893"/>
    <n v="24551.246999999999"/>
    <n v="22583.512999999999"/>
    <n v="26463.685000000001"/>
    <n v="28764.794999999998"/>
    <n v="21669.4"/>
    <n v="239440.79500000001"/>
  </r>
  <r>
    <s v="BIODIESEL"/>
    <x v="15"/>
    <x v="0"/>
    <x v="6"/>
    <x v="81"/>
    <s v="m3"/>
    <n v="1407.8009999999999"/>
    <n v="4602.0919999999996"/>
    <n v="7814.4530000000004"/>
    <n v="3882.1880000000001"/>
    <n v="1757.827"/>
    <n v="6441.8590000000004"/>
    <n v="9543.7819999999992"/>
    <n v="10795.164000000001"/>
    <n v="6213.3940000000002"/>
    <n v="5183.6019999999999"/>
    <n v="5068.7969999999996"/>
    <n v="2117.7370000000001"/>
    <n v="64828.695999999996"/>
  </r>
  <r>
    <s v="BIODIESEL"/>
    <x v="15"/>
    <x v="3"/>
    <x v="4"/>
    <x v="82"/>
    <s v="m3"/>
    <n v="0"/>
    <n v="0"/>
    <n v="0"/>
    <n v="0"/>
    <n v="0"/>
    <n v="0"/>
    <n v="0"/>
    <n v="0"/>
    <n v="0"/>
    <n v="0"/>
    <n v="0"/>
    <n v="0"/>
    <n v="0"/>
  </r>
  <r>
    <s v="BIODIESEL"/>
    <x v="15"/>
    <x v="4"/>
    <x v="13"/>
    <x v="83"/>
    <s v="m3"/>
    <n v="0"/>
    <n v="0"/>
    <n v="0"/>
    <n v="0"/>
    <n v="0"/>
    <n v="0"/>
    <n v="0"/>
    <n v="0"/>
    <n v="0"/>
    <n v="0"/>
    <n v="0"/>
    <n v="0"/>
    <n v="0"/>
  </r>
  <r>
    <s v="BIODIESEL"/>
    <x v="15"/>
    <x v="4"/>
    <x v="16"/>
    <x v="84"/>
    <s v="m3"/>
    <n v="0"/>
    <n v="0"/>
    <n v="0"/>
    <n v="0"/>
    <n v="0"/>
    <n v="0"/>
    <n v="0"/>
    <n v="0"/>
    <n v="0"/>
    <n v="0"/>
    <n v="0"/>
    <n v="0"/>
    <n v="0"/>
  </r>
  <r>
    <s v="BIODIESEL"/>
    <x v="15"/>
    <x v="4"/>
    <x v="9"/>
    <x v="85"/>
    <s v="m3"/>
    <n v="18425.919000000002"/>
    <n v="18230.562000000002"/>
    <n v="15000.19"/>
    <n v="10218.898999999999"/>
    <n v="8858.8850000000002"/>
    <n v="11687.871999999999"/>
    <n v="17483.796999999999"/>
    <n v="19924.39"/>
    <n v="16025.597"/>
    <n v="15489.51"/>
    <n v="15546.58"/>
    <n v="9814.7669999999998"/>
    <n v="176706.96799999999"/>
  </r>
  <r>
    <s v="BIODIESEL"/>
    <x v="15"/>
    <x v="0"/>
    <x v="0"/>
    <x v="86"/>
    <s v="m3"/>
    <n v="10098.313"/>
    <n v="11902.76"/>
    <n v="12515.712"/>
    <n v="9521.3029999999999"/>
    <n v="9516.6630000000005"/>
    <n v="11640.615"/>
    <n v="13030.98"/>
    <n v="12621.81"/>
    <n v="10252.691999999999"/>
    <n v="10424.829"/>
    <n v="10223.359"/>
    <n v="10139.159"/>
    <n v="131888.19500000001"/>
  </r>
  <r>
    <s v="BIODIESEL"/>
    <x v="15"/>
    <x v="2"/>
    <x v="5"/>
    <x v="87"/>
    <s v="m3"/>
    <n v="28526.632000000001"/>
    <n v="28553.665000000001"/>
    <n v="29414.609"/>
    <n v="23381.474999999999"/>
    <n v="29714.178"/>
    <n v="29412.351999999999"/>
    <n v="30298.615000000002"/>
    <n v="28102.733"/>
    <n v="26696.277999999998"/>
    <n v="40307.548999999999"/>
    <n v="57614.370999999999"/>
    <n v="59228.813000000002"/>
    <n v="411251.27"/>
  </r>
  <r>
    <s v="BIODIESEL"/>
    <x v="15"/>
    <x v="0"/>
    <x v="6"/>
    <x v="88"/>
    <s v="m3"/>
    <n v="988.22900000000004"/>
    <n v="1166.114"/>
    <n v="0"/>
    <n v="686.49900000000002"/>
    <n v="815.62300000000005"/>
    <n v="1372"/>
    <n v="1056.6510000000001"/>
    <n v="1049.0309999999999"/>
    <n v="1224.42"/>
    <n v="1206"/>
    <n v="666"/>
    <n v="851.20799999999997"/>
    <n v="11081.775"/>
  </r>
  <r>
    <s v="BIODIESEL"/>
    <x v="15"/>
    <x v="1"/>
    <x v="1"/>
    <x v="89"/>
    <s v="m3"/>
    <n v="0"/>
    <n v="0"/>
    <n v="0"/>
    <n v="0"/>
    <n v="0"/>
    <n v="0"/>
    <n v="0"/>
    <n v="0"/>
    <n v="0"/>
    <n v="0"/>
    <n v="0"/>
    <n v="0"/>
    <n v="0"/>
  </r>
  <r>
    <s v="BIODIESEL"/>
    <x v="15"/>
    <x v="0"/>
    <x v="6"/>
    <x v="90"/>
    <s v="m3"/>
    <n v="0"/>
    <n v="0"/>
    <n v="0"/>
    <n v="0"/>
    <n v="0"/>
    <n v="0"/>
    <n v="0"/>
    <n v="0"/>
    <n v="0"/>
    <n v="0"/>
    <n v="0"/>
    <n v="0"/>
    <n v="0"/>
  </r>
  <r>
    <s v="BIODIESEL"/>
    <x v="15"/>
    <x v="2"/>
    <x v="2"/>
    <x v="91"/>
    <s v="m3"/>
    <n v="0"/>
    <n v="0"/>
    <n v="0"/>
    <n v="0"/>
    <n v="0"/>
    <n v="0"/>
    <n v="0"/>
    <n v="0"/>
    <n v="0"/>
    <n v="0"/>
    <n v="0"/>
    <n v="0"/>
    <n v="0"/>
  </r>
  <r>
    <s v="BIODIESEL"/>
    <x v="15"/>
    <x v="0"/>
    <x v="0"/>
    <x v="92"/>
    <s v="m3"/>
    <n v="0"/>
    <n v="0"/>
    <n v="0"/>
    <n v="0"/>
    <n v="0"/>
    <n v="0"/>
    <n v="0"/>
    <n v="0"/>
    <n v="0"/>
    <n v="0"/>
    <n v="0"/>
    <n v="0"/>
    <n v="0"/>
  </r>
  <r>
    <s v="BIODIESEL"/>
    <x v="15"/>
    <x v="0"/>
    <x v="6"/>
    <x v="93"/>
    <s v="m3"/>
    <n v="0"/>
    <n v="0"/>
    <n v="0"/>
    <n v="0"/>
    <n v="0"/>
    <n v="0"/>
    <n v="0"/>
    <n v="0"/>
    <n v="0"/>
    <n v="0"/>
    <n v="0"/>
    <n v="0"/>
    <n v="0"/>
  </r>
  <r>
    <s v="BIODIESEL"/>
    <x v="15"/>
    <x v="1"/>
    <x v="1"/>
    <x v="94"/>
    <s v="m3"/>
    <n v="0"/>
    <n v="0"/>
    <n v="0"/>
    <n v="0"/>
    <n v="0"/>
    <n v="0"/>
    <n v="0"/>
    <n v="0"/>
    <n v="0"/>
    <n v="0"/>
    <n v="0"/>
    <n v="0"/>
    <n v="0"/>
  </r>
  <r>
    <s v="BIODIESEL"/>
    <x v="15"/>
    <x v="1"/>
    <x v="10"/>
    <x v="95"/>
    <s v="m3"/>
    <n v="0"/>
    <n v="0"/>
    <n v="0"/>
    <n v="0"/>
    <n v="0"/>
    <n v="0"/>
    <n v="0"/>
    <n v="0"/>
    <n v="0"/>
    <n v="0"/>
    <n v="0"/>
    <n v="0"/>
    <n v="0"/>
  </r>
  <r>
    <s v="BIODIESEL"/>
    <x v="15"/>
    <x v="2"/>
    <x v="7"/>
    <x v="96"/>
    <s v="m3"/>
    <n v="16690.012999999999"/>
    <n v="11245.912"/>
    <n v="15901.539000000001"/>
    <n v="12363.786"/>
    <n v="15567.596"/>
    <n v="16473.021000000001"/>
    <n v="15188.528"/>
    <n v="18610.852999999999"/>
    <n v="17337.221000000001"/>
    <n v="16537.482"/>
    <n v="14980.915999999999"/>
    <n v="10952.031999999999"/>
    <n v="181848.899"/>
  </r>
  <r>
    <s v="BIODIESEL"/>
    <x v="15"/>
    <x v="1"/>
    <x v="1"/>
    <x v="97"/>
    <s v="m3"/>
    <n v="0"/>
    <n v="0"/>
    <n v="0"/>
    <n v="0"/>
    <n v="0"/>
    <n v="0"/>
    <n v="0"/>
    <n v="0"/>
    <n v="0"/>
    <n v="0"/>
    <n v="0"/>
    <n v="0"/>
    <n v="0"/>
  </r>
  <r>
    <s v="BIODIESEL"/>
    <x v="15"/>
    <x v="4"/>
    <x v="9"/>
    <x v="98"/>
    <s v="m3"/>
    <n v="23350.296999999999"/>
    <n v="22350.118999999999"/>
    <n v="22557.038"/>
    <n v="15941.844999999999"/>
    <n v="21077.169000000002"/>
    <n v="23774.881000000001"/>
    <n v="24689.269"/>
    <n v="24593.034"/>
    <n v="23120.663"/>
    <n v="23483.798999999999"/>
    <n v="18458.451000000001"/>
    <n v="18477.366000000002"/>
    <n v="261873.93100000001"/>
  </r>
  <r>
    <s v="BIODIESEL"/>
    <x v="15"/>
    <x v="3"/>
    <x v="3"/>
    <x v="99"/>
    <s v="m3"/>
    <n v="0"/>
    <n v="0"/>
    <n v="0"/>
    <n v="0"/>
    <n v="0"/>
    <n v="0"/>
    <n v="0"/>
    <n v="0"/>
    <n v="0"/>
    <n v="0"/>
    <n v="0"/>
    <n v="0"/>
    <n v="0"/>
  </r>
  <r>
    <s v="BIODIESEL"/>
    <x v="15"/>
    <x v="3"/>
    <x v="11"/>
    <x v="100"/>
    <s v="m3"/>
    <n v="0"/>
    <n v="0"/>
    <n v="0"/>
    <n v="0"/>
    <n v="0"/>
    <n v="0"/>
    <n v="0"/>
    <n v="0"/>
    <n v="0"/>
    <n v="0"/>
    <n v="0"/>
    <n v="0"/>
    <n v="0"/>
  </r>
  <r>
    <s v="BIODIESEL"/>
    <x v="15"/>
    <x v="3"/>
    <x v="3"/>
    <x v="101"/>
    <s v="m3"/>
    <n v="0"/>
    <n v="0"/>
    <n v="0"/>
    <n v="0"/>
    <n v="0"/>
    <n v="0"/>
    <n v="0"/>
    <n v="0"/>
    <n v="0"/>
    <n v="0"/>
    <n v="0"/>
    <n v="0"/>
    <n v="0"/>
  </r>
  <r>
    <s v="BIODIESEL"/>
    <x v="16"/>
    <x v="0"/>
    <x v="0"/>
    <x v="0"/>
    <s v="m3"/>
    <n v="0"/>
    <n v="0"/>
    <n v="0"/>
    <n v="0"/>
    <n v="0"/>
    <n v="0"/>
    <n v="0"/>
    <n v="0"/>
    <n v="0"/>
    <n v="0"/>
    <n v="0"/>
    <n v="0"/>
    <n v="0"/>
  </r>
  <r>
    <s v="BIODIESEL"/>
    <x v="16"/>
    <x v="1"/>
    <x v="1"/>
    <x v="1"/>
    <s v="m3"/>
    <n v="15839.279999999999"/>
    <n v="23086.947"/>
    <n v="30698.562999999998"/>
    <n v="22406.472000000002"/>
    <n v="28401.116000000002"/>
    <n v="27402.289000000001"/>
    <n v="30354.069"/>
    <n v="24979.285"/>
    <n v="12681.244000000001"/>
    <n v="4876.6509999999998"/>
    <n v="26357.542000000001"/>
    <n v="22681.804"/>
    <n v="269765.26199999999"/>
  </r>
  <r>
    <s v="BIODIESEL"/>
    <x v="16"/>
    <x v="2"/>
    <x v="2"/>
    <x v="2"/>
    <s v="m3"/>
    <n v="7411.1790000000001"/>
    <n v="8713.4470000000001"/>
    <n v="11828.875"/>
    <n v="11550.887000000001"/>
    <n v="10709.401"/>
    <n v="11363.781999999999"/>
    <n v="2688.4569999999999"/>
    <n v="4844.6189999999997"/>
    <n v="7881.2640000000001"/>
    <n v="10188.549000000001"/>
    <n v="4976.4840000000004"/>
    <n v="8124.6880000000001"/>
    <n v="100281.63199999998"/>
  </r>
  <r>
    <s v="BIODIESEL"/>
    <x v="16"/>
    <x v="1"/>
    <x v="1"/>
    <x v="3"/>
    <s v="m3"/>
    <n v="0"/>
    <n v="0"/>
    <n v="0"/>
    <n v="0"/>
    <n v="0"/>
    <n v="0"/>
    <n v="0"/>
    <n v="0"/>
    <n v="0"/>
    <n v="0"/>
    <n v="0"/>
    <n v="0"/>
    <n v="0"/>
  </r>
  <r>
    <s v="BIODIESEL"/>
    <x v="16"/>
    <x v="3"/>
    <x v="3"/>
    <x v="4"/>
    <s v="m3"/>
    <n v="0"/>
    <n v="0"/>
    <n v="0"/>
    <n v="0"/>
    <n v="0"/>
    <n v="0"/>
    <n v="0"/>
    <n v="0"/>
    <n v="0"/>
    <n v="0"/>
    <n v="0"/>
    <n v="0"/>
    <n v="0"/>
  </r>
  <r>
    <s v="BIODIESEL"/>
    <x v="16"/>
    <x v="1"/>
    <x v="1"/>
    <x v="5"/>
    <s v="m3"/>
    <n v="0"/>
    <n v="0"/>
    <n v="0"/>
    <n v="0"/>
    <n v="0"/>
    <n v="0"/>
    <n v="0"/>
    <n v="0"/>
    <n v="0"/>
    <n v="0"/>
    <n v="0"/>
    <n v="0"/>
    <n v="0"/>
  </r>
  <r>
    <s v="BIODIESEL"/>
    <x v="16"/>
    <x v="1"/>
    <x v="1"/>
    <x v="6"/>
    <s v="m3"/>
    <n v="303.38100000000003"/>
    <n v="299.78699999999998"/>
    <n v="297.50400000000002"/>
    <n v="251.04900000000001"/>
    <n v="41.350999999999999"/>
    <n v="291.58600000000001"/>
    <n v="154.614"/>
    <n v="172.69"/>
    <n v="91.674000000000007"/>
    <n v="61.680999999999997"/>
    <n v="232.70400000000001"/>
    <n v="253.18600000000001"/>
    <n v="2451.2070000000003"/>
  </r>
  <r>
    <s v="BIODIESEL"/>
    <x v="16"/>
    <x v="1"/>
    <x v="1"/>
    <x v="7"/>
    <s v="m3"/>
    <n v="0"/>
    <n v="0"/>
    <n v="0"/>
    <n v="0"/>
    <n v="0"/>
    <n v="0"/>
    <n v="0"/>
    <n v="0"/>
    <n v="0"/>
    <n v="0"/>
    <n v="0"/>
    <n v="0"/>
    <n v="0"/>
  </r>
  <r>
    <s v="BIODIESEL"/>
    <x v="16"/>
    <x v="3"/>
    <x v="4"/>
    <x v="8"/>
    <s v="m3"/>
    <n v="102.696"/>
    <n v="48.376000000000005"/>
    <n v="0"/>
    <n v="0"/>
    <n v="0"/>
    <n v="0"/>
    <n v="27.244"/>
    <n v="146.41200000000001"/>
    <n v="866.75300000000016"/>
    <n v="1167.9290000000001"/>
    <n v="992.76799999999992"/>
    <n v="371.88799999999998"/>
    <n v="3724.0660000000003"/>
  </r>
  <r>
    <s v="BIODIESEL"/>
    <x v="16"/>
    <x v="1"/>
    <x v="1"/>
    <x v="9"/>
    <s v="m3"/>
    <n v="0"/>
    <n v="0"/>
    <n v="0"/>
    <n v="0"/>
    <n v="0"/>
    <n v="0"/>
    <n v="0"/>
    <n v="0"/>
    <n v="0"/>
    <n v="0"/>
    <n v="0"/>
    <n v="0"/>
    <n v="0"/>
  </r>
  <r>
    <s v="BIODIESEL"/>
    <x v="16"/>
    <x v="1"/>
    <x v="1"/>
    <x v="10"/>
    <s v="m3"/>
    <n v="0"/>
    <n v="0"/>
    <n v="0"/>
    <n v="0"/>
    <n v="0"/>
    <n v="0"/>
    <n v="0"/>
    <n v="0"/>
    <n v="0"/>
    <n v="0"/>
    <n v="0"/>
    <n v="0"/>
    <n v="0"/>
  </r>
  <r>
    <s v="BIODIESEL"/>
    <x v="16"/>
    <x v="2"/>
    <x v="5"/>
    <x v="11"/>
    <s v="m3"/>
    <n v="0"/>
    <n v="0"/>
    <n v="0"/>
    <n v="0"/>
    <n v="0"/>
    <n v="0"/>
    <n v="0"/>
    <n v="0"/>
    <n v="0"/>
    <n v="0"/>
    <n v="0"/>
    <n v="0"/>
    <n v="0"/>
  </r>
  <r>
    <s v="BIODIESEL"/>
    <x v="16"/>
    <x v="1"/>
    <x v="1"/>
    <x v="12"/>
    <s v="m3"/>
    <n v="9406.7350000000006"/>
    <n v="9019.2950000000001"/>
    <n v="10356.325999999999"/>
    <n v="9994.5849999999991"/>
    <n v="6801.12"/>
    <n v="8499.9609999999993"/>
    <n v="6767.9279999999999"/>
    <n v="6686.0039999999999"/>
    <n v="8914.5939999999991"/>
    <n v="10829.605"/>
    <n v="8319.7970000000005"/>
    <n v="5432.915"/>
    <n v="101028.86499999999"/>
  </r>
  <r>
    <s v="BIODIESEL"/>
    <x v="16"/>
    <x v="0"/>
    <x v="6"/>
    <x v="12"/>
    <s v="m3"/>
    <n v="8750.2849999999999"/>
    <n v="7939.1760000000004"/>
    <n v="13315.295"/>
    <n v="16309.866"/>
    <n v="10006.48"/>
    <n v="13038.475"/>
    <n v="13937.304"/>
    <n v="11508.001"/>
    <n v="15011.598"/>
    <n v="15468.867"/>
    <n v="8757.1659999999993"/>
    <n v="11201.813"/>
    <n v="145244.326"/>
  </r>
  <r>
    <s v="BIODIESEL"/>
    <x v="16"/>
    <x v="2"/>
    <x v="7"/>
    <x v="13"/>
    <s v="m3"/>
    <n v="14562.334000000001"/>
    <n v="28347.934000000001"/>
    <n v="27858.127"/>
    <n v="24259.333999999999"/>
    <n v="0"/>
    <n v="7966.18"/>
    <n v="26265.585999999999"/>
    <n v="27339.530999999999"/>
    <n v="21729.294000000002"/>
    <n v="20399.411"/>
    <n v="11839.73"/>
    <n v="7478.3609999999999"/>
    <n v="218045.82200000001"/>
  </r>
  <r>
    <s v="BIODIESEL"/>
    <x v="16"/>
    <x v="1"/>
    <x v="1"/>
    <x v="14"/>
    <s v="m3"/>
    <n v="0"/>
    <n v="0"/>
    <n v="0"/>
    <n v="0"/>
    <n v="0"/>
    <n v="0"/>
    <n v="0"/>
    <n v="0"/>
    <n v="0"/>
    <n v="0"/>
    <n v="0"/>
    <n v="0"/>
    <n v="0"/>
  </r>
  <r>
    <s v="BIODIESEL"/>
    <x v="16"/>
    <x v="1"/>
    <x v="8"/>
    <x v="15"/>
    <s v="m3"/>
    <n v="13115.923000000001"/>
    <n v="12020.922"/>
    <n v="15307.684999999999"/>
    <n v="12193.409"/>
    <n v="12301.424999999999"/>
    <n v="13310.555"/>
    <n v="13186.263999999999"/>
    <n v="13719.859"/>
    <n v="13283.833000000001"/>
    <n v="12812.23"/>
    <n v="12899.221"/>
    <n v="11563.679"/>
    <n v="155715.00499999998"/>
  </r>
  <r>
    <s v="BIODIESEL"/>
    <x v="16"/>
    <x v="4"/>
    <x v="9"/>
    <x v="16"/>
    <s v="m3"/>
    <n v="0"/>
    <n v="0"/>
    <n v="0"/>
    <n v="0"/>
    <n v="0"/>
    <n v="0"/>
    <n v="0"/>
    <n v="0"/>
    <n v="0"/>
    <n v="0"/>
    <n v="0"/>
    <n v="3443.183"/>
    <n v="3443.183"/>
  </r>
  <r>
    <s v="BIODIESEL"/>
    <x v="16"/>
    <x v="1"/>
    <x v="10"/>
    <x v="17"/>
    <s v="m3"/>
    <n v="0"/>
    <n v="0"/>
    <n v="0"/>
    <n v="0"/>
    <n v="0"/>
    <n v="0"/>
    <n v="0"/>
    <n v="0"/>
    <n v="0"/>
    <n v="0"/>
    <n v="0"/>
    <n v="0"/>
    <n v="0"/>
  </r>
  <r>
    <s v="BIODIESEL"/>
    <x v="16"/>
    <x v="1"/>
    <x v="1"/>
    <x v="18"/>
    <s v="m3"/>
    <n v="480.24"/>
    <n v="490.32"/>
    <n v="935.37"/>
    <n v="785.06399999999996"/>
    <n v="1011.4000000000001"/>
    <n v="835.4"/>
    <n v="1074.5"/>
    <n v="1009.8"/>
    <n v="890.5"/>
    <n v="932.7"/>
    <n v="430.8"/>
    <n v="88.2"/>
    <n v="8964.2939999999999"/>
  </r>
  <r>
    <s v="BIODIESEL"/>
    <x v="16"/>
    <x v="1"/>
    <x v="1"/>
    <x v="19"/>
    <s v="m3"/>
    <n v="0"/>
    <n v="0"/>
    <n v="0"/>
    <n v="0"/>
    <n v="0"/>
    <n v="0"/>
    <n v="0"/>
    <n v="0"/>
    <n v="0"/>
    <n v="0"/>
    <n v="0"/>
    <n v="0"/>
    <n v="0"/>
  </r>
  <r>
    <s v="BIODIESEL"/>
    <x v="16"/>
    <x v="2"/>
    <x v="5"/>
    <x v="20"/>
    <s v="m3"/>
    <n v="0"/>
    <n v="0"/>
    <n v="0"/>
    <n v="0"/>
    <n v="0"/>
    <n v="0"/>
    <n v="0"/>
    <n v="0"/>
    <n v="0"/>
    <n v="0"/>
    <n v="0"/>
    <n v="0"/>
    <n v="0"/>
  </r>
  <r>
    <s v="BIODIESEL"/>
    <x v="16"/>
    <x v="1"/>
    <x v="8"/>
    <x v="21"/>
    <s v="m3"/>
    <n v="0"/>
    <n v="0"/>
    <n v="0"/>
    <n v="0"/>
    <n v="0"/>
    <n v="0"/>
    <n v="0"/>
    <n v="0"/>
    <n v="0"/>
    <n v="0"/>
    <n v="0"/>
    <n v="0"/>
    <n v="0"/>
  </r>
  <r>
    <s v="BIODIESEL"/>
    <x v="16"/>
    <x v="1"/>
    <x v="8"/>
    <x v="22"/>
    <s v="m3"/>
    <n v="0"/>
    <n v="0"/>
    <n v="0"/>
    <n v="0"/>
    <n v="0"/>
    <n v="0"/>
    <n v="0"/>
    <n v="0"/>
    <n v="0"/>
    <n v="0"/>
    <n v="0"/>
    <n v="0"/>
    <n v="0"/>
  </r>
  <r>
    <s v="BIODIESEL"/>
    <x v="16"/>
    <x v="0"/>
    <x v="0"/>
    <x v="23"/>
    <s v="m3"/>
    <n v="0"/>
    <n v="0"/>
    <n v="0"/>
    <n v="0"/>
    <n v="0"/>
    <n v="0"/>
    <n v="0"/>
    <n v="0"/>
    <n v="0"/>
    <n v="0"/>
    <n v="0"/>
    <n v="0"/>
    <n v="0"/>
  </r>
  <r>
    <s v="BIODIESEL"/>
    <x v="16"/>
    <x v="2"/>
    <x v="5"/>
    <x v="24"/>
    <s v="m3"/>
    <n v="0"/>
    <n v="0"/>
    <n v="0"/>
    <n v="0"/>
    <n v="0"/>
    <n v="0"/>
    <n v="0"/>
    <n v="0"/>
    <n v="0"/>
    <n v="0"/>
    <n v="0"/>
    <n v="0"/>
    <n v="0"/>
  </r>
  <r>
    <s v="BIODIESEL"/>
    <x v="16"/>
    <x v="1"/>
    <x v="1"/>
    <x v="25"/>
    <s v="m3"/>
    <n v="8573.58"/>
    <n v="4778.9440000000004"/>
    <n v="8596.7520000000004"/>
    <n v="7812.442"/>
    <n v="8678.7459999999992"/>
    <n v="8605.5679999999993"/>
    <n v="8925.1149999999998"/>
    <n v="8749.8979999999992"/>
    <n v="7019.4849999999997"/>
    <n v="8143.2349999999997"/>
    <n v="7378.9269999999997"/>
    <n v="7736.6809999999996"/>
    <n v="94999.372999999992"/>
  </r>
  <r>
    <s v="BIODIESEL"/>
    <x v="16"/>
    <x v="0"/>
    <x v="6"/>
    <x v="26"/>
    <s v="m3"/>
    <n v="0"/>
    <n v="0"/>
    <n v="0"/>
    <n v="0"/>
    <n v="0"/>
    <n v="0"/>
    <n v="0"/>
    <n v="0"/>
    <n v="0"/>
    <n v="0"/>
    <n v="0"/>
    <n v="0"/>
    <n v="0"/>
  </r>
  <r>
    <s v="BIODIESEL"/>
    <x v="16"/>
    <x v="0"/>
    <x v="0"/>
    <x v="27"/>
    <s v="m3"/>
    <n v="0"/>
    <n v="0"/>
    <n v="0"/>
    <n v="0"/>
    <n v="0"/>
    <n v="0"/>
    <n v="0"/>
    <n v="0"/>
    <n v="0"/>
    <n v="0"/>
    <n v="0"/>
    <n v="0"/>
    <n v="0"/>
  </r>
  <r>
    <s v="BIODIESEL"/>
    <x v="16"/>
    <x v="3"/>
    <x v="11"/>
    <x v="28"/>
    <s v="m3"/>
    <n v="0"/>
    <n v="0"/>
    <n v="0"/>
    <n v="0"/>
    <n v="0"/>
    <n v="0"/>
    <n v="0"/>
    <n v="0"/>
    <n v="0"/>
    <n v="0"/>
    <n v="0"/>
    <n v="0"/>
    <n v="0"/>
  </r>
  <r>
    <s v="BIODIESEL"/>
    <x v="16"/>
    <x v="0"/>
    <x v="6"/>
    <x v="29"/>
    <s v="m3"/>
    <n v="0"/>
    <n v="0"/>
    <n v="0"/>
    <n v="0"/>
    <n v="0"/>
    <n v="0"/>
    <n v="0"/>
    <n v="0"/>
    <n v="0"/>
    <n v="0"/>
    <n v="0"/>
    <n v="0"/>
    <n v="0"/>
  </r>
  <r>
    <s v="BIODIESEL"/>
    <x v="16"/>
    <x v="1"/>
    <x v="1"/>
    <x v="30"/>
    <s v="m3"/>
    <n v="2890.3420000000001"/>
    <n v="3684.5340000000001"/>
    <n v="3073.7339999999999"/>
    <n v="2617.6260000000002"/>
    <n v="3852.5619999999999"/>
    <n v="1961.99"/>
    <n v="1050"/>
    <n v="437"/>
    <n v="4007.2080000000001"/>
    <n v="3460.6460000000002"/>
    <n v="0"/>
    <n v="3852.7260000000001"/>
    <n v="30888.367999999999"/>
  </r>
  <r>
    <s v="BIODIESEL"/>
    <x v="16"/>
    <x v="2"/>
    <x v="7"/>
    <x v="31"/>
    <s v="m3"/>
    <n v="5011.4740000000002"/>
    <n v="139.864"/>
    <n v="7244.116"/>
    <n v="7320.4539999999997"/>
    <n v="7216.6379999999999"/>
    <n v="7002.6819999999998"/>
    <n v="1682.7380000000001"/>
    <n v="1769.92"/>
    <n v="4610.5290000000005"/>
    <n v="6092.5510000000004"/>
    <n v="3447.4540000000002"/>
    <n v="4454.8280000000004"/>
    <n v="55993.247999999992"/>
  </r>
  <r>
    <s v="BIODIESEL"/>
    <x v="16"/>
    <x v="4"/>
    <x v="12"/>
    <x v="32"/>
    <s v="m3"/>
    <n v="0"/>
    <n v="0"/>
    <n v="0"/>
    <n v="0"/>
    <n v="0"/>
    <n v="0"/>
    <n v="0"/>
    <n v="0"/>
    <n v="0"/>
    <n v="0"/>
    <n v="0"/>
    <n v="0"/>
    <n v="0"/>
  </r>
  <r>
    <s v="BIODIESEL"/>
    <x v="16"/>
    <x v="4"/>
    <x v="13"/>
    <x v="33"/>
    <s v="m3"/>
    <n v="0"/>
    <n v="0"/>
    <n v="0"/>
    <n v="0"/>
    <n v="0"/>
    <n v="0"/>
    <n v="0"/>
    <n v="0"/>
    <n v="0"/>
    <n v="0"/>
    <n v="0"/>
    <n v="0"/>
    <n v="0"/>
  </r>
  <r>
    <s v="BIODIESEL"/>
    <x v="16"/>
    <x v="4"/>
    <x v="9"/>
    <x v="34"/>
    <s v="m3"/>
    <n v="0"/>
    <n v="0"/>
    <n v="0"/>
    <n v="0"/>
    <n v="0"/>
    <n v="0"/>
    <n v="0"/>
    <n v="0"/>
    <n v="0"/>
    <n v="0"/>
    <n v="0"/>
    <n v="0"/>
    <n v="0"/>
  </r>
  <r>
    <s v="BIODIESEL"/>
    <x v="16"/>
    <x v="3"/>
    <x v="11"/>
    <x v="35"/>
    <s v="m3"/>
    <n v="0"/>
    <n v="0"/>
    <n v="0"/>
    <n v="0"/>
    <n v="0"/>
    <n v="0"/>
    <n v="0"/>
    <n v="0"/>
    <n v="0"/>
    <n v="0"/>
    <n v="0"/>
    <n v="0"/>
    <n v="0"/>
  </r>
  <r>
    <s v="BIODIESEL"/>
    <x v="16"/>
    <x v="2"/>
    <x v="7"/>
    <x v="36"/>
    <s v="m3"/>
    <n v="0"/>
    <n v="0"/>
    <n v="0"/>
    <n v="0"/>
    <n v="0"/>
    <n v="0"/>
    <n v="0"/>
    <n v="0"/>
    <n v="0"/>
    <n v="0"/>
    <n v="0"/>
    <n v="0"/>
    <n v="0"/>
  </r>
  <r>
    <s v="BIODIESEL"/>
    <x v="16"/>
    <x v="4"/>
    <x v="14"/>
    <x v="37"/>
    <s v="m3"/>
    <n v="0"/>
    <n v="0"/>
    <n v="0"/>
    <n v="0"/>
    <n v="0"/>
    <n v="0"/>
    <n v="0"/>
    <n v="0"/>
    <n v="0"/>
    <n v="0"/>
    <n v="0"/>
    <n v="0"/>
    <n v="0"/>
  </r>
  <r>
    <s v="BIODIESEL"/>
    <x v="16"/>
    <x v="1"/>
    <x v="1"/>
    <x v="38"/>
    <s v="m3"/>
    <n v="0"/>
    <n v="0"/>
    <n v="0"/>
    <n v="0"/>
    <n v="0"/>
    <n v="0"/>
    <n v="0"/>
    <n v="0"/>
    <n v="0"/>
    <n v="0"/>
    <n v="0"/>
    <n v="0"/>
    <n v="0"/>
  </r>
  <r>
    <s v="BIODIESEL"/>
    <x v="16"/>
    <x v="2"/>
    <x v="7"/>
    <x v="39"/>
    <s v="m3"/>
    <n v="31947.133000000002"/>
    <n v="34120.932000000001"/>
    <n v="38921.512000000002"/>
    <n v="36004.627999999997"/>
    <n v="39656.040999999997"/>
    <n v="38037.72"/>
    <n v="37770.47"/>
    <n v="40299.633000000002"/>
    <n v="37227.141000000003"/>
    <n v="39055.894999999997"/>
    <n v="38535.667999999998"/>
    <n v="40406.894"/>
    <n v="451983.66700000002"/>
  </r>
  <r>
    <s v="BIODIESEL"/>
    <x v="16"/>
    <x v="2"/>
    <x v="5"/>
    <x v="40"/>
    <s v="m3"/>
    <n v="25777.436000000002"/>
    <n v="32649.255000000001"/>
    <n v="39000.828999999998"/>
    <n v="34329.144999999997"/>
    <n v="38930.642999999996"/>
    <n v="37193.767"/>
    <n v="39026.082000000002"/>
    <n v="40291.19"/>
    <n v="36855.205000000002"/>
    <n v="40268.887000000002"/>
    <n v="38972.381000000001"/>
    <n v="40184.661999999997"/>
    <n v="443479.48200000002"/>
  </r>
  <r>
    <s v="BIODIESEL"/>
    <x v="16"/>
    <x v="1"/>
    <x v="1"/>
    <x v="41"/>
    <s v="m3"/>
    <n v="12419.415000000001"/>
    <n v="14039.666999999999"/>
    <n v="14971.805"/>
    <n v="14769.157999999999"/>
    <n v="15052.38"/>
    <n v="14055.629000000001"/>
    <n v="15512.938"/>
    <n v="14972.438"/>
    <n v="4731.7870000000003"/>
    <n v="14049.101000000001"/>
    <n v="14535.709000000001"/>
    <n v="14705.102999999999"/>
    <n v="163815.13"/>
  </r>
  <r>
    <s v="BIODIESEL"/>
    <x v="16"/>
    <x v="1"/>
    <x v="1"/>
    <x v="42"/>
    <s v="m3"/>
    <n v="425.99299999999999"/>
    <n v="290.81900000000002"/>
    <n v="2570.5479999999998"/>
    <n v="2745.16"/>
    <n v="1733.7260000000001"/>
    <n v="2172.3649999999998"/>
    <n v="1933.838"/>
    <n v="2059.672"/>
    <n v="3016.4250000000002"/>
    <n v="2142.5650000000001"/>
    <n v="2066"/>
    <n v="1683.6"/>
    <n v="22840.710999999996"/>
  </r>
  <r>
    <s v="BIODIESEL"/>
    <x v="16"/>
    <x v="2"/>
    <x v="7"/>
    <x v="43"/>
    <s v="m3"/>
    <n v="10487.27"/>
    <n v="4637.5469999999996"/>
    <n v="10074.611999999999"/>
    <n v="14010.141"/>
    <n v="14102.671"/>
    <n v="11923.883"/>
    <n v="9974.5030000000006"/>
    <n v="10332.325999999999"/>
    <n v="15465.315000000001"/>
    <n v="15581.895"/>
    <n v="11250.655000000001"/>
    <n v="11797.739"/>
    <n v="139638.557"/>
  </r>
  <r>
    <s v="BIODIESEL"/>
    <x v="16"/>
    <x v="2"/>
    <x v="7"/>
    <x v="44"/>
    <s v="m3"/>
    <n v="0"/>
    <n v="0"/>
    <n v="0"/>
    <n v="0"/>
    <n v="0"/>
    <n v="0"/>
    <n v="0"/>
    <n v="0"/>
    <n v="0"/>
    <n v="0"/>
    <n v="0"/>
    <n v="0"/>
    <n v="0"/>
  </r>
  <r>
    <s v="BIODIESEL"/>
    <x v="16"/>
    <x v="1"/>
    <x v="8"/>
    <x v="45"/>
    <s v="m3"/>
    <n v="13261.781999999999"/>
    <n v="10514.710999999999"/>
    <n v="14435.803"/>
    <n v="10438.032999999999"/>
    <n v="8127.5280000000002"/>
    <n v="17023.098999999998"/>
    <n v="18127.210999999999"/>
    <n v="17062.324000000001"/>
    <n v="16845.864000000001"/>
    <n v="17990.363000000001"/>
    <n v="7775.3519999999999"/>
    <n v="6901.8069999999998"/>
    <n v="158503.87700000001"/>
  </r>
  <r>
    <s v="BIODIESEL"/>
    <x v="16"/>
    <x v="1"/>
    <x v="8"/>
    <x v="46"/>
    <s v="m3"/>
    <n v="13810.432000000001"/>
    <n v="12710.856"/>
    <n v="17762.602999999999"/>
    <n v="14847.088"/>
    <n v="13397.536"/>
    <n v="14698.184999999999"/>
    <n v="16139.239"/>
    <n v="17860.928"/>
    <n v="15998.911"/>
    <n v="18857.712"/>
    <n v="17507.637999999999"/>
    <n v="16845.077000000001"/>
    <n v="190436.20500000002"/>
  </r>
  <r>
    <s v="BIODIESEL"/>
    <x v="16"/>
    <x v="1"/>
    <x v="1"/>
    <x v="47"/>
    <s v="m3"/>
    <n v="1779.1849999999999"/>
    <n v="9473.9609999999993"/>
    <n v="8604.018"/>
    <n v="7730"/>
    <n v="8405.0149999999994"/>
    <n v="8406.0300000000007"/>
    <n v="8373.0149999999994"/>
    <n v="8373.009"/>
    <n v="7336.018"/>
    <n v="6994.018"/>
    <n v="8482.5910000000003"/>
    <n v="7494.0119999999997"/>
    <n v="91450.871999999988"/>
  </r>
  <r>
    <s v="BIODIESEL"/>
    <x v="16"/>
    <x v="1"/>
    <x v="10"/>
    <x v="48"/>
    <s v="m3"/>
    <n v="19547.494999999999"/>
    <n v="17117.554"/>
    <n v="21701.177"/>
    <n v="20905.081999999999"/>
    <n v="15655.401"/>
    <n v="12948.419"/>
    <n v="19926.026000000002"/>
    <n v="21724.959999999999"/>
    <n v="20202.477999999999"/>
    <n v="21739.091"/>
    <n v="10127.168"/>
    <n v="21508.33"/>
    <n v="223103.18099999998"/>
  </r>
  <r>
    <s v="BIODIESEL"/>
    <x v="16"/>
    <x v="1"/>
    <x v="8"/>
    <x v="49"/>
    <s v="m3"/>
    <n v="0"/>
    <n v="0"/>
    <n v="0"/>
    <n v="0"/>
    <n v="0"/>
    <n v="0"/>
    <n v="0"/>
    <n v="0"/>
    <n v="0"/>
    <n v="0"/>
    <n v="0"/>
    <n v="308.05"/>
    <n v="308.05"/>
  </r>
  <r>
    <s v="BIODIESEL"/>
    <x v="16"/>
    <x v="0"/>
    <x v="15"/>
    <x v="50"/>
    <s v="m3"/>
    <n v="0"/>
    <n v="0"/>
    <n v="0"/>
    <n v="0"/>
    <n v="1155.7950000000001"/>
    <n v="1200.009"/>
    <n v="0"/>
    <n v="0"/>
    <n v="385.36700000000002"/>
    <n v="594.12"/>
    <n v="599.899"/>
    <n v="379.92200000000003"/>
    <n v="4315.1120000000001"/>
  </r>
  <r>
    <s v="BIODIESEL"/>
    <x v="16"/>
    <x v="1"/>
    <x v="1"/>
    <x v="51"/>
    <s v="m3"/>
    <n v="0"/>
    <n v="0"/>
    <n v="0"/>
    <n v="0"/>
    <n v="0"/>
    <n v="0"/>
    <n v="0"/>
    <n v="0"/>
    <n v="0"/>
    <n v="0"/>
    <n v="0"/>
    <n v="0"/>
    <n v="0"/>
  </r>
  <r>
    <s v="BIODIESEL"/>
    <x v="16"/>
    <x v="2"/>
    <x v="5"/>
    <x v="52"/>
    <s v="m3"/>
    <n v="0"/>
    <n v="0"/>
    <n v="0"/>
    <n v="0"/>
    <n v="0"/>
    <n v="0"/>
    <n v="0"/>
    <n v="0"/>
    <n v="0"/>
    <n v="0"/>
    <n v="0"/>
    <n v="0"/>
    <n v="0"/>
  </r>
  <r>
    <s v="BIODIESEL"/>
    <x v="16"/>
    <x v="4"/>
    <x v="9"/>
    <x v="53"/>
    <s v="m3"/>
    <n v="0"/>
    <n v="0"/>
    <n v="0"/>
    <n v="0"/>
    <n v="0"/>
    <n v="0"/>
    <n v="0"/>
    <n v="0"/>
    <n v="0"/>
    <n v="0"/>
    <n v="0"/>
    <n v="0"/>
    <n v="0"/>
  </r>
  <r>
    <s v="BIODIESEL"/>
    <x v="16"/>
    <x v="1"/>
    <x v="10"/>
    <x v="54"/>
    <s v="m3"/>
    <n v="8793.6710000000003"/>
    <n v="8240.5540000000001"/>
    <n v="7056.5209999999997"/>
    <n v="4834.0919999999996"/>
    <n v="2467.7109999999998"/>
    <n v="1206.4680000000001"/>
    <n v="5202.0940000000001"/>
    <n v="5160.8130000000001"/>
    <n v="7711.3220000000001"/>
    <n v="4619.7449999999999"/>
    <n v="664.572"/>
    <n v="707.94100000000003"/>
    <n v="56665.504000000001"/>
  </r>
  <r>
    <s v="BIODIESEL"/>
    <x v="16"/>
    <x v="1"/>
    <x v="1"/>
    <x v="55"/>
    <s v="m3"/>
    <n v="10387.723"/>
    <n v="11971.213"/>
    <n v="13081.825999999999"/>
    <n v="13157.074000000001"/>
    <n v="1376.922"/>
    <n v="2480.498"/>
    <n v="3997.6190000000001"/>
    <n v="3450.6550000000002"/>
    <n v="9387.4030000000002"/>
    <n v="8359.5529999999999"/>
    <n v="7832.2449999999999"/>
    <n v="6738.7169999999996"/>
    <n v="92221.448000000004"/>
  </r>
  <r>
    <s v="BIODIESEL"/>
    <x v="16"/>
    <x v="1"/>
    <x v="1"/>
    <x v="56"/>
    <s v="m3"/>
    <n v="0"/>
    <n v="0"/>
    <n v="0"/>
    <n v="0"/>
    <n v="0"/>
    <n v="0"/>
    <n v="0"/>
    <n v="0"/>
    <n v="0"/>
    <n v="0"/>
    <n v="0"/>
    <n v="0"/>
    <n v="0"/>
  </r>
  <r>
    <s v="BIODIESEL"/>
    <x v="16"/>
    <x v="1"/>
    <x v="1"/>
    <x v="57"/>
    <s v="m3"/>
    <n v="0"/>
    <n v="0"/>
    <n v="0"/>
    <n v="0"/>
    <n v="0"/>
    <n v="0"/>
    <n v="0"/>
    <n v="0"/>
    <n v="0"/>
    <n v="0"/>
    <n v="0"/>
    <n v="0"/>
    <n v="0"/>
  </r>
  <r>
    <s v="BIODIESEL"/>
    <x v="16"/>
    <x v="1"/>
    <x v="1"/>
    <x v="58"/>
    <s v="m3"/>
    <n v="0"/>
    <n v="0"/>
    <n v="0"/>
    <n v="0"/>
    <n v="0"/>
    <n v="0"/>
    <n v="0"/>
    <n v="0"/>
    <n v="0"/>
    <n v="0"/>
    <n v="0"/>
    <n v="0"/>
    <n v="0"/>
  </r>
  <r>
    <s v="BIODIESEL"/>
    <x v="16"/>
    <x v="1"/>
    <x v="1"/>
    <x v="59"/>
    <s v="m3"/>
    <n v="0"/>
    <n v="0"/>
    <n v="0"/>
    <n v="0"/>
    <n v="0"/>
    <n v="0"/>
    <n v="0"/>
    <n v="0"/>
    <n v="0"/>
    <n v="0"/>
    <n v="0"/>
    <n v="0"/>
    <n v="0"/>
  </r>
  <r>
    <s v="BIODIESEL"/>
    <x v="16"/>
    <x v="1"/>
    <x v="1"/>
    <x v="60"/>
    <s v="m3"/>
    <n v="1989.1209999999999"/>
    <n v="2211.953"/>
    <n v="2625.375"/>
    <n v="2955.4790000000003"/>
    <n v="2562.0929999999998"/>
    <n v="2977.8279999999995"/>
    <n v="2775.2400000000002"/>
    <n v="2581.8990000000003"/>
    <n v="1996.5740000000001"/>
    <n v="2489.7670000000003"/>
    <n v="2893.384"/>
    <n v="2921.0390000000002"/>
    <n v="30979.752000000004"/>
  </r>
  <r>
    <s v="BIODIESEL"/>
    <x v="16"/>
    <x v="3"/>
    <x v="3"/>
    <x v="61"/>
    <s v="m3"/>
    <n v="0"/>
    <n v="0"/>
    <n v="0"/>
    <n v="0"/>
    <n v="0"/>
    <n v="0"/>
    <n v="0"/>
    <n v="0"/>
    <n v="0"/>
    <n v="0"/>
    <n v="0"/>
    <n v="0"/>
    <n v="0"/>
  </r>
  <r>
    <s v="BIODIESEL"/>
    <x v="16"/>
    <x v="1"/>
    <x v="1"/>
    <x v="62"/>
    <s v="m3"/>
    <n v="0"/>
    <n v="0"/>
    <n v="0"/>
    <n v="0"/>
    <n v="0"/>
    <n v="0"/>
    <n v="0"/>
    <n v="0"/>
    <n v="0"/>
    <n v="0"/>
    <n v="0"/>
    <n v="0"/>
    <n v="0"/>
  </r>
  <r>
    <s v="BIODIESEL"/>
    <x v="16"/>
    <x v="0"/>
    <x v="6"/>
    <x v="63"/>
    <s v="m3"/>
    <n v="0"/>
    <n v="0"/>
    <n v="0"/>
    <n v="0"/>
    <n v="0"/>
    <n v="0"/>
    <n v="0"/>
    <n v="0"/>
    <n v="0"/>
    <n v="0"/>
    <n v="0"/>
    <n v="0"/>
    <n v="0"/>
  </r>
  <r>
    <s v="BIODIESEL"/>
    <x v="16"/>
    <x v="1"/>
    <x v="1"/>
    <x v="64"/>
    <s v="m3"/>
    <n v="9631.5159999999996"/>
    <n v="10369.356"/>
    <n v="8528.5280000000002"/>
    <n v="8168.2460000000001"/>
    <n v="6255.9160000000002"/>
    <n v="4771.085"/>
    <n v="5244.29"/>
    <n v="4608.9930000000004"/>
    <n v="12058.666999999999"/>
    <n v="14747.013999999999"/>
    <n v="6445.3729999999996"/>
    <n v="4156.4589999999998"/>
    <n v="94985.442999999999"/>
  </r>
  <r>
    <s v="BIODIESEL"/>
    <x v="16"/>
    <x v="0"/>
    <x v="6"/>
    <x v="65"/>
    <s v="m3"/>
    <n v="0"/>
    <n v="0"/>
    <n v="0"/>
    <n v="0"/>
    <n v="0"/>
    <n v="0"/>
    <n v="0"/>
    <n v="0"/>
    <n v="0"/>
    <n v="0"/>
    <n v="0"/>
    <n v="0"/>
    <n v="0"/>
  </r>
  <r>
    <s v="BIODIESEL"/>
    <x v="16"/>
    <x v="2"/>
    <x v="7"/>
    <x v="66"/>
    <s v="m3"/>
    <n v="11773.761"/>
    <n v="13973.58"/>
    <n v="12699.477000000001"/>
    <n v="12708.772999999999"/>
    <n v="15411.284"/>
    <n v="14107.58"/>
    <n v="9466.6589999999997"/>
    <n v="12143.682000000001"/>
    <n v="15017.682000000001"/>
    <n v="14391.625"/>
    <n v="14054.489"/>
    <n v="13531.784"/>
    <n v="159280.37599999999"/>
  </r>
  <r>
    <s v="BIODIESEL"/>
    <x v="16"/>
    <x v="0"/>
    <x v="15"/>
    <x v="67"/>
    <s v="m3"/>
    <n v="0"/>
    <n v="0"/>
    <n v="0"/>
    <n v="0"/>
    <n v="0"/>
    <n v="0"/>
    <n v="0"/>
    <n v="0"/>
    <n v="0"/>
    <n v="0"/>
    <n v="0"/>
    <n v="0"/>
    <n v="0"/>
  </r>
  <r>
    <s v="BIODIESEL"/>
    <x v="16"/>
    <x v="2"/>
    <x v="7"/>
    <x v="68"/>
    <s v="m3"/>
    <n v="3700.6019999999999"/>
    <n v="4555.549"/>
    <n v="11174.311"/>
    <n v="21130.266"/>
    <n v="3555.7220000000002"/>
    <n v="76.760999999999996"/>
    <n v="3412.3110000000001"/>
    <n v="2436.9450000000002"/>
    <n v="3601.1729999999998"/>
    <n v="8701.4410000000007"/>
    <n v="4113.41"/>
    <n v="9011.3389999999999"/>
    <n v="75469.830000000016"/>
  </r>
  <r>
    <s v="BIODIESEL"/>
    <x v="16"/>
    <x v="0"/>
    <x v="6"/>
    <x v="69"/>
    <s v="m3"/>
    <n v="0"/>
    <n v="0"/>
    <n v="0"/>
    <n v="0"/>
    <n v="0"/>
    <n v="0"/>
    <n v="0"/>
    <n v="0"/>
    <n v="0"/>
    <n v="0"/>
    <n v="0"/>
    <n v="0"/>
    <n v="0"/>
  </r>
  <r>
    <s v="BIODIESEL"/>
    <x v="16"/>
    <x v="1"/>
    <x v="8"/>
    <x v="70"/>
    <s v="m3"/>
    <n v="16733.625"/>
    <n v="21567.056"/>
    <n v="24200.100999999999"/>
    <n v="31204.725999999999"/>
    <n v="29809.168000000001"/>
    <n v="23632.744999999999"/>
    <n v="23774.117999999999"/>
    <n v="29304.796999999999"/>
    <n v="23365.690999999999"/>
    <n v="27350.215"/>
    <n v="27341.3"/>
    <n v="28866.008999999998"/>
    <n v="307149.55099999998"/>
  </r>
  <r>
    <s v="BIODIESEL"/>
    <x v="16"/>
    <x v="3"/>
    <x v="11"/>
    <x v="71"/>
    <s v="m3"/>
    <n v="1967.2239999999999"/>
    <n v="6564.1840000000002"/>
    <n v="7375.0910000000003"/>
    <n v="16417.583999999999"/>
    <n v="16483.02"/>
    <n v="13263.841"/>
    <n v="14233.772999999999"/>
    <n v="15036.611000000001"/>
    <n v="12922.115"/>
    <n v="13651.768"/>
    <n v="10989.855"/>
    <n v="11792.59"/>
    <n v="140697.65600000002"/>
  </r>
  <r>
    <s v="BIODIESEL"/>
    <x v="16"/>
    <x v="0"/>
    <x v="6"/>
    <x v="72"/>
    <s v="m3"/>
    <n v="0"/>
    <n v="0"/>
    <n v="0"/>
    <n v="0"/>
    <n v="0"/>
    <n v="0"/>
    <n v="0"/>
    <n v="0"/>
    <n v="0"/>
    <n v="0"/>
    <n v="0"/>
    <n v="0"/>
    <n v="0"/>
  </r>
  <r>
    <s v="BIODIESEL"/>
    <x v="16"/>
    <x v="4"/>
    <x v="12"/>
    <x v="73"/>
    <s v="m3"/>
    <n v="1728.364"/>
    <n v="2768.4929999999999"/>
    <n v="4976.509"/>
    <n v="4448.4430000000002"/>
    <n v="5343.8220000000001"/>
    <n v="5570.8149999999996"/>
    <n v="1689.4649999999999"/>
    <n v="1442.6869999999999"/>
    <n v="3023.547"/>
    <n v="4571.3519999999999"/>
    <n v="3068.6390000000001"/>
    <n v="3759.777"/>
    <n v="42391.913"/>
  </r>
  <r>
    <s v="BIODIESEL"/>
    <x v="16"/>
    <x v="1"/>
    <x v="8"/>
    <x v="74"/>
    <s v="m3"/>
    <n v="0"/>
    <n v="0"/>
    <n v="0"/>
    <n v="0"/>
    <n v="0"/>
    <n v="0"/>
    <n v="0"/>
    <n v="0"/>
    <n v="0"/>
    <n v="0"/>
    <n v="0"/>
    <n v="0"/>
    <n v="0"/>
  </r>
  <r>
    <s v="BIODIESEL"/>
    <x v="16"/>
    <x v="1"/>
    <x v="8"/>
    <x v="75"/>
    <s v="m3"/>
    <n v="2792.3879999999999"/>
    <n v="2979.6"/>
    <n v="4291.9520000000002"/>
    <n v="4243.1980000000003"/>
    <n v="4001.5529999999999"/>
    <n v="2635.326"/>
    <n v="1722.894"/>
    <n v="1657.787"/>
    <n v="4355.0780000000004"/>
    <n v="3650"/>
    <n v="3169.41"/>
    <n v="2450"/>
    <n v="37949.186000000002"/>
  </r>
  <r>
    <s v="BIODIESEL"/>
    <x v="16"/>
    <x v="1"/>
    <x v="1"/>
    <x v="76"/>
    <s v="m3"/>
    <n v="28527.696"/>
    <n v="27855.992999999999"/>
    <n v="31675.468000000001"/>
    <n v="30539.238000000001"/>
    <n v="27434.025000000001"/>
    <n v="28294.062000000002"/>
    <n v="31690.204000000002"/>
    <n v="31367.087"/>
    <n v="22813.175999999999"/>
    <n v="30491.423999999999"/>
    <n v="21876.306"/>
    <n v="4638.74"/>
    <n v="317203.41899999999"/>
  </r>
  <r>
    <s v="BIODIESEL"/>
    <x v="16"/>
    <x v="4"/>
    <x v="13"/>
    <x v="77"/>
    <s v="m3"/>
    <n v="0"/>
    <n v="0"/>
    <n v="0"/>
    <n v="0"/>
    <n v="0"/>
    <n v="0"/>
    <n v="0"/>
    <n v="0"/>
    <n v="0"/>
    <n v="0"/>
    <n v="0"/>
    <n v="0"/>
    <n v="0"/>
  </r>
  <r>
    <s v="BIODIESEL"/>
    <x v="16"/>
    <x v="2"/>
    <x v="7"/>
    <x v="78"/>
    <s v="m3"/>
    <n v="32576.113000000001"/>
    <n v="31406.272000000001"/>
    <n v="27231.146000000001"/>
    <n v="23364.62"/>
    <n v="10441.456"/>
    <n v="6706.5590000000002"/>
    <n v="16921.722000000002"/>
    <n v="21191.030999999999"/>
    <n v="19419.249"/>
    <n v="25963.334999999999"/>
    <n v="24044.511999999999"/>
    <n v="22885.41"/>
    <n v="262151.42499999999"/>
  </r>
  <r>
    <s v="BIODIESEL"/>
    <x v="16"/>
    <x v="3"/>
    <x v="4"/>
    <x v="79"/>
    <s v="m3"/>
    <n v="0"/>
    <n v="0"/>
    <n v="0"/>
    <n v="0"/>
    <n v="0"/>
    <n v="0"/>
    <n v="0"/>
    <n v="0"/>
    <n v="0"/>
    <n v="0"/>
    <n v="0"/>
    <n v="0"/>
    <n v="0"/>
  </r>
  <r>
    <s v="BIODIESEL"/>
    <x v="16"/>
    <x v="0"/>
    <x v="15"/>
    <x v="80"/>
    <s v="m3"/>
    <n v="12851.245999999999"/>
    <n v="13531.998"/>
    <n v="11164.808000000001"/>
    <n v="12878.143"/>
    <n v="9519.7039999999997"/>
    <n v="10063.831"/>
    <n v="11260.444"/>
    <n v="9689.8359999999993"/>
    <n v="11165.233"/>
    <n v="13410.985000000001"/>
    <n v="8991.1229999999996"/>
    <n v="9035.3680000000004"/>
    <n v="133562.71899999998"/>
  </r>
  <r>
    <s v="BIODIESEL"/>
    <x v="16"/>
    <x v="1"/>
    <x v="8"/>
    <x v="80"/>
    <s v="m3"/>
    <n v="0"/>
    <n v="0"/>
    <n v="0"/>
    <n v="0"/>
    <n v="11766.68"/>
    <n v="13921.451999999999"/>
    <n v="16257.857"/>
    <n v="20616.734"/>
    <n v="14154.178"/>
    <n v="15782.239"/>
    <n v="12785.871999999999"/>
    <n v="9293.6489999999994"/>
    <n v="114578.66100000001"/>
  </r>
  <r>
    <s v="BIODIESEL"/>
    <x v="16"/>
    <x v="2"/>
    <x v="7"/>
    <x v="80"/>
    <s v="m3"/>
    <n v="23653.085999999999"/>
    <n v="30457.634999999998"/>
    <n v="29956.004000000001"/>
    <n v="30567.940999999999"/>
    <n v="28767.464"/>
    <n v="25808.169000000002"/>
    <n v="26960.023000000001"/>
    <n v="21516.312999999998"/>
    <n v="26132.677"/>
    <n v="25629.153999999999"/>
    <n v="18619.538"/>
    <n v="13457.575000000001"/>
    <n v="301525.57899999997"/>
  </r>
  <r>
    <s v="BIODIESEL"/>
    <x v="16"/>
    <x v="0"/>
    <x v="6"/>
    <x v="81"/>
    <s v="m3"/>
    <n v="0"/>
    <n v="0"/>
    <n v="3114.607"/>
    <n v="3217.65"/>
    <n v="5528.28"/>
    <n v="3479.1419999999998"/>
    <n v="1361.866"/>
    <n v="2528.4690000000001"/>
    <n v="2400.5079999999998"/>
    <n v="664.11300000000006"/>
    <n v="0"/>
    <n v="0"/>
    <n v="22294.634999999998"/>
  </r>
  <r>
    <s v="BIODIESEL"/>
    <x v="16"/>
    <x v="3"/>
    <x v="4"/>
    <x v="82"/>
    <s v="m3"/>
    <n v="0"/>
    <n v="0"/>
    <n v="0"/>
    <n v="0"/>
    <n v="0"/>
    <n v="0"/>
    <n v="0"/>
    <n v="0"/>
    <m/>
    <n v="0"/>
    <n v="0"/>
    <n v="0"/>
    <n v="0"/>
  </r>
  <r>
    <s v="BIODIESEL"/>
    <x v="16"/>
    <x v="4"/>
    <x v="13"/>
    <x v="83"/>
    <s v="m3"/>
    <n v="0"/>
    <n v="0"/>
    <n v="0"/>
    <n v="0"/>
    <n v="0"/>
    <n v="0"/>
    <n v="0"/>
    <n v="0"/>
    <m/>
    <n v="0"/>
    <n v="0"/>
    <n v="0"/>
    <n v="0"/>
  </r>
  <r>
    <s v="BIODIESEL"/>
    <x v="16"/>
    <x v="4"/>
    <x v="16"/>
    <x v="84"/>
    <s v="m3"/>
    <n v="0"/>
    <n v="0"/>
    <n v="0"/>
    <n v="0"/>
    <n v="0"/>
    <n v="0"/>
    <n v="0"/>
    <n v="0"/>
    <m/>
    <n v="0"/>
    <n v="0"/>
    <n v="0"/>
    <n v="0"/>
  </r>
  <r>
    <s v="BIODIESEL"/>
    <x v="16"/>
    <x v="4"/>
    <x v="9"/>
    <x v="85"/>
    <s v="m3"/>
    <n v="7101.38"/>
    <n v="7058.1559999999999"/>
    <n v="18125.488000000001"/>
    <n v="20104.810000000001"/>
    <n v="6679.192"/>
    <n v="6967.1030000000001"/>
    <n v="167.435"/>
    <n v="2123.2860000000001"/>
    <n v="16684.34"/>
    <n v="11466.772000000001"/>
    <n v="11906.94"/>
    <n v="14436.764999999999"/>
    <n v="122821.667"/>
  </r>
  <r>
    <s v="BIODIESEL"/>
    <x v="16"/>
    <x v="0"/>
    <x v="0"/>
    <x v="86"/>
    <s v="m3"/>
    <n v="12149.267"/>
    <n v="12566.023999999999"/>
    <n v="14529.173000000001"/>
    <n v="9778.1509999999998"/>
    <n v="7861.7380000000003"/>
    <n v="10171.317999999999"/>
    <n v="0"/>
    <n v="2568.1"/>
    <n v="9870.4330000000009"/>
    <n v="10659.039000000001"/>
    <n v="10534.227999999999"/>
    <n v="11513.575999999999"/>
    <n v="112201.04700000002"/>
  </r>
  <r>
    <s v="BIODIESEL"/>
    <x v="16"/>
    <x v="2"/>
    <x v="5"/>
    <x v="87"/>
    <s v="m3"/>
    <n v="61746.559999999998"/>
    <n v="51666.203000000001"/>
    <n v="64780.777000000002"/>
    <n v="66010.135999999999"/>
    <n v="65833.138000000006"/>
    <n v="57366.593999999997"/>
    <n v="66266.623999999996"/>
    <n v="68630.277000000002"/>
    <n v="64803.612000000001"/>
    <n v="70246.525999999998"/>
    <n v="66845.721999999994"/>
    <n v="68372.167000000001"/>
    <n v="772568.33599999989"/>
  </r>
  <r>
    <s v="BIODIESEL"/>
    <x v="16"/>
    <x v="0"/>
    <x v="6"/>
    <x v="88"/>
    <s v="m3"/>
    <n v="542"/>
    <n v="1050"/>
    <n v="1090"/>
    <n v="955.39"/>
    <n v="1020.7430000000001"/>
    <n v="159.90899999999999"/>
    <n v="400"/>
    <n v="655"/>
    <n v="514.58000000000004"/>
    <n v="0"/>
    <n v="740"/>
    <n v="531.5"/>
    <n v="7659.1219999999994"/>
  </r>
  <r>
    <s v="BIODIESEL"/>
    <x v="16"/>
    <x v="1"/>
    <x v="1"/>
    <x v="89"/>
    <s v="m3"/>
    <n v="0"/>
    <n v="0"/>
    <n v="0"/>
    <n v="0"/>
    <n v="0"/>
    <n v="0"/>
    <n v="0"/>
    <n v="0"/>
    <n v="0"/>
    <n v="0"/>
    <n v="0"/>
    <n v="0"/>
    <n v="0"/>
  </r>
  <r>
    <s v="BIODIESEL"/>
    <x v="16"/>
    <x v="0"/>
    <x v="6"/>
    <x v="90"/>
    <s v="m3"/>
    <n v="0"/>
    <n v="0"/>
    <n v="0"/>
    <n v="0"/>
    <n v="0"/>
    <n v="0"/>
    <n v="0"/>
    <n v="0"/>
    <n v="0"/>
    <n v="0"/>
    <n v="0"/>
    <n v="0"/>
    <n v="0"/>
  </r>
  <r>
    <s v="BIODIESEL"/>
    <x v="16"/>
    <x v="2"/>
    <x v="2"/>
    <x v="91"/>
    <s v="m3"/>
    <n v="0"/>
    <n v="0"/>
    <n v="0"/>
    <n v="0"/>
    <n v="0"/>
    <n v="0"/>
    <n v="0"/>
    <n v="0"/>
    <n v="0"/>
    <n v="0"/>
    <n v="0"/>
    <n v="1516.7049999999999"/>
    <n v="1516.7049999999999"/>
  </r>
  <r>
    <s v="BIODIESEL"/>
    <x v="16"/>
    <x v="0"/>
    <x v="0"/>
    <x v="92"/>
    <s v="m3"/>
    <n v="0"/>
    <n v="0"/>
    <n v="0"/>
    <n v="0"/>
    <n v="0"/>
    <n v="0"/>
    <n v="0"/>
    <n v="0"/>
    <n v="0"/>
    <n v="0"/>
    <n v="0"/>
    <n v="0"/>
    <n v="0"/>
  </r>
  <r>
    <s v="BIODIESEL"/>
    <x v="16"/>
    <x v="0"/>
    <x v="6"/>
    <x v="93"/>
    <s v="m3"/>
    <n v="0"/>
    <n v="0"/>
    <n v="0"/>
    <n v="0"/>
    <n v="0"/>
    <n v="0"/>
    <n v="0"/>
    <n v="0"/>
    <n v="0"/>
    <n v="0"/>
    <n v="0"/>
    <n v="0"/>
    <n v="0"/>
  </r>
  <r>
    <s v="BIODIESEL"/>
    <x v="16"/>
    <x v="1"/>
    <x v="1"/>
    <x v="94"/>
    <s v="m3"/>
    <n v="0"/>
    <n v="0"/>
    <n v="0"/>
    <n v="0"/>
    <n v="0"/>
    <n v="0"/>
    <n v="0"/>
    <n v="0"/>
    <n v="0"/>
    <n v="0"/>
    <n v="0"/>
    <n v="0"/>
    <n v="0"/>
  </r>
  <r>
    <s v="BIODIESEL"/>
    <x v="16"/>
    <x v="1"/>
    <x v="10"/>
    <x v="95"/>
    <s v="m3"/>
    <n v="0"/>
    <n v="0"/>
    <n v="0"/>
    <n v="0"/>
    <n v="0"/>
    <n v="0"/>
    <n v="0"/>
    <n v="0"/>
    <n v="0"/>
    <n v="0"/>
    <n v="0"/>
    <n v="0"/>
    <n v="0"/>
  </r>
  <r>
    <s v="BIODIESEL"/>
    <x v="16"/>
    <x v="2"/>
    <x v="7"/>
    <x v="96"/>
    <s v="m3"/>
    <n v="16173.486000000001"/>
    <n v="5188.8789999999999"/>
    <n v="23084.06"/>
    <n v="19497.487000000001"/>
    <n v="19766.383999999998"/>
    <n v="16479.638999999999"/>
    <n v="19593.874"/>
    <n v="16376.995000000001"/>
    <n v="17351.135999999999"/>
    <n v="17801.582999999999"/>
    <n v="13467.896000000001"/>
    <n v="15421.485000000001"/>
    <n v="200202.90399999998"/>
  </r>
  <r>
    <s v="BIODIESEL"/>
    <x v="16"/>
    <x v="1"/>
    <x v="1"/>
    <x v="97"/>
    <s v="m3"/>
    <n v="0"/>
    <n v="0"/>
    <n v="0"/>
    <n v="0"/>
    <n v="0"/>
    <n v="0"/>
    <n v="0"/>
    <n v="0"/>
    <n v="0"/>
    <n v="0"/>
    <n v="0"/>
    <n v="0"/>
    <n v="0"/>
  </r>
  <r>
    <s v="BIODIESEL"/>
    <x v="16"/>
    <x v="4"/>
    <x v="9"/>
    <x v="98"/>
    <s v="m3"/>
    <n v="27885.557000000001"/>
    <n v="27357.826000000001"/>
    <n v="24398.736000000001"/>
    <n v="23492.74"/>
    <n v="14619.004999999999"/>
    <n v="19591.510999999999"/>
    <n v="25350.192999999999"/>
    <n v="24095.548999999999"/>
    <n v="25817.221000000001"/>
    <n v="26443.399000000001"/>
    <n v="23155.718000000001"/>
    <n v="21957.237000000001"/>
    <n v="284164.69200000004"/>
  </r>
  <r>
    <s v="BIODIESEL"/>
    <x v="16"/>
    <x v="3"/>
    <x v="3"/>
    <x v="99"/>
    <s v="m3"/>
    <n v="0"/>
    <n v="0"/>
    <n v="0"/>
    <n v="0"/>
    <n v="0"/>
    <n v="0"/>
    <n v="0"/>
    <n v="0"/>
    <n v="0"/>
    <n v="0"/>
    <n v="0"/>
    <n v="0"/>
    <n v="0"/>
  </r>
  <r>
    <s v="BIODIESEL"/>
    <x v="16"/>
    <x v="3"/>
    <x v="11"/>
    <x v="100"/>
    <s v="m3"/>
    <n v="0"/>
    <n v="0"/>
    <n v="0"/>
    <n v="0"/>
    <n v="0"/>
    <n v="0"/>
    <n v="0"/>
    <n v="0"/>
    <n v="0"/>
    <n v="0"/>
    <n v="0"/>
    <n v="0"/>
    <n v="0"/>
  </r>
  <r>
    <s v="BIODIESEL"/>
    <x v="16"/>
    <x v="3"/>
    <x v="3"/>
    <x v="101"/>
    <s v="m3"/>
    <n v="0"/>
    <n v="0"/>
    <n v="0"/>
    <n v="0"/>
    <n v="0"/>
    <n v="0"/>
    <n v="0"/>
    <n v="0"/>
    <n v="0"/>
    <n v="0"/>
    <n v="0"/>
    <n v="0"/>
    <n v="0"/>
  </r>
  <r>
    <s v="BIODIESEL"/>
    <x v="17"/>
    <x v="0"/>
    <x v="0"/>
    <x v="0"/>
    <s v="m3"/>
    <n v="0"/>
    <n v="0"/>
    <n v="0"/>
    <n v="0"/>
    <n v="0"/>
    <n v="0"/>
    <n v="0"/>
    <n v="0"/>
    <n v="0"/>
    <n v="0"/>
    <n v="0"/>
    <n v="0"/>
    <n v="0"/>
  </r>
  <r>
    <s v="BIODIESEL"/>
    <x v="17"/>
    <x v="2"/>
    <x v="2"/>
    <x v="2"/>
    <s v="m3"/>
    <n v="7696.4139999999998"/>
    <n v="8183.2460000000001"/>
    <n v="9579.8089999999993"/>
    <n v="8445.0720000000001"/>
    <n v="9286.2839999999997"/>
    <n v="10446.108"/>
    <n v="11831.232"/>
    <n v="8447.2350000000006"/>
    <n v="9009.1010000000006"/>
    <n v="11038.630999999999"/>
    <n v="6221.1610000000001"/>
    <n v="7666.2960000000003"/>
    <n v="107850.58899999998"/>
  </r>
  <r>
    <s v="BIODIESEL"/>
    <x v="17"/>
    <x v="1"/>
    <x v="1"/>
    <x v="1"/>
    <s v="m3"/>
    <n v="19786.657999999999"/>
    <n v="30209.055"/>
    <n v="30725.488000000001"/>
    <n v="29440.166000000001"/>
    <n v="32668.526999999998"/>
    <n v="26384.756000000001"/>
    <n v="29280.266"/>
    <n v="30941.831999999999"/>
    <n v="14379.922"/>
    <n v="25083.339"/>
    <n v="18807.708999999999"/>
    <n v="16207.120999999999"/>
    <n v="303914.83899999992"/>
  </r>
  <r>
    <s v="BIODIESEL"/>
    <x v="17"/>
    <x v="1"/>
    <x v="1"/>
    <x v="3"/>
    <s v="m3"/>
    <n v="0"/>
    <n v="0"/>
    <n v="0"/>
    <n v="0"/>
    <n v="0"/>
    <n v="0"/>
    <n v="0"/>
    <n v="0"/>
    <n v="0"/>
    <n v="0"/>
    <n v="0"/>
    <n v="0"/>
    <n v="0"/>
  </r>
  <r>
    <s v="BIODIESEL"/>
    <x v="17"/>
    <x v="3"/>
    <x v="3"/>
    <x v="4"/>
    <s v="m3"/>
    <n v="0"/>
    <n v="0"/>
    <n v="0"/>
    <n v="0"/>
    <n v="0"/>
    <n v="0"/>
    <n v="0"/>
    <n v="0"/>
    <n v="0"/>
    <n v="0"/>
    <n v="0"/>
    <n v="0"/>
    <n v="0"/>
  </r>
  <r>
    <s v="BIODIESEL"/>
    <x v="17"/>
    <x v="1"/>
    <x v="1"/>
    <x v="5"/>
    <s v="m3"/>
    <n v="0"/>
    <n v="0"/>
    <n v="0"/>
    <n v="0"/>
    <n v="0"/>
    <n v="0"/>
    <n v="0"/>
    <n v="0"/>
    <n v="0"/>
    <n v="0"/>
    <n v="0"/>
    <n v="0"/>
    <n v="0"/>
  </r>
  <r>
    <s v="BIODIESEL"/>
    <x v="17"/>
    <x v="1"/>
    <x v="1"/>
    <x v="6"/>
    <s v="m3"/>
    <n v="0"/>
    <n v="0"/>
    <n v="276.416"/>
    <n v="296.63499999999999"/>
    <n v="269.86099999999999"/>
    <n v="287.61200000000002"/>
    <n v="297.26299999999998"/>
    <n v="296.77100000000002"/>
    <n v="292.58699999999999"/>
    <n v="295.59300000000002"/>
    <n v="295.67"/>
    <n v="296.887"/>
    <n v="2905.2950000000001"/>
  </r>
  <r>
    <s v="BIODIESEL"/>
    <x v="17"/>
    <x v="1"/>
    <x v="1"/>
    <x v="7"/>
    <s v="m3"/>
    <n v="0"/>
    <n v="0"/>
    <n v="0"/>
    <n v="0"/>
    <n v="0"/>
    <n v="0"/>
    <n v="0"/>
    <n v="0"/>
    <n v="0"/>
    <n v="0"/>
    <n v="0"/>
    <n v="0"/>
    <n v="0"/>
  </r>
  <r>
    <s v="BIODIESEL"/>
    <x v="17"/>
    <x v="3"/>
    <x v="4"/>
    <x v="8"/>
    <s v="m3"/>
    <n v="870.99099999999999"/>
    <n v="777.06799999999998"/>
    <n v="646.95600000000002"/>
    <n v="543.90499999999997"/>
    <n v="408.66"/>
    <n v="719.86599999999999"/>
    <n v="406.43799999999999"/>
    <n v="660.33199999999999"/>
    <n v="125.236"/>
    <n v="470.25700000000001"/>
    <n v="526.98400000000004"/>
    <n v="661.25800000000004"/>
    <n v="6817.951"/>
  </r>
  <r>
    <s v="BIODIESEL"/>
    <x v="17"/>
    <x v="1"/>
    <x v="1"/>
    <x v="9"/>
    <s v="m3"/>
    <n v="0"/>
    <n v="0"/>
    <n v="0"/>
    <n v="0"/>
    <n v="0"/>
    <n v="0"/>
    <n v="0"/>
    <n v="0"/>
    <n v="0"/>
    <n v="0"/>
    <n v="0"/>
    <n v="0"/>
    <n v="0"/>
  </r>
  <r>
    <s v="BIODIESEL"/>
    <x v="17"/>
    <x v="0"/>
    <x v="0"/>
    <x v="23"/>
    <s v="m3"/>
    <n v="0"/>
    <n v="0"/>
    <n v="0"/>
    <n v="0"/>
    <n v="0"/>
    <n v="0"/>
    <n v="0"/>
    <n v="0"/>
    <n v="0"/>
    <n v="0"/>
    <n v="0"/>
    <n v="0"/>
    <n v="0"/>
  </r>
  <r>
    <s v="BIODIESEL"/>
    <x v="17"/>
    <x v="1"/>
    <x v="1"/>
    <x v="10"/>
    <s v="m3"/>
    <n v="0"/>
    <n v="0"/>
    <n v="0"/>
    <n v="0"/>
    <n v="0"/>
    <n v="0"/>
    <n v="0"/>
    <n v="0"/>
    <n v="0"/>
    <n v="0"/>
    <n v="0"/>
    <n v="0"/>
    <n v="0"/>
  </r>
  <r>
    <s v="BIODIESEL"/>
    <x v="17"/>
    <x v="2"/>
    <x v="7"/>
    <x v="13"/>
    <s v="m3"/>
    <n v="0"/>
    <n v="7903.0550000000003"/>
    <n v="2380.5880000000002"/>
    <n v="7292.0219999999999"/>
    <n v="0"/>
    <n v="0"/>
    <n v="0"/>
    <n v="5740.36"/>
    <n v="0"/>
    <n v="0"/>
    <n v="0"/>
    <n v="0"/>
    <n v="23316.025000000001"/>
  </r>
  <r>
    <s v="BIODIESEL"/>
    <x v="17"/>
    <x v="2"/>
    <x v="5"/>
    <x v="11"/>
    <s v="m3"/>
    <n v="0"/>
    <n v="0"/>
    <n v="0"/>
    <n v="0"/>
    <n v="0"/>
    <n v="0"/>
    <n v="0"/>
    <n v="0"/>
    <n v="0"/>
    <n v="0"/>
    <n v="0"/>
    <n v="0"/>
    <n v="0"/>
  </r>
  <r>
    <s v="BIODIESEL"/>
    <x v="17"/>
    <x v="1"/>
    <x v="8"/>
    <x v="15"/>
    <s v="m3"/>
    <n v="13326.871999999999"/>
    <n v="12107.71"/>
    <n v="12943.878000000001"/>
    <n v="12092.01"/>
    <n v="13607.548000000001"/>
    <n v="12627.43"/>
    <n v="12908.192999999999"/>
    <n v="13923.353999999999"/>
    <n v="12365.838"/>
    <n v="10198.138999999999"/>
    <n v="12916.475"/>
    <n v="10254.771000000001"/>
    <n v="149272.21799999999"/>
  </r>
  <r>
    <s v="BIODIESEL"/>
    <x v="17"/>
    <x v="4"/>
    <x v="9"/>
    <x v="16"/>
    <s v="m3"/>
    <n v="13840.063"/>
    <n v="17367.613000000001"/>
    <n v="19474.361000000001"/>
    <n v="19547.46"/>
    <n v="21644.54"/>
    <n v="20485.37"/>
    <n v="17963.106"/>
    <n v="20100.030999999999"/>
    <n v="20207.350999999999"/>
    <n v="19404.242999999999"/>
    <n v="16554.664000000001"/>
    <n v="17683.938999999998"/>
    <n v="224272.74099999998"/>
  </r>
  <r>
    <s v="BIODIESEL"/>
    <x v="17"/>
    <x v="1"/>
    <x v="1"/>
    <x v="14"/>
    <s v="m3"/>
    <n v="0"/>
    <n v="0"/>
    <n v="0"/>
    <n v="0"/>
    <n v="0"/>
    <n v="0"/>
    <n v="0"/>
    <n v="0"/>
    <n v="0"/>
    <n v="0"/>
    <n v="0"/>
    <n v="0"/>
    <n v="0"/>
  </r>
  <r>
    <s v="BIODIESEL"/>
    <x v="17"/>
    <x v="1"/>
    <x v="1"/>
    <x v="18"/>
    <s v="m3"/>
    <n v="0"/>
    <n v="0"/>
    <n v="0"/>
    <n v="0"/>
    <n v="0"/>
    <n v="0"/>
    <n v="0"/>
    <n v="0"/>
    <n v="0"/>
    <n v="0"/>
    <n v="138.70400000000001"/>
    <n v="0"/>
    <n v="138.70400000000001"/>
  </r>
  <r>
    <s v="BIODIESEL"/>
    <x v="17"/>
    <x v="0"/>
    <x v="6"/>
    <x v="26"/>
    <s v="m3"/>
    <n v="0"/>
    <n v="0"/>
    <n v="0"/>
    <n v="0"/>
    <n v="0"/>
    <n v="0"/>
    <n v="0"/>
    <n v="0"/>
    <n v="0"/>
    <n v="0"/>
    <n v="0"/>
    <n v="0"/>
    <n v="0"/>
  </r>
  <r>
    <s v="BIODIESEL"/>
    <x v="17"/>
    <x v="1"/>
    <x v="1"/>
    <x v="30"/>
    <s v="m3"/>
    <n v="3814.2550000000001"/>
    <n v="4148.2609999999995"/>
    <n v="3341.7380000000003"/>
    <n v="3142.9560000000001"/>
    <n v="2056.7460000000001"/>
    <n v="2155.3980000000001"/>
    <n v="121.449"/>
    <n v="825.25199999999995"/>
    <n v="2825.181"/>
    <n v="2690.6889999999999"/>
    <n v="2137.0349999999999"/>
    <n v="2141.4490000000001"/>
    <n v="29400.409000000003"/>
  </r>
  <r>
    <s v="BIODIESEL"/>
    <x v="17"/>
    <x v="1"/>
    <x v="1"/>
    <x v="19"/>
    <s v="m3"/>
    <n v="0"/>
    <n v="0"/>
    <n v="0"/>
    <n v="0"/>
    <n v="0"/>
    <n v="0"/>
    <n v="0"/>
    <n v="0"/>
    <n v="0"/>
    <n v="0"/>
    <n v="0"/>
    <n v="0"/>
    <n v="0"/>
  </r>
  <r>
    <s v="BIODIESEL"/>
    <x v="17"/>
    <x v="0"/>
    <x v="6"/>
    <x v="90"/>
    <s v="m3"/>
    <n v="0"/>
    <n v="0"/>
    <n v="0"/>
    <n v="0"/>
    <n v="0"/>
    <n v="0"/>
    <n v="0"/>
    <n v="0"/>
    <n v="0"/>
    <n v="0"/>
    <n v="0"/>
    <n v="0"/>
    <n v="0"/>
  </r>
  <r>
    <s v="BIODIESEL"/>
    <x v="17"/>
    <x v="1"/>
    <x v="10"/>
    <x v="17"/>
    <s v="m3"/>
    <n v="0"/>
    <n v="0"/>
    <n v="0"/>
    <n v="0"/>
    <n v="0"/>
    <n v="0"/>
    <n v="0"/>
    <n v="0"/>
    <n v="0"/>
    <n v="0"/>
    <n v="0"/>
    <n v="0"/>
    <n v="0"/>
  </r>
  <r>
    <s v="BIODIESEL"/>
    <x v="17"/>
    <x v="2"/>
    <x v="5"/>
    <x v="20"/>
    <s v="m3"/>
    <n v="0"/>
    <n v="0"/>
    <n v="0"/>
    <n v="0"/>
    <n v="0"/>
    <n v="0"/>
    <n v="0"/>
    <n v="0"/>
    <n v="0"/>
    <n v="0"/>
    <n v="0"/>
    <n v="0"/>
    <n v="0"/>
  </r>
  <r>
    <s v="BIODIESEL"/>
    <x v="17"/>
    <x v="1"/>
    <x v="8"/>
    <x v="21"/>
    <s v="m3"/>
    <n v="0"/>
    <n v="0"/>
    <n v="0"/>
    <n v="0"/>
    <n v="0"/>
    <n v="0"/>
    <n v="0"/>
    <n v="0"/>
    <n v="0"/>
    <n v="0"/>
    <n v="0"/>
    <n v="0"/>
    <n v="0"/>
  </r>
  <r>
    <s v="BIODIESEL"/>
    <x v="17"/>
    <x v="1"/>
    <x v="8"/>
    <x v="22"/>
    <s v="m3"/>
    <n v="0"/>
    <n v="0"/>
    <n v="33.078000000000003"/>
    <n v="30.393999999999998"/>
    <n v="21.763000000000002"/>
    <n v="41.375"/>
    <n v="0"/>
    <n v="34.134999999999998"/>
    <n v="9.4220000000000006"/>
    <n v="0"/>
    <n v="17.640999999999998"/>
    <n v="0"/>
    <n v="187.80799999999999"/>
  </r>
  <r>
    <s v="BIODIESEL"/>
    <x v="17"/>
    <x v="2"/>
    <x v="5"/>
    <x v="24"/>
    <s v="m3"/>
    <n v="0"/>
    <n v="0"/>
    <n v="0"/>
    <n v="0"/>
    <n v="0"/>
    <n v="0"/>
    <n v="0"/>
    <n v="0"/>
    <n v="0"/>
    <n v="0"/>
    <n v="0"/>
    <n v="0"/>
    <n v="0"/>
  </r>
  <r>
    <s v="BIODIESEL"/>
    <x v="17"/>
    <x v="1"/>
    <x v="1"/>
    <x v="25"/>
    <s v="m3"/>
    <n v="8228.5149999999994"/>
    <n v="7325.7730000000001"/>
    <n v="7542.6809999999996"/>
    <n v="5257.5410000000002"/>
    <n v="4699.183"/>
    <n v="8404.7039999999997"/>
    <n v="8884.69"/>
    <n v="8918.5669999999991"/>
    <n v="7079.6670000000004"/>
    <n v="8872.5069999999996"/>
    <n v="8889.14"/>
    <n v="7737.3990000000003"/>
    <n v="91840.366999999998"/>
  </r>
  <r>
    <s v="BIODIESEL"/>
    <x v="17"/>
    <x v="0"/>
    <x v="0"/>
    <x v="27"/>
    <s v="m3"/>
    <n v="0"/>
    <n v="0"/>
    <n v="0"/>
    <n v="0"/>
    <n v="0"/>
    <n v="0"/>
    <n v="0"/>
    <n v="0"/>
    <n v="0"/>
    <n v="0"/>
    <n v="0"/>
    <n v="0"/>
    <n v="0"/>
  </r>
  <r>
    <s v="BIODIESEL"/>
    <x v="17"/>
    <x v="3"/>
    <x v="11"/>
    <x v="28"/>
    <s v="m3"/>
    <n v="0"/>
    <n v="0"/>
    <n v="0"/>
    <n v="0"/>
    <n v="0"/>
    <n v="0"/>
    <n v="0"/>
    <n v="0"/>
    <n v="0"/>
    <n v="0"/>
    <n v="0"/>
    <n v="0"/>
    <n v="0"/>
  </r>
  <r>
    <s v="BIODIESEL"/>
    <x v="17"/>
    <x v="0"/>
    <x v="6"/>
    <x v="29"/>
    <s v="m3"/>
    <n v="0"/>
    <n v="0"/>
    <n v="0"/>
    <n v="0"/>
    <n v="0"/>
    <n v="0"/>
    <n v="0"/>
    <n v="0"/>
    <n v="0"/>
    <n v="0"/>
    <n v="0"/>
    <n v="0"/>
    <n v="0"/>
  </r>
  <r>
    <s v="BIODIESEL"/>
    <x v="17"/>
    <x v="2"/>
    <x v="7"/>
    <x v="31"/>
    <s v="m3"/>
    <n v="3386.7779999999998"/>
    <n v="1605.4659999999999"/>
    <n v="1937.8330000000001"/>
    <n v="3612.7040000000002"/>
    <n v="3921.28"/>
    <n v="3330.0309999999999"/>
    <n v="5726.81"/>
    <n v="2139.654"/>
    <n v="5104.24"/>
    <n v="5230.0450000000001"/>
    <n v="4758.7160000000003"/>
    <n v="4292.0519999999997"/>
    <n v="45045.608999999997"/>
  </r>
  <r>
    <s v="BIODIESEL"/>
    <x v="17"/>
    <x v="4"/>
    <x v="13"/>
    <x v="33"/>
    <s v="m3"/>
    <n v="0"/>
    <n v="0"/>
    <n v="0"/>
    <n v="0"/>
    <n v="0"/>
    <n v="0"/>
    <n v="0"/>
    <n v="0"/>
    <n v="0"/>
    <n v="0"/>
    <n v="0"/>
    <n v="0"/>
    <n v="0"/>
  </r>
  <r>
    <s v="BIODIESEL"/>
    <x v="17"/>
    <x v="4"/>
    <x v="12"/>
    <x v="32"/>
    <s v="m3"/>
    <n v="0"/>
    <n v="0"/>
    <n v="0"/>
    <n v="0"/>
    <n v="0"/>
    <n v="0"/>
    <n v="0"/>
    <n v="0"/>
    <n v="0"/>
    <n v="0"/>
    <n v="0"/>
    <n v="0"/>
    <n v="0"/>
  </r>
  <r>
    <s v="BIODIESEL"/>
    <x v="17"/>
    <x v="4"/>
    <x v="9"/>
    <x v="34"/>
    <s v="m3"/>
    <n v="0"/>
    <n v="0"/>
    <n v="0"/>
    <n v="0"/>
    <n v="0"/>
    <n v="0"/>
    <n v="0"/>
    <n v="0"/>
    <n v="0"/>
    <n v="0"/>
    <n v="0"/>
    <n v="0"/>
    <n v="0"/>
  </r>
  <r>
    <s v="BIODIESEL"/>
    <x v="17"/>
    <x v="3"/>
    <x v="11"/>
    <x v="35"/>
    <s v="m3"/>
    <n v="0"/>
    <n v="0"/>
    <n v="0"/>
    <n v="0"/>
    <n v="0"/>
    <n v="0"/>
    <n v="0"/>
    <n v="0"/>
    <n v="0"/>
    <n v="0"/>
    <n v="0"/>
    <n v="0"/>
    <n v="0"/>
  </r>
  <r>
    <s v="BIODIESEL"/>
    <x v="17"/>
    <x v="2"/>
    <x v="7"/>
    <x v="36"/>
    <s v="m3"/>
    <n v="0"/>
    <n v="0"/>
    <n v="0"/>
    <n v="0"/>
    <n v="0"/>
    <n v="0"/>
    <n v="0"/>
    <n v="0"/>
    <n v="0"/>
    <n v="0"/>
    <n v="0"/>
    <n v="0"/>
    <n v="0"/>
  </r>
  <r>
    <s v="BIODIESEL"/>
    <x v="17"/>
    <x v="4"/>
    <x v="14"/>
    <x v="37"/>
    <s v="m3"/>
    <n v="0"/>
    <n v="0"/>
    <n v="0"/>
    <n v="0"/>
    <n v="0"/>
    <n v="0"/>
    <n v="0"/>
    <n v="0"/>
    <n v="0"/>
    <n v="0"/>
    <n v="0"/>
    <n v="0"/>
    <n v="0"/>
  </r>
  <r>
    <s v="BIODIESEL"/>
    <x v="17"/>
    <x v="1"/>
    <x v="1"/>
    <x v="38"/>
    <s v="m3"/>
    <n v="0"/>
    <n v="0"/>
    <n v="0"/>
    <n v="0"/>
    <n v="0"/>
    <n v="0"/>
    <n v="0"/>
    <n v="0"/>
    <n v="0"/>
    <n v="0"/>
    <n v="0"/>
    <n v="0"/>
    <n v="0"/>
  </r>
  <r>
    <s v="BIODIESEL"/>
    <x v="17"/>
    <x v="2"/>
    <x v="5"/>
    <x v="39"/>
    <s v="m3"/>
    <n v="36259.052000000003"/>
    <n v="36396.195"/>
    <n v="34993.461000000003"/>
    <n v="32647.833999999999"/>
    <n v="40240.783000000003"/>
    <n v="38999.22"/>
    <n v="40086.248"/>
    <n v="40343.377"/>
    <n v="37039.222000000002"/>
    <n v="40332.000999999997"/>
    <n v="33739.836000000003"/>
    <n v="29514.058000000001"/>
    <n v="440591.28700000001"/>
  </r>
  <r>
    <s v="BIODIESEL"/>
    <x v="17"/>
    <x v="2"/>
    <x v="7"/>
    <x v="40"/>
    <s v="m3"/>
    <n v="38086.478999999999"/>
    <n v="36393.788"/>
    <n v="40145.616999999998"/>
    <n v="35041.159"/>
    <n v="40299.885000000002"/>
    <n v="33069.569000000003"/>
    <n v="39757.699999999997"/>
    <n v="40149.440000000002"/>
    <n v="36667.705999999998"/>
    <n v="37098.394999999997"/>
    <n v="35344.644"/>
    <n v="34735.222000000002"/>
    <n v="446789.60400000011"/>
  </r>
  <r>
    <s v="BIODIESEL"/>
    <x v="17"/>
    <x v="1"/>
    <x v="1"/>
    <x v="41"/>
    <s v="m3"/>
    <n v="14885.279"/>
    <n v="12994.492"/>
    <n v="14428.866"/>
    <n v="12538.394"/>
    <n v="12684.12"/>
    <n v="13438.27"/>
    <n v="14681.877"/>
    <n v="13784.171"/>
    <n v="12205.19"/>
    <n v="10715.331"/>
    <n v="7018.665"/>
    <n v="13162.266"/>
    <n v="152536.92100000003"/>
  </r>
  <r>
    <s v="BIODIESEL"/>
    <x v="17"/>
    <x v="1"/>
    <x v="1"/>
    <x v="42"/>
    <s v="m3"/>
    <n v="1149.0709999999999"/>
    <n v="682.48599999999999"/>
    <n v="747.52499999999998"/>
    <n v="123"/>
    <n v="0"/>
    <n v="0"/>
    <n v="793.89599999999996"/>
    <n v="1554.856"/>
    <n v="1004.4690000000001"/>
    <n v="593.78599999999994"/>
    <n v="0"/>
    <n v="0"/>
    <n v="6649.0889999999999"/>
  </r>
  <r>
    <s v="BIODIESEL"/>
    <x v="17"/>
    <x v="2"/>
    <x v="7"/>
    <x v="43"/>
    <s v="m3"/>
    <n v="7533.4679999999998"/>
    <n v="6563.6559999999999"/>
    <n v="9673.8870000000006"/>
    <n v="8593.4809999999998"/>
    <n v="12432.382"/>
    <n v="11170.725"/>
    <n v="13007.016"/>
    <n v="12075.821"/>
    <n v="12510.258"/>
    <n v="10850.923000000001"/>
    <n v="7051.085"/>
    <n v="6458.2259999999997"/>
    <n v="117920.92799999999"/>
  </r>
  <r>
    <s v="BIODIESEL"/>
    <x v="17"/>
    <x v="2"/>
    <x v="7"/>
    <x v="44"/>
    <s v="m3"/>
    <n v="0"/>
    <n v="0"/>
    <n v="0"/>
    <n v="0"/>
    <n v="0"/>
    <n v="0"/>
    <n v="0"/>
    <n v="0"/>
    <n v="0"/>
    <n v="0"/>
    <n v="0"/>
    <n v="0"/>
    <n v="0"/>
  </r>
  <r>
    <s v="BIODIESEL"/>
    <x v="17"/>
    <x v="1"/>
    <x v="8"/>
    <x v="46"/>
    <s v="m3"/>
    <n v="11864.582"/>
    <n v="9015.4069999999992"/>
    <n v="10420.653"/>
    <n v="11400.733"/>
    <n v="11316.087"/>
    <n v="12683.448"/>
    <n v="14553.51"/>
    <n v="14832.16"/>
    <n v="15403.708000000001"/>
    <n v="16832.196"/>
    <n v="13123.618"/>
    <n v="11468.944"/>
    <n v="152915.04599999997"/>
  </r>
  <r>
    <s v="BIODIESEL"/>
    <x v="17"/>
    <x v="1"/>
    <x v="8"/>
    <x v="45"/>
    <s v="m3"/>
    <n v="10200.078"/>
    <n v="14481.85"/>
    <n v="12740.87"/>
    <n v="11271.761"/>
    <n v="13492.896000000001"/>
    <n v="13659.61"/>
    <n v="14663.81"/>
    <n v="18218.991000000002"/>
    <n v="12440.626"/>
    <n v="12864.635"/>
    <n v="14632.306"/>
    <n v="13544.618"/>
    <n v="162212.05100000001"/>
  </r>
  <r>
    <s v="BIODIESEL"/>
    <x v="17"/>
    <x v="1"/>
    <x v="1"/>
    <x v="47"/>
    <s v="m3"/>
    <n v="1303.0060000000001"/>
    <n v="6284.0119999999997"/>
    <n v="8835.0120000000006"/>
    <n v="7109.018"/>
    <n v="8315.0120000000006"/>
    <n v="7907.018"/>
    <n v="8052.0119999999997"/>
    <n v="7921.018"/>
    <n v="7678.0119999999997"/>
    <n v="5388.0119999999997"/>
    <n v="6559.2759999999998"/>
    <n v="3577.7170000000001"/>
    <n v="78929.125"/>
  </r>
  <r>
    <s v="BIODIESEL"/>
    <x v="17"/>
    <x v="1"/>
    <x v="10"/>
    <x v="48"/>
    <s v="m3"/>
    <n v="1253.624"/>
    <n v="9668.1479999999992"/>
    <n v="12878.72"/>
    <n v="11940.484"/>
    <n v="15399.39"/>
    <n v="14392.422"/>
    <n v="20021.544000000002"/>
    <n v="17797.940999999999"/>
    <n v="10793.672"/>
    <n v="23472.15"/>
    <n v="18573.907999999999"/>
    <n v="15210.087"/>
    <n v="171402.09"/>
  </r>
  <r>
    <s v="BIODIESEL"/>
    <x v="17"/>
    <x v="1"/>
    <x v="8"/>
    <x v="49"/>
    <s v="m3"/>
    <n v="7067.7569999999996"/>
    <n v="6733.5529999999999"/>
    <n v="11109.065000000001"/>
    <n v="11513.538"/>
    <n v="13209.865"/>
    <n v="12797.4"/>
    <n v="12923.662"/>
    <n v="14350.473"/>
    <n v="11928.251"/>
    <n v="17306.45"/>
    <n v="15432.795"/>
    <n v="15243.856"/>
    <n v="149616.66500000001"/>
  </r>
  <r>
    <s v="BIODIESEL"/>
    <x v="17"/>
    <x v="0"/>
    <x v="15"/>
    <x v="50"/>
    <s v="m3"/>
    <n v="0"/>
    <n v="0"/>
    <n v="0"/>
    <n v="0"/>
    <n v="0"/>
    <n v="0"/>
    <n v="0"/>
    <n v="0"/>
    <n v="0"/>
    <n v="0"/>
    <n v="582.31500000000005"/>
    <n v="494.30099999999999"/>
    <n v="1076.616"/>
  </r>
  <r>
    <s v="BIODIESEL"/>
    <x v="17"/>
    <x v="1"/>
    <x v="1"/>
    <x v="51"/>
    <s v="m3"/>
    <n v="0"/>
    <n v="0"/>
    <n v="0"/>
    <n v="0"/>
    <n v="0"/>
    <n v="0"/>
    <n v="0"/>
    <n v="0"/>
    <n v="0"/>
    <n v="0"/>
    <n v="0"/>
    <n v="0"/>
    <n v="0"/>
  </r>
  <r>
    <s v="BIODIESEL"/>
    <x v="17"/>
    <x v="2"/>
    <x v="5"/>
    <x v="52"/>
    <s v="m3"/>
    <n v="0"/>
    <n v="0"/>
    <n v="0"/>
    <n v="0"/>
    <n v="0"/>
    <n v="0"/>
    <n v="0"/>
    <n v="1409.42"/>
    <n v="627.33500000000004"/>
    <n v="1888.0740000000001"/>
    <n v="0"/>
    <n v="0"/>
    <n v="3924.8290000000002"/>
  </r>
  <r>
    <s v="BIODIESEL"/>
    <x v="17"/>
    <x v="1"/>
    <x v="1"/>
    <x v="76"/>
    <s v="m3"/>
    <n v="0"/>
    <n v="15552.868"/>
    <n v="8695.241"/>
    <n v="681.32799999999997"/>
    <n v="0"/>
    <n v="0"/>
    <n v="9931.7150000000001"/>
    <n v="26511.27"/>
    <n v="20732.277999999998"/>
    <n v="25367.431"/>
    <n v="23787.620999999999"/>
    <n v="24876.388999999999"/>
    <n v="156136.141"/>
  </r>
  <r>
    <s v="BIODIESEL"/>
    <x v="17"/>
    <x v="4"/>
    <x v="9"/>
    <x v="53"/>
    <s v="m3"/>
    <n v="0"/>
    <n v="0"/>
    <n v="0"/>
    <n v="0"/>
    <n v="0"/>
    <n v="0"/>
    <n v="0"/>
    <n v="0"/>
    <n v="0"/>
    <n v="0"/>
    <n v="0"/>
    <n v="0"/>
    <n v="0"/>
  </r>
  <r>
    <s v="BIODIESEL"/>
    <x v="17"/>
    <x v="1"/>
    <x v="1"/>
    <x v="57"/>
    <s v="m3"/>
    <n v="0"/>
    <n v="0"/>
    <n v="0"/>
    <n v="0"/>
    <n v="0"/>
    <n v="0"/>
    <n v="0"/>
    <n v="0"/>
    <n v="0"/>
    <n v="0"/>
    <n v="0"/>
    <n v="0"/>
    <n v="0"/>
  </r>
  <r>
    <s v="BIODIESEL"/>
    <x v="17"/>
    <x v="1"/>
    <x v="1"/>
    <x v="59"/>
    <s v="m3"/>
    <n v="0"/>
    <n v="0"/>
    <n v="0"/>
    <n v="0"/>
    <n v="0"/>
    <n v="0"/>
    <n v="0"/>
    <n v="0"/>
    <n v="0"/>
    <n v="0"/>
    <n v="0"/>
    <n v="0"/>
    <n v="0"/>
  </r>
  <r>
    <s v="BIODIESEL"/>
    <x v="17"/>
    <x v="1"/>
    <x v="1"/>
    <x v="58"/>
    <s v="m3"/>
    <n v="0"/>
    <n v="0"/>
    <n v="0"/>
    <n v="0"/>
    <n v="0"/>
    <n v="0"/>
    <n v="0"/>
    <n v="0"/>
    <n v="0"/>
    <n v="0"/>
    <n v="0"/>
    <n v="0"/>
    <n v="0"/>
  </r>
  <r>
    <s v="BIODIESEL"/>
    <x v="17"/>
    <x v="1"/>
    <x v="1"/>
    <x v="60"/>
    <s v="m3"/>
    <n v="1235.02"/>
    <n v="1597.356"/>
    <n v="1297.412"/>
    <n v="1080.6849999999999"/>
    <n v="1291.1130000000001"/>
    <n v="1038.682"/>
    <n v="1779.201"/>
    <n v="1734.905"/>
    <n v="1530.2929999999999"/>
    <n v="1168.8710000000001"/>
    <n v="1018.412"/>
    <n v="1369.5139999999999"/>
    <n v="16141.464"/>
  </r>
  <r>
    <s v="BIODIESEL"/>
    <x v="17"/>
    <x v="1"/>
    <x v="10"/>
    <x v="54"/>
    <s v="m3"/>
    <n v="4423.9369999999999"/>
    <n v="5032.549"/>
    <n v="0"/>
    <n v="1455.3910000000001"/>
    <n v="976.048"/>
    <n v="1258.17"/>
    <n v="1207.6769999999999"/>
    <n v="687.11900000000003"/>
    <n v="0"/>
    <n v="801.57899999999995"/>
    <n v="728.90800000000002"/>
    <n v="1624.5029999999999"/>
    <n v="18195.881000000001"/>
  </r>
  <r>
    <s v="BIODIESEL"/>
    <x v="17"/>
    <x v="1"/>
    <x v="1"/>
    <x v="55"/>
    <s v="m3"/>
    <n v="4134.7610000000004"/>
    <n v="3215.6979999999999"/>
    <n v="3891.68"/>
    <n v="2729.5349999999999"/>
    <n v="3809.5920000000001"/>
    <n v="5481.9859999999999"/>
    <n v="2484.8180000000002"/>
    <n v="3343.6570000000002"/>
    <n v="3568.9560000000001"/>
    <n v="5244.26"/>
    <n v="2164.3139999999999"/>
    <n v="1719.3320000000001"/>
    <n v="41788.589"/>
  </r>
  <r>
    <s v="BIODIESEL"/>
    <x v="17"/>
    <x v="3"/>
    <x v="3"/>
    <x v="61"/>
    <s v="m3"/>
    <n v="0"/>
    <n v="0"/>
    <n v="0"/>
    <n v="0"/>
    <n v="0"/>
    <n v="0"/>
    <n v="0"/>
    <n v="0"/>
    <n v="0"/>
    <n v="0"/>
    <n v="0"/>
    <n v="0"/>
    <n v="0"/>
  </r>
  <r>
    <s v="BIODIESEL"/>
    <x v="17"/>
    <x v="1"/>
    <x v="1"/>
    <x v="62"/>
    <s v="m3"/>
    <n v="0"/>
    <n v="0"/>
    <n v="0"/>
    <n v="0"/>
    <n v="0"/>
    <n v="0"/>
    <n v="0"/>
    <n v="0"/>
    <n v="0"/>
    <n v="0"/>
    <n v="0"/>
    <n v="0"/>
    <n v="0"/>
  </r>
  <r>
    <s v="BIODIESEL"/>
    <x v="17"/>
    <x v="0"/>
    <x v="6"/>
    <x v="63"/>
    <s v="m3"/>
    <n v="0"/>
    <n v="0"/>
    <n v="0"/>
    <n v="0"/>
    <n v="0"/>
    <n v="0"/>
    <n v="0"/>
    <n v="0"/>
    <n v="0"/>
    <n v="0"/>
    <n v="0"/>
    <n v="0"/>
    <n v="0"/>
  </r>
  <r>
    <s v="BIODIESEL"/>
    <x v="17"/>
    <x v="1"/>
    <x v="1"/>
    <x v="64"/>
    <s v="m3"/>
    <n v="5016.28"/>
    <n v="3012.424"/>
    <n v="6637.8410000000003"/>
    <n v="6808.982"/>
    <n v="5979.5940000000001"/>
    <n v="7271.7349999999997"/>
    <n v="10506.72"/>
    <n v="6024.8850000000002"/>
    <n v="8599.34"/>
    <n v="8632.4869999999992"/>
    <n v="5200.5739999999996"/>
    <n v="6197.6030000000001"/>
    <n v="79888.464999999997"/>
  </r>
  <r>
    <s v="BIODIESEL"/>
    <x v="17"/>
    <x v="0"/>
    <x v="6"/>
    <x v="65"/>
    <s v="m3"/>
    <n v="0"/>
    <n v="0"/>
    <n v="0"/>
    <n v="0"/>
    <n v="0"/>
    <n v="0"/>
    <n v="0"/>
    <n v="0"/>
    <n v="0"/>
    <n v="0"/>
    <n v="0"/>
    <n v="0"/>
    <n v="0"/>
  </r>
  <r>
    <s v="BIODIESEL"/>
    <x v="17"/>
    <x v="2"/>
    <x v="7"/>
    <x v="66"/>
    <s v="m3"/>
    <n v="15098.534"/>
    <n v="13845.772999999999"/>
    <n v="13948.772999999999"/>
    <n v="14334.591"/>
    <n v="15321.489"/>
    <n v="14741.284"/>
    <n v="14079.227000000001"/>
    <n v="14966.897999999999"/>
    <n v="14756.156999999999"/>
    <n v="15168.956"/>
    <n v="14378.968999999999"/>
    <n v="13364.455"/>
    <n v="174005.106"/>
  </r>
  <r>
    <s v="BIODIESEL"/>
    <x v="17"/>
    <x v="1"/>
    <x v="8"/>
    <x v="70"/>
    <s v="m3"/>
    <n v="11958.732"/>
    <n v="23166.010999999999"/>
    <n v="12818.656999999999"/>
    <n v="14913.22"/>
    <n v="13906.782999999999"/>
    <n v="15947.053"/>
    <n v="25710.137999999999"/>
    <n v="21601.59"/>
    <n v="26474.611000000001"/>
    <n v="25719.167000000001"/>
    <n v="12317.955"/>
    <n v="7854.6750000000002"/>
    <n v="212388.59199999998"/>
  </r>
  <r>
    <s v="BIODIESEL"/>
    <x v="17"/>
    <x v="2"/>
    <x v="7"/>
    <x v="68"/>
    <s v="m3"/>
    <n v="3209.7489999999998"/>
    <n v="5409.7190000000001"/>
    <n v="3110.1390000000001"/>
    <n v="0"/>
    <n v="7822.5590000000002"/>
    <n v="0"/>
    <n v="4091.9760000000001"/>
    <n v="6360.5730000000003"/>
    <n v="4843.5659999999998"/>
    <n v="5464.7280000000001"/>
    <n v="1399.672"/>
    <n v="0"/>
    <n v="41712.681000000004"/>
  </r>
  <r>
    <s v="BIODIESEL"/>
    <x v="17"/>
    <x v="0"/>
    <x v="6"/>
    <x v="69"/>
    <s v="m3"/>
    <n v="0"/>
    <n v="0"/>
    <n v="0"/>
    <n v="0"/>
    <n v="0"/>
    <n v="0"/>
    <n v="0"/>
    <n v="0"/>
    <n v="0"/>
    <n v="0"/>
    <n v="0"/>
    <n v="0"/>
    <n v="0"/>
  </r>
  <r>
    <s v="BIODIESEL"/>
    <x v="17"/>
    <x v="3"/>
    <x v="11"/>
    <x v="71"/>
    <s v="m3"/>
    <n v="3235.73"/>
    <n v="9513.6080000000002"/>
    <n v="5740.7280000000001"/>
    <n v="6759.768"/>
    <n v="8625.1149999999998"/>
    <n v="7115.4189999999999"/>
    <n v="9300.018"/>
    <n v="5868.8329999999996"/>
    <n v="16198.826999999999"/>
    <n v="10282.705"/>
    <n v="8763.9699999999993"/>
    <n v="3264.2249999999999"/>
    <n v="94668.946000000011"/>
  </r>
  <r>
    <s v="BIODIESEL"/>
    <x v="17"/>
    <x v="0"/>
    <x v="15"/>
    <x v="67"/>
    <s v="m3"/>
    <n v="0"/>
    <n v="0"/>
    <n v="0"/>
    <n v="0"/>
    <n v="0"/>
    <n v="0"/>
    <n v="0"/>
    <n v="0"/>
    <n v="0"/>
    <n v="0"/>
    <n v="0"/>
    <n v="0"/>
    <n v="0"/>
  </r>
  <r>
    <s v="BIODIESEL"/>
    <x v="17"/>
    <x v="1"/>
    <x v="1"/>
    <x v="56"/>
    <s v="m3"/>
    <n v="0"/>
    <n v="0"/>
    <n v="0"/>
    <n v="0"/>
    <n v="0"/>
    <n v="0"/>
    <n v="0"/>
    <n v="0"/>
    <n v="0"/>
    <n v="0"/>
    <n v="0"/>
    <n v="0"/>
    <n v="0"/>
  </r>
  <r>
    <s v="BIODIESEL"/>
    <x v="17"/>
    <x v="0"/>
    <x v="6"/>
    <x v="72"/>
    <s v="m3"/>
    <n v="0"/>
    <n v="0"/>
    <n v="0"/>
    <n v="0"/>
    <n v="0"/>
    <n v="0"/>
    <n v="0"/>
    <n v="0"/>
    <n v="0"/>
    <n v="0"/>
    <n v="0"/>
    <n v="0"/>
    <n v="0"/>
  </r>
  <r>
    <s v="BIODIESEL"/>
    <x v="17"/>
    <x v="4"/>
    <x v="12"/>
    <x v="73"/>
    <s v="m3"/>
    <n v="3170.9459999999999"/>
    <n v="3341.27"/>
    <n v="905.40499999999997"/>
    <n v="5195.5129999999999"/>
    <n v="4864.232"/>
    <n v="5375.9120000000003"/>
    <n v="4783.6850000000004"/>
    <n v="6155.6170000000002"/>
    <n v="5685.25"/>
    <n v="4984.7370000000001"/>
    <n v="5510.4539999999997"/>
    <n v="4316.7550000000001"/>
    <n v="54289.775999999998"/>
  </r>
  <r>
    <s v="BIODIESEL"/>
    <x v="17"/>
    <x v="1"/>
    <x v="8"/>
    <x v="74"/>
    <s v="m3"/>
    <n v="0"/>
    <n v="0"/>
    <n v="0"/>
    <n v="0"/>
    <n v="0"/>
    <n v="0"/>
    <n v="0"/>
    <n v="0"/>
    <n v="0"/>
    <n v="0"/>
    <n v="0"/>
    <n v="0"/>
    <n v="0"/>
  </r>
  <r>
    <s v="BIODIESEL"/>
    <x v="17"/>
    <x v="1"/>
    <x v="1"/>
    <x v="12"/>
    <s v="m3"/>
    <n v="9611.5110000000004"/>
    <n v="9142.5640000000003"/>
    <n v="8476.4680000000008"/>
    <n v="9867.5869999999995"/>
    <n v="11005.289000000001"/>
    <n v="10067.328"/>
    <n v="10597.895"/>
    <n v="10815.474"/>
    <n v="8016.1019999999999"/>
    <n v="3140.6370000000002"/>
    <n v="7968.9560000000001"/>
    <n v="6386.9549999999999"/>
    <n v="105096.76600000002"/>
  </r>
  <r>
    <s v="BIODIESEL"/>
    <x v="17"/>
    <x v="0"/>
    <x v="6"/>
    <x v="12"/>
    <s v="m3"/>
    <n v="14117.668"/>
    <n v="13743.609"/>
    <n v="11722.109"/>
    <n v="14743.797"/>
    <n v="16765.780999999999"/>
    <n v="15893.005999999999"/>
    <n v="14926.902"/>
    <n v="16485.600999999999"/>
    <n v="16586.348000000002"/>
    <n v="14858.368"/>
    <n v="15520.098"/>
    <n v="13838.289000000001"/>
    <n v="179201.57599999997"/>
  </r>
  <r>
    <s v="BIODIESEL"/>
    <x v="17"/>
    <x v="1"/>
    <x v="8"/>
    <x v="75"/>
    <s v="m3"/>
    <n v="1179.181"/>
    <n v="1690.0360000000001"/>
    <n v="1934.9179999999999"/>
    <n v="2014.434"/>
    <n v="2067.855"/>
    <n v="1742.454"/>
    <n v="1502.46"/>
    <n v="1348.125"/>
    <n v="3300"/>
    <n v="5950"/>
    <n v="4215.0619999999999"/>
    <n v="4115.652"/>
    <n v="31060.177000000003"/>
  </r>
  <r>
    <s v="BIODIESEL"/>
    <x v="17"/>
    <x v="4"/>
    <x v="13"/>
    <x v="77"/>
    <s v="m3"/>
    <n v="0"/>
    <n v="0"/>
    <n v="0"/>
    <n v="0"/>
    <n v="0"/>
    <n v="0"/>
    <n v="0"/>
    <n v="0"/>
    <n v="0"/>
    <n v="0"/>
    <n v="0"/>
    <n v="0"/>
    <n v="0"/>
  </r>
  <r>
    <s v="BIODIESEL"/>
    <x v="17"/>
    <x v="2"/>
    <x v="7"/>
    <x v="78"/>
    <s v="m3"/>
    <n v="20915.397000000001"/>
    <n v="13610.44"/>
    <n v="20353.668000000001"/>
    <n v="14100.793"/>
    <n v="21507.87"/>
    <n v="23609.786"/>
    <n v="20324.754000000001"/>
    <n v="23754.171999999999"/>
    <n v="18653.77"/>
    <n v="18631.513999999999"/>
    <n v="20189.983"/>
    <n v="16435.37"/>
    <n v="232087.51699999996"/>
  </r>
  <r>
    <s v="BIODIESEL"/>
    <x v="17"/>
    <x v="3"/>
    <x v="4"/>
    <x v="79"/>
    <s v="m3"/>
    <n v="0"/>
    <n v="0"/>
    <n v="0"/>
    <n v="0"/>
    <n v="0"/>
    <n v="0"/>
    <n v="3385.386"/>
    <n v="2411.75"/>
    <n v="0"/>
    <n v="2699.2089999999998"/>
    <n v="1590.3810000000001"/>
    <n v="1649.9580000000001"/>
    <n v="11736.684000000001"/>
  </r>
  <r>
    <s v="BIODIESEL"/>
    <x v="17"/>
    <x v="0"/>
    <x v="15"/>
    <x v="80"/>
    <s v="m3"/>
    <n v="11308.563"/>
    <n v="11265.334999999999"/>
    <n v="11279.795"/>
    <n v="11111.038"/>
    <n v="12765.903"/>
    <n v="9676.4130000000005"/>
    <n v="9219.3520000000008"/>
    <n v="13499.651"/>
    <n v="11999.393"/>
    <n v="12431.645"/>
    <n v="10813.302"/>
    <n v="7645.6850000000004"/>
    <n v="133016.07499999998"/>
  </r>
  <r>
    <s v="BIODIESEL"/>
    <x v="17"/>
    <x v="1"/>
    <x v="8"/>
    <x v="80"/>
    <s v="m3"/>
    <n v="16829.487000000001"/>
    <n v="14497.424999999999"/>
    <n v="18853.026000000002"/>
    <n v="19117.673999999999"/>
    <n v="20090.010999999999"/>
    <n v="16329.297"/>
    <n v="23847.879000000001"/>
    <n v="23165.149000000001"/>
    <n v="23593.679"/>
    <n v="27062.407999999999"/>
    <n v="19345.276999999998"/>
    <n v="23478.165000000001"/>
    <n v="246209.47700000001"/>
  </r>
  <r>
    <s v="BIODIESEL"/>
    <x v="17"/>
    <x v="2"/>
    <x v="7"/>
    <x v="80"/>
    <s v="m3"/>
    <n v="24140.313999999998"/>
    <n v="23909.294000000002"/>
    <n v="19256.170999999998"/>
    <n v="22872.032999999999"/>
    <n v="20252.817999999999"/>
    <n v="19343.84"/>
    <n v="22946.916000000001"/>
    <n v="23171.401999999998"/>
    <n v="24132.098000000002"/>
    <n v="26992.598999999998"/>
    <n v="22334.81"/>
    <n v="24352.760999999999"/>
    <n v="273705.05599999998"/>
  </r>
  <r>
    <s v="BIODIESEL"/>
    <x v="17"/>
    <x v="0"/>
    <x v="6"/>
    <x v="81"/>
    <s v="m3"/>
    <n v="517.15"/>
    <n v="1298.4349999999999"/>
    <n v="0"/>
    <n v="0"/>
    <n v="0"/>
    <n v="0"/>
    <n v="0"/>
    <n v="0"/>
    <n v="0"/>
    <n v="0"/>
    <n v="0"/>
    <n v="0"/>
    <n v="1815.585"/>
  </r>
  <r>
    <s v="BIODIESEL"/>
    <x v="17"/>
    <x v="3"/>
    <x v="4"/>
    <x v="82"/>
    <s v="m3"/>
    <n v="0"/>
    <n v="0"/>
    <n v="0"/>
    <n v="0"/>
    <n v="0"/>
    <n v="0"/>
    <n v="0"/>
    <n v="0"/>
    <n v="0"/>
    <n v="0"/>
    <n v="0"/>
    <n v="0"/>
    <n v="0"/>
  </r>
  <r>
    <s v="BIODIESEL"/>
    <x v="17"/>
    <x v="4"/>
    <x v="9"/>
    <x v="85"/>
    <s v="m3"/>
    <n v="4130.0460000000003"/>
    <n v="4304.915"/>
    <n v="6324.125"/>
    <n v="7165.4930000000004"/>
    <n v="8288.6450000000004"/>
    <n v="7124.4579999999996"/>
    <n v="11387.356"/>
    <n v="8310.4349999999995"/>
    <n v="4929.7830000000004"/>
    <n v="4191.6120000000001"/>
    <n v="6087.509"/>
    <n v="5573.21"/>
    <n v="77817.587000000014"/>
  </r>
  <r>
    <s v="BIODIESEL"/>
    <x v="17"/>
    <x v="4"/>
    <x v="16"/>
    <x v="84"/>
    <s v="m3"/>
    <n v="0"/>
    <n v="0"/>
    <n v="0"/>
    <n v="0"/>
    <n v="0"/>
    <n v="0"/>
    <n v="0"/>
    <n v="0"/>
    <n v="0"/>
    <n v="0"/>
    <n v="0"/>
    <n v="0"/>
    <n v="0"/>
  </r>
  <r>
    <s v="BIODIESEL"/>
    <x v="17"/>
    <x v="0"/>
    <x v="0"/>
    <x v="86"/>
    <s v="m3"/>
    <n v="10663.163"/>
    <n v="9425.3819999999996"/>
    <n v="11639.145"/>
    <n v="10590.96"/>
    <n v="12205.317999999999"/>
    <n v="12269.312"/>
    <n v="13024.57"/>
    <n v="11061.526"/>
    <n v="9856.7780000000002"/>
    <n v="9364.6990000000005"/>
    <n v="8320.8029999999999"/>
    <n v="9671.7389999999996"/>
    <n v="128093.395"/>
  </r>
  <r>
    <s v="BIODIESEL"/>
    <x v="17"/>
    <x v="4"/>
    <x v="13"/>
    <x v="83"/>
    <s v="m3"/>
    <n v="0"/>
    <n v="0"/>
    <n v="0"/>
    <n v="0"/>
    <n v="0"/>
    <n v="0"/>
    <n v="0"/>
    <n v="0"/>
    <n v="0"/>
    <n v="0"/>
    <n v="0"/>
    <n v="0"/>
    <n v="0"/>
  </r>
  <r>
    <s v="BIODIESEL"/>
    <x v="17"/>
    <x v="2"/>
    <x v="5"/>
    <x v="87"/>
    <s v="m3"/>
    <n v="48695.33"/>
    <n v="37809.453000000001"/>
    <n v="41356.122000000003"/>
    <n v="33702.961000000003"/>
    <n v="32320.814999999999"/>
    <n v="25381.764999999999"/>
    <n v="26769.628000000001"/>
    <n v="23234.713"/>
    <n v="25745.435000000001"/>
    <n v="27586.697"/>
    <n v="36674.250999999997"/>
    <n v="40252.258999999998"/>
    <n v="399529.429"/>
  </r>
  <r>
    <s v="BIODIESEL"/>
    <x v="17"/>
    <x v="0"/>
    <x v="6"/>
    <x v="88"/>
    <s v="m3"/>
    <n v="208"/>
    <n v="392.80599999999998"/>
    <n v="162.65100000000001"/>
    <n v="102.881"/>
    <n v="383"/>
    <n v="510"/>
    <n v="30"/>
    <n v="300"/>
    <n v="230"/>
    <n v="360"/>
    <n v="270"/>
    <n v="2047.7819999999999"/>
    <n v="4997.12"/>
  </r>
  <r>
    <s v="BIODIESEL"/>
    <x v="17"/>
    <x v="1"/>
    <x v="1"/>
    <x v="89"/>
    <s v="m3"/>
    <n v="0"/>
    <n v="0"/>
    <n v="0"/>
    <n v="0"/>
    <n v="0"/>
    <n v="0"/>
    <n v="0"/>
    <n v="0"/>
    <n v="0"/>
    <n v="0"/>
    <n v="0"/>
    <n v="0"/>
    <n v="0"/>
  </r>
  <r>
    <s v="BIODIESEL"/>
    <x v="17"/>
    <x v="2"/>
    <x v="2"/>
    <x v="91"/>
    <s v="m3"/>
    <n v="8849.973"/>
    <n v="8433.7420000000002"/>
    <n v="13981.744000000001"/>
    <n v="10606.002"/>
    <n v="25687.554"/>
    <n v="21221.897000000001"/>
    <n v="13816.101000000001"/>
    <n v="4682.6750000000002"/>
    <n v="16692.923999999999"/>
    <n v="7438.8609999999999"/>
    <n v="23819.131000000001"/>
    <n v="20236.753000000001"/>
    <n v="175467.35699999999"/>
  </r>
  <r>
    <s v="BIODIESEL"/>
    <x v="17"/>
    <x v="0"/>
    <x v="0"/>
    <x v="92"/>
    <s v="m3"/>
    <n v="0"/>
    <n v="0"/>
    <n v="0"/>
    <n v="0"/>
    <n v="0"/>
    <n v="0"/>
    <n v="0"/>
    <n v="0"/>
    <n v="0"/>
    <n v="0"/>
    <n v="0"/>
    <n v="0"/>
    <n v="0"/>
  </r>
  <r>
    <s v="BIODIESEL"/>
    <x v="17"/>
    <x v="0"/>
    <x v="6"/>
    <x v="93"/>
    <s v="m3"/>
    <n v="0"/>
    <n v="0"/>
    <n v="0"/>
    <n v="0"/>
    <n v="0"/>
    <n v="0"/>
    <n v="0"/>
    <n v="0"/>
    <n v="0"/>
    <n v="0"/>
    <n v="0"/>
    <n v="0"/>
    <n v="0"/>
  </r>
  <r>
    <s v="BIODIESEL"/>
    <x v="17"/>
    <x v="1"/>
    <x v="1"/>
    <x v="94"/>
    <s v="m3"/>
    <n v="0"/>
    <n v="0"/>
    <n v="0"/>
    <n v="0"/>
    <n v="0"/>
    <n v="0"/>
    <n v="0"/>
    <n v="0"/>
    <n v="0"/>
    <n v="0"/>
    <n v="0"/>
    <n v="0"/>
    <n v="0"/>
  </r>
  <r>
    <s v="BIODIESEL"/>
    <x v="17"/>
    <x v="1"/>
    <x v="10"/>
    <x v="95"/>
    <s v="m3"/>
    <n v="0"/>
    <n v="0"/>
    <n v="0"/>
    <n v="0"/>
    <n v="0"/>
    <n v="0"/>
    <n v="0"/>
    <n v="0"/>
    <n v="0"/>
    <n v="0"/>
    <n v="0"/>
    <n v="0"/>
    <n v="0"/>
  </r>
  <r>
    <s v="BIODIESEL"/>
    <x v="17"/>
    <x v="2"/>
    <x v="7"/>
    <x v="96"/>
    <s v="m3"/>
    <n v="8354.8919999999998"/>
    <n v="10587.371999999999"/>
    <n v="14808.217000000001"/>
    <n v="14343.298000000001"/>
    <n v="13158.367"/>
    <n v="13579.518"/>
    <n v="15919.066999999999"/>
    <n v="17947.013999999999"/>
    <n v="19289.559000000001"/>
    <n v="17477.266"/>
    <n v="14786.778"/>
    <n v="11095.273999999999"/>
    <n v="171346.622"/>
  </r>
  <r>
    <s v="BIODIESEL"/>
    <x v="17"/>
    <x v="1"/>
    <x v="1"/>
    <x v="97"/>
    <s v="m3"/>
    <n v="0"/>
    <n v="0"/>
    <n v="0"/>
    <n v="0"/>
    <n v="0"/>
    <n v="0"/>
    <n v="0"/>
    <n v="0"/>
    <n v="0"/>
    <n v="0"/>
    <n v="0"/>
    <n v="0"/>
    <n v="0"/>
  </r>
  <r>
    <s v="BIODIESEL"/>
    <x v="17"/>
    <x v="4"/>
    <x v="9"/>
    <x v="98"/>
    <s v="m3"/>
    <n v="22334.169000000002"/>
    <n v="16875.475999999999"/>
    <n v="17214.437000000002"/>
    <n v="20761.254000000001"/>
    <n v="17083.79"/>
    <n v="25429.531999999999"/>
    <n v="26725.798999999999"/>
    <n v="28383.4"/>
    <n v="28491.977999999999"/>
    <n v="22293.686000000002"/>
    <n v="22475.905999999999"/>
    <n v="27140.552"/>
    <n v="275209.97899999999"/>
  </r>
  <r>
    <s v="BIODIESEL"/>
    <x v="17"/>
    <x v="3"/>
    <x v="3"/>
    <x v="99"/>
    <s v="m3"/>
    <n v="0"/>
    <n v="0"/>
    <n v="0"/>
    <n v="0"/>
    <n v="0"/>
    <n v="448.60199999999998"/>
    <n v="37"/>
    <n v="80.585999999999999"/>
    <n v="457.73099999999999"/>
    <n v="17.521999999999998"/>
    <n v="122.712"/>
    <n v="20.745999999999999"/>
    <n v="1184.8990000000001"/>
  </r>
  <r>
    <s v="BIODIESEL"/>
    <x v="17"/>
    <x v="3"/>
    <x v="11"/>
    <x v="100"/>
    <s v="m3"/>
    <n v="0"/>
    <n v="0"/>
    <n v="0"/>
    <n v="0"/>
    <n v="0"/>
    <n v="0"/>
    <n v="0"/>
    <n v="0"/>
    <n v="0"/>
    <n v="0"/>
    <n v="0"/>
    <n v="0"/>
    <n v="0"/>
  </r>
  <r>
    <s v="BIODIESEL"/>
    <x v="17"/>
    <x v="3"/>
    <x v="3"/>
    <x v="101"/>
    <s v="m3"/>
    <n v="0"/>
    <n v="0"/>
    <n v="930.69"/>
    <n v="2730.8780000000002"/>
    <n v="3942.6"/>
    <n v="4010.683"/>
    <n v="4462.5770000000002"/>
    <n v="6480.9070000000002"/>
    <n v="5780.6930000000002"/>
    <n v="5377.1059999999998"/>
    <n v="6080.3680000000004"/>
    <n v="8596.02"/>
    <n v="48392.5219999999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3A4B3BB-4004-415C-A4D5-070D4CCF609E}" name="Tabela dinâmica7" cacheId="0"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34">
  <location ref="B24:W37" firstHeaderRow="1" firstDataRow="2" firstDataCol="1" rowPageCount="1" colPageCount="1"/>
  <pivotFields count="14">
    <pivotField axis="axisCol" compact="0" outline="0" subtotalTop="0" showAll="0" includeNewItemsInFilter="1">
      <items count="22">
        <item x="0"/>
        <item x="1"/>
        <item x="2"/>
        <item x="3"/>
        <item x="4"/>
        <item x="5"/>
        <item x="6"/>
        <item x="7"/>
        <item x="8"/>
        <item x="9"/>
        <item x="10"/>
        <item x="11"/>
        <item x="12"/>
        <item x="13"/>
        <item x="14"/>
        <item x="15"/>
        <item n="2021" x="16"/>
        <item x="17"/>
        <item x="18"/>
        <item x="19"/>
        <item x="20"/>
        <item t="default"/>
      </items>
    </pivotField>
    <pivotField axis="axisPage" compact="0" outline="0" showAll="0">
      <items count="6">
        <item x="4"/>
        <item x="0"/>
        <item x="2"/>
        <item x="1"/>
        <item x="3"/>
        <item t="default"/>
      </items>
    </pivotField>
    <pivotField name="Janeiro2" dataField="1" compact="0" outline="0" showAll="0"/>
    <pivotField name="Fevereiro2" dataField="1" compact="0" outline="0" showAll="0"/>
    <pivotField name="Março2" dataField="1" compact="0" outline="0" showAll="0"/>
    <pivotField name="Abril2" dataField="1" compact="0" outline="0" showAll="0"/>
    <pivotField name="Maio2" dataField="1" compact="0" outline="0" showAll="0"/>
    <pivotField name="Junho2" dataField="1" compact="0" outline="0" showAll="0"/>
    <pivotField name="Julho2" dataField="1" compact="0" outline="0" showAll="0"/>
    <pivotField name="Agosto2" dataField="1" compact="0" outline="0" showAll="0"/>
    <pivotField name="Setembro2" dataField="1" compact="0" outline="0" showAll="0"/>
    <pivotField name="Outubro2" dataField="1" compact="0" outline="0" showAll="0"/>
    <pivotField name="Novembro2" dataField="1" compact="0" outline="0" showAll="0"/>
    <pivotField name="Dezembro2" dataField="1" compact="0" outline="0" showAll="0"/>
  </pivotFields>
  <rowFields count="1">
    <field x="-2"/>
  </rowFields>
  <rowItems count="12">
    <i>
      <x/>
    </i>
    <i i="1">
      <x v="1"/>
    </i>
    <i i="2">
      <x v="2"/>
    </i>
    <i i="3">
      <x v="3"/>
    </i>
    <i i="4">
      <x v="4"/>
    </i>
    <i i="5">
      <x v="5"/>
    </i>
    <i i="6">
      <x v="6"/>
    </i>
    <i i="7">
      <x v="7"/>
    </i>
    <i i="8">
      <x v="8"/>
    </i>
    <i i="9">
      <x v="9"/>
    </i>
    <i i="10">
      <x v="10"/>
    </i>
    <i i="11">
      <x v="11"/>
    </i>
  </rowItems>
  <colFields count="1">
    <field x="0"/>
  </colFields>
  <colItems count="21">
    <i>
      <x/>
    </i>
    <i>
      <x v="1"/>
    </i>
    <i>
      <x v="2"/>
    </i>
    <i>
      <x v="3"/>
    </i>
    <i>
      <x v="4"/>
    </i>
    <i>
      <x v="5"/>
    </i>
    <i>
      <x v="6"/>
    </i>
    <i>
      <x v="7"/>
    </i>
    <i>
      <x v="8"/>
    </i>
    <i>
      <x v="9"/>
    </i>
    <i>
      <x v="10"/>
    </i>
    <i>
      <x v="11"/>
    </i>
    <i>
      <x v="12"/>
    </i>
    <i>
      <x v="13"/>
    </i>
    <i>
      <x v="14"/>
    </i>
    <i>
      <x v="15"/>
    </i>
    <i>
      <x v="16"/>
    </i>
    <i>
      <x v="17"/>
    </i>
    <i>
      <x v="18"/>
    </i>
    <i>
      <x v="19"/>
    </i>
    <i>
      <x v="20"/>
    </i>
  </colItems>
  <pageFields count="1">
    <pageField fld="1" hier="-1"/>
  </pageFields>
  <dataFields count="12">
    <dataField name="Janeiro" fld="2" baseField="0" baseItem="0"/>
    <dataField name="Fevereiro" fld="3" baseField="0" baseItem="0"/>
    <dataField name="Março" fld="4" baseField="0" baseItem="0"/>
    <dataField name="Abril" fld="5" baseField="0" baseItem="0"/>
    <dataField name="Maio" fld="6" baseField="0" baseItem="0"/>
    <dataField name="Junho" fld="7" baseField="0" baseItem="0"/>
    <dataField name="Julho" fld="8" baseField="0" baseItem="0"/>
    <dataField name="Agosto" fld="9" baseField="0" baseItem="0"/>
    <dataField name="Setembro" fld="10" baseField="0" baseItem="0"/>
    <dataField name="Outubro" fld="11" baseField="0" baseItem="0"/>
    <dataField name="Novembro" fld="12" baseField="0" baseItem="0"/>
    <dataField name="Dezembro" fld="13" baseField="0" baseItem="0"/>
  </dataFields>
  <formats count="50">
    <format dxfId="49">
      <pivotArea outline="0" fieldPosition="0"/>
    </format>
    <format dxfId="48">
      <pivotArea dataOnly="0" labelOnly="1" outline="0" fieldPosition="0">
        <references count="1">
          <reference field="0" count="3">
            <x v="0"/>
            <x v="1"/>
            <x v="2"/>
          </reference>
        </references>
      </pivotArea>
    </format>
    <format dxfId="47">
      <pivotArea outline="0" fieldPosition="0"/>
    </format>
    <format dxfId="46">
      <pivotArea outline="0" fieldPosition="0"/>
    </format>
    <format dxfId="45">
      <pivotArea dataOnly="0" labelOnly="1" outline="0" fieldPosition="0">
        <references count="1">
          <reference field="0" count="0"/>
        </references>
      </pivotArea>
    </format>
    <format dxfId="44">
      <pivotArea dataOnly="0" labelOnly="1" outline="0" fieldPosition="0">
        <references count="1">
          <reference field="0" count="1">
            <x v="0"/>
          </reference>
        </references>
      </pivotArea>
    </format>
    <format dxfId="43">
      <pivotArea dataOnly="0" labelOnly="1" outline="0" fieldPosition="0">
        <references count="1">
          <reference field="0" count="1">
            <x v="1"/>
          </reference>
        </references>
      </pivotArea>
    </format>
    <format dxfId="42">
      <pivotArea dataOnly="0" labelOnly="1" outline="0" fieldPosition="0">
        <references count="1">
          <reference field="0" count="1">
            <x v="2"/>
          </reference>
        </references>
      </pivotArea>
    </format>
    <format dxfId="41">
      <pivotArea dataOnly="0" labelOnly="1" outline="0" fieldPosition="0">
        <references count="1">
          <reference field="0" count="1">
            <x v="3"/>
          </reference>
        </references>
      </pivotArea>
    </format>
    <format dxfId="40">
      <pivotArea dataOnly="0" labelOnly="1" outline="0" fieldPosition="0">
        <references count="1">
          <reference field="0" count="9">
            <x v="0"/>
            <x v="1"/>
            <x v="2"/>
            <x v="3"/>
            <x v="4"/>
            <x v="5"/>
            <x v="6"/>
            <x v="7"/>
            <x v="8"/>
          </reference>
        </references>
      </pivotArea>
    </format>
    <format dxfId="39">
      <pivotArea dataOnly="0" labelOnly="1" outline="0" fieldPosition="0">
        <references count="1">
          <reference field="0" count="1">
            <x v="9"/>
          </reference>
        </references>
      </pivotArea>
    </format>
    <format dxfId="38">
      <pivotArea dataOnly="0" labelOnly="1" outline="0" fieldPosition="0">
        <references count="1">
          <reference field="0" count="1">
            <x v="10"/>
          </reference>
        </references>
      </pivotArea>
    </format>
    <format dxfId="37">
      <pivotArea dataOnly="0" labelOnly="1" outline="0" fieldPosition="0">
        <references count="1">
          <reference field="0" count="1">
            <x v="11"/>
          </reference>
        </references>
      </pivotArea>
    </format>
    <format dxfId="36">
      <pivotArea outline="0" collapsedLevelsAreSubtotals="1" fieldPosition="0"/>
    </format>
    <format dxfId="35">
      <pivotArea dataOnly="0" labelOnly="1" outline="0" fieldPosition="0">
        <references count="1">
          <reference field="0" count="1">
            <x v="12"/>
          </reference>
        </references>
      </pivotArea>
    </format>
    <format dxfId="34">
      <pivotArea dataOnly="0" labelOnly="1" outline="0" fieldPosition="0">
        <references count="1">
          <reference field="0" count="1">
            <x v="13"/>
          </reference>
        </references>
      </pivotArea>
    </format>
    <format dxfId="33">
      <pivotArea dataOnly="0" labelOnly="1" outline="0" fieldPosition="0">
        <references count="1">
          <reference field="0" count="0"/>
        </references>
      </pivotArea>
    </format>
    <format dxfId="32">
      <pivotArea dataOnly="0" labelOnly="1" outline="0" fieldPosition="0">
        <references count="1">
          <reference field="0" count="1">
            <x v="14"/>
          </reference>
        </references>
      </pivotArea>
    </format>
    <format dxfId="31">
      <pivotArea dataOnly="0" labelOnly="1" outline="0" fieldPosition="0">
        <references count="1">
          <reference field="0" count="1">
            <x v="15"/>
          </reference>
        </references>
      </pivotArea>
    </format>
    <format dxfId="30">
      <pivotArea dataOnly="0" labelOnly="1" outline="0" fieldPosition="0">
        <references count="1">
          <reference field="0" count="1">
            <x v="16"/>
          </reference>
        </references>
      </pivotArea>
    </format>
    <format dxfId="29">
      <pivotArea type="origin" dataOnly="0" labelOnly="1" outline="0" fieldPosition="0"/>
    </format>
    <format dxfId="28">
      <pivotArea field="0" type="button" dataOnly="0" labelOnly="1" outline="0" axis="axisCol" fieldPosition="0"/>
    </format>
    <format dxfId="27">
      <pivotArea type="topRight" dataOnly="0" labelOnly="1" outline="0" fieldPosition="0"/>
    </format>
    <format dxfId="26">
      <pivotArea field="-2" type="button" dataOnly="0" labelOnly="1" outline="0" axis="axisRow" fieldPosition="0"/>
    </format>
    <format dxfId="25">
      <pivotArea type="origin" dataOnly="0" labelOnly="1" outline="0" fieldPosition="0"/>
    </format>
    <format dxfId="24">
      <pivotArea field="0" type="button" dataOnly="0" labelOnly="1" outline="0" axis="axisCol" fieldPosition="0"/>
    </format>
    <format dxfId="23">
      <pivotArea type="topRight" dataOnly="0" labelOnly="1" outline="0" fieldPosition="0"/>
    </format>
    <format dxfId="22">
      <pivotArea field="-2" type="button" dataOnly="0" labelOnly="1" outline="0" axis="axisRow" fieldPosition="0"/>
    </format>
    <format dxfId="21">
      <pivotArea dataOnly="0" labelOnly="1" outline="0" fieldPosition="0">
        <references count="1">
          <reference field="0" count="0"/>
        </references>
      </pivotArea>
    </format>
    <format dxfId="20">
      <pivotArea type="origin" dataOnly="0" labelOnly="1" outline="0" fieldPosition="0"/>
    </format>
    <format dxfId="19">
      <pivotArea field="0" type="button" dataOnly="0" labelOnly="1" outline="0" axis="axisCol" fieldPosition="0"/>
    </format>
    <format dxfId="18">
      <pivotArea type="topRight" dataOnly="0" labelOnly="1" outline="0" fieldPosition="0"/>
    </format>
    <format dxfId="17">
      <pivotArea dataOnly="0" labelOnly="1" outline="0" fieldPosition="0">
        <references count="1">
          <reference field="0" count="0"/>
        </references>
      </pivotArea>
    </format>
    <format dxfId="16">
      <pivotArea dataOnly="0" labelOnly="1" outline="0" fieldPosition="0">
        <references count="1">
          <reference field="0" count="0"/>
        </references>
      </pivotArea>
    </format>
    <format dxfId="15">
      <pivotArea type="all" dataOnly="0" outline="0" fieldPosition="0"/>
    </format>
    <format dxfId="14">
      <pivotArea outline="0" collapsedLevelsAreSubtotals="1" fieldPosition="0"/>
    </format>
    <format dxfId="13">
      <pivotArea type="origin" dataOnly="0" labelOnly="1" outline="0" fieldPosition="0"/>
    </format>
    <format dxfId="12">
      <pivotArea field="0" type="button" dataOnly="0" labelOnly="1" outline="0" axis="axisCol" fieldPosition="0"/>
    </format>
    <format dxfId="11">
      <pivotArea type="topRight" dataOnly="0" labelOnly="1" outline="0" fieldPosition="0"/>
    </format>
    <format dxfId="10">
      <pivotArea field="-2" type="button" dataOnly="0" labelOnly="1" outline="0" axis="axisRow" fieldPosition="0"/>
    </format>
    <format dxfId="9">
      <pivotArea dataOnly="0" labelOnly="1" outline="0" fieldPosition="0">
        <references count="1">
          <reference field="0" count="0"/>
        </references>
      </pivotArea>
    </format>
    <format dxfId="8">
      <pivotArea dataOnly="0" outline="0" fieldPosition="0">
        <references count="1">
          <reference field="0" count="0"/>
        </references>
      </pivotArea>
    </format>
    <format dxfId="7">
      <pivotArea dataOnly="0" outline="0" fieldPosition="0">
        <references count="1">
          <reference field="0" count="0"/>
        </references>
      </pivotArea>
    </format>
    <format dxfId="6">
      <pivotArea dataOnly="0" labelOnly="1" outline="0" fieldPosition="0">
        <references count="1">
          <reference field="0" count="0"/>
        </references>
      </pivotArea>
    </format>
    <format dxfId="5">
      <pivotArea dataOnly="0" labelOnly="1" outline="0" fieldPosition="0">
        <references count="1">
          <reference field="4294967294" count="1">
            <x v="0"/>
          </reference>
        </references>
      </pivotArea>
    </format>
    <format dxfId="4">
      <pivotArea dataOnly="0" labelOnly="1" outline="0" fieldPosition="0">
        <references count="1">
          <reference field="0" count="1">
            <x v="17"/>
          </reference>
        </references>
      </pivotArea>
    </format>
    <format dxfId="3">
      <pivotArea dataOnly="0" labelOnly="1" outline="0" fieldPosition="0">
        <references count="1">
          <reference field="0" count="1">
            <x v="16"/>
          </reference>
        </references>
      </pivotArea>
    </format>
    <format dxfId="2">
      <pivotArea dataOnly="0" labelOnly="1" outline="0" fieldPosition="0">
        <references count="1">
          <reference field="0" count="1">
            <x v="18"/>
          </reference>
        </references>
      </pivotArea>
    </format>
    <format dxfId="1">
      <pivotArea dataOnly="0" labelOnly="1" outline="0" fieldPosition="0">
        <references count="1">
          <reference field="0" count="1">
            <x v="19"/>
          </reference>
        </references>
      </pivotArea>
    </format>
    <format dxfId="0">
      <pivotArea dataOnly="0" labelOnly="1" outline="0" fieldPosition="0">
        <references count="1">
          <reference field="0" count="1">
            <x v="20"/>
          </reference>
        </references>
      </pivotArea>
    </format>
  </formats>
  <chartFormats count="42">
    <chartFormat chart="7" format="46" series="1">
      <pivotArea type="data" outline="0" fieldPosition="0">
        <references count="2">
          <reference field="4294967294" count="1" selected="0">
            <x v="0"/>
          </reference>
          <reference field="0" count="1" selected="0">
            <x v="0"/>
          </reference>
        </references>
      </pivotArea>
    </chartFormat>
    <chartFormat chart="7" format="47" series="1">
      <pivotArea type="data" outline="0" fieldPosition="0">
        <references count="2">
          <reference field="4294967294" count="1" selected="0">
            <x v="0"/>
          </reference>
          <reference field="0" count="1" selected="0">
            <x v="1"/>
          </reference>
        </references>
      </pivotArea>
    </chartFormat>
    <chartFormat chart="7" format="48" series="1">
      <pivotArea type="data" outline="0" fieldPosition="0">
        <references count="2">
          <reference field="4294967294" count="1" selected="0">
            <x v="0"/>
          </reference>
          <reference field="0" count="1" selected="0">
            <x v="2"/>
          </reference>
        </references>
      </pivotArea>
    </chartFormat>
    <chartFormat chart="7" format="49" series="1">
      <pivotArea type="data" outline="0" fieldPosition="0">
        <references count="2">
          <reference field="4294967294" count="1" selected="0">
            <x v="0"/>
          </reference>
          <reference field="0" count="1" selected="0">
            <x v="3"/>
          </reference>
        </references>
      </pivotArea>
    </chartFormat>
    <chartFormat chart="7" format="50" series="1">
      <pivotArea type="data" outline="0" fieldPosition="0">
        <references count="2">
          <reference field="4294967294" count="1" selected="0">
            <x v="0"/>
          </reference>
          <reference field="0" count="1" selected="0">
            <x v="4"/>
          </reference>
        </references>
      </pivotArea>
    </chartFormat>
    <chartFormat chart="7" format="51" series="1">
      <pivotArea type="data" outline="0" fieldPosition="0">
        <references count="2">
          <reference field="4294967294" count="1" selected="0">
            <x v="0"/>
          </reference>
          <reference field="0" count="1" selected="0">
            <x v="5"/>
          </reference>
        </references>
      </pivotArea>
    </chartFormat>
    <chartFormat chart="7" format="52" series="1">
      <pivotArea type="data" outline="0" fieldPosition="0">
        <references count="2">
          <reference field="4294967294" count="1" selected="0">
            <x v="0"/>
          </reference>
          <reference field="0" count="1" selected="0">
            <x v="6"/>
          </reference>
        </references>
      </pivotArea>
    </chartFormat>
    <chartFormat chart="7" format="53" series="1">
      <pivotArea type="data" outline="0" fieldPosition="0">
        <references count="2">
          <reference field="4294967294" count="1" selected="0">
            <x v="0"/>
          </reference>
          <reference field="0" count="1" selected="0">
            <x v="7"/>
          </reference>
        </references>
      </pivotArea>
    </chartFormat>
    <chartFormat chart="7" format="54" series="1">
      <pivotArea type="data" outline="0" fieldPosition="0">
        <references count="2">
          <reference field="4294967294" count="1" selected="0">
            <x v="0"/>
          </reference>
          <reference field="0" count="1" selected="0">
            <x v="8"/>
          </reference>
        </references>
      </pivotArea>
    </chartFormat>
    <chartFormat chart="7" format="55" series="1">
      <pivotArea type="data" outline="0" fieldPosition="0">
        <references count="2">
          <reference field="4294967294" count="1" selected="0">
            <x v="0"/>
          </reference>
          <reference field="0" count="1" selected="0">
            <x v="9"/>
          </reference>
        </references>
      </pivotArea>
    </chartFormat>
    <chartFormat chart="7" format="56" series="1">
      <pivotArea type="data" outline="0" fieldPosition="0">
        <references count="2">
          <reference field="4294967294" count="1" selected="0">
            <x v="0"/>
          </reference>
          <reference field="0" count="1" selected="0">
            <x v="10"/>
          </reference>
        </references>
      </pivotArea>
    </chartFormat>
    <chartFormat chart="7" format="57" series="1">
      <pivotArea type="data" outline="0" fieldPosition="0">
        <references count="2">
          <reference field="4294967294" count="1" selected="0">
            <x v="0"/>
          </reference>
          <reference field="0" count="1" selected="0">
            <x v="11"/>
          </reference>
        </references>
      </pivotArea>
    </chartFormat>
    <chartFormat chart="7" format="58" series="1">
      <pivotArea type="data" outline="0" fieldPosition="0">
        <references count="2">
          <reference field="4294967294" count="1" selected="0">
            <x v="0"/>
          </reference>
          <reference field="0" count="1" selected="0">
            <x v="12"/>
          </reference>
        </references>
      </pivotArea>
    </chartFormat>
    <chartFormat chart="7" format="59" series="1">
      <pivotArea type="data" outline="0" fieldPosition="0">
        <references count="2">
          <reference field="4294967294" count="1" selected="0">
            <x v="0"/>
          </reference>
          <reference field="0" count="1" selected="0">
            <x v="13"/>
          </reference>
        </references>
      </pivotArea>
    </chartFormat>
    <chartFormat chart="7" format="60" series="1">
      <pivotArea type="data" outline="0" fieldPosition="0">
        <references count="2">
          <reference field="4294967294" count="1" selected="0">
            <x v="0"/>
          </reference>
          <reference field="0" count="1" selected="0">
            <x v="14"/>
          </reference>
        </references>
      </pivotArea>
    </chartFormat>
    <chartFormat chart="7" format="61" series="1">
      <pivotArea type="data" outline="0" fieldPosition="0">
        <references count="2">
          <reference field="4294967294" count="1" selected="0">
            <x v="0"/>
          </reference>
          <reference field="0" count="1" selected="0">
            <x v="15"/>
          </reference>
        </references>
      </pivotArea>
    </chartFormat>
    <chartFormat chart="7" format="62" series="1">
      <pivotArea type="data" outline="0" fieldPosition="0">
        <references count="2">
          <reference field="4294967294" count="1" selected="0">
            <x v="0"/>
          </reference>
          <reference field="0" count="1" selected="0">
            <x v="16"/>
          </reference>
        </references>
      </pivotArea>
    </chartFormat>
    <chartFormat chart="7" format="63" series="1">
      <pivotArea type="data" outline="0" fieldPosition="0">
        <references count="2">
          <reference field="4294967294" count="1" selected="0">
            <x v="0"/>
          </reference>
          <reference field="0" count="1" selected="0">
            <x v="17"/>
          </reference>
        </references>
      </pivotArea>
    </chartFormat>
    <chartFormat chart="7" format="64" series="1">
      <pivotArea type="data" outline="0" fieldPosition="0">
        <references count="2">
          <reference field="4294967294" count="1" selected="0">
            <x v="0"/>
          </reference>
          <reference field="0" count="1" selected="0">
            <x v="18"/>
          </reference>
        </references>
      </pivotArea>
    </chartFormat>
    <chartFormat chart="7" format="65" series="1">
      <pivotArea type="data" outline="0" fieldPosition="0">
        <references count="2">
          <reference field="4294967294" count="1" selected="0">
            <x v="0"/>
          </reference>
          <reference field="0" count="1" selected="0">
            <x v="19"/>
          </reference>
        </references>
      </pivotArea>
    </chartFormat>
    <chartFormat chart="7" format="66" series="1">
      <pivotArea type="data" outline="0" fieldPosition="0">
        <references count="2">
          <reference field="4294967294" count="1" selected="0">
            <x v="0"/>
          </reference>
          <reference field="0" count="1" selected="0">
            <x v="20"/>
          </reference>
        </references>
      </pivotArea>
    </chartFormat>
    <chartFormat chart="33" format="88" series="1">
      <pivotArea type="data" outline="0" fieldPosition="0">
        <references count="2">
          <reference field="4294967294" count="1" selected="0">
            <x v="0"/>
          </reference>
          <reference field="0" count="1" selected="0">
            <x v="0"/>
          </reference>
        </references>
      </pivotArea>
    </chartFormat>
    <chartFormat chart="33" format="89" series="1">
      <pivotArea type="data" outline="0" fieldPosition="0">
        <references count="2">
          <reference field="4294967294" count="1" selected="0">
            <x v="0"/>
          </reference>
          <reference field="0" count="1" selected="0">
            <x v="1"/>
          </reference>
        </references>
      </pivotArea>
    </chartFormat>
    <chartFormat chart="33" format="90" series="1">
      <pivotArea type="data" outline="0" fieldPosition="0">
        <references count="2">
          <reference field="4294967294" count="1" selected="0">
            <x v="0"/>
          </reference>
          <reference field="0" count="1" selected="0">
            <x v="2"/>
          </reference>
        </references>
      </pivotArea>
    </chartFormat>
    <chartFormat chart="33" format="91" series="1">
      <pivotArea type="data" outline="0" fieldPosition="0">
        <references count="2">
          <reference field="4294967294" count="1" selected="0">
            <x v="0"/>
          </reference>
          <reference field="0" count="1" selected="0">
            <x v="3"/>
          </reference>
        </references>
      </pivotArea>
    </chartFormat>
    <chartFormat chart="33" format="92" series="1">
      <pivotArea type="data" outline="0" fieldPosition="0">
        <references count="2">
          <reference field="4294967294" count="1" selected="0">
            <x v="0"/>
          </reference>
          <reference field="0" count="1" selected="0">
            <x v="4"/>
          </reference>
        </references>
      </pivotArea>
    </chartFormat>
    <chartFormat chart="33" format="93" series="1">
      <pivotArea type="data" outline="0" fieldPosition="0">
        <references count="2">
          <reference field="4294967294" count="1" selected="0">
            <x v="0"/>
          </reference>
          <reference field="0" count="1" selected="0">
            <x v="5"/>
          </reference>
        </references>
      </pivotArea>
    </chartFormat>
    <chartFormat chart="33" format="94" series="1">
      <pivotArea type="data" outline="0" fieldPosition="0">
        <references count="2">
          <reference field="4294967294" count="1" selected="0">
            <x v="0"/>
          </reference>
          <reference field="0" count="1" selected="0">
            <x v="6"/>
          </reference>
        </references>
      </pivotArea>
    </chartFormat>
    <chartFormat chart="33" format="95" series="1">
      <pivotArea type="data" outline="0" fieldPosition="0">
        <references count="2">
          <reference field="4294967294" count="1" selected="0">
            <x v="0"/>
          </reference>
          <reference field="0" count="1" selected="0">
            <x v="7"/>
          </reference>
        </references>
      </pivotArea>
    </chartFormat>
    <chartFormat chart="33" format="96" series="1">
      <pivotArea type="data" outline="0" fieldPosition="0">
        <references count="2">
          <reference field="4294967294" count="1" selected="0">
            <x v="0"/>
          </reference>
          <reference field="0" count="1" selected="0">
            <x v="8"/>
          </reference>
        </references>
      </pivotArea>
    </chartFormat>
    <chartFormat chart="33" format="97" series="1">
      <pivotArea type="data" outline="0" fieldPosition="0">
        <references count="2">
          <reference field="4294967294" count="1" selected="0">
            <x v="0"/>
          </reference>
          <reference field="0" count="1" selected="0">
            <x v="9"/>
          </reference>
        </references>
      </pivotArea>
    </chartFormat>
    <chartFormat chart="33" format="98" series="1">
      <pivotArea type="data" outline="0" fieldPosition="0">
        <references count="2">
          <reference field="4294967294" count="1" selected="0">
            <x v="0"/>
          </reference>
          <reference field="0" count="1" selected="0">
            <x v="10"/>
          </reference>
        </references>
      </pivotArea>
    </chartFormat>
    <chartFormat chart="33" format="99" series="1">
      <pivotArea type="data" outline="0" fieldPosition="0">
        <references count="2">
          <reference field="4294967294" count="1" selected="0">
            <x v="0"/>
          </reference>
          <reference field="0" count="1" selected="0">
            <x v="11"/>
          </reference>
        </references>
      </pivotArea>
    </chartFormat>
    <chartFormat chart="33" format="100" series="1">
      <pivotArea type="data" outline="0" fieldPosition="0">
        <references count="2">
          <reference field="4294967294" count="1" selected="0">
            <x v="0"/>
          </reference>
          <reference field="0" count="1" selected="0">
            <x v="12"/>
          </reference>
        </references>
      </pivotArea>
    </chartFormat>
    <chartFormat chart="33" format="101" series="1">
      <pivotArea type="data" outline="0" fieldPosition="0">
        <references count="2">
          <reference field="4294967294" count="1" selected="0">
            <x v="0"/>
          </reference>
          <reference field="0" count="1" selected="0">
            <x v="13"/>
          </reference>
        </references>
      </pivotArea>
    </chartFormat>
    <chartFormat chart="33" format="102" series="1">
      <pivotArea type="data" outline="0" fieldPosition="0">
        <references count="2">
          <reference field="4294967294" count="1" selected="0">
            <x v="0"/>
          </reference>
          <reference field="0" count="1" selected="0">
            <x v="14"/>
          </reference>
        </references>
      </pivotArea>
    </chartFormat>
    <chartFormat chart="33" format="103" series="1">
      <pivotArea type="data" outline="0" fieldPosition="0">
        <references count="2">
          <reference field="4294967294" count="1" selected="0">
            <x v="0"/>
          </reference>
          <reference field="0" count="1" selected="0">
            <x v="15"/>
          </reference>
        </references>
      </pivotArea>
    </chartFormat>
    <chartFormat chart="33" format="104" series="1">
      <pivotArea type="data" outline="0" fieldPosition="0">
        <references count="2">
          <reference field="4294967294" count="1" selected="0">
            <x v="0"/>
          </reference>
          <reference field="0" count="1" selected="0">
            <x v="16"/>
          </reference>
        </references>
      </pivotArea>
    </chartFormat>
    <chartFormat chart="33" format="105" series="1">
      <pivotArea type="data" outline="0" fieldPosition="0">
        <references count="2">
          <reference field="4294967294" count="1" selected="0">
            <x v="0"/>
          </reference>
          <reference field="0" count="1" selected="0">
            <x v="17"/>
          </reference>
        </references>
      </pivotArea>
    </chartFormat>
    <chartFormat chart="33" format="106" series="1">
      <pivotArea type="data" outline="0" fieldPosition="0">
        <references count="2">
          <reference field="4294967294" count="1" selected="0">
            <x v="0"/>
          </reference>
          <reference field="0" count="1" selected="0">
            <x v="18"/>
          </reference>
        </references>
      </pivotArea>
    </chartFormat>
    <chartFormat chart="33" format="107" series="1">
      <pivotArea type="data" outline="0" fieldPosition="0">
        <references count="2">
          <reference field="4294967294" count="1" selected="0">
            <x v="0"/>
          </reference>
          <reference field="0" count="1" selected="0">
            <x v="19"/>
          </reference>
        </references>
      </pivotArea>
    </chartFormat>
    <chartFormat chart="33" format="108" series="1">
      <pivotArea type="data" outline="0" fieldPosition="0">
        <references count="2">
          <reference field="4294967294" count="1" selected="0">
            <x v="0"/>
          </reference>
          <reference field="0" count="1" selected="0">
            <x v="20"/>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A657CF1-C2ED-41A8-A60E-3D084BD35B20}" name="Tabela dinâmica1" cacheId="1"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6">
  <location ref="B93:T106" firstHeaderRow="1" firstDataRow="2" firstDataCol="1" rowPageCount="2" colPageCount="1"/>
  <pivotFields count="19">
    <pivotField compact="0" outline="0" subtotalTop="0" showAll="0" includeNewItemsInFilter="1"/>
    <pivotField axis="axisCol" compact="0" outline="0" subtotalTop="0" showAll="0" includeNewItemsInFilter="1">
      <items count="19">
        <item x="0"/>
        <item x="1"/>
        <item x="2"/>
        <item x="3"/>
        <item x="4"/>
        <item x="5"/>
        <item x="6"/>
        <item x="7"/>
        <item x="8"/>
        <item x="9"/>
        <item x="10"/>
        <item x="11"/>
        <item x="12"/>
        <item x="13"/>
        <item x="14"/>
        <item x="15"/>
        <item n="2021" x="16"/>
        <item x="17"/>
        <item t="default"/>
      </items>
    </pivotField>
    <pivotField compact="0" outline="0" showAll="0"/>
    <pivotField axis="axisPage" compact="0" outline="0" showAll="0">
      <items count="18">
        <item x="9"/>
        <item x="13"/>
        <item x="8"/>
        <item x="14"/>
        <item x="1"/>
        <item x="10"/>
        <item x="0"/>
        <item x="3"/>
        <item x="5"/>
        <item x="12"/>
        <item x="15"/>
        <item x="16"/>
        <item x="7"/>
        <item x="4"/>
        <item x="2"/>
        <item x="6"/>
        <item x="11"/>
        <item t="default"/>
      </items>
    </pivotField>
    <pivotField axis="axisPage" compact="0" outline="0" showAll="0">
      <items count="103">
        <item x="0"/>
        <item x="2"/>
        <item x="1"/>
        <item x="3"/>
        <item x="4"/>
        <item x="5"/>
        <item x="6"/>
        <item x="8"/>
        <item x="9"/>
        <item x="23"/>
        <item x="38"/>
        <item x="10"/>
        <item x="13"/>
        <item x="11"/>
        <item x="15"/>
        <item x="14"/>
        <item x="18"/>
        <item x="26"/>
        <item x="30"/>
        <item x="19"/>
        <item x="90"/>
        <item x="17"/>
        <item x="20"/>
        <item x="21"/>
        <item x="24"/>
        <item x="25"/>
        <item x="27"/>
        <item x="28"/>
        <item x="29"/>
        <item x="31"/>
        <item x="33"/>
        <item x="32"/>
        <item x="34"/>
        <item x="35"/>
        <item x="36"/>
        <item x="37"/>
        <item x="41"/>
        <item x="42"/>
        <item x="43"/>
        <item x="44"/>
        <item x="46"/>
        <item x="45"/>
        <item x="47"/>
        <item x="48"/>
        <item x="50"/>
        <item x="51"/>
        <item x="76"/>
        <item x="53"/>
        <item x="57"/>
        <item x="59"/>
        <item x="58"/>
        <item x="54"/>
        <item x="55"/>
        <item x="61"/>
        <item x="63"/>
        <item x="64"/>
        <item x="65"/>
        <item x="66"/>
        <item x="70"/>
        <item x="68"/>
        <item x="69"/>
        <item x="71"/>
        <item x="67"/>
        <item x="56"/>
        <item x="72"/>
        <item x="74"/>
        <item x="12"/>
        <item x="75"/>
        <item x="77"/>
        <item x="78"/>
        <item x="98"/>
        <item x="80"/>
        <item x="81"/>
        <item x="82"/>
        <item x="85"/>
        <item x="84"/>
        <item x="86"/>
        <item x="83"/>
        <item x="87"/>
        <item x="88"/>
        <item x="89"/>
        <item x="92"/>
        <item x="93"/>
        <item x="94"/>
        <item x="95"/>
        <item x="96"/>
        <item x="97"/>
        <item x="100"/>
        <item x="16"/>
        <item x="49"/>
        <item x="91"/>
        <item x="22"/>
        <item x="52"/>
        <item x="79"/>
        <item x="99"/>
        <item x="101"/>
        <item x="7"/>
        <item x="39"/>
        <item x="40"/>
        <item x="60"/>
        <item x="62"/>
        <item x="73"/>
        <item t="default"/>
      </items>
    </pivotField>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numFmtId="3" outline="0" subtotalTop="0" showAll="0" includeNewItemsInFilter="1"/>
  </pivotFields>
  <rowFields count="1">
    <field x="-2"/>
  </rowFields>
  <rowItems count="12">
    <i>
      <x/>
    </i>
    <i i="1">
      <x v="1"/>
    </i>
    <i i="2">
      <x v="2"/>
    </i>
    <i i="3">
      <x v="3"/>
    </i>
    <i i="4">
      <x v="4"/>
    </i>
    <i i="5">
      <x v="5"/>
    </i>
    <i i="6">
      <x v="6"/>
    </i>
    <i i="7">
      <x v="7"/>
    </i>
    <i i="8">
      <x v="8"/>
    </i>
    <i i="9">
      <x v="9"/>
    </i>
    <i i="10">
      <x v="10"/>
    </i>
    <i i="11">
      <x v="11"/>
    </i>
  </rowItems>
  <colFields count="1">
    <field x="1"/>
  </colFields>
  <colItems count="18">
    <i>
      <x/>
    </i>
    <i>
      <x v="1"/>
    </i>
    <i>
      <x v="2"/>
    </i>
    <i>
      <x v="3"/>
    </i>
    <i>
      <x v="4"/>
    </i>
    <i>
      <x v="5"/>
    </i>
    <i>
      <x v="6"/>
    </i>
    <i>
      <x v="7"/>
    </i>
    <i>
      <x v="8"/>
    </i>
    <i>
      <x v="9"/>
    </i>
    <i>
      <x v="10"/>
    </i>
    <i>
      <x v="11"/>
    </i>
    <i>
      <x v="12"/>
    </i>
    <i>
      <x v="13"/>
    </i>
    <i>
      <x v="14"/>
    </i>
    <i>
      <x v="15"/>
    </i>
    <i>
      <x v="16"/>
    </i>
    <i>
      <x v="17"/>
    </i>
  </colItems>
  <pageFields count="2">
    <pageField fld="3" hier="-1"/>
    <pageField fld="4" hier="-1"/>
  </pageFields>
  <dataFields count="12">
    <dataField name="Janeiro" fld="6" baseField="0" baseItem="0"/>
    <dataField name="Fevereiro" fld="7" baseField="0" baseItem="0"/>
    <dataField name="Março" fld="8" baseField="0" baseItem="0"/>
    <dataField name="Abril" fld="9" baseField="0" baseItem="0"/>
    <dataField name="Maio" fld="10" baseField="0" baseItem="0"/>
    <dataField name="Junho" fld="11" baseField="0" baseItem="0"/>
    <dataField name="Julho" fld="12" baseField="0" baseItem="0"/>
    <dataField name="Agosto" fld="13" baseField="0" baseItem="0"/>
    <dataField name="Setembro" fld="14" baseField="0" baseItem="0"/>
    <dataField name="Outubro" fld="15" baseField="0" baseItem="0"/>
    <dataField name="Novembro" fld="16" baseField="0" baseItem="0"/>
    <dataField name="Dezembro" fld="17" baseField="0" baseItem="0"/>
  </dataFields>
  <formats count="78">
    <format dxfId="127">
      <pivotArea outline="0" fieldPosition="0"/>
    </format>
    <format dxfId="126">
      <pivotArea dataOnly="0" labelOnly="1" outline="0" fieldPosition="0">
        <references count="1">
          <reference field="4294967294" count="1">
            <x v="0"/>
          </reference>
        </references>
      </pivotArea>
    </format>
    <format dxfId="125">
      <pivotArea dataOnly="0" labelOnly="1" outline="0" fieldPosition="0">
        <references count="1">
          <reference field="4294967294" count="1">
            <x v="1"/>
          </reference>
        </references>
      </pivotArea>
    </format>
    <format dxfId="124">
      <pivotArea dataOnly="0" labelOnly="1" outline="0" fieldPosition="0">
        <references count="1">
          <reference field="4294967294" count="1">
            <x v="2"/>
          </reference>
        </references>
      </pivotArea>
    </format>
    <format dxfId="123">
      <pivotArea dataOnly="0" labelOnly="1" outline="0" fieldPosition="0">
        <references count="1">
          <reference field="4294967294" count="1">
            <x v="3"/>
          </reference>
        </references>
      </pivotArea>
    </format>
    <format dxfId="122">
      <pivotArea dataOnly="0" labelOnly="1" outline="0" fieldPosition="0">
        <references count="1">
          <reference field="4294967294" count="1">
            <x v="4"/>
          </reference>
        </references>
      </pivotArea>
    </format>
    <format dxfId="121">
      <pivotArea dataOnly="0" labelOnly="1" outline="0" fieldPosition="0">
        <references count="1">
          <reference field="4294967294" count="1">
            <x v="5"/>
          </reference>
        </references>
      </pivotArea>
    </format>
    <format dxfId="120">
      <pivotArea dataOnly="0" labelOnly="1" outline="0" fieldPosition="0">
        <references count="1">
          <reference field="4294967294" count="1">
            <x v="6"/>
          </reference>
        </references>
      </pivotArea>
    </format>
    <format dxfId="119">
      <pivotArea dataOnly="0" labelOnly="1" outline="0" fieldPosition="0">
        <references count="1">
          <reference field="4294967294" count="1">
            <x v="7"/>
          </reference>
        </references>
      </pivotArea>
    </format>
    <format dxfId="118">
      <pivotArea dataOnly="0" labelOnly="1" outline="0" fieldPosition="0">
        <references count="1">
          <reference field="4294967294" count="1">
            <x v="8"/>
          </reference>
        </references>
      </pivotArea>
    </format>
    <format dxfId="117">
      <pivotArea dataOnly="0" labelOnly="1" outline="0" fieldPosition="0">
        <references count="1">
          <reference field="4294967294" count="1">
            <x v="9"/>
          </reference>
        </references>
      </pivotArea>
    </format>
    <format dxfId="116">
      <pivotArea dataOnly="0" labelOnly="1" outline="0" fieldPosition="0">
        <references count="1">
          <reference field="4294967294" count="1">
            <x v="10"/>
          </reference>
        </references>
      </pivotArea>
    </format>
    <format dxfId="115">
      <pivotArea dataOnly="0" labelOnly="1" outline="0" fieldPosition="0">
        <references count="1">
          <reference field="4294967294" count="1">
            <x v="11"/>
          </reference>
        </references>
      </pivotArea>
    </format>
    <format dxfId="114">
      <pivotArea dataOnly="0" labelOnly="1" outline="0" fieldPosition="0">
        <references count="1">
          <reference field="1" count="3">
            <x v="0"/>
            <x v="1"/>
            <x v="2"/>
          </reference>
        </references>
      </pivotArea>
    </format>
    <format dxfId="113">
      <pivotArea outline="0" fieldPosition="0"/>
    </format>
    <format dxfId="112">
      <pivotArea outline="0" fieldPosition="0"/>
    </format>
    <format dxfId="111">
      <pivotArea dataOnly="0" labelOnly="1" outline="0" fieldPosition="0">
        <references count="1">
          <reference field="1" count="0"/>
        </references>
      </pivotArea>
    </format>
    <format dxfId="110">
      <pivotArea dataOnly="0" labelOnly="1" outline="0" fieldPosition="0">
        <references count="1">
          <reference field="1" count="1">
            <x v="0"/>
          </reference>
        </references>
      </pivotArea>
    </format>
    <format dxfId="109">
      <pivotArea dataOnly="0" labelOnly="1" outline="0" fieldPosition="0">
        <references count="1">
          <reference field="1" count="1">
            <x v="1"/>
          </reference>
        </references>
      </pivotArea>
    </format>
    <format dxfId="108">
      <pivotArea dataOnly="0" labelOnly="1" outline="0" fieldPosition="0">
        <references count="1">
          <reference field="1" count="1">
            <x v="2"/>
          </reference>
        </references>
      </pivotArea>
    </format>
    <format dxfId="107">
      <pivotArea dataOnly="0" labelOnly="1" outline="0" fieldPosition="0">
        <references count="1">
          <reference field="1" count="1">
            <x v="3"/>
          </reference>
        </references>
      </pivotArea>
    </format>
    <format dxfId="106">
      <pivotArea dataOnly="0" labelOnly="1" outline="0" fieldPosition="0">
        <references count="1">
          <reference field="1" count="9">
            <x v="0"/>
            <x v="1"/>
            <x v="2"/>
            <x v="3"/>
            <x v="4"/>
            <x v="5"/>
            <x v="6"/>
            <x v="7"/>
            <x v="8"/>
          </reference>
        </references>
      </pivotArea>
    </format>
    <format dxfId="105">
      <pivotArea dataOnly="0" labelOnly="1" outline="0" fieldPosition="0">
        <references count="1">
          <reference field="1" count="1">
            <x v="9"/>
          </reference>
        </references>
      </pivotArea>
    </format>
    <format dxfId="104">
      <pivotArea dataOnly="0" labelOnly="1" outline="0" fieldPosition="0">
        <references count="1">
          <reference field="1" count="1">
            <x v="10"/>
          </reference>
        </references>
      </pivotArea>
    </format>
    <format dxfId="103">
      <pivotArea dataOnly="0" labelOnly="1" outline="0" fieldPosition="0">
        <references count="1">
          <reference field="1" count="1">
            <x v="11"/>
          </reference>
        </references>
      </pivotArea>
    </format>
    <format dxfId="102">
      <pivotArea outline="0" collapsedLevelsAreSubtotals="1" fieldPosition="0"/>
    </format>
    <format dxfId="101">
      <pivotArea dataOnly="0" labelOnly="1" outline="0" fieldPosition="0">
        <references count="1">
          <reference field="1" count="1">
            <x v="12"/>
          </reference>
        </references>
      </pivotArea>
    </format>
    <format dxfId="100">
      <pivotArea dataOnly="0" labelOnly="1" outline="0" fieldPosition="0">
        <references count="1">
          <reference field="1" count="1">
            <x v="13"/>
          </reference>
        </references>
      </pivotArea>
    </format>
    <format dxfId="99">
      <pivotArea dataOnly="0" labelOnly="1" outline="0" fieldPosition="0">
        <references count="1">
          <reference field="1" count="0"/>
        </references>
      </pivotArea>
    </format>
    <format dxfId="98">
      <pivotArea dataOnly="0" labelOnly="1" outline="0" fieldPosition="0">
        <references count="1">
          <reference field="1" count="1">
            <x v="14"/>
          </reference>
        </references>
      </pivotArea>
    </format>
    <format dxfId="97">
      <pivotArea dataOnly="0" labelOnly="1" outline="0" fieldPosition="0">
        <references count="1">
          <reference field="1" count="1">
            <x v="15"/>
          </reference>
        </references>
      </pivotArea>
    </format>
    <format dxfId="96">
      <pivotArea dataOnly="0" labelOnly="1" outline="0" fieldPosition="0">
        <references count="1">
          <reference field="1" count="1">
            <x v="16"/>
          </reference>
        </references>
      </pivotArea>
    </format>
    <format dxfId="95">
      <pivotArea type="origin" dataOnly="0" labelOnly="1" outline="0" fieldPosition="0"/>
    </format>
    <format dxfId="94">
      <pivotArea field="1" type="button" dataOnly="0" labelOnly="1" outline="0" axis="axisCol" fieldPosition="0"/>
    </format>
    <format dxfId="93">
      <pivotArea type="topRight" dataOnly="0" labelOnly="1" outline="0" fieldPosition="0"/>
    </format>
    <format dxfId="92">
      <pivotArea field="-2" type="button" dataOnly="0" labelOnly="1" outline="0" axis="axisRow" fieldPosition="0"/>
    </format>
    <format dxfId="91">
      <pivotArea type="origin" dataOnly="0" labelOnly="1" outline="0" fieldPosition="0"/>
    </format>
    <format dxfId="90">
      <pivotArea field="1" type="button" dataOnly="0" labelOnly="1" outline="0" axis="axisCol" fieldPosition="0"/>
    </format>
    <format dxfId="89">
      <pivotArea type="topRight" dataOnly="0" labelOnly="1" outline="0" fieldPosition="0"/>
    </format>
    <format dxfId="88">
      <pivotArea field="-2" type="button" dataOnly="0" labelOnly="1" outline="0" axis="axisRow" fieldPosition="0"/>
    </format>
    <format dxfId="87">
      <pivotArea dataOnly="0" labelOnly="1" outline="0" fieldPosition="0">
        <references count="1">
          <reference field="1" count="0"/>
        </references>
      </pivotArea>
    </format>
    <format dxfId="86">
      <pivotArea type="origin" dataOnly="0" labelOnly="1" outline="0" fieldPosition="0"/>
    </format>
    <format dxfId="85">
      <pivotArea field="1" type="button" dataOnly="0" labelOnly="1" outline="0" axis="axisCol" fieldPosition="0"/>
    </format>
    <format dxfId="84">
      <pivotArea type="topRight" dataOnly="0" labelOnly="1" outline="0" fieldPosition="0"/>
    </format>
    <format dxfId="83">
      <pivotArea outline="0" collapsedLevelsAreSubtotals="1" fieldPosition="0"/>
    </format>
    <format dxfId="82">
      <pivotArea dataOnly="0" labelOnly="1" outline="0" fieldPosition="0">
        <references count="1">
          <reference field="1" count="0"/>
        </references>
      </pivotArea>
    </format>
    <format dxfId="81">
      <pivotArea dataOnly="0" labelOnly="1" outline="0" fieldPosition="0">
        <references count="1">
          <reference field="1" count="0"/>
        </references>
      </pivotArea>
    </format>
    <format dxfId="80">
      <pivotArea field="-2" type="button" dataOnly="0" labelOnly="1" outline="0" axis="axisRow" fieldPosition="0"/>
    </format>
    <format dxfId="79">
      <pivotArea type="origin" dataOnly="0" labelOnly="1" outline="0" fieldPosition="0"/>
    </format>
    <format dxfId="78">
      <pivotArea field="1" type="button" dataOnly="0" labelOnly="1" outline="0" axis="axisCol" fieldPosition="0"/>
    </format>
    <format dxfId="77">
      <pivotArea type="topRight" dataOnly="0" labelOnly="1" outline="0" offset="A1:K1" fieldPosition="0"/>
    </format>
    <format dxfId="76">
      <pivotArea dataOnly="0" labelOnly="1" outline="0" fieldPosition="0">
        <references count="1">
          <reference field="4294967294" count="12">
            <x v="0"/>
            <x v="1"/>
            <x v="2"/>
            <x v="3"/>
            <x v="4"/>
            <x v="5"/>
            <x v="6"/>
            <x v="7"/>
            <x v="8"/>
            <x v="9"/>
            <x v="10"/>
            <x v="11"/>
          </reference>
        </references>
      </pivotArea>
    </format>
    <format dxfId="75">
      <pivotArea outline="0" collapsedLevelsAreSubtotals="1" fieldPosition="0"/>
    </format>
    <format dxfId="74">
      <pivotArea dataOnly="0" labelOnly="1" outline="0" fieldPosition="0">
        <references count="1">
          <reference field="1" count="0"/>
        </references>
      </pivotArea>
    </format>
    <format dxfId="73">
      <pivotArea type="topRight" dataOnly="0" labelOnly="1" outline="0" offset="L1:Q1" fieldPosition="0"/>
    </format>
    <format dxfId="72">
      <pivotArea outline="0" fieldPosition="0">
        <references count="1">
          <reference field="1" count="5" selected="0">
            <x v="12"/>
            <x v="13"/>
            <x v="14"/>
            <x v="15"/>
            <x v="16"/>
          </reference>
        </references>
      </pivotArea>
    </format>
    <format dxfId="71">
      <pivotArea dataOnly="0" labelOnly="1" outline="0" fieldPosition="0">
        <references count="1">
          <reference field="1" count="5">
            <x v="12"/>
            <x v="13"/>
            <x v="14"/>
            <x v="15"/>
            <x v="16"/>
          </reference>
        </references>
      </pivotArea>
    </format>
    <format dxfId="70">
      <pivotArea type="all" dataOnly="0" outline="0" fieldPosition="0"/>
    </format>
    <format dxfId="69">
      <pivotArea outline="0" collapsedLevelsAreSubtotals="1" fieldPosition="0"/>
    </format>
    <format dxfId="68">
      <pivotArea type="origin" dataOnly="0" labelOnly="1" outline="0" fieldPosition="0"/>
    </format>
    <format dxfId="67">
      <pivotArea field="1" type="button" dataOnly="0" labelOnly="1" outline="0" axis="axisCol" fieldPosition="0"/>
    </format>
    <format dxfId="66">
      <pivotArea type="topRight" dataOnly="0" labelOnly="1" outline="0" fieldPosition="0"/>
    </format>
    <format dxfId="65">
      <pivotArea field="-2" type="button" dataOnly="0" labelOnly="1" outline="0" axis="axisRow" fieldPosition="0"/>
    </format>
    <format dxfId="64">
      <pivotArea dataOnly="0" labelOnly="1" outline="0" fieldPosition="0">
        <references count="1">
          <reference field="4294967294" count="12">
            <x v="0"/>
            <x v="1"/>
            <x v="2"/>
            <x v="3"/>
            <x v="4"/>
            <x v="5"/>
            <x v="6"/>
            <x v="7"/>
            <x v="8"/>
            <x v="9"/>
            <x v="10"/>
            <x v="11"/>
          </reference>
        </references>
      </pivotArea>
    </format>
    <format dxfId="63">
      <pivotArea dataOnly="0" labelOnly="1" outline="0" fieldPosition="0">
        <references count="1">
          <reference field="1" count="0"/>
        </references>
      </pivotArea>
    </format>
    <format dxfId="62">
      <pivotArea type="all" dataOnly="0" outline="0" fieldPosition="0"/>
    </format>
    <format dxfId="61">
      <pivotArea outline="0" collapsedLevelsAreSubtotals="1" fieldPosition="0"/>
    </format>
    <format dxfId="60">
      <pivotArea type="origin" dataOnly="0" labelOnly="1" outline="0" fieldPosition="0"/>
    </format>
    <format dxfId="59">
      <pivotArea field="1" type="button" dataOnly="0" labelOnly="1" outline="0" axis="axisCol" fieldPosition="0"/>
    </format>
    <format dxfId="58">
      <pivotArea type="topRight" dataOnly="0" labelOnly="1" outline="0" fieldPosition="0"/>
    </format>
    <format dxfId="57">
      <pivotArea field="-2" type="button" dataOnly="0" labelOnly="1" outline="0" axis="axisRow" fieldPosition="0"/>
    </format>
    <format dxfId="56">
      <pivotArea dataOnly="0" labelOnly="1" outline="0" fieldPosition="0">
        <references count="1">
          <reference field="4294967294" count="12">
            <x v="0"/>
            <x v="1"/>
            <x v="2"/>
            <x v="3"/>
            <x v="4"/>
            <x v="5"/>
            <x v="6"/>
            <x v="7"/>
            <x v="8"/>
            <x v="9"/>
            <x v="10"/>
            <x v="11"/>
          </reference>
        </references>
      </pivotArea>
    </format>
    <format dxfId="55">
      <pivotArea dataOnly="0" labelOnly="1" outline="0" fieldPosition="0">
        <references count="1">
          <reference field="1" count="0"/>
        </references>
      </pivotArea>
    </format>
    <format dxfId="54">
      <pivotArea dataOnly="0" labelOnly="1" outline="0" fieldPosition="0">
        <references count="1">
          <reference field="1" count="0"/>
        </references>
      </pivotArea>
    </format>
    <format dxfId="53">
      <pivotArea dataOnly="0" labelOnly="1" outline="0" fieldPosition="0">
        <references count="1">
          <reference field="4294967294" count="12">
            <x v="0"/>
            <x v="1"/>
            <x v="2"/>
            <x v="3"/>
            <x v="4"/>
            <x v="5"/>
            <x v="6"/>
            <x v="7"/>
            <x v="8"/>
            <x v="9"/>
            <x v="10"/>
            <x v="11"/>
          </reference>
        </references>
      </pivotArea>
    </format>
    <format dxfId="52">
      <pivotArea dataOnly="0" outline="0" fieldPosition="0">
        <references count="1">
          <reference field="1" count="0"/>
        </references>
      </pivotArea>
    </format>
    <format dxfId="51">
      <pivotArea dataOnly="0" labelOnly="1" outline="0" fieldPosition="0">
        <references count="1">
          <reference field="1" count="0"/>
        </references>
      </pivotArea>
    </format>
    <format dxfId="50">
      <pivotArea dataOnly="0" labelOnly="1" outline="0" fieldPosition="0">
        <references count="1">
          <reference field="1" count="0"/>
        </references>
      </pivotArea>
    </format>
  </formats>
  <chartFormats count="53">
    <chartFormat chart="3" format="28" series="1">
      <pivotArea type="data" outline="0" fieldPosition="0">
        <references count="2">
          <reference field="4294967294" count="1" selected="0">
            <x v="0"/>
          </reference>
          <reference field="1" count="1" selected="0">
            <x v="0"/>
          </reference>
        </references>
      </pivotArea>
    </chartFormat>
    <chartFormat chart="3" format="29" series="1">
      <pivotArea type="data" outline="0" fieldPosition="0">
        <references count="2">
          <reference field="4294967294" count="1" selected="0">
            <x v="0"/>
          </reference>
          <reference field="1" count="1" selected="0">
            <x v="1"/>
          </reference>
        </references>
      </pivotArea>
    </chartFormat>
    <chartFormat chart="3" format="30" series="1">
      <pivotArea type="data" outline="0" fieldPosition="0">
        <references count="2">
          <reference field="4294967294" count="1" selected="0">
            <x v="0"/>
          </reference>
          <reference field="1" count="1" selected="0">
            <x v="2"/>
          </reference>
        </references>
      </pivotArea>
    </chartFormat>
    <chartFormat chart="3" format="31" series="1">
      <pivotArea type="data" outline="0" fieldPosition="0">
        <references count="2">
          <reference field="4294967294" count="1" selected="0">
            <x v="0"/>
          </reference>
          <reference field="1" count="1" selected="0">
            <x v="3"/>
          </reference>
        </references>
      </pivotArea>
    </chartFormat>
    <chartFormat chart="3" format="32" series="1">
      <pivotArea type="data" outline="0" fieldPosition="0">
        <references count="2">
          <reference field="4294967294" count="1" selected="0">
            <x v="0"/>
          </reference>
          <reference field="1" count="1" selected="0">
            <x v="4"/>
          </reference>
        </references>
      </pivotArea>
    </chartFormat>
    <chartFormat chart="3" format="33" series="1">
      <pivotArea type="data" outline="0" fieldPosition="0">
        <references count="2">
          <reference field="4294967294" count="1" selected="0">
            <x v="0"/>
          </reference>
          <reference field="1" count="1" selected="0">
            <x v="5"/>
          </reference>
        </references>
      </pivotArea>
    </chartFormat>
    <chartFormat chart="3" format="34" series="1">
      <pivotArea type="data" outline="0" fieldPosition="0">
        <references count="2">
          <reference field="4294967294" count="1" selected="0">
            <x v="0"/>
          </reference>
          <reference field="1" count="1" selected="0">
            <x v="6"/>
          </reference>
        </references>
      </pivotArea>
    </chartFormat>
    <chartFormat chart="3" format="35" series="1">
      <pivotArea type="data" outline="0" fieldPosition="0">
        <references count="2">
          <reference field="4294967294" count="1" selected="0">
            <x v="0"/>
          </reference>
          <reference field="1" count="1" selected="0">
            <x v="7"/>
          </reference>
        </references>
      </pivotArea>
    </chartFormat>
    <chartFormat chart="3" format="36" series="1">
      <pivotArea type="data" outline="0" fieldPosition="0">
        <references count="2">
          <reference field="4294967294" count="1" selected="0">
            <x v="0"/>
          </reference>
          <reference field="1" count="1" selected="0">
            <x v="8"/>
          </reference>
        </references>
      </pivotArea>
    </chartFormat>
    <chartFormat chart="3" format="37" series="1">
      <pivotArea type="data" outline="0" fieldPosition="0">
        <references count="2">
          <reference field="4294967294" count="1" selected="0">
            <x v="0"/>
          </reference>
          <reference field="1" count="1" selected="0">
            <x v="9"/>
          </reference>
        </references>
      </pivotArea>
    </chartFormat>
    <chartFormat chart="3" format="38" series="1">
      <pivotArea type="data" outline="0" fieldPosition="0">
        <references count="2">
          <reference field="4294967294" count="1" selected="0">
            <x v="0"/>
          </reference>
          <reference field="1" count="1" selected="0">
            <x v="10"/>
          </reference>
        </references>
      </pivotArea>
    </chartFormat>
    <chartFormat chart="3" format="39" series="1">
      <pivotArea type="data" outline="0" fieldPosition="0">
        <references count="2">
          <reference field="4294967294" count="1" selected="0">
            <x v="0"/>
          </reference>
          <reference field="1" count="1" selected="0">
            <x v="11"/>
          </reference>
        </references>
      </pivotArea>
    </chartFormat>
    <chartFormat chart="3" format="40" series="1">
      <pivotArea type="data" outline="0" fieldPosition="0">
        <references count="2">
          <reference field="4294967294" count="1" selected="0">
            <x v="0"/>
          </reference>
          <reference field="1" count="1" selected="0">
            <x v="12"/>
          </reference>
        </references>
      </pivotArea>
    </chartFormat>
    <chartFormat chart="3" format="41" series="1">
      <pivotArea type="data" outline="0" fieldPosition="0">
        <references count="2">
          <reference field="4294967294" count="1" selected="0">
            <x v="0"/>
          </reference>
          <reference field="1" count="1" selected="0">
            <x v="13"/>
          </reference>
        </references>
      </pivotArea>
    </chartFormat>
    <chartFormat chart="3" format="42" series="1">
      <pivotArea type="data" outline="0" fieldPosition="0">
        <references count="2">
          <reference field="4294967294" count="1" selected="0">
            <x v="0"/>
          </reference>
          <reference field="1" count="1" selected="0">
            <x v="14"/>
          </reference>
        </references>
      </pivotArea>
    </chartFormat>
    <chartFormat chart="3" format="43" series="1">
      <pivotArea type="data" outline="0" fieldPosition="0">
        <references count="2">
          <reference field="4294967294" count="1" selected="0">
            <x v="0"/>
          </reference>
          <reference field="1" count="1" selected="0">
            <x v="15"/>
          </reference>
        </references>
      </pivotArea>
    </chartFormat>
    <chartFormat chart="3" format="44" series="1">
      <pivotArea type="data" outline="0" fieldPosition="0">
        <references count="2">
          <reference field="4294967294" count="1" selected="0">
            <x v="0"/>
          </reference>
          <reference field="1" count="1" selected="0">
            <x v="16"/>
          </reference>
        </references>
      </pivotArea>
    </chartFormat>
    <chartFormat chart="4" format="51" series="1">
      <pivotArea type="data" outline="0" fieldPosition="0">
        <references count="2">
          <reference field="4294967294" count="1" selected="0">
            <x v="0"/>
          </reference>
          <reference field="1" count="1" selected="0">
            <x v="0"/>
          </reference>
        </references>
      </pivotArea>
    </chartFormat>
    <chartFormat chart="4" format="52" series="1">
      <pivotArea type="data" outline="0" fieldPosition="0">
        <references count="2">
          <reference field="4294967294" count="1" selected="0">
            <x v="0"/>
          </reference>
          <reference field="1" count="1" selected="0">
            <x v="1"/>
          </reference>
        </references>
      </pivotArea>
    </chartFormat>
    <chartFormat chart="4" format="53" series="1">
      <pivotArea type="data" outline="0" fieldPosition="0">
        <references count="2">
          <reference field="4294967294" count="1" selected="0">
            <x v="0"/>
          </reference>
          <reference field="1" count="1" selected="0">
            <x v="2"/>
          </reference>
        </references>
      </pivotArea>
    </chartFormat>
    <chartFormat chart="4" format="54" series="1">
      <pivotArea type="data" outline="0" fieldPosition="0">
        <references count="2">
          <reference field="4294967294" count="1" selected="0">
            <x v="0"/>
          </reference>
          <reference field="1" count="1" selected="0">
            <x v="3"/>
          </reference>
        </references>
      </pivotArea>
    </chartFormat>
    <chartFormat chart="4" format="55" series="1">
      <pivotArea type="data" outline="0" fieldPosition="0">
        <references count="2">
          <reference field="4294967294" count="1" selected="0">
            <x v="0"/>
          </reference>
          <reference field="1" count="1" selected="0">
            <x v="4"/>
          </reference>
        </references>
      </pivotArea>
    </chartFormat>
    <chartFormat chart="4" format="56" series="1">
      <pivotArea type="data" outline="0" fieldPosition="0">
        <references count="2">
          <reference field="4294967294" count="1" selected="0">
            <x v="0"/>
          </reference>
          <reference field="1" count="1" selected="0">
            <x v="5"/>
          </reference>
        </references>
      </pivotArea>
    </chartFormat>
    <chartFormat chart="4" format="57" series="1">
      <pivotArea type="data" outline="0" fieldPosition="0">
        <references count="2">
          <reference field="4294967294" count="1" selected="0">
            <x v="0"/>
          </reference>
          <reference field="1" count="1" selected="0">
            <x v="6"/>
          </reference>
        </references>
      </pivotArea>
    </chartFormat>
    <chartFormat chart="4" format="58" series="1">
      <pivotArea type="data" outline="0" fieldPosition="0">
        <references count="2">
          <reference field="4294967294" count="1" selected="0">
            <x v="0"/>
          </reference>
          <reference field="1" count="1" selected="0">
            <x v="7"/>
          </reference>
        </references>
      </pivotArea>
    </chartFormat>
    <chartFormat chart="4" format="59" series="1">
      <pivotArea type="data" outline="0" fieldPosition="0">
        <references count="2">
          <reference field="4294967294" count="1" selected="0">
            <x v="0"/>
          </reference>
          <reference field="1" count="1" selected="0">
            <x v="8"/>
          </reference>
        </references>
      </pivotArea>
    </chartFormat>
    <chartFormat chart="4" format="60" series="1">
      <pivotArea type="data" outline="0" fieldPosition="0">
        <references count="2">
          <reference field="4294967294" count="1" selected="0">
            <x v="0"/>
          </reference>
          <reference field="1" count="1" selected="0">
            <x v="9"/>
          </reference>
        </references>
      </pivotArea>
    </chartFormat>
    <chartFormat chart="4" format="61" series="1">
      <pivotArea type="data" outline="0" fieldPosition="0">
        <references count="2">
          <reference field="4294967294" count="1" selected="0">
            <x v="0"/>
          </reference>
          <reference field="1" count="1" selected="0">
            <x v="10"/>
          </reference>
        </references>
      </pivotArea>
    </chartFormat>
    <chartFormat chart="4" format="62" series="1">
      <pivotArea type="data" outline="0" fieldPosition="0">
        <references count="2">
          <reference field="4294967294" count="1" selected="0">
            <x v="0"/>
          </reference>
          <reference field="1" count="1" selected="0">
            <x v="11"/>
          </reference>
        </references>
      </pivotArea>
    </chartFormat>
    <chartFormat chart="4" format="63" series="1">
      <pivotArea type="data" outline="0" fieldPosition="0">
        <references count="2">
          <reference field="4294967294" count="1" selected="0">
            <x v="0"/>
          </reference>
          <reference field="1" count="1" selected="0">
            <x v="12"/>
          </reference>
        </references>
      </pivotArea>
    </chartFormat>
    <chartFormat chart="4" format="64" series="1">
      <pivotArea type="data" outline="0" fieldPosition="0">
        <references count="2">
          <reference field="4294967294" count="1" selected="0">
            <x v="0"/>
          </reference>
          <reference field="1" count="1" selected="0">
            <x v="13"/>
          </reference>
        </references>
      </pivotArea>
    </chartFormat>
    <chartFormat chart="4" format="65" series="1">
      <pivotArea type="data" outline="0" fieldPosition="0">
        <references count="2">
          <reference field="4294967294" count="1" selected="0">
            <x v="0"/>
          </reference>
          <reference field="1" count="1" selected="0">
            <x v="14"/>
          </reference>
        </references>
      </pivotArea>
    </chartFormat>
    <chartFormat chart="4" format="66" series="1">
      <pivotArea type="data" outline="0" fieldPosition="0">
        <references count="2">
          <reference field="4294967294" count="1" selected="0">
            <x v="0"/>
          </reference>
          <reference field="1" count="1" selected="0">
            <x v="15"/>
          </reference>
        </references>
      </pivotArea>
    </chartFormat>
    <chartFormat chart="4" format="67" series="1">
      <pivotArea type="data" outline="0" fieldPosition="0">
        <references count="2">
          <reference field="4294967294" count="1" selected="0">
            <x v="0"/>
          </reference>
          <reference field="1" count="1" selected="0">
            <x v="16"/>
          </reference>
        </references>
      </pivotArea>
    </chartFormat>
    <chartFormat chart="4" format="69" series="1">
      <pivotArea type="data" outline="0" fieldPosition="0">
        <references count="1">
          <reference field="4294967294" count="1" selected="0">
            <x v="0"/>
          </reference>
        </references>
      </pivotArea>
    </chartFormat>
    <chartFormat chart="5" format="46" series="1">
      <pivotArea type="data" outline="0" fieldPosition="0">
        <references count="2">
          <reference field="4294967294" count="1" selected="0">
            <x v="0"/>
          </reference>
          <reference field="1" count="1" selected="0">
            <x v="0"/>
          </reference>
        </references>
      </pivotArea>
    </chartFormat>
    <chartFormat chart="5" format="47" series="1">
      <pivotArea type="data" outline="0" fieldPosition="0">
        <references count="2">
          <reference field="4294967294" count="1" selected="0">
            <x v="0"/>
          </reference>
          <reference field="1" count="1" selected="0">
            <x v="1"/>
          </reference>
        </references>
      </pivotArea>
    </chartFormat>
    <chartFormat chart="5" format="48" series="1">
      <pivotArea type="data" outline="0" fieldPosition="0">
        <references count="2">
          <reference field="4294967294" count="1" selected="0">
            <x v="0"/>
          </reference>
          <reference field="1" count="1" selected="0">
            <x v="2"/>
          </reference>
        </references>
      </pivotArea>
    </chartFormat>
    <chartFormat chart="5" format="49" series="1">
      <pivotArea type="data" outline="0" fieldPosition="0">
        <references count="2">
          <reference field="4294967294" count="1" selected="0">
            <x v="0"/>
          </reference>
          <reference field="1" count="1" selected="0">
            <x v="3"/>
          </reference>
        </references>
      </pivotArea>
    </chartFormat>
    <chartFormat chart="5" format="50" series="1">
      <pivotArea type="data" outline="0" fieldPosition="0">
        <references count="2">
          <reference field="4294967294" count="1" selected="0">
            <x v="0"/>
          </reference>
          <reference field="1" count="1" selected="0">
            <x v="4"/>
          </reference>
        </references>
      </pivotArea>
    </chartFormat>
    <chartFormat chart="5" format="51" series="1">
      <pivotArea type="data" outline="0" fieldPosition="0">
        <references count="2">
          <reference field="4294967294" count="1" selected="0">
            <x v="0"/>
          </reference>
          <reference field="1" count="1" selected="0">
            <x v="5"/>
          </reference>
        </references>
      </pivotArea>
    </chartFormat>
    <chartFormat chart="5" format="52" series="1">
      <pivotArea type="data" outline="0" fieldPosition="0">
        <references count="2">
          <reference field="4294967294" count="1" selected="0">
            <x v="0"/>
          </reference>
          <reference field="1" count="1" selected="0">
            <x v="6"/>
          </reference>
        </references>
      </pivotArea>
    </chartFormat>
    <chartFormat chart="5" format="53" series="1">
      <pivotArea type="data" outline="0" fieldPosition="0">
        <references count="2">
          <reference field="4294967294" count="1" selected="0">
            <x v="0"/>
          </reference>
          <reference field="1" count="1" selected="0">
            <x v="7"/>
          </reference>
        </references>
      </pivotArea>
    </chartFormat>
    <chartFormat chart="5" format="54" series="1">
      <pivotArea type="data" outline="0" fieldPosition="0">
        <references count="2">
          <reference field="4294967294" count="1" selected="0">
            <x v="0"/>
          </reference>
          <reference field="1" count="1" selected="0">
            <x v="8"/>
          </reference>
        </references>
      </pivotArea>
    </chartFormat>
    <chartFormat chart="5" format="55" series="1">
      <pivotArea type="data" outline="0" fieldPosition="0">
        <references count="2">
          <reference field="4294967294" count="1" selected="0">
            <x v="0"/>
          </reference>
          <reference field="1" count="1" selected="0">
            <x v="9"/>
          </reference>
        </references>
      </pivotArea>
    </chartFormat>
    <chartFormat chart="5" format="56" series="1">
      <pivotArea type="data" outline="0" fieldPosition="0">
        <references count="2">
          <reference field="4294967294" count="1" selected="0">
            <x v="0"/>
          </reference>
          <reference field="1" count="1" selected="0">
            <x v="10"/>
          </reference>
        </references>
      </pivotArea>
    </chartFormat>
    <chartFormat chart="5" format="57" series="1">
      <pivotArea type="data" outline="0" fieldPosition="0">
        <references count="2">
          <reference field="4294967294" count="1" selected="0">
            <x v="0"/>
          </reference>
          <reference field="1" count="1" selected="0">
            <x v="11"/>
          </reference>
        </references>
      </pivotArea>
    </chartFormat>
    <chartFormat chart="5" format="58" series="1">
      <pivotArea type="data" outline="0" fieldPosition="0">
        <references count="2">
          <reference field="4294967294" count="1" selected="0">
            <x v="0"/>
          </reference>
          <reference field="1" count="1" selected="0">
            <x v="12"/>
          </reference>
        </references>
      </pivotArea>
    </chartFormat>
    <chartFormat chart="5" format="59" series="1">
      <pivotArea type="data" outline="0" fieldPosition="0">
        <references count="2">
          <reference field="4294967294" count="1" selected="0">
            <x v="0"/>
          </reference>
          <reference field="1" count="1" selected="0">
            <x v="13"/>
          </reference>
        </references>
      </pivotArea>
    </chartFormat>
    <chartFormat chart="5" format="60" series="1">
      <pivotArea type="data" outline="0" fieldPosition="0">
        <references count="2">
          <reference field="4294967294" count="1" selected="0">
            <x v="0"/>
          </reference>
          <reference field="1" count="1" selected="0">
            <x v="14"/>
          </reference>
        </references>
      </pivotArea>
    </chartFormat>
    <chartFormat chart="5" format="61" series="1">
      <pivotArea type="data" outline="0" fieldPosition="0">
        <references count="2">
          <reference field="4294967294" count="1" selected="0">
            <x v="0"/>
          </reference>
          <reference field="1" count="1" selected="0">
            <x v="15"/>
          </reference>
        </references>
      </pivotArea>
    </chartFormat>
    <chartFormat chart="5" format="62" series="1">
      <pivotArea type="data" outline="0" fieldPosition="0">
        <references count="2">
          <reference field="4294967294" count="1" selected="0">
            <x v="0"/>
          </reference>
          <reference field="1" count="1" selected="0">
            <x v="16"/>
          </reference>
        </references>
      </pivotArea>
    </chartFormat>
    <chartFormat chart="5" format="65" series="1">
      <pivotArea type="data" outline="0" fieldPosition="0">
        <references count="2">
          <reference field="4294967294" count="1" selected="0">
            <x v="0"/>
          </reference>
          <reference field="1" count="1" selected="0">
            <x v="17"/>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54FD33FC-179B-4E0F-AE78-6D953438906F}" name="Tabela dinâmica2" cacheId="1" dataOnRows="1" applyNumberFormats="0" applyBorderFormats="0" applyFontFormats="0" applyPatternFormats="0" applyAlignmentFormats="0" applyWidthHeightFormats="1" dataCaption="MÊS" updatedVersion="8" minRefreshableVersion="3" showMultipleLabel="0" showMemberPropertyTips="0" rowGrandTotals="0" colGrandTotals="0" itemPrintTitles="1" createdVersion="3" indent="0" compact="0" compactData="0" gridDropZones="1" chartFormat="7">
  <location ref="B158:T171" firstHeaderRow="1" firstDataRow="2" firstDataCol="1" rowPageCount="2" colPageCount="1"/>
  <pivotFields count="19">
    <pivotField compact="0" outline="0" subtotalTop="0" showAll="0" includeNewItemsInFilter="1"/>
    <pivotField axis="axisCol" compact="0" outline="0" subtotalTop="0" showAll="0" includeNewItemsInFilter="1">
      <items count="19">
        <item x="0"/>
        <item x="1"/>
        <item x="2"/>
        <item x="3"/>
        <item x="4"/>
        <item x="5"/>
        <item x="6"/>
        <item x="7"/>
        <item x="8"/>
        <item x="9"/>
        <item x="10"/>
        <item x="11"/>
        <item x="12"/>
        <item x="13"/>
        <item x="14"/>
        <item x="15"/>
        <item n="2021" x="16"/>
        <item x="17"/>
        <item t="default"/>
      </items>
    </pivotField>
    <pivotField axis="axisPage" compact="0" outline="0" multipleItemSelectionAllowed="1" showAll="0">
      <items count="6">
        <item x="1"/>
        <item x="4"/>
        <item x="3"/>
        <item x="0"/>
        <item x="2"/>
        <item t="default"/>
      </items>
    </pivotField>
    <pivotField compact="0" outline="0" showAll="0"/>
    <pivotField axis="axisPage" compact="0" outline="0" showAll="0">
      <items count="103">
        <item x="0"/>
        <item x="2"/>
        <item x="1"/>
        <item x="3"/>
        <item x="4"/>
        <item x="5"/>
        <item x="6"/>
        <item x="8"/>
        <item x="9"/>
        <item x="23"/>
        <item x="38"/>
        <item x="10"/>
        <item x="13"/>
        <item x="11"/>
        <item x="15"/>
        <item x="14"/>
        <item x="18"/>
        <item x="26"/>
        <item x="30"/>
        <item x="19"/>
        <item x="90"/>
        <item x="17"/>
        <item x="20"/>
        <item x="21"/>
        <item x="24"/>
        <item x="25"/>
        <item x="27"/>
        <item x="28"/>
        <item x="29"/>
        <item x="31"/>
        <item x="33"/>
        <item x="32"/>
        <item x="34"/>
        <item x="35"/>
        <item x="36"/>
        <item x="37"/>
        <item x="41"/>
        <item x="42"/>
        <item x="43"/>
        <item x="44"/>
        <item x="46"/>
        <item x="45"/>
        <item x="47"/>
        <item x="48"/>
        <item x="50"/>
        <item x="51"/>
        <item x="76"/>
        <item x="53"/>
        <item x="57"/>
        <item x="59"/>
        <item x="58"/>
        <item x="54"/>
        <item x="55"/>
        <item x="61"/>
        <item x="63"/>
        <item x="64"/>
        <item x="65"/>
        <item x="66"/>
        <item x="70"/>
        <item x="68"/>
        <item x="69"/>
        <item x="71"/>
        <item x="67"/>
        <item x="56"/>
        <item x="72"/>
        <item x="74"/>
        <item x="12"/>
        <item x="75"/>
        <item x="77"/>
        <item x="78"/>
        <item x="98"/>
        <item x="80"/>
        <item x="81"/>
        <item x="82"/>
        <item x="85"/>
        <item x="84"/>
        <item x="86"/>
        <item x="83"/>
        <item x="87"/>
        <item x="88"/>
        <item x="89"/>
        <item x="92"/>
        <item x="93"/>
        <item x="94"/>
        <item x="95"/>
        <item x="96"/>
        <item x="97"/>
        <item x="100"/>
        <item x="16"/>
        <item x="49"/>
        <item x="91"/>
        <item x="22"/>
        <item x="52"/>
        <item x="79"/>
        <item x="99"/>
        <item x="101"/>
        <item x="7"/>
        <item x="39"/>
        <item x="40"/>
        <item x="60"/>
        <item x="62"/>
        <item x="73"/>
        <item t="default"/>
      </items>
    </pivotField>
    <pivotField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dataField="1" compact="0" outline="0" subtotalTop="0" showAll="0" includeNewItemsInFilter="1"/>
    <pivotField compact="0" numFmtId="3" outline="0" subtotalTop="0" showAll="0" includeNewItemsInFilter="1"/>
  </pivotFields>
  <rowFields count="1">
    <field x="-2"/>
  </rowFields>
  <rowItems count="12">
    <i>
      <x/>
    </i>
    <i i="1">
      <x v="1"/>
    </i>
    <i i="2">
      <x v="2"/>
    </i>
    <i i="3">
      <x v="3"/>
    </i>
    <i i="4">
      <x v="4"/>
    </i>
    <i i="5">
      <x v="5"/>
    </i>
    <i i="6">
      <x v="6"/>
    </i>
    <i i="7">
      <x v="7"/>
    </i>
    <i i="8">
      <x v="8"/>
    </i>
    <i i="9">
      <x v="9"/>
    </i>
    <i i="10">
      <x v="10"/>
    </i>
    <i i="11">
      <x v="11"/>
    </i>
  </rowItems>
  <colFields count="1">
    <field x="1"/>
  </colFields>
  <colItems count="18">
    <i>
      <x/>
    </i>
    <i>
      <x v="1"/>
    </i>
    <i>
      <x v="2"/>
    </i>
    <i>
      <x v="3"/>
    </i>
    <i>
      <x v="4"/>
    </i>
    <i>
      <x v="5"/>
    </i>
    <i>
      <x v="6"/>
    </i>
    <i>
      <x v="7"/>
    </i>
    <i>
      <x v="8"/>
    </i>
    <i>
      <x v="9"/>
    </i>
    <i>
      <x v="10"/>
    </i>
    <i>
      <x v="11"/>
    </i>
    <i>
      <x v="12"/>
    </i>
    <i>
      <x v="13"/>
    </i>
    <i>
      <x v="14"/>
    </i>
    <i>
      <x v="15"/>
    </i>
    <i>
      <x v="16"/>
    </i>
    <i>
      <x v="17"/>
    </i>
  </colItems>
  <pageFields count="2">
    <pageField fld="2" hier="-1"/>
    <pageField fld="4" hier="-1"/>
  </pageFields>
  <dataFields count="12">
    <dataField name="Janeiro" fld="6" baseField="0" baseItem="0"/>
    <dataField name="Fevereiro" fld="7" baseField="0" baseItem="0"/>
    <dataField name="Março" fld="8" baseField="0" baseItem="0"/>
    <dataField name="Abril" fld="9" baseField="0" baseItem="0"/>
    <dataField name="Maio" fld="10" baseField="0" baseItem="0"/>
    <dataField name="Junho" fld="11" baseField="0" baseItem="0"/>
    <dataField name="Julho" fld="12" baseField="0" baseItem="0"/>
    <dataField name="Agosto" fld="13" baseField="0" baseItem="0"/>
    <dataField name="Setembro" fld="14" baseField="0" baseItem="0"/>
    <dataField name="Outubro" fld="15" baseField="0" baseItem="0"/>
    <dataField name="Novembro" fld="16" baseField="0" baseItem="0"/>
    <dataField name="Dezembro" fld="17" baseField="0" baseItem="0"/>
  </dataFields>
  <formats count="59">
    <format dxfId="186">
      <pivotArea outline="0" fieldPosition="0"/>
    </format>
    <format dxfId="185">
      <pivotArea dataOnly="0" labelOnly="1" outline="0" fieldPosition="0">
        <references count="1">
          <reference field="4294967294" count="1">
            <x v="0"/>
          </reference>
        </references>
      </pivotArea>
    </format>
    <format dxfId="184">
      <pivotArea dataOnly="0" labelOnly="1" outline="0" fieldPosition="0">
        <references count="1">
          <reference field="4294967294" count="1">
            <x v="1"/>
          </reference>
        </references>
      </pivotArea>
    </format>
    <format dxfId="183">
      <pivotArea dataOnly="0" labelOnly="1" outline="0" fieldPosition="0">
        <references count="1">
          <reference field="4294967294" count="1">
            <x v="2"/>
          </reference>
        </references>
      </pivotArea>
    </format>
    <format dxfId="182">
      <pivotArea dataOnly="0" labelOnly="1" outline="0" fieldPosition="0">
        <references count="1">
          <reference field="4294967294" count="1">
            <x v="3"/>
          </reference>
        </references>
      </pivotArea>
    </format>
    <format dxfId="181">
      <pivotArea dataOnly="0" labelOnly="1" outline="0" fieldPosition="0">
        <references count="1">
          <reference field="4294967294" count="1">
            <x v="4"/>
          </reference>
        </references>
      </pivotArea>
    </format>
    <format dxfId="180">
      <pivotArea dataOnly="0" labelOnly="1" outline="0" fieldPosition="0">
        <references count="1">
          <reference field="4294967294" count="1">
            <x v="5"/>
          </reference>
        </references>
      </pivotArea>
    </format>
    <format dxfId="179">
      <pivotArea dataOnly="0" labelOnly="1" outline="0" fieldPosition="0">
        <references count="1">
          <reference field="4294967294" count="1">
            <x v="6"/>
          </reference>
        </references>
      </pivotArea>
    </format>
    <format dxfId="178">
      <pivotArea dataOnly="0" labelOnly="1" outline="0" fieldPosition="0">
        <references count="1">
          <reference field="4294967294" count="1">
            <x v="7"/>
          </reference>
        </references>
      </pivotArea>
    </format>
    <format dxfId="177">
      <pivotArea dataOnly="0" labelOnly="1" outline="0" fieldPosition="0">
        <references count="1">
          <reference field="4294967294" count="1">
            <x v="8"/>
          </reference>
        </references>
      </pivotArea>
    </format>
    <format dxfId="176">
      <pivotArea dataOnly="0" labelOnly="1" outline="0" fieldPosition="0">
        <references count="1">
          <reference field="4294967294" count="1">
            <x v="9"/>
          </reference>
        </references>
      </pivotArea>
    </format>
    <format dxfId="175">
      <pivotArea dataOnly="0" labelOnly="1" outline="0" fieldPosition="0">
        <references count="1">
          <reference field="4294967294" count="1">
            <x v="10"/>
          </reference>
        </references>
      </pivotArea>
    </format>
    <format dxfId="174">
      <pivotArea dataOnly="0" labelOnly="1" outline="0" fieldPosition="0">
        <references count="1">
          <reference field="4294967294" count="1">
            <x v="11"/>
          </reference>
        </references>
      </pivotArea>
    </format>
    <format dxfId="173">
      <pivotArea dataOnly="0" labelOnly="1" outline="0" fieldPosition="0">
        <references count="1">
          <reference field="1" count="3">
            <x v="0"/>
            <x v="1"/>
            <x v="2"/>
          </reference>
        </references>
      </pivotArea>
    </format>
    <format dxfId="172">
      <pivotArea outline="0" fieldPosition="0"/>
    </format>
    <format dxfId="171">
      <pivotArea outline="0" fieldPosition="0"/>
    </format>
    <format dxfId="170">
      <pivotArea dataOnly="0" labelOnly="1" outline="0" fieldPosition="0">
        <references count="1">
          <reference field="1" count="0"/>
        </references>
      </pivotArea>
    </format>
    <format dxfId="169">
      <pivotArea dataOnly="0" labelOnly="1" outline="0" fieldPosition="0">
        <references count="1">
          <reference field="1" count="1">
            <x v="0"/>
          </reference>
        </references>
      </pivotArea>
    </format>
    <format dxfId="168">
      <pivotArea dataOnly="0" labelOnly="1" outline="0" fieldPosition="0">
        <references count="1">
          <reference field="1" count="1">
            <x v="1"/>
          </reference>
        </references>
      </pivotArea>
    </format>
    <format dxfId="167">
      <pivotArea dataOnly="0" labelOnly="1" outline="0" fieldPosition="0">
        <references count="1">
          <reference field="1" count="1">
            <x v="2"/>
          </reference>
        </references>
      </pivotArea>
    </format>
    <format dxfId="166">
      <pivotArea dataOnly="0" labelOnly="1" outline="0" fieldPosition="0">
        <references count="1">
          <reference field="1" count="1">
            <x v="3"/>
          </reference>
        </references>
      </pivotArea>
    </format>
    <format dxfId="165">
      <pivotArea dataOnly="0" labelOnly="1" outline="0" fieldPosition="0">
        <references count="1">
          <reference field="1" count="9">
            <x v="0"/>
            <x v="1"/>
            <x v="2"/>
            <x v="3"/>
            <x v="4"/>
            <x v="5"/>
            <x v="6"/>
            <x v="7"/>
            <x v="8"/>
          </reference>
        </references>
      </pivotArea>
    </format>
    <format dxfId="164">
      <pivotArea dataOnly="0" labelOnly="1" outline="0" fieldPosition="0">
        <references count="1">
          <reference field="1" count="1">
            <x v="9"/>
          </reference>
        </references>
      </pivotArea>
    </format>
    <format dxfId="163">
      <pivotArea dataOnly="0" labelOnly="1" outline="0" fieldPosition="0">
        <references count="1">
          <reference field="1" count="1">
            <x v="10"/>
          </reference>
        </references>
      </pivotArea>
    </format>
    <format dxfId="162">
      <pivotArea dataOnly="0" labelOnly="1" outline="0" fieldPosition="0">
        <references count="1">
          <reference field="1" count="1">
            <x v="11"/>
          </reference>
        </references>
      </pivotArea>
    </format>
    <format dxfId="161">
      <pivotArea outline="0" collapsedLevelsAreSubtotals="1" fieldPosition="0"/>
    </format>
    <format dxfId="160">
      <pivotArea dataOnly="0" labelOnly="1" outline="0" fieldPosition="0">
        <references count="1">
          <reference field="1" count="1">
            <x v="12"/>
          </reference>
        </references>
      </pivotArea>
    </format>
    <format dxfId="159">
      <pivotArea dataOnly="0" labelOnly="1" outline="0" fieldPosition="0">
        <references count="1">
          <reference field="1" count="1">
            <x v="13"/>
          </reference>
        </references>
      </pivotArea>
    </format>
    <format dxfId="158">
      <pivotArea dataOnly="0" labelOnly="1" outline="0" fieldPosition="0">
        <references count="1">
          <reference field="1" count="0"/>
        </references>
      </pivotArea>
    </format>
    <format dxfId="157">
      <pivotArea dataOnly="0" labelOnly="1" outline="0" fieldPosition="0">
        <references count="1">
          <reference field="1" count="1">
            <x v="14"/>
          </reference>
        </references>
      </pivotArea>
    </format>
    <format dxfId="156">
      <pivotArea dataOnly="0" labelOnly="1" outline="0" fieldPosition="0">
        <references count="1">
          <reference field="1" count="1">
            <x v="15"/>
          </reference>
        </references>
      </pivotArea>
    </format>
    <format dxfId="155">
      <pivotArea dataOnly="0" labelOnly="1" outline="0" fieldPosition="0">
        <references count="1">
          <reference field="1" count="1">
            <x v="16"/>
          </reference>
        </references>
      </pivotArea>
    </format>
    <format dxfId="154">
      <pivotArea type="origin" dataOnly="0" labelOnly="1" outline="0" fieldPosition="0"/>
    </format>
    <format dxfId="153">
      <pivotArea field="1" type="button" dataOnly="0" labelOnly="1" outline="0" axis="axisCol" fieldPosition="0"/>
    </format>
    <format dxfId="152">
      <pivotArea type="topRight" dataOnly="0" labelOnly="1" outline="0" fieldPosition="0"/>
    </format>
    <format dxfId="151">
      <pivotArea field="-2" type="button" dataOnly="0" labelOnly="1" outline="0" axis="axisRow" fieldPosition="0"/>
    </format>
    <format dxfId="150">
      <pivotArea type="origin" dataOnly="0" labelOnly="1" outline="0" fieldPosition="0"/>
    </format>
    <format dxfId="149">
      <pivotArea field="1" type="button" dataOnly="0" labelOnly="1" outline="0" axis="axisCol" fieldPosition="0"/>
    </format>
    <format dxfId="148">
      <pivotArea type="topRight" dataOnly="0" labelOnly="1" outline="0" fieldPosition="0"/>
    </format>
    <format dxfId="147">
      <pivotArea field="-2" type="button" dataOnly="0" labelOnly="1" outline="0" axis="axisRow" fieldPosition="0"/>
    </format>
    <format dxfId="146">
      <pivotArea dataOnly="0" labelOnly="1" outline="0" fieldPosition="0">
        <references count="1">
          <reference field="1" count="0"/>
        </references>
      </pivotArea>
    </format>
    <format dxfId="145">
      <pivotArea type="origin" dataOnly="0" labelOnly="1" outline="0" fieldPosition="0"/>
    </format>
    <format dxfId="144">
      <pivotArea field="1" type="button" dataOnly="0" labelOnly="1" outline="0" axis="axisCol" fieldPosition="0"/>
    </format>
    <format dxfId="143">
      <pivotArea type="topRight" dataOnly="0" labelOnly="1" outline="0" fieldPosition="0"/>
    </format>
    <format dxfId="142">
      <pivotArea dataOnly="0" labelOnly="1" outline="0" fieldPosition="0">
        <references count="1">
          <reference field="1" count="0"/>
        </references>
      </pivotArea>
    </format>
    <format dxfId="141">
      <pivotArea dataOnly="0" labelOnly="1" outline="0" fieldPosition="0">
        <references count="1">
          <reference field="1" count="0"/>
        </references>
      </pivotArea>
    </format>
    <format dxfId="140">
      <pivotArea type="all" dataOnly="0" outline="0" fieldPosition="0"/>
    </format>
    <format dxfId="139">
      <pivotArea outline="0" collapsedLevelsAreSubtotals="1" fieldPosition="0"/>
    </format>
    <format dxfId="138">
      <pivotArea type="origin" dataOnly="0" labelOnly="1" outline="0" fieldPosition="0"/>
    </format>
    <format dxfId="137">
      <pivotArea field="1" type="button" dataOnly="0" labelOnly="1" outline="0" axis="axisCol" fieldPosition="0"/>
    </format>
    <format dxfId="136">
      <pivotArea type="topRight" dataOnly="0" labelOnly="1" outline="0" fieldPosition="0"/>
    </format>
    <format dxfId="135">
      <pivotArea field="-2" type="button" dataOnly="0" labelOnly="1" outline="0" axis="axisRow" fieldPosition="0"/>
    </format>
    <format dxfId="134">
      <pivotArea dataOnly="0" labelOnly="1" outline="0" fieldPosition="0">
        <references count="1">
          <reference field="4294967294" count="12">
            <x v="0"/>
            <x v="1"/>
            <x v="2"/>
            <x v="3"/>
            <x v="4"/>
            <x v="5"/>
            <x v="6"/>
            <x v="7"/>
            <x v="8"/>
            <x v="9"/>
            <x v="10"/>
            <x v="11"/>
          </reference>
        </references>
      </pivotArea>
    </format>
    <format dxfId="133">
      <pivotArea dataOnly="0" labelOnly="1" outline="0" fieldPosition="0">
        <references count="1">
          <reference field="1" count="0"/>
        </references>
      </pivotArea>
    </format>
    <format dxfId="132">
      <pivotArea dataOnly="0" outline="0" fieldPosition="0">
        <references count="1">
          <reference field="1" count="0"/>
        </references>
      </pivotArea>
    </format>
    <format dxfId="131">
      <pivotArea dataOnly="0" outline="0" fieldPosition="0">
        <references count="1">
          <reference field="1" count="0"/>
        </references>
      </pivotArea>
    </format>
    <format dxfId="130">
      <pivotArea dataOnly="0" labelOnly="1" outline="0" fieldPosition="0">
        <references count="1">
          <reference field="1" count="0"/>
        </references>
      </pivotArea>
    </format>
    <format dxfId="129">
      <pivotArea dataOnly="0" labelOnly="1" outline="0" fieldPosition="0">
        <references count="1">
          <reference field="1" count="1">
            <x v="16"/>
          </reference>
        </references>
      </pivotArea>
    </format>
    <format dxfId="128">
      <pivotArea dataOnly="0" labelOnly="1" outline="0" fieldPosition="0">
        <references count="1">
          <reference field="1" count="1">
            <x v="17"/>
          </reference>
        </references>
      </pivotArea>
    </format>
  </formats>
  <chartFormats count="70">
    <chartFormat chart="3" format="28" series="1">
      <pivotArea type="data" outline="0" fieldPosition="0">
        <references count="2">
          <reference field="4294967294" count="1" selected="0">
            <x v="0"/>
          </reference>
          <reference field="1" count="1" selected="0">
            <x v="0"/>
          </reference>
        </references>
      </pivotArea>
    </chartFormat>
    <chartFormat chart="3" format="29" series="1">
      <pivotArea type="data" outline="0" fieldPosition="0">
        <references count="2">
          <reference field="4294967294" count="1" selected="0">
            <x v="0"/>
          </reference>
          <reference field="1" count="1" selected="0">
            <x v="1"/>
          </reference>
        </references>
      </pivotArea>
    </chartFormat>
    <chartFormat chart="3" format="30" series="1">
      <pivotArea type="data" outline="0" fieldPosition="0">
        <references count="2">
          <reference field="4294967294" count="1" selected="0">
            <x v="0"/>
          </reference>
          <reference field="1" count="1" selected="0">
            <x v="2"/>
          </reference>
        </references>
      </pivotArea>
    </chartFormat>
    <chartFormat chart="3" format="31" series="1">
      <pivotArea type="data" outline="0" fieldPosition="0">
        <references count="2">
          <reference field="4294967294" count="1" selected="0">
            <x v="0"/>
          </reference>
          <reference field="1" count="1" selected="0">
            <x v="3"/>
          </reference>
        </references>
      </pivotArea>
    </chartFormat>
    <chartFormat chart="3" format="32" series="1">
      <pivotArea type="data" outline="0" fieldPosition="0">
        <references count="2">
          <reference field="4294967294" count="1" selected="0">
            <x v="0"/>
          </reference>
          <reference field="1" count="1" selected="0">
            <x v="4"/>
          </reference>
        </references>
      </pivotArea>
    </chartFormat>
    <chartFormat chart="3" format="33" series="1">
      <pivotArea type="data" outline="0" fieldPosition="0">
        <references count="2">
          <reference field="4294967294" count="1" selected="0">
            <x v="0"/>
          </reference>
          <reference field="1" count="1" selected="0">
            <x v="5"/>
          </reference>
        </references>
      </pivotArea>
    </chartFormat>
    <chartFormat chart="3" format="34" series="1">
      <pivotArea type="data" outline="0" fieldPosition="0">
        <references count="2">
          <reference field="4294967294" count="1" selected="0">
            <x v="0"/>
          </reference>
          <reference field="1" count="1" selected="0">
            <x v="6"/>
          </reference>
        </references>
      </pivotArea>
    </chartFormat>
    <chartFormat chart="3" format="35" series="1">
      <pivotArea type="data" outline="0" fieldPosition="0">
        <references count="2">
          <reference field="4294967294" count="1" selected="0">
            <x v="0"/>
          </reference>
          <reference field="1" count="1" selected="0">
            <x v="7"/>
          </reference>
        </references>
      </pivotArea>
    </chartFormat>
    <chartFormat chart="3" format="36" series="1">
      <pivotArea type="data" outline="0" fieldPosition="0">
        <references count="2">
          <reference field="4294967294" count="1" selected="0">
            <x v="0"/>
          </reference>
          <reference field="1" count="1" selected="0">
            <x v="8"/>
          </reference>
        </references>
      </pivotArea>
    </chartFormat>
    <chartFormat chart="3" format="37" series="1">
      <pivotArea type="data" outline="0" fieldPosition="0">
        <references count="2">
          <reference field="4294967294" count="1" selected="0">
            <x v="0"/>
          </reference>
          <reference field="1" count="1" selected="0">
            <x v="9"/>
          </reference>
        </references>
      </pivotArea>
    </chartFormat>
    <chartFormat chart="3" format="38" series="1">
      <pivotArea type="data" outline="0" fieldPosition="0">
        <references count="2">
          <reference field="4294967294" count="1" selected="0">
            <x v="0"/>
          </reference>
          <reference field="1" count="1" selected="0">
            <x v="10"/>
          </reference>
        </references>
      </pivotArea>
    </chartFormat>
    <chartFormat chart="3" format="39" series="1">
      <pivotArea type="data" outline="0" fieldPosition="0">
        <references count="2">
          <reference field="4294967294" count="1" selected="0">
            <x v="0"/>
          </reference>
          <reference field="1" count="1" selected="0">
            <x v="11"/>
          </reference>
        </references>
      </pivotArea>
    </chartFormat>
    <chartFormat chart="3" format="40" series="1">
      <pivotArea type="data" outline="0" fieldPosition="0">
        <references count="2">
          <reference field="4294967294" count="1" selected="0">
            <x v="0"/>
          </reference>
          <reference field="1" count="1" selected="0">
            <x v="12"/>
          </reference>
        </references>
      </pivotArea>
    </chartFormat>
    <chartFormat chart="3" format="41" series="1">
      <pivotArea type="data" outline="0" fieldPosition="0">
        <references count="2">
          <reference field="4294967294" count="1" selected="0">
            <x v="0"/>
          </reference>
          <reference field="1" count="1" selected="0">
            <x v="13"/>
          </reference>
        </references>
      </pivotArea>
    </chartFormat>
    <chartFormat chart="3" format="42" series="1">
      <pivotArea type="data" outline="0" fieldPosition="0">
        <references count="2">
          <reference field="4294967294" count="1" selected="0">
            <x v="0"/>
          </reference>
          <reference field="1" count="1" selected="0">
            <x v="14"/>
          </reference>
        </references>
      </pivotArea>
    </chartFormat>
    <chartFormat chart="3" format="43" series="1">
      <pivotArea type="data" outline="0" fieldPosition="0">
        <references count="2">
          <reference field="4294967294" count="1" selected="0">
            <x v="0"/>
          </reference>
          <reference field="1" count="1" selected="0">
            <x v="15"/>
          </reference>
        </references>
      </pivotArea>
    </chartFormat>
    <chartFormat chart="3" format="44" series="1">
      <pivotArea type="data" outline="0" fieldPosition="0">
        <references count="2">
          <reference field="4294967294" count="1" selected="0">
            <x v="0"/>
          </reference>
          <reference field="1" count="1" selected="0">
            <x v="16"/>
          </reference>
        </references>
      </pivotArea>
    </chartFormat>
    <chartFormat chart="4" format="51" series="1">
      <pivotArea type="data" outline="0" fieldPosition="0">
        <references count="2">
          <reference field="4294967294" count="1" selected="0">
            <x v="0"/>
          </reference>
          <reference field="1" count="1" selected="0">
            <x v="0"/>
          </reference>
        </references>
      </pivotArea>
    </chartFormat>
    <chartFormat chart="4" format="52" series="1">
      <pivotArea type="data" outline="0" fieldPosition="0">
        <references count="2">
          <reference field="4294967294" count="1" selected="0">
            <x v="0"/>
          </reference>
          <reference field="1" count="1" selected="0">
            <x v="1"/>
          </reference>
        </references>
      </pivotArea>
    </chartFormat>
    <chartFormat chart="4" format="53" series="1">
      <pivotArea type="data" outline="0" fieldPosition="0">
        <references count="2">
          <reference field="4294967294" count="1" selected="0">
            <x v="0"/>
          </reference>
          <reference field="1" count="1" selected="0">
            <x v="2"/>
          </reference>
        </references>
      </pivotArea>
    </chartFormat>
    <chartFormat chart="4" format="54" series="1">
      <pivotArea type="data" outline="0" fieldPosition="0">
        <references count="2">
          <reference field="4294967294" count="1" selected="0">
            <x v="0"/>
          </reference>
          <reference field="1" count="1" selected="0">
            <x v="3"/>
          </reference>
        </references>
      </pivotArea>
    </chartFormat>
    <chartFormat chart="4" format="55" series="1">
      <pivotArea type="data" outline="0" fieldPosition="0">
        <references count="2">
          <reference field="4294967294" count="1" selected="0">
            <x v="0"/>
          </reference>
          <reference field="1" count="1" selected="0">
            <x v="4"/>
          </reference>
        </references>
      </pivotArea>
    </chartFormat>
    <chartFormat chart="4" format="56" series="1">
      <pivotArea type="data" outline="0" fieldPosition="0">
        <references count="2">
          <reference field="4294967294" count="1" selected="0">
            <x v="0"/>
          </reference>
          <reference field="1" count="1" selected="0">
            <x v="5"/>
          </reference>
        </references>
      </pivotArea>
    </chartFormat>
    <chartFormat chart="4" format="57" series="1">
      <pivotArea type="data" outline="0" fieldPosition="0">
        <references count="2">
          <reference field="4294967294" count="1" selected="0">
            <x v="0"/>
          </reference>
          <reference field="1" count="1" selected="0">
            <x v="6"/>
          </reference>
        </references>
      </pivotArea>
    </chartFormat>
    <chartFormat chart="4" format="58" series="1">
      <pivotArea type="data" outline="0" fieldPosition="0">
        <references count="2">
          <reference field="4294967294" count="1" selected="0">
            <x v="0"/>
          </reference>
          <reference field="1" count="1" selected="0">
            <x v="7"/>
          </reference>
        </references>
      </pivotArea>
    </chartFormat>
    <chartFormat chart="4" format="59" series="1">
      <pivotArea type="data" outline="0" fieldPosition="0">
        <references count="2">
          <reference field="4294967294" count="1" selected="0">
            <x v="0"/>
          </reference>
          <reference field="1" count="1" selected="0">
            <x v="8"/>
          </reference>
        </references>
      </pivotArea>
    </chartFormat>
    <chartFormat chart="4" format="60" series="1">
      <pivotArea type="data" outline="0" fieldPosition="0">
        <references count="2">
          <reference field="4294967294" count="1" selected="0">
            <x v="0"/>
          </reference>
          <reference field="1" count="1" selected="0">
            <x v="9"/>
          </reference>
        </references>
      </pivotArea>
    </chartFormat>
    <chartFormat chart="4" format="61" series="1">
      <pivotArea type="data" outline="0" fieldPosition="0">
        <references count="2">
          <reference field="4294967294" count="1" selected="0">
            <x v="0"/>
          </reference>
          <reference field="1" count="1" selected="0">
            <x v="10"/>
          </reference>
        </references>
      </pivotArea>
    </chartFormat>
    <chartFormat chart="4" format="62" series="1">
      <pivotArea type="data" outline="0" fieldPosition="0">
        <references count="2">
          <reference field="4294967294" count="1" selected="0">
            <x v="0"/>
          </reference>
          <reference field="1" count="1" selected="0">
            <x v="11"/>
          </reference>
        </references>
      </pivotArea>
    </chartFormat>
    <chartFormat chart="4" format="63" series="1">
      <pivotArea type="data" outline="0" fieldPosition="0">
        <references count="2">
          <reference field="4294967294" count="1" selected="0">
            <x v="0"/>
          </reference>
          <reference field="1" count="1" selected="0">
            <x v="12"/>
          </reference>
        </references>
      </pivotArea>
    </chartFormat>
    <chartFormat chart="4" format="64" series="1">
      <pivotArea type="data" outline="0" fieldPosition="0">
        <references count="2">
          <reference field="4294967294" count="1" selected="0">
            <x v="0"/>
          </reference>
          <reference field="1" count="1" selected="0">
            <x v="13"/>
          </reference>
        </references>
      </pivotArea>
    </chartFormat>
    <chartFormat chart="4" format="65" series="1">
      <pivotArea type="data" outline="0" fieldPosition="0">
        <references count="2">
          <reference field="4294967294" count="1" selected="0">
            <x v="0"/>
          </reference>
          <reference field="1" count="1" selected="0">
            <x v="14"/>
          </reference>
        </references>
      </pivotArea>
    </chartFormat>
    <chartFormat chart="4" format="66" series="1">
      <pivotArea type="data" outline="0" fieldPosition="0">
        <references count="2">
          <reference field="4294967294" count="1" selected="0">
            <x v="0"/>
          </reference>
          <reference field="1" count="1" selected="0">
            <x v="15"/>
          </reference>
        </references>
      </pivotArea>
    </chartFormat>
    <chartFormat chart="4" format="67" series="1">
      <pivotArea type="data" outline="0" fieldPosition="0">
        <references count="2">
          <reference field="4294967294" count="1" selected="0">
            <x v="0"/>
          </reference>
          <reference field="1" count="1" selected="0">
            <x v="16"/>
          </reference>
        </references>
      </pivotArea>
    </chartFormat>
    <chartFormat chart="4" format="69" series="1">
      <pivotArea type="data" outline="0" fieldPosition="0">
        <references count="1">
          <reference field="4294967294" count="1" selected="0">
            <x v="0"/>
          </reference>
        </references>
      </pivotArea>
    </chartFormat>
    <chartFormat chart="5" format="46" series="1">
      <pivotArea type="data" outline="0" fieldPosition="0">
        <references count="2">
          <reference field="4294967294" count="1" selected="0">
            <x v="0"/>
          </reference>
          <reference field="1" count="1" selected="0">
            <x v="0"/>
          </reference>
        </references>
      </pivotArea>
    </chartFormat>
    <chartFormat chart="5" format="47" series="1">
      <pivotArea type="data" outline="0" fieldPosition="0">
        <references count="2">
          <reference field="4294967294" count="1" selected="0">
            <x v="0"/>
          </reference>
          <reference field="1" count="1" selected="0">
            <x v="1"/>
          </reference>
        </references>
      </pivotArea>
    </chartFormat>
    <chartFormat chart="5" format="48" series="1">
      <pivotArea type="data" outline="0" fieldPosition="0">
        <references count="2">
          <reference field="4294967294" count="1" selected="0">
            <x v="0"/>
          </reference>
          <reference field="1" count="1" selected="0">
            <x v="2"/>
          </reference>
        </references>
      </pivotArea>
    </chartFormat>
    <chartFormat chart="5" format="49" series="1">
      <pivotArea type="data" outline="0" fieldPosition="0">
        <references count="2">
          <reference field="4294967294" count="1" selected="0">
            <x v="0"/>
          </reference>
          <reference field="1" count="1" selected="0">
            <x v="3"/>
          </reference>
        </references>
      </pivotArea>
    </chartFormat>
    <chartFormat chart="5" format="50" series="1">
      <pivotArea type="data" outline="0" fieldPosition="0">
        <references count="2">
          <reference field="4294967294" count="1" selected="0">
            <x v="0"/>
          </reference>
          <reference field="1" count="1" selected="0">
            <x v="4"/>
          </reference>
        </references>
      </pivotArea>
    </chartFormat>
    <chartFormat chart="5" format="51" series="1">
      <pivotArea type="data" outline="0" fieldPosition="0">
        <references count="2">
          <reference field="4294967294" count="1" selected="0">
            <x v="0"/>
          </reference>
          <reference field="1" count="1" selected="0">
            <x v="5"/>
          </reference>
        </references>
      </pivotArea>
    </chartFormat>
    <chartFormat chart="5" format="52" series="1">
      <pivotArea type="data" outline="0" fieldPosition="0">
        <references count="2">
          <reference field="4294967294" count="1" selected="0">
            <x v="0"/>
          </reference>
          <reference field="1" count="1" selected="0">
            <x v="6"/>
          </reference>
        </references>
      </pivotArea>
    </chartFormat>
    <chartFormat chart="5" format="53" series="1">
      <pivotArea type="data" outline="0" fieldPosition="0">
        <references count="2">
          <reference field="4294967294" count="1" selected="0">
            <x v="0"/>
          </reference>
          <reference field="1" count="1" selected="0">
            <x v="7"/>
          </reference>
        </references>
      </pivotArea>
    </chartFormat>
    <chartFormat chart="5" format="54" series="1">
      <pivotArea type="data" outline="0" fieldPosition="0">
        <references count="2">
          <reference field="4294967294" count="1" selected="0">
            <x v="0"/>
          </reference>
          <reference field="1" count="1" selected="0">
            <x v="8"/>
          </reference>
        </references>
      </pivotArea>
    </chartFormat>
    <chartFormat chart="5" format="55" series="1">
      <pivotArea type="data" outline="0" fieldPosition="0">
        <references count="2">
          <reference field="4294967294" count="1" selected="0">
            <x v="0"/>
          </reference>
          <reference field="1" count="1" selected="0">
            <x v="9"/>
          </reference>
        </references>
      </pivotArea>
    </chartFormat>
    <chartFormat chart="5" format="56" series="1">
      <pivotArea type="data" outline="0" fieldPosition="0">
        <references count="2">
          <reference field="4294967294" count="1" selected="0">
            <x v="0"/>
          </reference>
          <reference field="1" count="1" selected="0">
            <x v="10"/>
          </reference>
        </references>
      </pivotArea>
    </chartFormat>
    <chartFormat chart="5" format="57" series="1">
      <pivotArea type="data" outline="0" fieldPosition="0">
        <references count="2">
          <reference field="4294967294" count="1" selected="0">
            <x v="0"/>
          </reference>
          <reference field="1" count="1" selected="0">
            <x v="11"/>
          </reference>
        </references>
      </pivotArea>
    </chartFormat>
    <chartFormat chart="5" format="58" series="1">
      <pivotArea type="data" outline="0" fieldPosition="0">
        <references count="2">
          <reference field="4294967294" count="1" selected="0">
            <x v="0"/>
          </reference>
          <reference field="1" count="1" selected="0">
            <x v="12"/>
          </reference>
        </references>
      </pivotArea>
    </chartFormat>
    <chartFormat chart="5" format="59" series="1">
      <pivotArea type="data" outline="0" fieldPosition="0">
        <references count="2">
          <reference field="4294967294" count="1" selected="0">
            <x v="0"/>
          </reference>
          <reference field="1" count="1" selected="0">
            <x v="13"/>
          </reference>
        </references>
      </pivotArea>
    </chartFormat>
    <chartFormat chart="5" format="60" series="1">
      <pivotArea type="data" outline="0" fieldPosition="0">
        <references count="2">
          <reference field="4294967294" count="1" selected="0">
            <x v="0"/>
          </reference>
          <reference field="1" count="1" selected="0">
            <x v="14"/>
          </reference>
        </references>
      </pivotArea>
    </chartFormat>
    <chartFormat chart="5" format="61" series="1">
      <pivotArea type="data" outline="0" fieldPosition="0">
        <references count="2">
          <reference field="4294967294" count="1" selected="0">
            <x v="0"/>
          </reference>
          <reference field="1" count="1" selected="0">
            <x v="15"/>
          </reference>
        </references>
      </pivotArea>
    </chartFormat>
    <chartFormat chart="5" format="62" series="1">
      <pivotArea type="data" outline="0" fieldPosition="0">
        <references count="2">
          <reference field="4294967294" count="1" selected="0">
            <x v="0"/>
          </reference>
          <reference field="1" count="1" selected="0">
            <x v="16"/>
          </reference>
        </references>
      </pivotArea>
    </chartFormat>
    <chartFormat chart="6" format="46" series="1">
      <pivotArea type="data" outline="0" fieldPosition="0">
        <references count="2">
          <reference field="4294967294" count="1" selected="0">
            <x v="0"/>
          </reference>
          <reference field="1" count="1" selected="0">
            <x v="0"/>
          </reference>
        </references>
      </pivotArea>
    </chartFormat>
    <chartFormat chart="6" format="47" series="1">
      <pivotArea type="data" outline="0" fieldPosition="0">
        <references count="2">
          <reference field="4294967294" count="1" selected="0">
            <x v="0"/>
          </reference>
          <reference field="1" count="1" selected="0">
            <x v="1"/>
          </reference>
        </references>
      </pivotArea>
    </chartFormat>
    <chartFormat chart="6" format="48" series="1">
      <pivotArea type="data" outline="0" fieldPosition="0">
        <references count="2">
          <reference field="4294967294" count="1" selected="0">
            <x v="0"/>
          </reference>
          <reference field="1" count="1" selected="0">
            <x v="2"/>
          </reference>
        </references>
      </pivotArea>
    </chartFormat>
    <chartFormat chart="6" format="49" series="1">
      <pivotArea type="data" outline="0" fieldPosition="0">
        <references count="2">
          <reference field="4294967294" count="1" selected="0">
            <x v="0"/>
          </reference>
          <reference field="1" count="1" selected="0">
            <x v="3"/>
          </reference>
        </references>
      </pivotArea>
    </chartFormat>
    <chartFormat chart="6" format="50" series="1">
      <pivotArea type="data" outline="0" fieldPosition="0">
        <references count="2">
          <reference field="4294967294" count="1" selected="0">
            <x v="0"/>
          </reference>
          <reference field="1" count="1" selected="0">
            <x v="4"/>
          </reference>
        </references>
      </pivotArea>
    </chartFormat>
    <chartFormat chart="6" format="51" series="1">
      <pivotArea type="data" outline="0" fieldPosition="0">
        <references count="2">
          <reference field="4294967294" count="1" selected="0">
            <x v="0"/>
          </reference>
          <reference field="1" count="1" selected="0">
            <x v="5"/>
          </reference>
        </references>
      </pivotArea>
    </chartFormat>
    <chartFormat chart="6" format="52" series="1">
      <pivotArea type="data" outline="0" fieldPosition="0">
        <references count="2">
          <reference field="4294967294" count="1" selected="0">
            <x v="0"/>
          </reference>
          <reference field="1" count="1" selected="0">
            <x v="6"/>
          </reference>
        </references>
      </pivotArea>
    </chartFormat>
    <chartFormat chart="6" format="53" series="1">
      <pivotArea type="data" outline="0" fieldPosition="0">
        <references count="2">
          <reference field="4294967294" count="1" selected="0">
            <x v="0"/>
          </reference>
          <reference field="1" count="1" selected="0">
            <x v="7"/>
          </reference>
        </references>
      </pivotArea>
    </chartFormat>
    <chartFormat chart="6" format="54" series="1">
      <pivotArea type="data" outline="0" fieldPosition="0">
        <references count="2">
          <reference field="4294967294" count="1" selected="0">
            <x v="0"/>
          </reference>
          <reference field="1" count="1" selected="0">
            <x v="8"/>
          </reference>
        </references>
      </pivotArea>
    </chartFormat>
    <chartFormat chart="6" format="55" series="1">
      <pivotArea type="data" outline="0" fieldPosition="0">
        <references count="2">
          <reference field="4294967294" count="1" selected="0">
            <x v="0"/>
          </reference>
          <reference field="1" count="1" selected="0">
            <x v="9"/>
          </reference>
        </references>
      </pivotArea>
    </chartFormat>
    <chartFormat chart="6" format="56" series="1">
      <pivotArea type="data" outline="0" fieldPosition="0">
        <references count="2">
          <reference field="4294967294" count="1" selected="0">
            <x v="0"/>
          </reference>
          <reference field="1" count="1" selected="0">
            <x v="10"/>
          </reference>
        </references>
      </pivotArea>
    </chartFormat>
    <chartFormat chart="6" format="57" series="1">
      <pivotArea type="data" outline="0" fieldPosition="0">
        <references count="2">
          <reference field="4294967294" count="1" selected="0">
            <x v="0"/>
          </reference>
          <reference field="1" count="1" selected="0">
            <x v="11"/>
          </reference>
        </references>
      </pivotArea>
    </chartFormat>
    <chartFormat chart="6" format="58" series="1">
      <pivotArea type="data" outline="0" fieldPosition="0">
        <references count="2">
          <reference field="4294967294" count="1" selected="0">
            <x v="0"/>
          </reference>
          <reference field="1" count="1" selected="0">
            <x v="12"/>
          </reference>
        </references>
      </pivotArea>
    </chartFormat>
    <chartFormat chart="6" format="59" series="1">
      <pivotArea type="data" outline="0" fieldPosition="0">
        <references count="2">
          <reference field="4294967294" count="1" selected="0">
            <x v="0"/>
          </reference>
          <reference field="1" count="1" selected="0">
            <x v="13"/>
          </reference>
        </references>
      </pivotArea>
    </chartFormat>
    <chartFormat chart="6" format="60" series="1">
      <pivotArea type="data" outline="0" fieldPosition="0">
        <references count="2">
          <reference field="4294967294" count="1" selected="0">
            <x v="0"/>
          </reference>
          <reference field="1" count="1" selected="0">
            <x v="14"/>
          </reference>
        </references>
      </pivotArea>
    </chartFormat>
    <chartFormat chart="6" format="61" series="1">
      <pivotArea type="data" outline="0" fieldPosition="0">
        <references count="2">
          <reference field="4294967294" count="1" selected="0">
            <x v="0"/>
          </reference>
          <reference field="1" count="1" selected="0">
            <x v="15"/>
          </reference>
        </references>
      </pivotArea>
    </chartFormat>
    <chartFormat chart="6" format="62" series="1">
      <pivotArea type="data" outline="0" fieldPosition="0">
        <references count="2">
          <reference field="4294967294" count="1" selected="0">
            <x v="0"/>
          </reference>
          <reference field="1" count="1" selected="0">
            <x v="16"/>
          </reference>
        </references>
      </pivotArea>
    </chartFormat>
    <chartFormat chart="6" format="64" series="1">
      <pivotArea type="data" outline="0" fieldPosition="0">
        <references count="2">
          <reference field="4294967294" count="1" selected="0">
            <x v="0"/>
          </reference>
          <reference field="1" count="1" selected="0">
            <x v="17"/>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AA309"/>
  <sheetViews>
    <sheetView tabSelected="1" topLeftCell="B1" zoomScale="70" zoomScaleNormal="70" workbookViewId="0">
      <selection activeCell="B12" sqref="B12"/>
    </sheetView>
  </sheetViews>
  <sheetFormatPr defaultColWidth="0" defaultRowHeight="12.5" zeroHeight="1" x14ac:dyDescent="0.25"/>
  <cols>
    <col min="1" max="1" width="3" style="1" customWidth="1"/>
    <col min="2" max="2" width="17.1796875" style="1" customWidth="1"/>
    <col min="3" max="19" width="16.54296875" style="1" customWidth="1"/>
    <col min="20" max="20" width="17.453125" style="1" customWidth="1"/>
    <col min="21" max="23" width="17.54296875" style="1" customWidth="1"/>
    <col min="24" max="24" width="33.54296875" style="1" bestFit="1" customWidth="1"/>
    <col min="25" max="25" width="13.81640625" style="1" customWidth="1"/>
    <col min="26" max="16384" width="13.81640625" style="1" hidden="1"/>
  </cols>
  <sheetData>
    <row r="1" spans="2:20" x14ac:dyDescent="0.25"/>
    <row r="2" spans="2:20" x14ac:dyDescent="0.25"/>
    <row r="3" spans="2:20" x14ac:dyDescent="0.25"/>
    <row r="4" spans="2:20" x14ac:dyDescent="0.25"/>
    <row r="5" spans="2:20" ht="15.5" x14ac:dyDescent="0.35">
      <c r="B5" s="2" t="s">
        <v>17</v>
      </c>
    </row>
    <row r="6" spans="2:20" ht="15.5" x14ac:dyDescent="0.35">
      <c r="B6" s="2" t="s">
        <v>27</v>
      </c>
    </row>
    <row r="7" spans="2:20" ht="12.75" customHeight="1" x14ac:dyDescent="0.35">
      <c r="B7" s="2"/>
    </row>
    <row r="8" spans="2:20" ht="12.75" customHeight="1" x14ac:dyDescent="0.35">
      <c r="B8" s="2"/>
    </row>
    <row r="9" spans="2:20" ht="20" x14ac:dyDescent="0.4">
      <c r="B9" s="54" t="s">
        <v>28</v>
      </c>
      <c r="C9" s="54"/>
      <c r="D9" s="54"/>
      <c r="E9" s="54"/>
      <c r="F9" s="54"/>
      <c r="G9" s="54"/>
      <c r="H9" s="54"/>
      <c r="I9" s="54"/>
      <c r="J9" s="54"/>
      <c r="K9" s="54"/>
      <c r="L9" s="54"/>
      <c r="M9" s="54"/>
      <c r="N9" s="54"/>
      <c r="O9" s="17"/>
      <c r="P9" s="17"/>
      <c r="Q9" s="17"/>
      <c r="R9" s="17"/>
      <c r="S9" s="17"/>
      <c r="T9" s="17"/>
    </row>
    <row r="10" spans="2:20" ht="20" x14ac:dyDescent="0.4">
      <c r="B10" s="18" t="s">
        <v>22</v>
      </c>
    </row>
    <row r="11" spans="2:20" x14ac:dyDescent="0.25"/>
    <row r="12" spans="2:20" ht="18" x14ac:dyDescent="0.25">
      <c r="B12" s="3" t="s">
        <v>0</v>
      </c>
    </row>
    <row r="13" spans="2:20" ht="19.5" customHeight="1" x14ac:dyDescent="0.35">
      <c r="B13" s="4" t="str">
        <f>B19</f>
        <v>Produção de biodiesel - B100 por Grandes Regiões1 - 2005-2025 (m³)</v>
      </c>
      <c r="C13" s="5"/>
      <c r="D13" s="5"/>
    </row>
    <row r="14" spans="2:20" ht="16.5" x14ac:dyDescent="0.35">
      <c r="B14" s="4" t="str">
        <f>B87</f>
        <v>Produção de biodiesel¹ - B100 por estado e produtor² - 2005-2022 (m³)</v>
      </c>
    </row>
    <row r="15" spans="2:20" ht="16.5" x14ac:dyDescent="0.35">
      <c r="B15" s="4" t="str">
        <f>B152</f>
        <v>Produção de biodiesel¹ - B100 por região e produtor² - 2005-2022 (m³)</v>
      </c>
    </row>
    <row r="16" spans="2:20" ht="16.5" x14ac:dyDescent="0.35">
      <c r="B16" s="4"/>
    </row>
    <row r="17" spans="2:24" ht="18" x14ac:dyDescent="0.4">
      <c r="B17" s="11" t="s">
        <v>57</v>
      </c>
    </row>
    <row r="18" spans="2:24" ht="12.75" customHeight="1" x14ac:dyDescent="0.35">
      <c r="B18" s="9"/>
    </row>
    <row r="19" spans="2:24" ht="21" customHeight="1" x14ac:dyDescent="0.4">
      <c r="B19" s="10" t="s">
        <v>56</v>
      </c>
    </row>
    <row r="20" spans="2:24" ht="18" customHeight="1" x14ac:dyDescent="0.4">
      <c r="B20" s="11" t="s">
        <v>37</v>
      </c>
    </row>
    <row r="21" spans="2:24" ht="12.75" customHeight="1" x14ac:dyDescent="0.25">
      <c r="B21"/>
      <c r="C21"/>
    </row>
    <row r="22" spans="2:24" ht="12.75" customHeight="1" x14ac:dyDescent="0.25">
      <c r="B22" s="40" t="s">
        <v>25</v>
      </c>
      <c r="C22" s="38" t="s">
        <v>1</v>
      </c>
    </row>
    <row r="23" spans="2:24" ht="12.75" customHeight="1" x14ac:dyDescent="0.3">
      <c r="B23" s="6"/>
    </row>
    <row r="24" spans="2:24" ht="13" x14ac:dyDescent="0.3">
      <c r="B24" s="37"/>
      <c r="C24" s="37" t="s">
        <v>2</v>
      </c>
      <c r="D24" s="37"/>
      <c r="E24" s="37"/>
      <c r="F24" s="37"/>
      <c r="G24" s="37"/>
      <c r="H24" s="37"/>
      <c r="I24" s="37"/>
      <c r="J24" s="37"/>
      <c r="K24" s="37"/>
      <c r="L24" s="37"/>
      <c r="M24" s="37"/>
      <c r="N24" s="37"/>
      <c r="O24" s="37"/>
      <c r="P24" s="37"/>
      <c r="Q24" s="37"/>
      <c r="R24" s="37"/>
      <c r="S24" s="37"/>
      <c r="T24" s="37"/>
      <c r="U24" s="37"/>
      <c r="V24" s="37"/>
      <c r="W24" s="37"/>
      <c r="X24" s="32" t="s">
        <v>20</v>
      </c>
    </row>
    <row r="25" spans="2:24" ht="13" x14ac:dyDescent="0.3">
      <c r="B25" s="37" t="s">
        <v>30</v>
      </c>
      <c r="C25" s="45">
        <v>2005</v>
      </c>
      <c r="D25" s="45">
        <v>2006</v>
      </c>
      <c r="E25" s="45">
        <v>2007</v>
      </c>
      <c r="F25" s="45">
        <v>2008</v>
      </c>
      <c r="G25" s="45">
        <v>2009</v>
      </c>
      <c r="H25" s="45">
        <v>2010</v>
      </c>
      <c r="I25" s="45">
        <v>2011</v>
      </c>
      <c r="J25" s="45">
        <v>2012</v>
      </c>
      <c r="K25" s="45">
        <v>2013</v>
      </c>
      <c r="L25" s="45">
        <v>2014</v>
      </c>
      <c r="M25" s="45">
        <v>2015</v>
      </c>
      <c r="N25" s="45">
        <v>2016</v>
      </c>
      <c r="O25" s="45">
        <v>2017</v>
      </c>
      <c r="P25" s="46">
        <v>2018</v>
      </c>
      <c r="Q25" s="46">
        <v>2019</v>
      </c>
      <c r="R25" s="46">
        <v>2020</v>
      </c>
      <c r="S25" s="35" t="s">
        <v>31</v>
      </c>
      <c r="T25" s="46">
        <v>2022</v>
      </c>
      <c r="U25" s="46">
        <v>2023</v>
      </c>
      <c r="V25" s="46">
        <v>2024</v>
      </c>
      <c r="W25" s="46">
        <v>2025</v>
      </c>
      <c r="X25" s="33" t="s">
        <v>42</v>
      </c>
    </row>
    <row r="26" spans="2:24" ht="12.75" customHeight="1" x14ac:dyDescent="0.3">
      <c r="B26" s="41" t="s">
        <v>3</v>
      </c>
      <c r="C26" s="47">
        <v>0</v>
      </c>
      <c r="D26" s="47">
        <v>1075.3000000000002</v>
      </c>
      <c r="E26" s="47">
        <v>17108.739000000001</v>
      </c>
      <c r="F26" s="47">
        <v>76784.442999999999</v>
      </c>
      <c r="G26" s="47">
        <v>90352.388999999996</v>
      </c>
      <c r="H26" s="47">
        <v>147434.67500000002</v>
      </c>
      <c r="I26" s="47">
        <v>186327.40100000001</v>
      </c>
      <c r="J26" s="47">
        <v>193006.36299999998</v>
      </c>
      <c r="K26" s="47">
        <v>226505.27299999999</v>
      </c>
      <c r="L26" s="47">
        <v>245215.44400000002</v>
      </c>
      <c r="M26" s="47">
        <v>319546.495</v>
      </c>
      <c r="N26" s="47">
        <v>271387.902</v>
      </c>
      <c r="O26" s="47">
        <v>255360.69300000003</v>
      </c>
      <c r="P26" s="47">
        <v>337248.94300000003</v>
      </c>
      <c r="Q26" s="47">
        <v>446507.77199999994</v>
      </c>
      <c r="R26" s="47">
        <v>467595.511</v>
      </c>
      <c r="S26" s="47">
        <v>508607.97599999997</v>
      </c>
      <c r="T26" s="47">
        <v>453891.47499999998</v>
      </c>
      <c r="U26" s="47">
        <v>454949.47699999996</v>
      </c>
      <c r="V26" s="47">
        <v>615733.19900000002</v>
      </c>
      <c r="W26" s="47">
        <v>644836.00699999998</v>
      </c>
      <c r="X26" s="34">
        <f>(IF(V26=0,"n/d",(W26/V26)-1)*100)</f>
        <v>4.7265289653481757</v>
      </c>
    </row>
    <row r="27" spans="2:24" ht="12.75" customHeight="1" x14ac:dyDescent="0.3">
      <c r="B27" s="38" t="s">
        <v>4</v>
      </c>
      <c r="C27" s="48">
        <v>0</v>
      </c>
      <c r="D27" s="48">
        <v>1043.21</v>
      </c>
      <c r="E27" s="48">
        <v>16932.740999999998</v>
      </c>
      <c r="F27" s="48">
        <v>77085.038</v>
      </c>
      <c r="G27" s="48">
        <v>80224.337999999989</v>
      </c>
      <c r="H27" s="48">
        <v>178049.48799999995</v>
      </c>
      <c r="I27" s="48">
        <v>176783.19200000001</v>
      </c>
      <c r="J27" s="48">
        <v>214606.97700000001</v>
      </c>
      <c r="K27" s="48">
        <v>205738.13500000001</v>
      </c>
      <c r="L27" s="48">
        <v>240528.54800000001</v>
      </c>
      <c r="M27" s="48">
        <v>303594.386</v>
      </c>
      <c r="N27" s="48">
        <v>300065.39299999998</v>
      </c>
      <c r="O27" s="48">
        <v>259812.09399999998</v>
      </c>
      <c r="P27" s="48">
        <v>338299.18799999997</v>
      </c>
      <c r="Q27" s="48">
        <v>415248.79499999998</v>
      </c>
      <c r="R27" s="48">
        <v>483186.18700000003</v>
      </c>
      <c r="S27" s="48">
        <v>527465.37200000009</v>
      </c>
      <c r="T27" s="48">
        <v>489514.39399999997</v>
      </c>
      <c r="U27" s="48">
        <v>455451.8820000001</v>
      </c>
      <c r="V27" s="48">
        <v>628576.51199999999</v>
      </c>
      <c r="W27" s="48">
        <v>701445.61700000009</v>
      </c>
      <c r="X27" s="34">
        <f>IF(SUM(V26:V27)=0,"n/d",((SUM(W26:W27))/(SUM(V26:V27))-1)*100)</f>
        <v>8.1950588425488746</v>
      </c>
    </row>
    <row r="28" spans="2:24" ht="12.75" customHeight="1" x14ac:dyDescent="0.3">
      <c r="B28" s="38" t="s">
        <v>5</v>
      </c>
      <c r="C28" s="48">
        <v>7.8</v>
      </c>
      <c r="D28" s="48">
        <v>1724.84</v>
      </c>
      <c r="E28" s="48">
        <v>22636.872000000003</v>
      </c>
      <c r="F28" s="48">
        <v>63679.682000000008</v>
      </c>
      <c r="G28" s="48">
        <v>131991.43599999999</v>
      </c>
      <c r="H28" s="48">
        <v>214149.87799999997</v>
      </c>
      <c r="I28" s="48">
        <v>233464.67899999997</v>
      </c>
      <c r="J28" s="48">
        <v>220871.81699999998</v>
      </c>
      <c r="K28" s="48">
        <v>230752.36199999996</v>
      </c>
      <c r="L28" s="48">
        <v>271838.87800000003</v>
      </c>
      <c r="M28" s="48">
        <v>322692.02499999997</v>
      </c>
      <c r="N28" s="48">
        <v>323157.66200000001</v>
      </c>
      <c r="O28" s="48">
        <v>335069.06200000003</v>
      </c>
      <c r="P28" s="48">
        <v>455038.97499999998</v>
      </c>
      <c r="Q28" s="48">
        <v>462133.90500000003</v>
      </c>
      <c r="R28" s="48">
        <v>550297.80300000007</v>
      </c>
      <c r="S28" s="48">
        <v>642715.21200000006</v>
      </c>
      <c r="T28" s="48">
        <v>500195.66400000005</v>
      </c>
      <c r="U28" s="48">
        <v>552702.51100000006</v>
      </c>
      <c r="V28" s="48">
        <v>735605.31299999997</v>
      </c>
      <c r="W28" s="48">
        <v>819245.66399999999</v>
      </c>
      <c r="X28" s="34">
        <f>IF(W28="","",((SUM(W26:W28))/(SUM(V26:V28))-1)*100)</f>
        <v>9.3747591058231272</v>
      </c>
    </row>
    <row r="29" spans="2:24" ht="12.75" customHeight="1" x14ac:dyDescent="0.3">
      <c r="B29" s="38" t="s">
        <v>6</v>
      </c>
      <c r="C29" s="48">
        <v>13.1</v>
      </c>
      <c r="D29" s="48">
        <v>1785.51</v>
      </c>
      <c r="E29" s="48">
        <v>18772.794000000002</v>
      </c>
      <c r="F29" s="48">
        <v>64349.825000000012</v>
      </c>
      <c r="G29" s="48">
        <v>105457.97500000001</v>
      </c>
      <c r="H29" s="48">
        <v>184896.777</v>
      </c>
      <c r="I29" s="48">
        <v>200381.09100000001</v>
      </c>
      <c r="J29" s="48">
        <v>182372.24400000001</v>
      </c>
      <c r="K29" s="48">
        <v>253591.02099999998</v>
      </c>
      <c r="L29" s="48">
        <v>253224.47099999999</v>
      </c>
      <c r="M29" s="48">
        <v>324526.23</v>
      </c>
      <c r="N29" s="48">
        <v>348485.11799999996</v>
      </c>
      <c r="O29" s="48">
        <v>347603.10900000005</v>
      </c>
      <c r="P29" s="48">
        <v>448705.73499999993</v>
      </c>
      <c r="Q29" s="48">
        <v>464901.55700000009</v>
      </c>
      <c r="R29" s="48">
        <v>439526.83100000001</v>
      </c>
      <c r="S29" s="48">
        <v>630953.81000000006</v>
      </c>
      <c r="T29" s="48">
        <v>479670.36300000001</v>
      </c>
      <c r="U29" s="48">
        <v>578413.60299999989</v>
      </c>
      <c r="V29" s="48">
        <v>754333.83499999996</v>
      </c>
      <c r="W29" s="48">
        <v>795790.68999999983</v>
      </c>
      <c r="X29" s="34">
        <f>IF(W29="","",((SUM(W26:W29))/(SUM(V26:V29))-1)*100)</f>
        <v>8.3046251716475403</v>
      </c>
    </row>
    <row r="30" spans="2:24" ht="12.75" customHeight="1" x14ac:dyDescent="0.3">
      <c r="B30" s="38" t="s">
        <v>7</v>
      </c>
      <c r="C30" s="48">
        <v>25.75</v>
      </c>
      <c r="D30" s="48">
        <v>2577.6</v>
      </c>
      <c r="E30" s="48">
        <v>26004.666000000001</v>
      </c>
      <c r="F30" s="48">
        <v>75998.890000000014</v>
      </c>
      <c r="G30" s="48">
        <v>103662.636</v>
      </c>
      <c r="H30" s="48">
        <v>202728.61800000002</v>
      </c>
      <c r="I30" s="48">
        <v>220483.97500000001</v>
      </c>
      <c r="J30" s="48">
        <v>213020.861</v>
      </c>
      <c r="K30" s="48">
        <v>245933.92700000003</v>
      </c>
      <c r="L30" s="48">
        <v>242525.60499999998</v>
      </c>
      <c r="M30" s="48">
        <v>338850.554</v>
      </c>
      <c r="N30" s="48">
        <v>328814.30300000001</v>
      </c>
      <c r="O30" s="48">
        <v>369315.73</v>
      </c>
      <c r="P30" s="48">
        <v>382497.495</v>
      </c>
      <c r="Q30" s="48">
        <v>448352.25900000002</v>
      </c>
      <c r="R30" s="48">
        <v>481494.36500000011</v>
      </c>
      <c r="S30" s="48">
        <v>541741.995</v>
      </c>
      <c r="T30" s="48">
        <v>536096.9530000001</v>
      </c>
      <c r="U30" s="48">
        <v>648757.87700000009</v>
      </c>
      <c r="V30" s="48">
        <v>726908.83900000015</v>
      </c>
      <c r="W30" s="48">
        <v>800164.05500000005</v>
      </c>
      <c r="X30" s="34">
        <f>IF(W30="","",((SUM(W26:W30))/(SUM(V26:V30))-1)*100)</f>
        <v>8.67699079916353</v>
      </c>
    </row>
    <row r="31" spans="2:24" ht="12.75" customHeight="1" x14ac:dyDescent="0.3">
      <c r="B31" s="38" t="s">
        <v>8</v>
      </c>
      <c r="C31" s="48">
        <v>22.812000000000001</v>
      </c>
      <c r="D31" s="48">
        <v>6490.31</v>
      </c>
      <c r="E31" s="48">
        <v>27157.918000000001</v>
      </c>
      <c r="F31" s="48">
        <v>102766.71800000001</v>
      </c>
      <c r="G31" s="48">
        <v>141138.84100000001</v>
      </c>
      <c r="H31" s="48">
        <v>204939.78</v>
      </c>
      <c r="I31" s="48">
        <v>231572.69800000003</v>
      </c>
      <c r="J31" s="48">
        <v>214897.815</v>
      </c>
      <c r="K31" s="48">
        <v>236440.98500000004</v>
      </c>
      <c r="L31" s="48">
        <v>251517.28900000002</v>
      </c>
      <c r="M31" s="48">
        <v>322185.26999999996</v>
      </c>
      <c r="N31" s="48">
        <v>292772.39200000005</v>
      </c>
      <c r="O31" s="48">
        <v>359235.99400000001</v>
      </c>
      <c r="P31" s="48">
        <v>466898.51000000007</v>
      </c>
      <c r="Q31" s="48">
        <v>461613.41000000009</v>
      </c>
      <c r="R31" s="48">
        <v>540129.83800000011</v>
      </c>
      <c r="S31" s="48">
        <v>527669.80999999994</v>
      </c>
      <c r="T31" s="48">
        <v>507868.46399999998</v>
      </c>
      <c r="U31" s="48">
        <v>657257.05999999994</v>
      </c>
      <c r="V31" s="48">
        <v>770378.08899999992</v>
      </c>
      <c r="W31" s="48">
        <v>781823.0199999999</v>
      </c>
      <c r="X31" s="34">
        <f>IF(W31="","",((SUM(W26:W31))/(SUM(V26:V31))-1)*100)</f>
        <v>7.3677568072993305</v>
      </c>
    </row>
    <row r="32" spans="2:24" ht="12.75" customHeight="1" x14ac:dyDescent="0.3">
      <c r="B32" s="38" t="s">
        <v>9</v>
      </c>
      <c r="C32" s="48">
        <v>7.1779999999999999</v>
      </c>
      <c r="D32" s="48">
        <v>3330.8</v>
      </c>
      <c r="E32" s="48">
        <v>26718.323</v>
      </c>
      <c r="F32" s="48">
        <v>107786.269</v>
      </c>
      <c r="G32" s="48">
        <v>154556.54300000003</v>
      </c>
      <c r="H32" s="48">
        <v>207433.576</v>
      </c>
      <c r="I32" s="48">
        <v>249897.09700000004</v>
      </c>
      <c r="J32" s="48">
        <v>230340.28500000003</v>
      </c>
      <c r="K32" s="48">
        <v>260670.64199999999</v>
      </c>
      <c r="L32" s="48">
        <v>302971.28500000003</v>
      </c>
      <c r="M32" s="48">
        <v>341093.84399999998</v>
      </c>
      <c r="N32" s="48">
        <v>337435.20299999998</v>
      </c>
      <c r="O32" s="48">
        <v>387236.43299999996</v>
      </c>
      <c r="P32" s="48">
        <v>489079.30099999998</v>
      </c>
      <c r="Q32" s="48">
        <v>495344.27999999997</v>
      </c>
      <c r="R32" s="48">
        <v>603331.29599999986</v>
      </c>
      <c r="S32" s="48">
        <v>560645.84600000002</v>
      </c>
      <c r="T32" s="48">
        <v>568759.53899999999</v>
      </c>
      <c r="U32" s="48">
        <v>717390.48299999989</v>
      </c>
      <c r="V32" s="48">
        <v>822084.62399999995</v>
      </c>
      <c r="W32" s="48">
        <v>863129.12600000005</v>
      </c>
      <c r="X32" s="34">
        <f>IF(W32="","",((SUM(W26:W32))/(SUM(V26:V32))-1)*100)</f>
        <v>6.9814061861877441</v>
      </c>
    </row>
    <row r="33" spans="2:24" ht="12.75" customHeight="1" x14ac:dyDescent="0.3">
      <c r="B33" s="38" t="s">
        <v>10</v>
      </c>
      <c r="C33" s="48">
        <v>57.120000000000005</v>
      </c>
      <c r="D33" s="48">
        <v>5101.6000000000004</v>
      </c>
      <c r="E33" s="48">
        <v>43958.85</v>
      </c>
      <c r="F33" s="48">
        <v>109534.48700000002</v>
      </c>
      <c r="G33" s="48">
        <v>167086.06899999999</v>
      </c>
      <c r="H33" s="48">
        <v>231159.51500000001</v>
      </c>
      <c r="I33" s="48">
        <v>247934.28699999995</v>
      </c>
      <c r="J33" s="48">
        <v>254426.052</v>
      </c>
      <c r="K33" s="48">
        <v>247610.47099999999</v>
      </c>
      <c r="L33" s="48">
        <v>314532.07900000003</v>
      </c>
      <c r="M33" s="48">
        <v>344037.79599999997</v>
      </c>
      <c r="N33" s="48">
        <v>327183.08100000001</v>
      </c>
      <c r="O33" s="48">
        <v>399996.84200000006</v>
      </c>
      <c r="P33" s="48">
        <v>485842.696</v>
      </c>
      <c r="Q33" s="48">
        <v>503145.54799999995</v>
      </c>
      <c r="R33" s="48">
        <v>623937.82500000007</v>
      </c>
      <c r="S33" s="48">
        <v>573523.04500000004</v>
      </c>
      <c r="T33" s="48">
        <v>582853.1179999999</v>
      </c>
      <c r="U33" s="48">
        <v>707780.5839999998</v>
      </c>
      <c r="V33" s="48">
        <v>840562.43400000001</v>
      </c>
      <c r="W33" s="48">
        <v>924715.10400000005</v>
      </c>
      <c r="X33" s="34">
        <f>IF(W33="","",((SUM(W26:W33))/(SUM(V26:V33))-1)*100)</f>
        <v>7.413520236663107</v>
      </c>
    </row>
    <row r="34" spans="2:24" ht="12.75" customHeight="1" x14ac:dyDescent="0.3">
      <c r="B34" s="38" t="s">
        <v>11</v>
      </c>
      <c r="C34" s="48">
        <v>2</v>
      </c>
      <c r="D34" s="48">
        <v>6735.3440000000001</v>
      </c>
      <c r="E34" s="48">
        <v>46013.394</v>
      </c>
      <c r="F34" s="48">
        <v>132258.42600000001</v>
      </c>
      <c r="G34" s="48">
        <v>160537.954</v>
      </c>
      <c r="H34" s="48">
        <v>219987.598</v>
      </c>
      <c r="I34" s="48">
        <v>233971.40399999995</v>
      </c>
      <c r="J34" s="48">
        <v>252242.54300000001</v>
      </c>
      <c r="K34" s="48">
        <v>252713.66199999998</v>
      </c>
      <c r="L34" s="48">
        <v>312664.81600000005</v>
      </c>
      <c r="M34" s="48">
        <v>330388.283</v>
      </c>
      <c r="N34" s="48">
        <v>313309.16499999998</v>
      </c>
      <c r="O34" s="48">
        <v>398707.42599999998</v>
      </c>
      <c r="P34" s="48">
        <v>479932.52</v>
      </c>
      <c r="Q34" s="48">
        <v>558524.27099999995</v>
      </c>
      <c r="R34" s="48">
        <v>591633.72399999993</v>
      </c>
      <c r="S34" s="48">
        <v>579618.08199999994</v>
      </c>
      <c r="T34" s="48">
        <v>549842.54300000006</v>
      </c>
      <c r="U34" s="48">
        <v>672663.674</v>
      </c>
      <c r="V34" s="48">
        <v>816959.56299999997</v>
      </c>
      <c r="W34" s="48">
        <v>872942.83200000005</v>
      </c>
      <c r="X34" s="34">
        <f>IF(W34="","",((SUM(W26:W34))/(SUM(V26:V34))-1)*100)</f>
        <v>7.3452428369331191</v>
      </c>
    </row>
    <row r="35" spans="2:24" ht="12.75" customHeight="1" x14ac:dyDescent="0.3">
      <c r="B35" s="38" t="s">
        <v>12</v>
      </c>
      <c r="C35" s="48">
        <v>33.93</v>
      </c>
      <c r="D35" s="48">
        <v>8581.4409999999989</v>
      </c>
      <c r="E35" s="48">
        <v>53608.53</v>
      </c>
      <c r="F35" s="48">
        <v>126817.25299999997</v>
      </c>
      <c r="G35" s="48">
        <v>156810.59599999999</v>
      </c>
      <c r="H35" s="48">
        <v>199894.905</v>
      </c>
      <c r="I35" s="48">
        <v>237885.14300000001</v>
      </c>
      <c r="J35" s="48">
        <v>251416.17899999995</v>
      </c>
      <c r="K35" s="48">
        <v>277992.005</v>
      </c>
      <c r="L35" s="48">
        <v>321602.67599999998</v>
      </c>
      <c r="M35" s="48">
        <v>359165.717</v>
      </c>
      <c r="N35" s="48">
        <v>341024.12200000003</v>
      </c>
      <c r="O35" s="48">
        <v>409343.99400000001</v>
      </c>
      <c r="P35" s="48">
        <v>500316.25800000003</v>
      </c>
      <c r="Q35" s="48">
        <v>583724.73499999999</v>
      </c>
      <c r="R35" s="48">
        <v>590535.875</v>
      </c>
      <c r="S35" s="48">
        <v>622798.75100000005</v>
      </c>
      <c r="T35" s="48">
        <v>569334.14600000007</v>
      </c>
      <c r="U35" s="48">
        <v>704201.30199999991</v>
      </c>
      <c r="V35" s="48">
        <v>845548.55100000009</v>
      </c>
      <c r="W35" s="48">
        <v>918540.65300000017</v>
      </c>
      <c r="X35" s="34">
        <f>IF(W35="","",((SUM(W26:W35))/(SUM(V26:V35))-1)*100)</f>
        <v>7.4892808515077069</v>
      </c>
    </row>
    <row r="36" spans="2:24" ht="12.75" customHeight="1" x14ac:dyDescent="0.3">
      <c r="B36" s="38" t="s">
        <v>13</v>
      </c>
      <c r="C36" s="48">
        <v>281.3</v>
      </c>
      <c r="D36" s="48">
        <v>16024.924999999999</v>
      </c>
      <c r="E36" s="48">
        <v>56400.565000000002</v>
      </c>
      <c r="F36" s="48">
        <v>118014.439</v>
      </c>
      <c r="G36" s="48">
        <v>166192.149</v>
      </c>
      <c r="H36" s="48">
        <v>207867.647</v>
      </c>
      <c r="I36" s="48">
        <v>237188.91500000001</v>
      </c>
      <c r="J36" s="48">
        <v>245320.592</v>
      </c>
      <c r="K36" s="48">
        <v>265175.51400000002</v>
      </c>
      <c r="L36" s="48">
        <v>316626.56599999999</v>
      </c>
      <c r="M36" s="48">
        <v>324662.14600000001</v>
      </c>
      <c r="N36" s="48">
        <v>321559.97399999999</v>
      </c>
      <c r="O36" s="48">
        <v>386930.46100000001</v>
      </c>
      <c r="P36" s="48">
        <v>479104.56200000003</v>
      </c>
      <c r="Q36" s="48">
        <v>539819.53100000008</v>
      </c>
      <c r="R36" s="48">
        <v>556274.81400000001</v>
      </c>
      <c r="S36" s="48">
        <v>529026.1860000001</v>
      </c>
      <c r="T36" s="48">
        <v>519208.52299999993</v>
      </c>
      <c r="U36" s="48">
        <v>700224.08199999994</v>
      </c>
      <c r="V36" s="48">
        <v>815212.81600000011</v>
      </c>
      <c r="W36" s="48"/>
      <c r="X36" s="34" t="str">
        <f>IF(W36="","",((SUM(W26:W36))/(SUM(V26:V36))-1)*100)</f>
        <v/>
      </c>
    </row>
    <row r="37" spans="2:24" ht="12.75" customHeight="1" x14ac:dyDescent="0.3">
      <c r="B37" s="38" t="s">
        <v>14</v>
      </c>
      <c r="C37" s="49">
        <v>285.16956521739132</v>
      </c>
      <c r="D37" s="49">
        <v>14531.101000000001</v>
      </c>
      <c r="E37" s="49">
        <v>49015.748</v>
      </c>
      <c r="F37" s="49">
        <v>112052.94500000001</v>
      </c>
      <c r="G37" s="49">
        <v>150437.49099999998</v>
      </c>
      <c r="H37" s="49">
        <v>187856.06100000002</v>
      </c>
      <c r="I37" s="49">
        <v>216870.03599999999</v>
      </c>
      <c r="J37" s="49">
        <v>244961.761</v>
      </c>
      <c r="K37" s="49">
        <v>214364.272</v>
      </c>
      <c r="L37" s="49">
        <v>348962.24000000005</v>
      </c>
      <c r="M37" s="49">
        <v>306525.788</v>
      </c>
      <c r="N37" s="49">
        <v>296144.68300000002</v>
      </c>
      <c r="O37" s="49">
        <v>381227.84999999992</v>
      </c>
      <c r="P37" s="49">
        <v>473670.87500000006</v>
      </c>
      <c r="Q37" s="49">
        <v>523471.74099999998</v>
      </c>
      <c r="R37" s="49">
        <v>517235.70600000001</v>
      </c>
      <c r="S37" s="49">
        <v>525894.98</v>
      </c>
      <c r="T37" s="49">
        <v>497475.08799999999</v>
      </c>
      <c r="U37" s="49">
        <v>677866.13400000008</v>
      </c>
      <c r="V37" s="49">
        <v>695109.50900000008</v>
      </c>
      <c r="W37" s="49"/>
      <c r="X37" s="34" t="str">
        <f>IF(W37="","",((SUM(W26:W37))/(SUM(V26:V37))-1)*100)</f>
        <v/>
      </c>
    </row>
    <row r="38" spans="2:24" ht="12.75" customHeight="1" x14ac:dyDescent="0.3">
      <c r="B38" s="28" t="s">
        <v>15</v>
      </c>
      <c r="C38" s="44">
        <f>SUM(C26:C37)</f>
        <v>736.15956521739133</v>
      </c>
      <c r="D38" s="44">
        <f t="shared" ref="D38:W38" si="0">SUM(D26:D37)</f>
        <v>69001.981</v>
      </c>
      <c r="E38" s="44">
        <f t="shared" si="0"/>
        <v>404329.14000000007</v>
      </c>
      <c r="F38" s="44">
        <f t="shared" si="0"/>
        <v>1167128.415</v>
      </c>
      <c r="G38" s="44">
        <f t="shared" si="0"/>
        <v>1608448.4169999999</v>
      </c>
      <c r="H38" s="44">
        <f t="shared" si="0"/>
        <v>2386398.5180000002</v>
      </c>
      <c r="I38" s="44">
        <f t="shared" si="0"/>
        <v>2672759.9180000001</v>
      </c>
      <c r="J38" s="44">
        <f t="shared" si="0"/>
        <v>2717483.4889999996</v>
      </c>
      <c r="K38" s="44">
        <f t="shared" si="0"/>
        <v>2917488.2689999994</v>
      </c>
      <c r="L38" s="44">
        <f t="shared" si="0"/>
        <v>3422209.8970000003</v>
      </c>
      <c r="M38" s="44">
        <f t="shared" si="0"/>
        <v>3937268.5340000005</v>
      </c>
      <c r="N38" s="44">
        <f t="shared" si="0"/>
        <v>3801338.9980000006</v>
      </c>
      <c r="O38" s="44">
        <f t="shared" si="0"/>
        <v>4289839.6880000001</v>
      </c>
      <c r="P38" s="44">
        <f t="shared" si="0"/>
        <v>5336635.0580000002</v>
      </c>
      <c r="Q38" s="44">
        <f t="shared" si="0"/>
        <v>5902787.8040000014</v>
      </c>
      <c r="R38" s="44">
        <f t="shared" si="0"/>
        <v>6445179.7750000013</v>
      </c>
      <c r="S38" s="44">
        <f t="shared" si="0"/>
        <v>6770661.0649999995</v>
      </c>
      <c r="T38" s="44">
        <f t="shared" si="0"/>
        <v>6254710.2699999996</v>
      </c>
      <c r="U38" s="44">
        <f t="shared" si="0"/>
        <v>7527658.6689999998</v>
      </c>
      <c r="V38" s="44">
        <f t="shared" si="0"/>
        <v>9067013.284</v>
      </c>
      <c r="W38" s="44">
        <f t="shared" si="0"/>
        <v>8122632.7680000011</v>
      </c>
      <c r="X38" s="29"/>
    </row>
    <row r="39" spans="2:24" ht="12.75" customHeight="1" x14ac:dyDescent="0.25">
      <c r="B39"/>
      <c r="C39"/>
      <c r="D39"/>
      <c r="E39"/>
      <c r="F39"/>
      <c r="G39"/>
      <c r="H39"/>
      <c r="I39"/>
      <c r="J39"/>
      <c r="K39"/>
      <c r="L39"/>
      <c r="M39"/>
      <c r="N39"/>
      <c r="O39"/>
      <c r="P39"/>
      <c r="Q39"/>
      <c r="R39"/>
      <c r="S39"/>
      <c r="T39"/>
    </row>
    <row r="40" spans="2:24" ht="12.75" customHeight="1" x14ac:dyDescent="0.3">
      <c r="B40" s="25" t="s">
        <v>32</v>
      </c>
      <c r="C40" s="21"/>
      <c r="D40" s="21"/>
      <c r="E40" s="21"/>
      <c r="F40" s="21"/>
      <c r="G40" s="21"/>
      <c r="H40" s="21"/>
      <c r="I40" s="21"/>
      <c r="J40" s="21"/>
      <c r="K40" s="21"/>
      <c r="L40" s="21"/>
      <c r="M40" s="21"/>
      <c r="N40" s="21"/>
      <c r="O40" s="21"/>
      <c r="P40" s="21"/>
      <c r="Q40" s="21"/>
      <c r="R40" s="21"/>
      <c r="S40" s="21"/>
      <c r="T40" s="21"/>
      <c r="U40" s="22"/>
      <c r="V40" s="22"/>
      <c r="W40" s="22"/>
      <c r="X40" s="22"/>
    </row>
    <row r="41" spans="2:24" ht="12.75" customHeight="1" x14ac:dyDescent="0.3">
      <c r="B41" s="8" t="s">
        <v>16</v>
      </c>
      <c r="C41" s="21"/>
      <c r="D41" s="21"/>
      <c r="E41" s="21"/>
      <c r="F41" s="21"/>
      <c r="G41" s="21"/>
      <c r="H41" s="21"/>
      <c r="I41" s="21"/>
      <c r="J41" s="21"/>
      <c r="K41" s="21"/>
      <c r="L41" s="21"/>
      <c r="M41" s="21"/>
      <c r="N41" s="21"/>
      <c r="O41" s="21"/>
      <c r="P41" s="21"/>
      <c r="Q41" s="21"/>
      <c r="R41" s="21"/>
      <c r="S41" s="21"/>
      <c r="T41" s="21"/>
      <c r="U41" s="22"/>
      <c r="V41" s="22"/>
      <c r="W41" s="22"/>
      <c r="X41" s="22"/>
    </row>
    <row r="42" spans="2:24" ht="12.75" customHeight="1" x14ac:dyDescent="0.3">
      <c r="B42" s="42"/>
      <c r="C42" s="21"/>
      <c r="D42" s="21"/>
      <c r="E42" s="21"/>
      <c r="F42" s="21"/>
      <c r="G42" s="21"/>
      <c r="H42" s="21"/>
      <c r="I42" s="21"/>
      <c r="J42" s="21"/>
      <c r="K42" s="21"/>
      <c r="L42" s="21"/>
      <c r="M42" s="21"/>
      <c r="N42" s="21"/>
      <c r="O42" s="21"/>
      <c r="P42" s="21"/>
      <c r="Q42" s="21"/>
      <c r="R42" s="21"/>
      <c r="S42" s="21"/>
      <c r="T42" s="21"/>
      <c r="U42" s="22"/>
      <c r="V42" s="22"/>
      <c r="W42" s="22"/>
      <c r="X42" s="22"/>
    </row>
    <row r="43" spans="2:24" ht="12.75" customHeight="1" x14ac:dyDescent="0.3">
      <c r="B43" s="42"/>
      <c r="C43" s="21"/>
      <c r="D43" s="21"/>
      <c r="E43" s="21"/>
      <c r="F43" s="21"/>
      <c r="G43" s="21"/>
      <c r="H43" s="21"/>
      <c r="I43" s="21"/>
      <c r="J43" s="21"/>
      <c r="K43" s="21"/>
      <c r="L43" s="21"/>
      <c r="M43" s="21"/>
      <c r="N43" s="21"/>
      <c r="O43" s="21"/>
      <c r="P43" s="21"/>
      <c r="Q43" s="21"/>
      <c r="R43" s="21"/>
      <c r="S43" s="21"/>
      <c r="T43" s="21"/>
      <c r="U43" s="22"/>
      <c r="V43" s="22"/>
      <c r="W43" s="22"/>
      <c r="X43" s="22"/>
    </row>
    <row r="44" spans="2:24" ht="12.75" customHeight="1" x14ac:dyDescent="0.3">
      <c r="B44" s="42"/>
      <c r="C44" s="21"/>
      <c r="D44" s="21"/>
      <c r="E44" s="21"/>
      <c r="F44" s="21"/>
      <c r="G44" s="21"/>
      <c r="H44" s="21"/>
      <c r="I44" s="21"/>
      <c r="J44" s="21"/>
      <c r="K44" s="21"/>
      <c r="L44" s="21"/>
      <c r="M44" s="21"/>
      <c r="N44" s="21"/>
      <c r="O44" s="21"/>
      <c r="P44" s="21"/>
      <c r="Q44" s="21"/>
      <c r="R44" s="21"/>
      <c r="S44" s="21"/>
      <c r="T44" s="21"/>
      <c r="U44" s="22"/>
      <c r="V44" s="22"/>
      <c r="W44" s="22"/>
      <c r="X44" s="22"/>
    </row>
    <row r="45" spans="2:24" ht="12.75" customHeight="1" x14ac:dyDescent="0.3">
      <c r="B45" s="42"/>
      <c r="C45" s="21"/>
      <c r="D45" s="21"/>
      <c r="E45" s="21"/>
      <c r="F45" s="21"/>
      <c r="G45" s="21"/>
      <c r="H45" s="21"/>
      <c r="I45" s="21"/>
      <c r="J45" s="21"/>
      <c r="K45" s="21"/>
      <c r="L45" s="21"/>
      <c r="M45" s="21"/>
      <c r="N45" s="21"/>
      <c r="O45" s="21"/>
      <c r="P45" s="21"/>
      <c r="Q45" s="21"/>
      <c r="R45" s="21"/>
      <c r="S45" s="21"/>
      <c r="T45" s="21"/>
      <c r="U45" s="22"/>
      <c r="V45" s="22"/>
      <c r="W45" s="22"/>
      <c r="X45" s="22"/>
    </row>
    <row r="46" spans="2:24" ht="12.75" customHeight="1" x14ac:dyDescent="0.3">
      <c r="B46" s="42"/>
      <c r="C46" s="21"/>
      <c r="D46" s="21"/>
      <c r="E46" s="21"/>
      <c r="F46" s="21"/>
      <c r="G46" s="21"/>
      <c r="H46" s="21"/>
      <c r="I46" s="21"/>
      <c r="J46" s="21"/>
      <c r="K46" s="21"/>
      <c r="L46" s="21"/>
      <c r="M46" s="21"/>
      <c r="N46" s="21"/>
      <c r="O46" s="21"/>
      <c r="P46" s="21"/>
      <c r="Q46" s="21"/>
      <c r="R46" s="21"/>
      <c r="S46" s="21"/>
      <c r="T46" s="21"/>
      <c r="U46" s="22"/>
      <c r="V46" s="22"/>
      <c r="W46" s="22"/>
      <c r="X46" s="22"/>
    </row>
    <row r="47" spans="2:24" ht="12.75" customHeight="1" x14ac:dyDescent="0.3">
      <c r="B47" s="42"/>
      <c r="C47" s="21"/>
      <c r="D47" s="21"/>
      <c r="E47" s="21"/>
      <c r="F47" s="21"/>
      <c r="G47" s="21"/>
      <c r="H47" s="21"/>
      <c r="I47" s="21"/>
      <c r="J47" s="21"/>
      <c r="K47" s="21"/>
      <c r="L47" s="21"/>
      <c r="M47" s="21"/>
      <c r="N47" s="21"/>
      <c r="O47" s="21"/>
      <c r="P47" s="21"/>
      <c r="Q47" s="21"/>
      <c r="R47" s="21"/>
      <c r="S47" s="21"/>
      <c r="T47" s="21"/>
      <c r="U47" s="22"/>
      <c r="V47" s="22"/>
      <c r="W47" s="22"/>
      <c r="X47" s="22"/>
    </row>
    <row r="48" spans="2:24" ht="12.75" customHeight="1" x14ac:dyDescent="0.3">
      <c r="B48" s="42"/>
      <c r="C48" s="21"/>
      <c r="D48" s="21"/>
      <c r="E48" s="21"/>
      <c r="F48" s="21"/>
      <c r="G48" s="21"/>
      <c r="H48" s="21"/>
      <c r="I48" s="21"/>
      <c r="J48" s="21"/>
      <c r="K48" s="21"/>
      <c r="L48" s="21"/>
      <c r="M48" s="21"/>
      <c r="N48" s="21"/>
      <c r="O48" s="21"/>
      <c r="P48" s="21"/>
      <c r="Q48" s="21"/>
      <c r="R48" s="21"/>
      <c r="S48" s="21"/>
      <c r="T48" s="21"/>
      <c r="U48" s="22"/>
      <c r="V48" s="22"/>
      <c r="W48" s="22"/>
      <c r="X48" s="22"/>
    </row>
    <row r="49" spans="2:24" ht="12.75" customHeight="1" x14ac:dyDescent="0.3">
      <c r="B49" s="42"/>
      <c r="C49" s="21"/>
      <c r="D49" s="21"/>
      <c r="E49" s="21"/>
      <c r="F49" s="21"/>
      <c r="G49" s="21"/>
      <c r="H49" s="21"/>
      <c r="I49" s="21"/>
      <c r="J49" s="21"/>
      <c r="K49" s="21"/>
      <c r="L49" s="21"/>
      <c r="M49" s="21"/>
      <c r="N49" s="21"/>
      <c r="O49" s="21"/>
      <c r="P49" s="21"/>
      <c r="Q49" s="21"/>
      <c r="R49" s="21"/>
      <c r="S49" s="21"/>
      <c r="T49" s="21"/>
      <c r="U49" s="22"/>
      <c r="V49" s="22"/>
      <c r="W49" s="22"/>
      <c r="X49" s="22"/>
    </row>
    <row r="50" spans="2:24" ht="12.75" customHeight="1" x14ac:dyDescent="0.3">
      <c r="B50" s="42"/>
      <c r="C50" s="21"/>
      <c r="D50" s="21"/>
      <c r="E50" s="21"/>
      <c r="F50" s="21"/>
      <c r="G50" s="21"/>
      <c r="H50" s="21"/>
      <c r="I50" s="21"/>
      <c r="J50" s="21"/>
      <c r="K50" s="21"/>
      <c r="L50" s="21"/>
      <c r="M50" s="21"/>
      <c r="N50" s="21"/>
      <c r="O50" s="21"/>
      <c r="P50" s="21"/>
      <c r="Q50" s="21"/>
      <c r="R50" s="21"/>
      <c r="S50" s="21"/>
      <c r="T50" s="21"/>
      <c r="U50" s="22"/>
      <c r="V50" s="22"/>
      <c r="W50" s="22"/>
      <c r="X50" s="22"/>
    </row>
    <row r="51" spans="2:24" ht="12.75" customHeight="1" x14ac:dyDescent="0.3">
      <c r="B51" s="42"/>
      <c r="C51" s="21"/>
      <c r="D51" s="21"/>
      <c r="E51" s="21"/>
      <c r="F51" s="21"/>
      <c r="G51" s="21"/>
      <c r="H51" s="21"/>
      <c r="I51" s="21"/>
      <c r="J51" s="21"/>
      <c r="K51" s="21"/>
      <c r="L51" s="21"/>
      <c r="M51" s="21"/>
      <c r="N51" s="21"/>
      <c r="O51" s="21"/>
      <c r="P51" s="21"/>
      <c r="Q51" s="21"/>
      <c r="R51" s="21"/>
      <c r="S51" s="21"/>
      <c r="T51" s="21"/>
      <c r="U51" s="22"/>
      <c r="V51" s="22"/>
      <c r="W51" s="22"/>
      <c r="X51" s="22"/>
    </row>
    <row r="52" spans="2:24" ht="12.75" customHeight="1" x14ac:dyDescent="0.3">
      <c r="B52" s="42"/>
      <c r="C52" s="21"/>
      <c r="D52" s="21"/>
      <c r="E52" s="21"/>
      <c r="F52" s="21"/>
      <c r="G52" s="21"/>
      <c r="H52" s="21"/>
      <c r="I52" s="21"/>
      <c r="J52" s="21"/>
      <c r="K52" s="21"/>
      <c r="L52" s="21"/>
      <c r="M52" s="21"/>
      <c r="N52" s="21"/>
      <c r="O52" s="21"/>
      <c r="P52" s="21"/>
      <c r="Q52" s="21"/>
      <c r="R52" s="21"/>
      <c r="S52" s="21"/>
      <c r="T52" s="21"/>
      <c r="U52" s="22"/>
      <c r="V52" s="22"/>
      <c r="W52" s="22"/>
      <c r="X52" s="22"/>
    </row>
    <row r="53" spans="2:24" ht="12.75" customHeight="1" x14ac:dyDescent="0.3">
      <c r="B53" s="42"/>
      <c r="C53" s="21"/>
      <c r="D53" s="21"/>
      <c r="E53" s="21"/>
      <c r="F53" s="21"/>
      <c r="G53" s="21"/>
      <c r="H53" s="21"/>
      <c r="I53" s="21"/>
      <c r="J53" s="21"/>
      <c r="K53" s="21"/>
      <c r="L53" s="21"/>
      <c r="M53" s="21"/>
      <c r="N53" s="21"/>
      <c r="O53" s="21"/>
      <c r="P53" s="21"/>
      <c r="Q53" s="21"/>
      <c r="R53" s="21"/>
      <c r="S53" s="21"/>
      <c r="T53" s="21"/>
      <c r="U53" s="22"/>
      <c r="V53" s="22"/>
      <c r="W53" s="22"/>
      <c r="X53" s="22"/>
    </row>
    <row r="54" spans="2:24" ht="12.75" customHeight="1" x14ac:dyDescent="0.3">
      <c r="B54" s="42"/>
      <c r="C54" s="21"/>
      <c r="D54" s="21"/>
      <c r="E54" s="21"/>
      <c r="F54" s="21"/>
      <c r="G54" s="21"/>
      <c r="H54" s="21"/>
      <c r="I54" s="21"/>
      <c r="J54" s="21"/>
      <c r="K54" s="21"/>
      <c r="L54" s="21"/>
      <c r="M54" s="21"/>
      <c r="N54" s="21"/>
      <c r="O54" s="21"/>
      <c r="P54" s="21"/>
      <c r="Q54" s="21"/>
      <c r="R54" s="21"/>
      <c r="S54" s="21"/>
      <c r="T54" s="21"/>
      <c r="U54" s="22"/>
      <c r="V54" s="22"/>
      <c r="W54" s="22"/>
      <c r="X54" s="22"/>
    </row>
    <row r="55" spans="2:24" ht="12.75" customHeight="1" x14ac:dyDescent="0.3">
      <c r="B55" s="42"/>
      <c r="C55" s="21"/>
      <c r="D55" s="21"/>
      <c r="E55" s="21"/>
      <c r="F55" s="21"/>
      <c r="G55" s="21"/>
      <c r="H55" s="21"/>
      <c r="I55" s="21"/>
      <c r="J55" s="21"/>
      <c r="K55" s="21"/>
      <c r="L55" s="21"/>
      <c r="M55" s="21"/>
      <c r="N55" s="21"/>
      <c r="O55" s="21"/>
      <c r="P55" s="21"/>
      <c r="Q55" s="21"/>
      <c r="R55" s="21"/>
      <c r="S55" s="21"/>
      <c r="T55" s="21"/>
      <c r="U55" s="22"/>
      <c r="V55" s="22"/>
      <c r="W55" s="22"/>
      <c r="X55" s="22"/>
    </row>
    <row r="56" spans="2:24" ht="12.75" customHeight="1" x14ac:dyDescent="0.3">
      <c r="B56" s="42"/>
      <c r="C56" s="21"/>
      <c r="D56" s="21"/>
      <c r="E56" s="21"/>
      <c r="F56" s="21"/>
      <c r="G56" s="21"/>
      <c r="H56" s="21"/>
      <c r="I56" s="21"/>
      <c r="J56" s="21"/>
      <c r="K56" s="21"/>
      <c r="L56" s="21"/>
      <c r="M56" s="21"/>
      <c r="N56" s="21"/>
      <c r="O56" s="21"/>
      <c r="P56" s="21"/>
      <c r="Q56" s="21"/>
      <c r="R56" s="21"/>
      <c r="S56" s="21"/>
      <c r="T56" s="21"/>
      <c r="U56" s="22"/>
      <c r="V56" s="22"/>
      <c r="W56" s="22"/>
      <c r="X56" s="22"/>
    </row>
    <row r="57" spans="2:24" ht="12.75" customHeight="1" x14ac:dyDescent="0.3">
      <c r="B57" s="42"/>
      <c r="C57" s="21"/>
      <c r="D57" s="21"/>
      <c r="E57" s="21"/>
      <c r="F57" s="21"/>
      <c r="G57" s="21"/>
      <c r="H57" s="21"/>
      <c r="I57" s="21"/>
      <c r="J57" s="21"/>
      <c r="K57" s="21"/>
      <c r="L57" s="21"/>
      <c r="M57" s="21"/>
      <c r="N57" s="21"/>
      <c r="O57" s="21"/>
      <c r="P57" s="21"/>
      <c r="Q57" s="21"/>
      <c r="R57" s="21"/>
      <c r="S57" s="21"/>
      <c r="T57" s="21"/>
      <c r="U57" s="22"/>
      <c r="V57" s="22"/>
      <c r="W57" s="22"/>
      <c r="X57" s="22"/>
    </row>
    <row r="58" spans="2:24" ht="12.75" customHeight="1" x14ac:dyDescent="0.3">
      <c r="B58" s="42"/>
      <c r="C58" s="21"/>
      <c r="D58" s="21"/>
      <c r="E58" s="21"/>
      <c r="F58" s="21"/>
      <c r="G58" s="21"/>
      <c r="H58" s="21"/>
      <c r="I58" s="21"/>
      <c r="J58" s="21"/>
      <c r="K58" s="21"/>
      <c r="L58" s="21"/>
      <c r="M58" s="21"/>
      <c r="N58" s="21"/>
      <c r="O58" s="21"/>
      <c r="P58" s="21"/>
      <c r="Q58" s="21"/>
      <c r="R58" s="21"/>
      <c r="S58" s="21"/>
      <c r="T58" s="21"/>
      <c r="U58" s="22"/>
      <c r="V58" s="22"/>
      <c r="W58" s="22"/>
      <c r="X58" s="22"/>
    </row>
    <row r="59" spans="2:24" ht="12.75" customHeight="1" x14ac:dyDescent="0.3">
      <c r="B59" s="42"/>
      <c r="C59" s="21"/>
      <c r="D59" s="21"/>
      <c r="E59" s="21"/>
      <c r="F59" s="21"/>
      <c r="G59" s="21"/>
      <c r="H59" s="21"/>
      <c r="I59" s="21"/>
      <c r="J59" s="21"/>
      <c r="K59" s="21"/>
      <c r="L59" s="21"/>
      <c r="M59" s="21"/>
      <c r="N59" s="21"/>
      <c r="O59" s="21"/>
      <c r="P59" s="21"/>
      <c r="Q59" s="21"/>
      <c r="R59" s="21"/>
      <c r="S59" s="21"/>
      <c r="T59" s="21"/>
      <c r="U59" s="22"/>
      <c r="V59" s="22"/>
      <c r="W59" s="22"/>
      <c r="X59" s="22"/>
    </row>
    <row r="60" spans="2:24" ht="12.75" customHeight="1" x14ac:dyDescent="0.3">
      <c r="B60" s="42"/>
      <c r="C60" s="21"/>
      <c r="D60" s="21"/>
      <c r="E60" s="21"/>
      <c r="F60" s="21"/>
      <c r="G60" s="21"/>
      <c r="H60" s="21"/>
      <c r="I60" s="21"/>
      <c r="J60" s="21"/>
      <c r="K60" s="21"/>
      <c r="L60" s="21"/>
      <c r="M60" s="21"/>
      <c r="N60" s="21"/>
      <c r="O60" s="21"/>
      <c r="P60" s="21"/>
      <c r="Q60" s="21"/>
      <c r="R60" s="21"/>
      <c r="S60" s="21"/>
      <c r="T60" s="21"/>
      <c r="U60" s="22"/>
      <c r="V60" s="22"/>
      <c r="W60" s="22"/>
      <c r="X60" s="22"/>
    </row>
    <row r="61" spans="2:24" ht="12.75" customHeight="1" x14ac:dyDescent="0.3">
      <c r="B61" s="42"/>
      <c r="C61" s="21"/>
      <c r="D61" s="21"/>
      <c r="E61" s="21"/>
      <c r="F61" s="21"/>
      <c r="G61" s="21"/>
      <c r="H61" s="21"/>
      <c r="I61" s="21"/>
      <c r="J61" s="21"/>
      <c r="K61" s="21"/>
      <c r="L61" s="21"/>
      <c r="M61" s="21"/>
      <c r="N61" s="21"/>
      <c r="O61" s="21"/>
      <c r="P61" s="21"/>
      <c r="Q61" s="21"/>
      <c r="R61" s="21"/>
      <c r="S61" s="21"/>
      <c r="T61" s="21"/>
      <c r="U61" s="22"/>
      <c r="V61" s="22"/>
      <c r="W61" s="22"/>
      <c r="X61" s="22"/>
    </row>
    <row r="62" spans="2:24" ht="12.75" customHeight="1" x14ac:dyDescent="0.3">
      <c r="B62" s="42"/>
      <c r="C62" s="21"/>
      <c r="D62" s="21"/>
      <c r="E62" s="21"/>
      <c r="F62" s="21"/>
      <c r="G62" s="21"/>
      <c r="H62" s="21"/>
      <c r="I62" s="21"/>
      <c r="J62" s="21"/>
      <c r="K62" s="21"/>
      <c r="L62" s="21"/>
      <c r="M62" s="21"/>
      <c r="N62" s="21"/>
      <c r="O62" s="21"/>
      <c r="P62" s="21"/>
      <c r="Q62" s="21"/>
      <c r="R62" s="21"/>
      <c r="S62" s="21"/>
      <c r="T62" s="21"/>
      <c r="U62" s="22"/>
      <c r="V62" s="22"/>
      <c r="W62" s="22"/>
      <c r="X62" s="22"/>
    </row>
    <row r="63" spans="2:24" ht="12.75" customHeight="1" x14ac:dyDescent="0.3">
      <c r="B63" s="42"/>
      <c r="C63" s="21"/>
      <c r="D63" s="21"/>
      <c r="E63" s="21"/>
      <c r="F63" s="21"/>
      <c r="G63" s="21"/>
      <c r="H63" s="21"/>
      <c r="I63" s="21"/>
      <c r="J63" s="21"/>
      <c r="K63" s="21"/>
      <c r="L63" s="21"/>
      <c r="M63" s="21"/>
      <c r="N63" s="21"/>
      <c r="O63" s="21"/>
      <c r="P63" s="21"/>
      <c r="Q63" s="21"/>
      <c r="R63" s="21"/>
      <c r="S63" s="21"/>
      <c r="T63" s="21"/>
      <c r="U63" s="22"/>
      <c r="V63" s="22"/>
      <c r="W63" s="22"/>
      <c r="X63" s="22"/>
    </row>
    <row r="64" spans="2:24" ht="12.75" customHeight="1" x14ac:dyDescent="0.25"/>
    <row r="65" spans="2:2" ht="12.75" customHeight="1" x14ac:dyDescent="0.3">
      <c r="B65" s="13" t="s">
        <v>29</v>
      </c>
    </row>
    <row r="66" spans="2:2" ht="12.75" customHeight="1" x14ac:dyDescent="0.3">
      <c r="B66" s="13" t="s">
        <v>36</v>
      </c>
    </row>
    <row r="67" spans="2:2" ht="12.75" customHeight="1" x14ac:dyDescent="0.3">
      <c r="B67" s="36" t="s">
        <v>34</v>
      </c>
    </row>
    <row r="68" spans="2:2" ht="12.75" customHeight="1" x14ac:dyDescent="0.25">
      <c r="B68" s="14" t="s">
        <v>49</v>
      </c>
    </row>
    <row r="69" spans="2:2" ht="12.75" customHeight="1" x14ac:dyDescent="0.25">
      <c r="B69" s="14" t="s">
        <v>50</v>
      </c>
    </row>
    <row r="70" spans="2:2" ht="12.75" customHeight="1" x14ac:dyDescent="0.25">
      <c r="B70" s="14" t="s">
        <v>51</v>
      </c>
    </row>
    <row r="71" spans="2:2" ht="12.75" customHeight="1" x14ac:dyDescent="0.25">
      <c r="B71" s="14" t="s">
        <v>48</v>
      </c>
    </row>
    <row r="72" spans="2:2" ht="12.75" customHeight="1" x14ac:dyDescent="0.3">
      <c r="B72" s="15" t="s">
        <v>35</v>
      </c>
    </row>
    <row r="73" spans="2:2" ht="12.75" customHeight="1" x14ac:dyDescent="0.3">
      <c r="B73" s="15"/>
    </row>
    <row r="74" spans="2:2" ht="12.75" customHeight="1" x14ac:dyDescent="0.25">
      <c r="B74" s="43" t="s">
        <v>55</v>
      </c>
    </row>
    <row r="75" spans="2:2" ht="12.75" customHeight="1" x14ac:dyDescent="0.25">
      <c r="B75" s="14" t="s">
        <v>52</v>
      </c>
    </row>
    <row r="76" spans="2:2" ht="12.75" customHeight="1" x14ac:dyDescent="0.25">
      <c r="B76" s="43" t="s">
        <v>54</v>
      </c>
    </row>
    <row r="77" spans="2:2" ht="12.75" customHeight="1" x14ac:dyDescent="0.25">
      <c r="B77" s="43" t="s">
        <v>53</v>
      </c>
    </row>
    <row r="78" spans="2:2" ht="12.75" customHeight="1" x14ac:dyDescent="0.3">
      <c r="B78" s="15"/>
    </row>
    <row r="79" spans="2:2" ht="12.75" customHeight="1" x14ac:dyDescent="0.25">
      <c r="B79" s="36" t="str">
        <f>B17</f>
        <v>Dados atualizados em 21 de novembro de 2025.</v>
      </c>
    </row>
    <row r="80" spans="2:2" ht="12.75" customHeight="1" x14ac:dyDescent="0.25">
      <c r="B80" s="7" t="s">
        <v>26</v>
      </c>
    </row>
    <row r="81" spans="2:22" ht="12.75" customHeight="1" x14ac:dyDescent="0.25">
      <c r="B81" s="7" t="s">
        <v>21</v>
      </c>
    </row>
    <row r="82" spans="2:22" ht="12.75" customHeight="1" x14ac:dyDescent="0.25">
      <c r="B82" s="7" t="s">
        <v>38</v>
      </c>
    </row>
    <row r="83" spans="2:22" ht="12.75" customHeight="1" x14ac:dyDescent="0.25">
      <c r="B83" s="7"/>
    </row>
    <row r="84" spans="2:22" ht="12.75" customHeight="1" x14ac:dyDescent="0.35">
      <c r="B84" s="26" t="s">
        <v>33</v>
      </c>
    </row>
    <row r="85" spans="2:22" ht="12.75" customHeight="1" x14ac:dyDescent="0.35">
      <c r="B85" s="26"/>
    </row>
    <row r="86" spans="2:22" ht="12.75" customHeight="1" x14ac:dyDescent="0.35">
      <c r="B86" s="9"/>
    </row>
    <row r="87" spans="2:22" ht="20" x14ac:dyDescent="0.4">
      <c r="B87" s="10" t="s">
        <v>43</v>
      </c>
    </row>
    <row r="88" spans="2:22" ht="18" x14ac:dyDescent="0.4">
      <c r="B88" s="11" t="s">
        <v>23</v>
      </c>
    </row>
    <row r="89" spans="2:22" ht="18" x14ac:dyDescent="0.4">
      <c r="B89" s="11"/>
    </row>
    <row r="90" spans="2:22" x14ac:dyDescent="0.25">
      <c r="B90" s="38" t="s">
        <v>18</v>
      </c>
      <c r="C90" s="38" t="s">
        <v>1</v>
      </c>
    </row>
    <row r="91" spans="2:22" x14ac:dyDescent="0.25">
      <c r="B91" s="38" t="s">
        <v>19</v>
      </c>
      <c r="C91" s="38" t="s">
        <v>1</v>
      </c>
    </row>
    <row r="92" spans="2:22" ht="13" x14ac:dyDescent="0.3">
      <c r="B92" s="6"/>
    </row>
    <row r="93" spans="2:22" ht="13" x14ac:dyDescent="0.3">
      <c r="B93" s="50"/>
      <c r="C93" s="50" t="s">
        <v>2</v>
      </c>
      <c r="D93" s="50"/>
      <c r="E93" s="50"/>
      <c r="F93" s="50"/>
      <c r="G93" s="50"/>
      <c r="H93" s="50"/>
      <c r="I93" s="50"/>
      <c r="J93" s="50"/>
      <c r="K93" s="50"/>
      <c r="L93" s="50"/>
      <c r="M93" s="50"/>
      <c r="N93" s="50"/>
      <c r="O93" s="50"/>
      <c r="P93" s="50"/>
      <c r="Q93" s="50"/>
      <c r="R93" s="50"/>
      <c r="S93" s="50"/>
      <c r="T93" s="50"/>
      <c r="U93" s="32" t="s">
        <v>20</v>
      </c>
    </row>
    <row r="94" spans="2:22" ht="13" x14ac:dyDescent="0.3">
      <c r="B94" s="50" t="s">
        <v>30</v>
      </c>
      <c r="C94" s="35">
        <v>2005</v>
      </c>
      <c r="D94" s="35">
        <v>2006</v>
      </c>
      <c r="E94" s="35">
        <v>2007</v>
      </c>
      <c r="F94" s="35">
        <v>2008</v>
      </c>
      <c r="G94" s="35">
        <v>2009</v>
      </c>
      <c r="H94" s="35">
        <v>2010</v>
      </c>
      <c r="I94" s="35">
        <v>2011</v>
      </c>
      <c r="J94" s="35">
        <v>2012</v>
      </c>
      <c r="K94" s="35">
        <v>2013</v>
      </c>
      <c r="L94" s="35">
        <v>2014</v>
      </c>
      <c r="M94" s="35">
        <v>2015</v>
      </c>
      <c r="N94" s="35">
        <v>2016</v>
      </c>
      <c r="O94" s="35">
        <v>2017</v>
      </c>
      <c r="P94" s="35">
        <v>2018</v>
      </c>
      <c r="Q94" s="35">
        <v>2019</v>
      </c>
      <c r="R94" s="35">
        <v>2020</v>
      </c>
      <c r="S94" s="35" t="s">
        <v>31</v>
      </c>
      <c r="T94" s="35">
        <v>2022</v>
      </c>
      <c r="U94" s="33" t="s">
        <v>40</v>
      </c>
      <c r="V94" s="24"/>
    </row>
    <row r="95" spans="2:22" ht="13.5" x14ac:dyDescent="0.3">
      <c r="B95" s="39" t="s">
        <v>3</v>
      </c>
      <c r="C95" s="51">
        <v>0</v>
      </c>
      <c r="D95" s="51">
        <v>1075.3</v>
      </c>
      <c r="E95" s="51">
        <v>17108.739000000001</v>
      </c>
      <c r="F95" s="51">
        <v>76784.442999999985</v>
      </c>
      <c r="G95" s="51">
        <v>90352.389000000039</v>
      </c>
      <c r="H95" s="51">
        <v>147434.67499999993</v>
      </c>
      <c r="I95" s="51">
        <v>186327.40099999998</v>
      </c>
      <c r="J95" s="51">
        <v>193006.36299999995</v>
      </c>
      <c r="K95" s="51">
        <v>226505.27299999999</v>
      </c>
      <c r="L95" s="51">
        <v>245215.44400000008</v>
      </c>
      <c r="M95" s="51">
        <v>319546.49500000005</v>
      </c>
      <c r="N95" s="51">
        <v>271387.902</v>
      </c>
      <c r="O95" s="51">
        <v>255360.69299999997</v>
      </c>
      <c r="P95" s="51">
        <v>337248.94299999997</v>
      </c>
      <c r="Q95" s="51">
        <v>446507.77199999994</v>
      </c>
      <c r="R95" s="51">
        <v>467595.51099999994</v>
      </c>
      <c r="S95" s="51">
        <v>508607.97599999991</v>
      </c>
      <c r="T95" s="51">
        <v>453891.47500000003</v>
      </c>
      <c r="U95" s="34">
        <f>(IF(S95=0,"n/d",(T95/S95)-1)*100)</f>
        <v>-10.758089448443863</v>
      </c>
    </row>
    <row r="96" spans="2:22" ht="13.5" x14ac:dyDescent="0.3">
      <c r="B96" s="39" t="s">
        <v>4</v>
      </c>
      <c r="C96" s="52">
        <v>0</v>
      </c>
      <c r="D96" s="52">
        <v>1043.21</v>
      </c>
      <c r="E96" s="52">
        <v>16932.740999999998</v>
      </c>
      <c r="F96" s="52">
        <v>77085.038</v>
      </c>
      <c r="G96" s="52">
        <v>80224.338000000003</v>
      </c>
      <c r="H96" s="52">
        <v>178049.48799999998</v>
      </c>
      <c r="I96" s="52">
        <v>176783.19200000001</v>
      </c>
      <c r="J96" s="52">
        <v>214606.97700000001</v>
      </c>
      <c r="K96" s="52">
        <v>205738.13499999995</v>
      </c>
      <c r="L96" s="52">
        <v>240528.54799999995</v>
      </c>
      <c r="M96" s="52">
        <v>303594.386</v>
      </c>
      <c r="N96" s="52">
        <v>300065.39299999998</v>
      </c>
      <c r="O96" s="52">
        <v>259812.09399999995</v>
      </c>
      <c r="P96" s="52">
        <v>338299.18799999997</v>
      </c>
      <c r="Q96" s="52">
        <v>415248.79500000004</v>
      </c>
      <c r="R96" s="52">
        <v>483186.18700000009</v>
      </c>
      <c r="S96" s="52">
        <v>527465.37199999997</v>
      </c>
      <c r="T96" s="52">
        <v>489514.39399999997</v>
      </c>
      <c r="U96" s="34">
        <f>IF(SUM(S95:S96)=0,"n/d",((SUM(T95:T96))/(SUM(S95:S96))-1)*100)</f>
        <v>-8.9441041195473243</v>
      </c>
    </row>
    <row r="97" spans="2:21" ht="13.5" x14ac:dyDescent="0.3">
      <c r="B97" s="39" t="s">
        <v>5</v>
      </c>
      <c r="C97" s="52">
        <v>7.8</v>
      </c>
      <c r="D97" s="52">
        <v>1724.84</v>
      </c>
      <c r="E97" s="52">
        <v>22636.872000000003</v>
      </c>
      <c r="F97" s="52">
        <v>63679.682000000001</v>
      </c>
      <c r="G97" s="52">
        <v>131991.43599999999</v>
      </c>
      <c r="H97" s="52">
        <v>214149.878</v>
      </c>
      <c r="I97" s="52">
        <v>233464.679</v>
      </c>
      <c r="J97" s="52">
        <v>220871.81699999992</v>
      </c>
      <c r="K97" s="52">
        <v>230752.36199999996</v>
      </c>
      <c r="L97" s="52">
        <v>271838.87799999991</v>
      </c>
      <c r="M97" s="52">
        <v>322692.02499999997</v>
      </c>
      <c r="N97" s="52">
        <v>323157.66200000007</v>
      </c>
      <c r="O97" s="52">
        <v>335069.06200000003</v>
      </c>
      <c r="P97" s="52">
        <v>455038.97500000003</v>
      </c>
      <c r="Q97" s="52">
        <v>462133.90500000003</v>
      </c>
      <c r="R97" s="52">
        <v>550297.80300000007</v>
      </c>
      <c r="S97" s="52">
        <v>642715.21200000017</v>
      </c>
      <c r="T97" s="52">
        <v>500195.66400000005</v>
      </c>
      <c r="U97" s="34">
        <f>IF(T97="","",((SUM(T95:T97))/(SUM(S95:S97))-1)*100)</f>
        <v>-14.009329858669039</v>
      </c>
    </row>
    <row r="98" spans="2:21" ht="13.5" x14ac:dyDescent="0.3">
      <c r="B98" s="39" t="s">
        <v>6</v>
      </c>
      <c r="C98" s="52">
        <v>13.1</v>
      </c>
      <c r="D98" s="52">
        <v>1785.5099999999998</v>
      </c>
      <c r="E98" s="52">
        <v>18772.794000000002</v>
      </c>
      <c r="F98" s="52">
        <v>64349.824999999997</v>
      </c>
      <c r="G98" s="52">
        <v>105457.97499999999</v>
      </c>
      <c r="H98" s="52">
        <v>184896.77699999997</v>
      </c>
      <c r="I98" s="52">
        <v>200381.09099999999</v>
      </c>
      <c r="J98" s="52">
        <v>182372.24400000001</v>
      </c>
      <c r="K98" s="52">
        <v>253591.0210000001</v>
      </c>
      <c r="L98" s="52">
        <v>253224.47100000002</v>
      </c>
      <c r="M98" s="52">
        <v>324526.23</v>
      </c>
      <c r="N98" s="52">
        <v>348485.11799999996</v>
      </c>
      <c r="O98" s="52">
        <v>347603.10899999994</v>
      </c>
      <c r="P98" s="52">
        <v>448705.73499999993</v>
      </c>
      <c r="Q98" s="52">
        <v>464901.55700000003</v>
      </c>
      <c r="R98" s="52">
        <v>439526.83099999995</v>
      </c>
      <c r="S98" s="52">
        <v>630953.80999999994</v>
      </c>
      <c r="T98" s="52">
        <v>479670.36300000007</v>
      </c>
      <c r="U98" s="34">
        <f>IF(T98="","",((SUM(T95:T98))/(SUM(S95:S98))-1)*100)</f>
        <v>-16.732189659749796</v>
      </c>
    </row>
    <row r="99" spans="2:21" ht="13.5" x14ac:dyDescent="0.3">
      <c r="B99" s="39" t="s">
        <v>7</v>
      </c>
      <c r="C99" s="52">
        <v>25.75</v>
      </c>
      <c r="D99" s="52">
        <v>2577.6</v>
      </c>
      <c r="E99" s="52">
        <v>26004.665999999994</v>
      </c>
      <c r="F99" s="52">
        <v>75998.889999999985</v>
      </c>
      <c r="G99" s="52">
        <v>103662.63599999998</v>
      </c>
      <c r="H99" s="52">
        <v>202728.61799999999</v>
      </c>
      <c r="I99" s="52">
        <v>220483.97500000003</v>
      </c>
      <c r="J99" s="52">
        <v>213020.86100000003</v>
      </c>
      <c r="K99" s="52">
        <v>245933.927</v>
      </c>
      <c r="L99" s="52">
        <v>242525.60500000004</v>
      </c>
      <c r="M99" s="52">
        <v>338850.55400000006</v>
      </c>
      <c r="N99" s="52">
        <v>328814.30299999996</v>
      </c>
      <c r="O99" s="52">
        <v>369315.72999999992</v>
      </c>
      <c r="P99" s="52">
        <v>382497.49499999994</v>
      </c>
      <c r="Q99" s="52">
        <v>448352.25899999996</v>
      </c>
      <c r="R99" s="52">
        <v>481494.36500000005</v>
      </c>
      <c r="S99" s="52">
        <v>541741.99500000011</v>
      </c>
      <c r="T99" s="52">
        <v>536096.9530000001</v>
      </c>
      <c r="U99" s="34">
        <f>IF(T99="","",((SUM(T95:T99))/(SUM(S95:S99))-1)*100)</f>
        <v>-13.75127708266427</v>
      </c>
    </row>
    <row r="100" spans="2:21" ht="13.5" x14ac:dyDescent="0.3">
      <c r="B100" s="39" t="s">
        <v>8</v>
      </c>
      <c r="C100" s="52">
        <v>22.812000000000001</v>
      </c>
      <c r="D100" s="52">
        <v>6490.3099999999995</v>
      </c>
      <c r="E100" s="52">
        <v>27157.918000000001</v>
      </c>
      <c r="F100" s="52">
        <v>102766.71800000001</v>
      </c>
      <c r="G100" s="52">
        <v>141138.84099999999</v>
      </c>
      <c r="H100" s="52">
        <v>204939.78</v>
      </c>
      <c r="I100" s="52">
        <v>231572.69799999997</v>
      </c>
      <c r="J100" s="52">
        <v>214897.81499999994</v>
      </c>
      <c r="K100" s="52">
        <v>236440.98500000002</v>
      </c>
      <c r="L100" s="52">
        <v>251517.28899999999</v>
      </c>
      <c r="M100" s="52">
        <v>322185.2699999999</v>
      </c>
      <c r="N100" s="52">
        <v>292772.39199999993</v>
      </c>
      <c r="O100" s="52">
        <v>359235.99400000006</v>
      </c>
      <c r="P100" s="52">
        <v>466898.51</v>
      </c>
      <c r="Q100" s="52">
        <v>461613.41</v>
      </c>
      <c r="R100" s="52">
        <v>540129.83799999999</v>
      </c>
      <c r="S100" s="52">
        <v>527669.81000000006</v>
      </c>
      <c r="T100" s="52">
        <v>507868.46400000009</v>
      </c>
      <c r="U100" s="34">
        <f>IF(T100="","",((SUM(T95:T100))/(SUM(S95:S100))-1)*100)</f>
        <v>-12.189939868606315</v>
      </c>
    </row>
    <row r="101" spans="2:21" ht="13.5" x14ac:dyDescent="0.3">
      <c r="B101" s="39" t="s">
        <v>9</v>
      </c>
      <c r="C101" s="52">
        <v>7.177999999999999</v>
      </c>
      <c r="D101" s="52">
        <v>3330.8</v>
      </c>
      <c r="E101" s="52">
        <v>26718.323000000004</v>
      </c>
      <c r="F101" s="52">
        <v>107786.269</v>
      </c>
      <c r="G101" s="52">
        <v>154556.54300000001</v>
      </c>
      <c r="H101" s="52">
        <v>207433.576</v>
      </c>
      <c r="I101" s="52">
        <v>249897.09700000004</v>
      </c>
      <c r="J101" s="52">
        <v>230340.28500000003</v>
      </c>
      <c r="K101" s="52">
        <v>260670.64200000002</v>
      </c>
      <c r="L101" s="52">
        <v>302971.28499999997</v>
      </c>
      <c r="M101" s="52">
        <v>341093.8440000001</v>
      </c>
      <c r="N101" s="52">
        <v>337435.20299999998</v>
      </c>
      <c r="O101" s="52">
        <v>387236.43300000008</v>
      </c>
      <c r="P101" s="52">
        <v>489079.30100000015</v>
      </c>
      <c r="Q101" s="52">
        <v>495344.27999999991</v>
      </c>
      <c r="R101" s="52">
        <v>603331.29599999997</v>
      </c>
      <c r="S101" s="52">
        <v>560645.8459999999</v>
      </c>
      <c r="T101" s="52">
        <v>568759.53900000022</v>
      </c>
      <c r="U101" s="34">
        <f>IF(T101="","",((SUM(T95:T101))/(SUM(S95:S101))-1)*100)</f>
        <v>-10.249331611950851</v>
      </c>
    </row>
    <row r="102" spans="2:21" ht="13.5" x14ac:dyDescent="0.3">
      <c r="B102" s="39" t="s">
        <v>10</v>
      </c>
      <c r="C102" s="52">
        <v>57.120000000000005</v>
      </c>
      <c r="D102" s="52">
        <v>5101.5999999999995</v>
      </c>
      <c r="E102" s="52">
        <v>43958.85</v>
      </c>
      <c r="F102" s="52">
        <v>109534.48699999998</v>
      </c>
      <c r="G102" s="52">
        <v>167086.06900000002</v>
      </c>
      <c r="H102" s="52">
        <v>231159.51499999996</v>
      </c>
      <c r="I102" s="52">
        <v>247934.28700000001</v>
      </c>
      <c r="J102" s="52">
        <v>254426.05199999997</v>
      </c>
      <c r="K102" s="52">
        <v>247610.47100000005</v>
      </c>
      <c r="L102" s="52">
        <v>314532.07899999997</v>
      </c>
      <c r="M102" s="52">
        <v>344037.79600000009</v>
      </c>
      <c r="N102" s="52">
        <v>327183.08100000001</v>
      </c>
      <c r="O102" s="52">
        <v>399996.842</v>
      </c>
      <c r="P102" s="52">
        <v>485842.696</v>
      </c>
      <c r="Q102" s="52">
        <v>503145.54799999995</v>
      </c>
      <c r="R102" s="52">
        <v>623937.82499999995</v>
      </c>
      <c r="S102" s="52">
        <v>573523.04499999993</v>
      </c>
      <c r="T102" s="52">
        <v>582853.11800000013</v>
      </c>
      <c r="U102" s="34">
        <f>IF(T102="","",((SUM(T95:T102))/(SUM(S95:S102))-1)*100)</f>
        <v>-8.7401918770598002</v>
      </c>
    </row>
    <row r="103" spans="2:21" ht="13.5" x14ac:dyDescent="0.3">
      <c r="B103" s="39" t="s">
        <v>11</v>
      </c>
      <c r="C103" s="52">
        <v>2</v>
      </c>
      <c r="D103" s="52">
        <v>6735.344000000001</v>
      </c>
      <c r="E103" s="52">
        <v>46013.394</v>
      </c>
      <c r="F103" s="52">
        <v>132258.42600000001</v>
      </c>
      <c r="G103" s="52">
        <v>160537.954</v>
      </c>
      <c r="H103" s="52">
        <v>219987.59800000003</v>
      </c>
      <c r="I103" s="52">
        <v>233971.40400000001</v>
      </c>
      <c r="J103" s="52">
        <v>252242.54299999995</v>
      </c>
      <c r="K103" s="52">
        <v>252713.66199999998</v>
      </c>
      <c r="L103" s="52">
        <v>312664.81600000005</v>
      </c>
      <c r="M103" s="52">
        <v>330388.283</v>
      </c>
      <c r="N103" s="52">
        <v>313309.16499999992</v>
      </c>
      <c r="O103" s="52">
        <v>398707.42600000009</v>
      </c>
      <c r="P103" s="52">
        <v>479932.52000000008</v>
      </c>
      <c r="Q103" s="52">
        <v>558524.27099999995</v>
      </c>
      <c r="R103" s="52">
        <v>591633.72399999993</v>
      </c>
      <c r="S103" s="52">
        <v>579618.08200000005</v>
      </c>
      <c r="T103" s="52">
        <v>549842.54299999995</v>
      </c>
      <c r="U103" s="34">
        <f>IF(T103="","",((SUM(T95:T103))/(SUM(S95:S103))-1)*100)</f>
        <v>-8.3301303249223917</v>
      </c>
    </row>
    <row r="104" spans="2:21" ht="13.5" x14ac:dyDescent="0.3">
      <c r="B104" s="39" t="s">
        <v>12</v>
      </c>
      <c r="C104" s="52">
        <v>33.93</v>
      </c>
      <c r="D104" s="52">
        <v>8581.4410000000007</v>
      </c>
      <c r="E104" s="52">
        <v>53608.530000000013</v>
      </c>
      <c r="F104" s="52">
        <v>126817.25300000001</v>
      </c>
      <c r="G104" s="52">
        <v>156810.59599999999</v>
      </c>
      <c r="H104" s="52">
        <v>199894.90500000003</v>
      </c>
      <c r="I104" s="52">
        <v>237885.14300000001</v>
      </c>
      <c r="J104" s="52">
        <v>251416.179</v>
      </c>
      <c r="K104" s="52">
        <v>277992.005</v>
      </c>
      <c r="L104" s="52">
        <v>321602.67599999998</v>
      </c>
      <c r="M104" s="52">
        <v>359165.717</v>
      </c>
      <c r="N104" s="52">
        <v>341024.12200000003</v>
      </c>
      <c r="O104" s="52">
        <v>409343.99399999983</v>
      </c>
      <c r="P104" s="52">
        <v>500316.25800000003</v>
      </c>
      <c r="Q104" s="52">
        <v>583724.73499999987</v>
      </c>
      <c r="R104" s="52">
        <v>590535.875</v>
      </c>
      <c r="S104" s="52">
        <v>622798.75099999993</v>
      </c>
      <c r="T104" s="52">
        <v>569334.14600000007</v>
      </c>
      <c r="U104" s="34">
        <f>IF(T104="","",((SUM(T95:T104))/(SUM(S95:S104))-1)*100)</f>
        <v>-8.3578547736851689</v>
      </c>
    </row>
    <row r="105" spans="2:21" ht="13.5" x14ac:dyDescent="0.3">
      <c r="B105" s="39" t="s">
        <v>13</v>
      </c>
      <c r="C105" s="52">
        <v>281.3</v>
      </c>
      <c r="D105" s="52">
        <v>16024.924999999999</v>
      </c>
      <c r="E105" s="52">
        <v>56400.564999999995</v>
      </c>
      <c r="F105" s="52">
        <v>118014.439</v>
      </c>
      <c r="G105" s="52">
        <v>166192.149</v>
      </c>
      <c r="H105" s="52">
        <v>207867.647</v>
      </c>
      <c r="I105" s="52">
        <v>237188.91499999998</v>
      </c>
      <c r="J105" s="52">
        <v>245320.59200000006</v>
      </c>
      <c r="K105" s="52">
        <v>265175.51400000002</v>
      </c>
      <c r="L105" s="52">
        <v>316626.56599999993</v>
      </c>
      <c r="M105" s="52">
        <v>324662.14600000007</v>
      </c>
      <c r="N105" s="52">
        <v>321559.97400000005</v>
      </c>
      <c r="O105" s="52">
        <v>386930.46100000001</v>
      </c>
      <c r="P105" s="52">
        <v>479104.56200000003</v>
      </c>
      <c r="Q105" s="52">
        <v>539819.53099999996</v>
      </c>
      <c r="R105" s="52">
        <v>556274.8139999999</v>
      </c>
      <c r="S105" s="52">
        <v>529026.18599999987</v>
      </c>
      <c r="T105" s="52">
        <v>519208.52300000016</v>
      </c>
      <c r="U105" s="34">
        <f>IF(T105="","",((SUM(T95:T105))/(SUM(S95:S105))-1)*100)</f>
        <v>-7.8070322629226085</v>
      </c>
    </row>
    <row r="106" spans="2:21" ht="13.5" x14ac:dyDescent="0.3">
      <c r="B106" s="39" t="s">
        <v>14</v>
      </c>
      <c r="C106" s="53">
        <v>285.16956521739132</v>
      </c>
      <c r="D106" s="53">
        <v>14531.101000000001</v>
      </c>
      <c r="E106" s="53">
        <v>49015.748000000007</v>
      </c>
      <c r="F106" s="53">
        <v>112052.94499999998</v>
      </c>
      <c r="G106" s="53">
        <v>150437.49099999998</v>
      </c>
      <c r="H106" s="53">
        <v>187856.06100000005</v>
      </c>
      <c r="I106" s="53">
        <v>216870.03599999999</v>
      </c>
      <c r="J106" s="53">
        <v>244961.76100000003</v>
      </c>
      <c r="K106" s="53">
        <v>214364.27200000003</v>
      </c>
      <c r="L106" s="53">
        <v>348962.24000000011</v>
      </c>
      <c r="M106" s="53">
        <v>306525.78799999994</v>
      </c>
      <c r="N106" s="53">
        <v>296144.68299999996</v>
      </c>
      <c r="O106" s="53">
        <v>381227.85</v>
      </c>
      <c r="P106" s="53">
        <v>473670.87499999994</v>
      </c>
      <c r="Q106" s="53">
        <v>523471.74099999998</v>
      </c>
      <c r="R106" s="53">
        <v>517235.70600000012</v>
      </c>
      <c r="S106" s="53">
        <v>525894.98</v>
      </c>
      <c r="T106" s="53">
        <v>497475.08799999999</v>
      </c>
      <c r="U106" s="34">
        <f>IF(T106="","",((SUM(T95:T106))/(SUM(S95:S106))-1)*100)</f>
        <v>-7.6203902402844363</v>
      </c>
    </row>
    <row r="107" spans="2:21" s="23" customFormat="1" ht="13" x14ac:dyDescent="0.3">
      <c r="B107" s="28" t="s">
        <v>15</v>
      </c>
      <c r="C107" s="27">
        <f>SUM(C95:C106)</f>
        <v>736.15956521739133</v>
      </c>
      <c r="D107" s="27">
        <f t="shared" ref="D107:T107" si="1">SUM(D95:D106)</f>
        <v>69001.981</v>
      </c>
      <c r="E107" s="27">
        <f t="shared" si="1"/>
        <v>404329.14000000007</v>
      </c>
      <c r="F107" s="27">
        <f t="shared" si="1"/>
        <v>1167128.4149999998</v>
      </c>
      <c r="G107" s="27">
        <f t="shared" si="1"/>
        <v>1608448.4169999999</v>
      </c>
      <c r="H107" s="27">
        <f t="shared" si="1"/>
        <v>2386398.5180000002</v>
      </c>
      <c r="I107" s="30">
        <f t="shared" si="1"/>
        <v>2672759.9180000001</v>
      </c>
      <c r="J107" s="27">
        <f t="shared" si="1"/>
        <v>2717483.4889999996</v>
      </c>
      <c r="K107" s="31">
        <f t="shared" si="1"/>
        <v>2917488.2689999999</v>
      </c>
      <c r="L107" s="27">
        <f t="shared" si="1"/>
        <v>3422209.8970000003</v>
      </c>
      <c r="M107" s="27">
        <f t="shared" si="1"/>
        <v>3937268.534</v>
      </c>
      <c r="N107" s="27">
        <f t="shared" si="1"/>
        <v>3801338.9980000006</v>
      </c>
      <c r="O107" s="27">
        <f t="shared" si="1"/>
        <v>4289839.6880000001</v>
      </c>
      <c r="P107" s="27">
        <f t="shared" si="1"/>
        <v>5336635.0580000002</v>
      </c>
      <c r="Q107" s="27">
        <f t="shared" si="1"/>
        <v>5902787.8039999995</v>
      </c>
      <c r="R107" s="27">
        <f t="shared" si="1"/>
        <v>6445179.7750000013</v>
      </c>
      <c r="S107" s="27">
        <f t="shared" si="1"/>
        <v>6770661.0649999995</v>
      </c>
      <c r="T107" s="27">
        <f t="shared" si="1"/>
        <v>6254710.2700000014</v>
      </c>
      <c r="U107" s="29"/>
    </row>
    <row r="108" spans="2:21" s="23" customFormat="1" ht="13" x14ac:dyDescent="0.3">
      <c r="B108" s="19"/>
      <c r="C108" s="20"/>
      <c r="D108" s="20"/>
      <c r="E108" s="20"/>
      <c r="F108" s="20"/>
      <c r="G108" s="20"/>
      <c r="H108" s="20"/>
      <c r="I108" s="20"/>
      <c r="J108" s="20"/>
      <c r="K108" s="20"/>
      <c r="L108" s="20"/>
      <c r="M108" s="20"/>
      <c r="N108" s="20"/>
      <c r="O108" s="20"/>
      <c r="P108" s="20"/>
      <c r="Q108" s="20"/>
      <c r="R108" s="20"/>
      <c r="S108" s="20"/>
      <c r="T108" s="21"/>
      <c r="U108" s="21"/>
    </row>
    <row r="109" spans="2:21" s="23" customFormat="1" ht="13" x14ac:dyDescent="0.3">
      <c r="B109" s="25" t="s">
        <v>32</v>
      </c>
      <c r="C109" s="20"/>
      <c r="D109" s="20"/>
      <c r="E109" s="20"/>
      <c r="F109" s="20"/>
      <c r="G109" s="20"/>
      <c r="H109" s="20"/>
      <c r="I109" s="20"/>
      <c r="J109" s="20"/>
      <c r="K109" s="20"/>
      <c r="L109" s="20"/>
      <c r="M109" s="20"/>
      <c r="N109" s="20"/>
      <c r="O109" s="20"/>
      <c r="P109" s="20"/>
      <c r="Q109" s="20"/>
      <c r="R109" s="20"/>
      <c r="S109" s="20"/>
      <c r="T109" s="21"/>
      <c r="U109" s="21"/>
    </row>
    <row r="110" spans="2:21" s="23" customFormat="1" ht="13" x14ac:dyDescent="0.3">
      <c r="B110" s="8" t="s">
        <v>16</v>
      </c>
      <c r="C110" s="20"/>
      <c r="D110" s="20"/>
      <c r="E110" s="20"/>
      <c r="F110" s="20"/>
      <c r="G110" s="20"/>
      <c r="H110" s="20"/>
      <c r="I110" s="20"/>
      <c r="J110" s="20"/>
      <c r="K110" s="20"/>
      <c r="L110" s="20"/>
      <c r="M110" s="20"/>
      <c r="N110" s="20"/>
      <c r="O110" s="20"/>
      <c r="P110" s="20"/>
      <c r="Q110" s="20"/>
      <c r="R110" s="20"/>
      <c r="S110" s="20"/>
      <c r="T110" s="21"/>
      <c r="U110" s="21"/>
    </row>
    <row r="111" spans="2:21" s="23" customFormat="1" ht="13" x14ac:dyDescent="0.3">
      <c r="B111" s="19"/>
      <c r="C111" s="20"/>
      <c r="D111" s="20"/>
      <c r="E111" s="20"/>
      <c r="F111" s="20"/>
      <c r="G111" s="20"/>
      <c r="H111" s="20"/>
      <c r="I111" s="20"/>
      <c r="J111" s="20"/>
      <c r="K111" s="20"/>
      <c r="L111" s="20"/>
      <c r="M111" s="20"/>
      <c r="N111" s="20"/>
      <c r="O111" s="20"/>
      <c r="P111" s="20"/>
      <c r="Q111" s="20"/>
      <c r="R111" s="20"/>
      <c r="S111" s="20"/>
      <c r="T111" s="21"/>
      <c r="U111" s="21"/>
    </row>
    <row r="112" spans="2:21" s="23" customFormat="1" ht="13" x14ac:dyDescent="0.3">
      <c r="B112" s="19"/>
      <c r="C112" s="20"/>
      <c r="D112" s="20"/>
      <c r="E112" s="20"/>
      <c r="F112" s="20"/>
      <c r="G112" s="20"/>
      <c r="H112" s="20"/>
      <c r="I112" s="20"/>
      <c r="J112" s="20"/>
      <c r="K112" s="20"/>
      <c r="L112" s="20"/>
      <c r="M112" s="20"/>
      <c r="N112" s="20"/>
      <c r="O112" s="20"/>
      <c r="P112" s="20"/>
      <c r="Q112" s="20"/>
      <c r="R112" s="20"/>
      <c r="S112" s="20"/>
      <c r="T112" s="21"/>
      <c r="U112" s="21"/>
    </row>
    <row r="113" spans="2:21" s="23" customFormat="1" ht="13" x14ac:dyDescent="0.3">
      <c r="B113" s="19"/>
      <c r="C113" s="20"/>
      <c r="D113" s="20"/>
      <c r="E113" s="20"/>
      <c r="F113" s="20"/>
      <c r="G113" s="20"/>
      <c r="H113" s="20"/>
      <c r="I113" s="20"/>
      <c r="J113" s="20"/>
      <c r="K113" s="20"/>
      <c r="L113" s="20"/>
      <c r="M113" s="20"/>
      <c r="N113" s="20"/>
      <c r="O113" s="20"/>
      <c r="P113" s="20"/>
      <c r="Q113" s="20"/>
      <c r="R113" s="20"/>
      <c r="S113" s="20"/>
      <c r="T113" s="21"/>
      <c r="U113" s="21"/>
    </row>
    <row r="114" spans="2:21" s="23" customFormat="1" ht="13" x14ac:dyDescent="0.3">
      <c r="B114" s="19"/>
      <c r="C114" s="20"/>
      <c r="D114" s="20"/>
      <c r="E114" s="20"/>
      <c r="F114" s="20"/>
      <c r="G114" s="20"/>
      <c r="H114" s="20"/>
      <c r="I114" s="20"/>
      <c r="J114" s="20"/>
      <c r="K114" s="20"/>
      <c r="L114" s="20"/>
      <c r="M114" s="20"/>
      <c r="N114" s="20"/>
      <c r="O114" s="20"/>
      <c r="P114" s="20"/>
      <c r="Q114" s="20"/>
      <c r="R114" s="20"/>
      <c r="S114" s="20"/>
      <c r="T114" s="21"/>
      <c r="U114" s="21"/>
    </row>
    <row r="115" spans="2:21" s="23" customFormat="1" ht="13" x14ac:dyDescent="0.3">
      <c r="B115" s="19"/>
      <c r="C115" s="20"/>
      <c r="D115" s="20"/>
      <c r="E115" s="20"/>
      <c r="F115" s="20"/>
      <c r="G115" s="20"/>
      <c r="H115" s="20"/>
      <c r="I115" s="20"/>
      <c r="J115" s="20"/>
      <c r="K115" s="20"/>
      <c r="L115" s="20"/>
      <c r="M115" s="20"/>
      <c r="N115" s="20"/>
      <c r="O115" s="20"/>
      <c r="P115" s="20"/>
      <c r="Q115" s="20"/>
      <c r="R115" s="20"/>
      <c r="S115" s="20"/>
      <c r="T115" s="21"/>
      <c r="U115" s="21"/>
    </row>
    <row r="116" spans="2:21" s="23" customFormat="1" ht="13" x14ac:dyDescent="0.3">
      <c r="B116" s="19"/>
      <c r="C116" s="20"/>
      <c r="D116" s="20"/>
      <c r="E116" s="20"/>
      <c r="F116" s="20"/>
      <c r="G116" s="20"/>
      <c r="H116" s="20"/>
      <c r="I116" s="20"/>
      <c r="J116" s="20"/>
      <c r="K116" s="20"/>
      <c r="L116" s="20"/>
      <c r="M116" s="20"/>
      <c r="N116" s="20"/>
      <c r="O116" s="20"/>
      <c r="P116" s="20"/>
      <c r="Q116" s="20"/>
      <c r="R116" s="20"/>
      <c r="S116" s="20"/>
      <c r="T116" s="21"/>
      <c r="U116" s="21"/>
    </row>
    <row r="117" spans="2:21" s="23" customFormat="1" ht="13" x14ac:dyDescent="0.3">
      <c r="B117" s="19"/>
      <c r="C117" s="20"/>
      <c r="D117" s="20"/>
      <c r="E117" s="20"/>
      <c r="F117" s="20"/>
      <c r="G117" s="20"/>
      <c r="H117" s="20"/>
      <c r="I117" s="20"/>
      <c r="J117" s="20"/>
      <c r="K117" s="20"/>
      <c r="L117" s="20"/>
      <c r="M117" s="20"/>
      <c r="N117" s="20"/>
      <c r="O117" s="20"/>
      <c r="P117" s="20"/>
      <c r="Q117" s="20"/>
      <c r="R117" s="20"/>
      <c r="S117" s="20"/>
      <c r="T117" s="21"/>
      <c r="U117" s="21"/>
    </row>
    <row r="118" spans="2:21" s="23" customFormat="1" ht="13" x14ac:dyDescent="0.3">
      <c r="B118" s="19"/>
      <c r="C118" s="20"/>
      <c r="D118" s="20"/>
      <c r="E118" s="20"/>
      <c r="F118" s="20"/>
      <c r="G118" s="20"/>
      <c r="H118" s="20"/>
      <c r="I118" s="20"/>
      <c r="J118" s="20"/>
      <c r="K118" s="20"/>
      <c r="L118" s="20"/>
      <c r="M118" s="20"/>
      <c r="N118" s="20"/>
      <c r="O118" s="20"/>
      <c r="P118" s="20"/>
      <c r="Q118" s="20"/>
      <c r="R118" s="20"/>
      <c r="S118" s="20"/>
      <c r="T118" s="21"/>
      <c r="U118" s="21"/>
    </row>
    <row r="119" spans="2:21" s="23" customFormat="1" ht="13" x14ac:dyDescent="0.3">
      <c r="B119" s="19"/>
      <c r="C119" s="20"/>
      <c r="D119" s="20"/>
      <c r="E119" s="20"/>
      <c r="F119" s="20"/>
      <c r="G119" s="20"/>
      <c r="H119" s="20"/>
      <c r="I119" s="20"/>
      <c r="J119" s="20"/>
      <c r="K119" s="20"/>
      <c r="L119" s="20"/>
      <c r="M119" s="20"/>
      <c r="N119" s="20"/>
      <c r="O119" s="20"/>
      <c r="P119" s="20"/>
      <c r="Q119" s="20"/>
      <c r="R119" s="20"/>
      <c r="S119" s="20"/>
      <c r="T119" s="21"/>
      <c r="U119" s="21"/>
    </row>
    <row r="120" spans="2:21" s="23" customFormat="1" ht="13" x14ac:dyDescent="0.3">
      <c r="B120" s="19"/>
      <c r="C120" s="20"/>
      <c r="D120" s="20"/>
      <c r="E120" s="20"/>
      <c r="F120" s="20"/>
      <c r="G120" s="20"/>
      <c r="H120" s="20"/>
      <c r="I120" s="20"/>
      <c r="J120" s="20"/>
      <c r="K120" s="20"/>
      <c r="L120" s="20"/>
      <c r="M120" s="20"/>
      <c r="N120" s="20"/>
      <c r="O120" s="20"/>
      <c r="P120" s="20"/>
      <c r="Q120" s="20"/>
      <c r="R120" s="20"/>
      <c r="S120" s="20"/>
      <c r="T120" s="21"/>
      <c r="U120" s="21"/>
    </row>
    <row r="121" spans="2:21" s="23" customFormat="1" ht="13" x14ac:dyDescent="0.3">
      <c r="B121" s="19"/>
      <c r="C121" s="20"/>
      <c r="D121" s="20"/>
      <c r="E121" s="20"/>
      <c r="F121" s="20"/>
      <c r="G121" s="20"/>
      <c r="H121" s="20"/>
      <c r="I121" s="20"/>
      <c r="J121" s="20"/>
      <c r="K121" s="20"/>
      <c r="L121" s="20"/>
      <c r="M121" s="20"/>
      <c r="N121" s="20"/>
      <c r="O121" s="20"/>
      <c r="P121" s="20"/>
      <c r="Q121" s="20"/>
      <c r="R121" s="20"/>
      <c r="S121" s="20"/>
      <c r="T121" s="21"/>
      <c r="U121" s="21"/>
    </row>
    <row r="122" spans="2:21" s="23" customFormat="1" ht="13" x14ac:dyDescent="0.3">
      <c r="C122" s="20"/>
      <c r="D122" s="20"/>
      <c r="E122" s="20"/>
      <c r="F122" s="20"/>
      <c r="G122" s="20"/>
      <c r="H122" s="20"/>
      <c r="I122" s="20"/>
      <c r="J122" s="20"/>
      <c r="K122" s="20"/>
      <c r="L122" s="20"/>
      <c r="M122" s="20"/>
      <c r="N122" s="20"/>
      <c r="O122" s="20"/>
      <c r="P122" s="20"/>
      <c r="Q122" s="20"/>
      <c r="R122" s="20"/>
      <c r="S122" s="20"/>
      <c r="T122" s="21"/>
      <c r="U122" s="21"/>
    </row>
    <row r="123" spans="2:21" s="23" customFormat="1" ht="13" x14ac:dyDescent="0.3">
      <c r="C123" s="20"/>
      <c r="D123" s="20"/>
      <c r="E123" s="20"/>
      <c r="F123" s="20"/>
      <c r="G123" s="20"/>
      <c r="H123" s="20"/>
      <c r="I123" s="20"/>
      <c r="J123" s="20"/>
      <c r="K123" s="20"/>
      <c r="L123" s="20"/>
      <c r="M123" s="20"/>
      <c r="N123" s="20"/>
      <c r="O123" s="20"/>
      <c r="P123" s="20"/>
      <c r="Q123" s="20"/>
      <c r="R123" s="20"/>
      <c r="S123" s="20"/>
      <c r="T123" s="21"/>
      <c r="U123" s="21"/>
    </row>
    <row r="124" spans="2:21" s="23" customFormat="1" ht="13" x14ac:dyDescent="0.3">
      <c r="C124" s="20"/>
      <c r="D124" s="20"/>
      <c r="E124" s="20"/>
      <c r="F124" s="20"/>
      <c r="G124" s="20"/>
      <c r="H124" s="20"/>
      <c r="I124" s="20"/>
      <c r="J124" s="20"/>
      <c r="K124" s="20"/>
      <c r="L124" s="20"/>
      <c r="M124" s="20"/>
      <c r="N124" s="20"/>
      <c r="O124" s="20"/>
      <c r="P124" s="20"/>
      <c r="Q124" s="20"/>
      <c r="R124" s="20"/>
      <c r="S124" s="20"/>
      <c r="T124" s="21"/>
      <c r="U124" s="21"/>
    </row>
    <row r="125" spans="2:21" s="23" customFormat="1" ht="13" x14ac:dyDescent="0.3">
      <c r="C125" s="20"/>
      <c r="D125" s="20"/>
      <c r="E125" s="20"/>
      <c r="F125" s="20"/>
      <c r="G125" s="20"/>
      <c r="H125" s="20"/>
      <c r="I125" s="20"/>
      <c r="J125" s="20"/>
      <c r="K125" s="20"/>
      <c r="L125" s="20"/>
      <c r="M125" s="20"/>
      <c r="N125" s="20"/>
      <c r="O125" s="20"/>
      <c r="P125" s="20"/>
      <c r="Q125" s="20"/>
      <c r="R125" s="20"/>
      <c r="S125" s="20"/>
      <c r="T125" s="21"/>
      <c r="U125" s="21"/>
    </row>
    <row r="126" spans="2:21" s="23" customFormat="1" ht="13" x14ac:dyDescent="0.3">
      <c r="C126" s="20"/>
      <c r="D126" s="20"/>
      <c r="E126" s="20"/>
      <c r="F126" s="20"/>
      <c r="G126" s="20"/>
      <c r="H126" s="20"/>
      <c r="I126" s="20"/>
      <c r="J126" s="20"/>
      <c r="K126" s="20"/>
      <c r="L126" s="20"/>
      <c r="M126" s="20"/>
      <c r="N126" s="20"/>
      <c r="O126" s="20"/>
      <c r="P126" s="20"/>
      <c r="Q126" s="20"/>
      <c r="R126" s="20"/>
      <c r="S126" s="20"/>
      <c r="T126" s="21"/>
      <c r="U126" s="21"/>
    </row>
    <row r="127" spans="2:21" s="23" customFormat="1" ht="13" x14ac:dyDescent="0.3">
      <c r="C127" s="20"/>
      <c r="D127" s="20"/>
      <c r="E127" s="20"/>
      <c r="F127" s="20"/>
      <c r="G127" s="20"/>
      <c r="H127" s="20"/>
      <c r="I127" s="20"/>
      <c r="J127" s="20"/>
      <c r="K127" s="20"/>
      <c r="L127" s="20"/>
      <c r="M127" s="20"/>
      <c r="N127" s="20"/>
      <c r="O127" s="20"/>
      <c r="P127" s="20"/>
      <c r="Q127" s="20"/>
      <c r="R127" s="20"/>
      <c r="S127" s="20"/>
      <c r="T127" s="21"/>
      <c r="U127" s="21"/>
    </row>
    <row r="128" spans="2:21" s="23" customFormat="1" ht="13" x14ac:dyDescent="0.3">
      <c r="C128" s="20"/>
      <c r="D128" s="20"/>
      <c r="E128" s="20"/>
      <c r="F128" s="20"/>
      <c r="G128" s="20"/>
      <c r="H128" s="20"/>
      <c r="I128" s="20"/>
      <c r="J128" s="20"/>
      <c r="K128" s="20"/>
      <c r="L128" s="20"/>
      <c r="M128" s="20"/>
      <c r="N128" s="20"/>
      <c r="O128" s="20"/>
      <c r="P128" s="20"/>
      <c r="Q128" s="20"/>
      <c r="R128" s="20"/>
      <c r="S128" s="20"/>
      <c r="T128" s="21"/>
      <c r="U128" s="21"/>
    </row>
    <row r="129" spans="2:21" s="23" customFormat="1" ht="13" x14ac:dyDescent="0.3">
      <c r="C129" s="20"/>
      <c r="D129" s="20"/>
      <c r="E129" s="20"/>
      <c r="F129" s="20"/>
      <c r="G129" s="20"/>
      <c r="H129" s="20"/>
      <c r="I129" s="20"/>
      <c r="J129" s="20"/>
      <c r="K129" s="20"/>
      <c r="L129" s="20"/>
      <c r="M129" s="20"/>
      <c r="N129" s="20"/>
      <c r="O129" s="20"/>
      <c r="P129" s="20"/>
      <c r="Q129" s="20"/>
      <c r="R129" s="20"/>
      <c r="S129" s="20"/>
      <c r="T129" s="21"/>
      <c r="U129" s="21"/>
    </row>
    <row r="130" spans="2:21" s="23" customFormat="1" ht="13" x14ac:dyDescent="0.3">
      <c r="C130" s="20"/>
      <c r="D130" s="20"/>
      <c r="E130" s="20"/>
      <c r="F130" s="20"/>
      <c r="G130" s="20"/>
      <c r="H130" s="20"/>
      <c r="I130" s="20"/>
      <c r="J130" s="20"/>
      <c r="K130" s="20"/>
      <c r="L130" s="20"/>
      <c r="M130" s="20"/>
      <c r="N130" s="20"/>
      <c r="O130" s="20"/>
      <c r="P130" s="20"/>
      <c r="Q130" s="20"/>
      <c r="R130" s="20"/>
      <c r="S130" s="20"/>
      <c r="T130" s="21"/>
      <c r="U130" s="21"/>
    </row>
    <row r="131" spans="2:21" s="23" customFormat="1" ht="13" x14ac:dyDescent="0.3">
      <c r="C131" s="20"/>
      <c r="D131" s="20"/>
      <c r="E131" s="20"/>
      <c r="F131" s="20"/>
      <c r="G131" s="20"/>
      <c r="H131" s="20"/>
      <c r="I131" s="20"/>
      <c r="J131" s="20"/>
      <c r="K131" s="20"/>
      <c r="L131" s="20"/>
      <c r="M131" s="20"/>
      <c r="N131" s="20"/>
      <c r="O131" s="20"/>
      <c r="P131" s="20"/>
      <c r="Q131" s="20"/>
      <c r="R131" s="20"/>
      <c r="S131" s="20"/>
      <c r="T131" s="21"/>
      <c r="U131" s="21"/>
    </row>
    <row r="132" spans="2:21" s="23" customFormat="1" ht="13" x14ac:dyDescent="0.3">
      <c r="C132" s="20"/>
      <c r="D132" s="20"/>
      <c r="E132" s="20"/>
      <c r="F132" s="20"/>
      <c r="G132" s="20"/>
      <c r="H132" s="20"/>
      <c r="I132" s="20"/>
      <c r="J132" s="20"/>
      <c r="K132" s="20"/>
      <c r="L132" s="20"/>
      <c r="M132" s="20"/>
      <c r="N132" s="20"/>
      <c r="O132" s="20"/>
      <c r="P132" s="20"/>
      <c r="Q132" s="20"/>
      <c r="R132" s="20"/>
      <c r="S132" s="20"/>
      <c r="T132" s="21"/>
      <c r="U132" s="21"/>
    </row>
    <row r="133" spans="2:21" x14ac:dyDescent="0.25">
      <c r="C133" s="12"/>
      <c r="D133" s="12"/>
    </row>
    <row r="134" spans="2:21" x14ac:dyDescent="0.25"/>
    <row r="135" spans="2:21" x14ac:dyDescent="0.25"/>
    <row r="136" spans="2:21" ht="13" x14ac:dyDescent="0.3">
      <c r="B136" s="13" t="s">
        <v>29</v>
      </c>
    </row>
    <row r="137" spans="2:21" ht="13" x14ac:dyDescent="0.3">
      <c r="B137" s="13" t="s">
        <v>36</v>
      </c>
    </row>
    <row r="138" spans="2:21" ht="13" x14ac:dyDescent="0.3">
      <c r="B138" s="36" t="s">
        <v>34</v>
      </c>
    </row>
    <row r="139" spans="2:21" x14ac:dyDescent="0.25">
      <c r="B139" s="14" t="s">
        <v>45</v>
      </c>
    </row>
    <row r="140" spans="2:21" x14ac:dyDescent="0.25">
      <c r="B140" s="14" t="s">
        <v>46</v>
      </c>
    </row>
    <row r="141" spans="2:21" x14ac:dyDescent="0.25">
      <c r="B141" s="14" t="s">
        <v>47</v>
      </c>
    </row>
    <row r="142" spans="2:21" x14ac:dyDescent="0.25">
      <c r="B142" s="14" t="s">
        <v>48</v>
      </c>
    </row>
    <row r="143" spans="2:21" ht="13" x14ac:dyDescent="0.3">
      <c r="B143" s="15" t="s">
        <v>35</v>
      </c>
    </row>
    <row r="144" spans="2:21" x14ac:dyDescent="0.25">
      <c r="B144" s="16" t="str">
        <f>B17</f>
        <v>Dados atualizados em 21 de novembro de 2025.</v>
      </c>
    </row>
    <row r="145" spans="2:27" ht="14.5" x14ac:dyDescent="0.25">
      <c r="B145" s="7" t="s">
        <v>26</v>
      </c>
    </row>
    <row r="146" spans="2:27" ht="14.5" x14ac:dyDescent="0.25">
      <c r="B146" s="7" t="s">
        <v>21</v>
      </c>
    </row>
    <row r="147" spans="2:27" ht="14.5" x14ac:dyDescent="0.25">
      <c r="B147" s="7" t="s">
        <v>39</v>
      </c>
    </row>
    <row r="148" spans="2:27" ht="14.5" x14ac:dyDescent="0.25">
      <c r="B148" s="7"/>
    </row>
    <row r="149" spans="2:27" ht="15.5" x14ac:dyDescent="0.35">
      <c r="B149" s="26" t="s">
        <v>33</v>
      </c>
    </row>
    <row r="150" spans="2:27" ht="14.5" x14ac:dyDescent="0.25">
      <c r="B150" s="7"/>
    </row>
    <row r="151" spans="2:27" x14ac:dyDescent="0.25"/>
    <row r="152" spans="2:27" ht="20" x14ac:dyDescent="0.4">
      <c r="B152" s="10" t="s">
        <v>44</v>
      </c>
    </row>
    <row r="153" spans="2:27" ht="18" x14ac:dyDescent="0.4">
      <c r="B153" s="11" t="s">
        <v>24</v>
      </c>
    </row>
    <row r="154" spans="2:27" ht="13" x14ac:dyDescent="0.3">
      <c r="B154" s="6"/>
    </row>
    <row r="155" spans="2:27" x14ac:dyDescent="0.25">
      <c r="B155" s="40" t="s">
        <v>25</v>
      </c>
      <c r="C155" s="38" t="s">
        <v>1</v>
      </c>
    </row>
    <row r="156" spans="2:27" x14ac:dyDescent="0.25">
      <c r="B156" s="40" t="s">
        <v>19</v>
      </c>
      <c r="C156" s="38" t="s">
        <v>1</v>
      </c>
    </row>
    <row r="157" spans="2:27" ht="13" x14ac:dyDescent="0.3">
      <c r="B157" s="6"/>
    </row>
    <row r="158" spans="2:27" ht="13" x14ac:dyDescent="0.3">
      <c r="B158" s="37"/>
      <c r="C158" s="37" t="s">
        <v>2</v>
      </c>
      <c r="D158" s="37"/>
      <c r="E158" s="37"/>
      <c r="F158" s="37"/>
      <c r="G158" s="37"/>
      <c r="H158" s="37"/>
      <c r="I158" s="37"/>
      <c r="J158" s="37"/>
      <c r="K158" s="37"/>
      <c r="L158" s="37"/>
      <c r="M158" s="37"/>
      <c r="N158" s="37"/>
      <c r="O158" s="37"/>
      <c r="P158" s="37"/>
      <c r="Q158" s="37"/>
      <c r="R158" s="37"/>
      <c r="S158" s="37"/>
      <c r="T158" s="37"/>
      <c r="U158" s="32" t="s">
        <v>20</v>
      </c>
    </row>
    <row r="159" spans="2:27" ht="13" x14ac:dyDescent="0.3">
      <c r="B159" s="37" t="s">
        <v>30</v>
      </c>
      <c r="C159" s="45">
        <v>2005</v>
      </c>
      <c r="D159" s="45">
        <v>2006</v>
      </c>
      <c r="E159" s="45">
        <v>2007</v>
      </c>
      <c r="F159" s="45">
        <v>2008</v>
      </c>
      <c r="G159" s="45">
        <v>2009</v>
      </c>
      <c r="H159" s="45">
        <v>2010</v>
      </c>
      <c r="I159" s="45">
        <v>2011</v>
      </c>
      <c r="J159" s="45">
        <v>2012</v>
      </c>
      <c r="K159" s="45">
        <v>2013</v>
      </c>
      <c r="L159" s="45">
        <v>2014</v>
      </c>
      <c r="M159" s="45">
        <v>2015</v>
      </c>
      <c r="N159" s="45">
        <v>2016</v>
      </c>
      <c r="O159" s="45">
        <v>2017</v>
      </c>
      <c r="P159" s="46">
        <v>2018</v>
      </c>
      <c r="Q159" s="46">
        <v>2019</v>
      </c>
      <c r="R159" s="46">
        <v>2020</v>
      </c>
      <c r="S159" s="35" t="s">
        <v>31</v>
      </c>
      <c r="T159" s="35">
        <v>2022</v>
      </c>
      <c r="U159" s="33" t="s">
        <v>41</v>
      </c>
      <c r="V159" s="24"/>
      <c r="Y159" s="24"/>
      <c r="Z159" s="24"/>
      <c r="AA159" s="24"/>
    </row>
    <row r="160" spans="2:27" ht="13.5" x14ac:dyDescent="0.3">
      <c r="B160" s="41" t="s">
        <v>3</v>
      </c>
      <c r="C160" s="47">
        <v>0</v>
      </c>
      <c r="D160" s="47">
        <v>1075.3</v>
      </c>
      <c r="E160" s="47">
        <v>17108.739000000001</v>
      </c>
      <c r="F160" s="47">
        <v>76784.442999999985</v>
      </c>
      <c r="G160" s="47">
        <v>90352.389000000039</v>
      </c>
      <c r="H160" s="47">
        <v>147434.67499999993</v>
      </c>
      <c r="I160" s="47">
        <v>186327.40099999998</v>
      </c>
      <c r="J160" s="47">
        <v>193006.36299999995</v>
      </c>
      <c r="K160" s="47">
        <v>226505.27299999999</v>
      </c>
      <c r="L160" s="47">
        <v>245215.44400000008</v>
      </c>
      <c r="M160" s="47">
        <v>319546.49500000005</v>
      </c>
      <c r="N160" s="47">
        <v>271387.902</v>
      </c>
      <c r="O160" s="47">
        <v>255360.69299999997</v>
      </c>
      <c r="P160" s="47">
        <v>337248.94299999997</v>
      </c>
      <c r="Q160" s="47">
        <v>446507.77199999994</v>
      </c>
      <c r="R160" s="47">
        <v>467595.51099999994</v>
      </c>
      <c r="S160" s="47">
        <v>508607.97599999991</v>
      </c>
      <c r="T160" s="47">
        <v>453891.47500000003</v>
      </c>
      <c r="U160" s="34">
        <f>(IF(S160=0,"n/d",(T160/S160)-1)*100)</f>
        <v>-10.758089448443863</v>
      </c>
    </row>
    <row r="161" spans="2:21" ht="13.5" x14ac:dyDescent="0.3">
      <c r="B161" s="41" t="s">
        <v>4</v>
      </c>
      <c r="C161" s="48">
        <v>0</v>
      </c>
      <c r="D161" s="48">
        <v>1043.21</v>
      </c>
      <c r="E161" s="48">
        <v>16932.740999999998</v>
      </c>
      <c r="F161" s="48">
        <v>77085.038</v>
      </c>
      <c r="G161" s="48">
        <v>80224.338000000003</v>
      </c>
      <c r="H161" s="48">
        <v>178049.48799999998</v>
      </c>
      <c r="I161" s="48">
        <v>176783.19200000001</v>
      </c>
      <c r="J161" s="48">
        <v>214606.97700000001</v>
      </c>
      <c r="K161" s="48">
        <v>205738.13499999995</v>
      </c>
      <c r="L161" s="48">
        <v>240528.54799999995</v>
      </c>
      <c r="M161" s="48">
        <v>303594.386</v>
      </c>
      <c r="N161" s="48">
        <v>300065.39299999998</v>
      </c>
      <c r="O161" s="48">
        <v>259812.09399999995</v>
      </c>
      <c r="P161" s="48">
        <v>338299.18799999997</v>
      </c>
      <c r="Q161" s="48">
        <v>415248.79500000004</v>
      </c>
      <c r="R161" s="48">
        <v>483186.18700000009</v>
      </c>
      <c r="S161" s="48">
        <v>527465.37199999997</v>
      </c>
      <c r="T161" s="48">
        <v>489514.39399999997</v>
      </c>
      <c r="U161" s="34">
        <f>IF(SUM(S160:S161)=0,"n/d",((SUM(T160:T161))/(SUM(S160:S161))-1)*100)</f>
        <v>-8.9441041195473243</v>
      </c>
    </row>
    <row r="162" spans="2:21" ht="13.5" x14ac:dyDescent="0.3">
      <c r="B162" s="41" t="s">
        <v>5</v>
      </c>
      <c r="C162" s="48">
        <v>7.8</v>
      </c>
      <c r="D162" s="48">
        <v>1724.84</v>
      </c>
      <c r="E162" s="48">
        <v>22636.872000000003</v>
      </c>
      <c r="F162" s="48">
        <v>63679.682000000001</v>
      </c>
      <c r="G162" s="48">
        <v>131991.43599999999</v>
      </c>
      <c r="H162" s="48">
        <v>214149.878</v>
      </c>
      <c r="I162" s="48">
        <v>233464.679</v>
      </c>
      <c r="J162" s="48">
        <v>220871.81699999992</v>
      </c>
      <c r="K162" s="48">
        <v>230752.36199999996</v>
      </c>
      <c r="L162" s="48">
        <v>271838.87799999991</v>
      </c>
      <c r="M162" s="48">
        <v>322692.02499999997</v>
      </c>
      <c r="N162" s="48">
        <v>323157.66200000007</v>
      </c>
      <c r="O162" s="48">
        <v>335069.06200000003</v>
      </c>
      <c r="P162" s="48">
        <v>455038.97500000003</v>
      </c>
      <c r="Q162" s="48">
        <v>462133.90500000003</v>
      </c>
      <c r="R162" s="48">
        <v>550297.80300000007</v>
      </c>
      <c r="S162" s="48">
        <v>642715.21200000017</v>
      </c>
      <c r="T162" s="48">
        <v>500195.66400000005</v>
      </c>
      <c r="U162" s="34">
        <f>IF(T162="","",((SUM(T160:T162))/(SUM(S160:S162))-1)*100)</f>
        <v>-14.009329858669039</v>
      </c>
    </row>
    <row r="163" spans="2:21" ht="13.5" x14ac:dyDescent="0.3">
      <c r="B163" s="41" t="s">
        <v>6</v>
      </c>
      <c r="C163" s="48">
        <v>13.1</v>
      </c>
      <c r="D163" s="48">
        <v>1785.5099999999998</v>
      </c>
      <c r="E163" s="48">
        <v>18772.794000000002</v>
      </c>
      <c r="F163" s="48">
        <v>64349.824999999997</v>
      </c>
      <c r="G163" s="48">
        <v>105457.97499999999</v>
      </c>
      <c r="H163" s="48">
        <v>184896.77699999997</v>
      </c>
      <c r="I163" s="48">
        <v>200381.09099999999</v>
      </c>
      <c r="J163" s="48">
        <v>182372.24400000001</v>
      </c>
      <c r="K163" s="48">
        <v>253591.0210000001</v>
      </c>
      <c r="L163" s="48">
        <v>253224.47100000002</v>
      </c>
      <c r="M163" s="48">
        <v>324526.23</v>
      </c>
      <c r="N163" s="48">
        <v>348485.11799999996</v>
      </c>
      <c r="O163" s="48">
        <v>347603.10899999994</v>
      </c>
      <c r="P163" s="48">
        <v>448705.73499999993</v>
      </c>
      <c r="Q163" s="48">
        <v>464901.55700000003</v>
      </c>
      <c r="R163" s="48">
        <v>439526.83099999995</v>
      </c>
      <c r="S163" s="48">
        <v>630953.80999999994</v>
      </c>
      <c r="T163" s="48">
        <v>479670.36300000007</v>
      </c>
      <c r="U163" s="34">
        <f>IF(T163="","",((SUM(T160:T163))/(SUM(S160:S163))-1)*100)</f>
        <v>-16.732189659749796</v>
      </c>
    </row>
    <row r="164" spans="2:21" ht="13.5" x14ac:dyDescent="0.3">
      <c r="B164" s="41" t="s">
        <v>7</v>
      </c>
      <c r="C164" s="48">
        <v>25.75</v>
      </c>
      <c r="D164" s="48">
        <v>2577.6</v>
      </c>
      <c r="E164" s="48">
        <v>26004.665999999994</v>
      </c>
      <c r="F164" s="48">
        <v>75998.889999999985</v>
      </c>
      <c r="G164" s="48">
        <v>103662.63599999998</v>
      </c>
      <c r="H164" s="48">
        <v>202728.61799999999</v>
      </c>
      <c r="I164" s="48">
        <v>220483.97500000003</v>
      </c>
      <c r="J164" s="48">
        <v>213020.86100000003</v>
      </c>
      <c r="K164" s="48">
        <v>245933.927</v>
      </c>
      <c r="L164" s="48">
        <v>242525.60500000004</v>
      </c>
      <c r="M164" s="48">
        <v>338850.55400000006</v>
      </c>
      <c r="N164" s="48">
        <v>328814.30299999996</v>
      </c>
      <c r="O164" s="48">
        <v>369315.72999999992</v>
      </c>
      <c r="P164" s="48">
        <v>382497.49499999994</v>
      </c>
      <c r="Q164" s="48">
        <v>448352.25899999996</v>
      </c>
      <c r="R164" s="48">
        <v>481494.36500000005</v>
      </c>
      <c r="S164" s="48">
        <v>541741.99500000011</v>
      </c>
      <c r="T164" s="48">
        <v>536096.9530000001</v>
      </c>
      <c r="U164" s="34">
        <f>IF(T164="","",((SUM(T160:T164))/(SUM(S160:S164))-1)*100)</f>
        <v>-13.75127708266427</v>
      </c>
    </row>
    <row r="165" spans="2:21" ht="13.5" x14ac:dyDescent="0.3">
      <c r="B165" s="41" t="s">
        <v>8</v>
      </c>
      <c r="C165" s="48">
        <v>22.812000000000001</v>
      </c>
      <c r="D165" s="48">
        <v>6490.3099999999995</v>
      </c>
      <c r="E165" s="48">
        <v>27157.918000000001</v>
      </c>
      <c r="F165" s="48">
        <v>102766.71800000001</v>
      </c>
      <c r="G165" s="48">
        <v>141138.84099999999</v>
      </c>
      <c r="H165" s="48">
        <v>204939.78</v>
      </c>
      <c r="I165" s="48">
        <v>231572.69799999997</v>
      </c>
      <c r="J165" s="48">
        <v>214897.81499999994</v>
      </c>
      <c r="K165" s="48">
        <v>236440.98500000002</v>
      </c>
      <c r="L165" s="48">
        <v>251517.28899999999</v>
      </c>
      <c r="M165" s="48">
        <v>322185.2699999999</v>
      </c>
      <c r="N165" s="48">
        <v>292772.39199999993</v>
      </c>
      <c r="O165" s="48">
        <v>359235.99400000006</v>
      </c>
      <c r="P165" s="48">
        <v>466898.51</v>
      </c>
      <c r="Q165" s="48">
        <v>461613.41</v>
      </c>
      <c r="R165" s="48">
        <v>540129.83799999999</v>
      </c>
      <c r="S165" s="48">
        <v>527669.81000000006</v>
      </c>
      <c r="T165" s="48">
        <v>507868.46400000009</v>
      </c>
      <c r="U165" s="34">
        <f>IF(T165="","",((SUM(T160:T165))/(SUM(S160:S165))-1)*100)</f>
        <v>-12.189939868606315</v>
      </c>
    </row>
    <row r="166" spans="2:21" ht="13.5" x14ac:dyDescent="0.3">
      <c r="B166" s="41" t="s">
        <v>9</v>
      </c>
      <c r="C166" s="48">
        <v>7.177999999999999</v>
      </c>
      <c r="D166" s="48">
        <v>3330.8</v>
      </c>
      <c r="E166" s="48">
        <v>26718.323000000004</v>
      </c>
      <c r="F166" s="48">
        <v>107786.269</v>
      </c>
      <c r="G166" s="48">
        <v>154556.54300000001</v>
      </c>
      <c r="H166" s="48">
        <v>207433.576</v>
      </c>
      <c r="I166" s="48">
        <v>249897.09700000004</v>
      </c>
      <c r="J166" s="48">
        <v>230340.28500000003</v>
      </c>
      <c r="K166" s="48">
        <v>260670.64200000002</v>
      </c>
      <c r="L166" s="48">
        <v>302971.28499999997</v>
      </c>
      <c r="M166" s="48">
        <v>341093.8440000001</v>
      </c>
      <c r="N166" s="48">
        <v>337435.20299999998</v>
      </c>
      <c r="O166" s="48">
        <v>387236.43300000008</v>
      </c>
      <c r="P166" s="48">
        <v>489079.30100000015</v>
      </c>
      <c r="Q166" s="48">
        <v>495344.27999999991</v>
      </c>
      <c r="R166" s="48">
        <v>603331.29599999997</v>
      </c>
      <c r="S166" s="48">
        <v>560645.8459999999</v>
      </c>
      <c r="T166" s="48">
        <v>568759.53900000022</v>
      </c>
      <c r="U166" s="34">
        <f>IF(T166="","",((SUM(T160:T166))/(SUM(S160:S166))-1)*100)</f>
        <v>-10.249331611950851</v>
      </c>
    </row>
    <row r="167" spans="2:21" ht="13.5" x14ac:dyDescent="0.3">
      <c r="B167" s="41" t="s">
        <v>10</v>
      </c>
      <c r="C167" s="48">
        <v>57.120000000000005</v>
      </c>
      <c r="D167" s="48">
        <v>5101.5999999999995</v>
      </c>
      <c r="E167" s="48">
        <v>43958.85</v>
      </c>
      <c r="F167" s="48">
        <v>109534.48699999998</v>
      </c>
      <c r="G167" s="48">
        <v>167086.06900000002</v>
      </c>
      <c r="H167" s="48">
        <v>231159.51499999996</v>
      </c>
      <c r="I167" s="48">
        <v>247934.28700000001</v>
      </c>
      <c r="J167" s="48">
        <v>254426.05199999997</v>
      </c>
      <c r="K167" s="48">
        <v>247610.47100000005</v>
      </c>
      <c r="L167" s="48">
        <v>314532.07899999997</v>
      </c>
      <c r="M167" s="48">
        <v>344037.79600000009</v>
      </c>
      <c r="N167" s="48">
        <v>327183.08100000001</v>
      </c>
      <c r="O167" s="48">
        <v>399996.842</v>
      </c>
      <c r="P167" s="48">
        <v>485842.696</v>
      </c>
      <c r="Q167" s="48">
        <v>503145.54799999995</v>
      </c>
      <c r="R167" s="48">
        <v>623937.82499999995</v>
      </c>
      <c r="S167" s="48">
        <v>573523.04499999993</v>
      </c>
      <c r="T167" s="48">
        <v>582853.11800000013</v>
      </c>
      <c r="U167" s="34">
        <f>IF(T167="","",((SUM(T160:T167))/(SUM(S160:S167))-1)*100)</f>
        <v>-8.7401918770598002</v>
      </c>
    </row>
    <row r="168" spans="2:21" ht="13.5" x14ac:dyDescent="0.3">
      <c r="B168" s="41" t="s">
        <v>11</v>
      </c>
      <c r="C168" s="48">
        <v>2</v>
      </c>
      <c r="D168" s="48">
        <v>6735.344000000001</v>
      </c>
      <c r="E168" s="48">
        <v>46013.394</v>
      </c>
      <c r="F168" s="48">
        <v>132258.42600000001</v>
      </c>
      <c r="G168" s="48">
        <v>160537.954</v>
      </c>
      <c r="H168" s="48">
        <v>219987.59800000003</v>
      </c>
      <c r="I168" s="48">
        <v>233971.40400000001</v>
      </c>
      <c r="J168" s="48">
        <v>252242.54299999995</v>
      </c>
      <c r="K168" s="48">
        <v>252713.66199999998</v>
      </c>
      <c r="L168" s="48">
        <v>312664.81600000005</v>
      </c>
      <c r="M168" s="48">
        <v>330388.283</v>
      </c>
      <c r="N168" s="48">
        <v>313309.16499999992</v>
      </c>
      <c r="O168" s="48">
        <v>398707.42600000009</v>
      </c>
      <c r="P168" s="48">
        <v>479932.52000000008</v>
      </c>
      <c r="Q168" s="48">
        <v>558524.27099999995</v>
      </c>
      <c r="R168" s="48">
        <v>591633.72399999993</v>
      </c>
      <c r="S168" s="48">
        <v>579618.08200000005</v>
      </c>
      <c r="T168" s="48">
        <v>549842.54299999995</v>
      </c>
      <c r="U168" s="34">
        <f>IF(T168="","",((SUM(T160:T168))/(SUM(S160:S168))-1)*100)</f>
        <v>-8.3301303249223917</v>
      </c>
    </row>
    <row r="169" spans="2:21" ht="13.5" x14ac:dyDescent="0.3">
      <c r="B169" s="41" t="s">
        <v>12</v>
      </c>
      <c r="C169" s="48">
        <v>33.93</v>
      </c>
      <c r="D169" s="48">
        <v>8581.4410000000007</v>
      </c>
      <c r="E169" s="48">
        <v>53608.530000000013</v>
      </c>
      <c r="F169" s="48">
        <v>126817.25300000001</v>
      </c>
      <c r="G169" s="48">
        <v>156810.59599999999</v>
      </c>
      <c r="H169" s="48">
        <v>199894.90500000003</v>
      </c>
      <c r="I169" s="48">
        <v>237885.14300000001</v>
      </c>
      <c r="J169" s="48">
        <v>251416.179</v>
      </c>
      <c r="K169" s="48">
        <v>277992.005</v>
      </c>
      <c r="L169" s="48">
        <v>321602.67599999998</v>
      </c>
      <c r="M169" s="48">
        <v>359165.717</v>
      </c>
      <c r="N169" s="48">
        <v>341024.12200000003</v>
      </c>
      <c r="O169" s="48">
        <v>409343.99399999983</v>
      </c>
      <c r="P169" s="48">
        <v>500316.25800000003</v>
      </c>
      <c r="Q169" s="48">
        <v>583724.73499999987</v>
      </c>
      <c r="R169" s="48">
        <v>590535.875</v>
      </c>
      <c r="S169" s="48">
        <v>622798.75099999993</v>
      </c>
      <c r="T169" s="48">
        <v>569334.14600000007</v>
      </c>
      <c r="U169" s="34">
        <f>IF(T169="","",((SUM(T160:T169))/(SUM(S160:S169))-1)*100)</f>
        <v>-8.3578547736851689</v>
      </c>
    </row>
    <row r="170" spans="2:21" ht="13.5" x14ac:dyDescent="0.3">
      <c r="B170" s="41" t="s">
        <v>13</v>
      </c>
      <c r="C170" s="48">
        <v>281.3</v>
      </c>
      <c r="D170" s="48">
        <v>16024.924999999999</v>
      </c>
      <c r="E170" s="48">
        <v>56400.564999999995</v>
      </c>
      <c r="F170" s="48">
        <v>118014.439</v>
      </c>
      <c r="G170" s="48">
        <v>166192.149</v>
      </c>
      <c r="H170" s="48">
        <v>207867.647</v>
      </c>
      <c r="I170" s="48">
        <v>237188.91499999998</v>
      </c>
      <c r="J170" s="48">
        <v>245320.59200000006</v>
      </c>
      <c r="K170" s="48">
        <v>265175.51400000002</v>
      </c>
      <c r="L170" s="48">
        <v>316626.56599999993</v>
      </c>
      <c r="M170" s="48">
        <v>324662.14600000007</v>
      </c>
      <c r="N170" s="48">
        <v>321559.97400000005</v>
      </c>
      <c r="O170" s="48">
        <v>386930.46100000001</v>
      </c>
      <c r="P170" s="48">
        <v>479104.56200000003</v>
      </c>
      <c r="Q170" s="48">
        <v>539819.53099999996</v>
      </c>
      <c r="R170" s="48">
        <v>556274.8139999999</v>
      </c>
      <c r="S170" s="48">
        <v>529026.18599999987</v>
      </c>
      <c r="T170" s="48">
        <v>519208.52300000016</v>
      </c>
      <c r="U170" s="34">
        <f>IF(T170="","",((SUM(T160:T170))/(SUM(S160:S170))-1)*100)</f>
        <v>-7.8070322629226085</v>
      </c>
    </row>
    <row r="171" spans="2:21" ht="13.5" x14ac:dyDescent="0.3">
      <c r="B171" s="41" t="s">
        <v>14</v>
      </c>
      <c r="C171" s="49">
        <v>285.16956521739132</v>
      </c>
      <c r="D171" s="49">
        <v>14531.101000000001</v>
      </c>
      <c r="E171" s="49">
        <v>49015.748000000007</v>
      </c>
      <c r="F171" s="49">
        <v>112052.94499999998</v>
      </c>
      <c r="G171" s="49">
        <v>150437.49099999998</v>
      </c>
      <c r="H171" s="49">
        <v>187856.06100000005</v>
      </c>
      <c r="I171" s="49">
        <v>216870.03599999999</v>
      </c>
      <c r="J171" s="49">
        <v>244961.76100000003</v>
      </c>
      <c r="K171" s="49">
        <v>214364.27200000003</v>
      </c>
      <c r="L171" s="49">
        <v>348962.24000000011</v>
      </c>
      <c r="M171" s="49">
        <v>306525.78799999994</v>
      </c>
      <c r="N171" s="49">
        <v>296144.68299999996</v>
      </c>
      <c r="O171" s="49">
        <v>381227.85</v>
      </c>
      <c r="P171" s="49">
        <v>473670.87499999994</v>
      </c>
      <c r="Q171" s="49">
        <v>523471.74099999998</v>
      </c>
      <c r="R171" s="49">
        <v>517235.70600000012</v>
      </c>
      <c r="S171" s="49">
        <v>525894.98</v>
      </c>
      <c r="T171" s="49">
        <v>497475.08799999999</v>
      </c>
      <c r="U171" s="34">
        <f>IF(T171="","",((SUM(T160:T171))/(SUM(S160:S171))-1)*100)</f>
        <v>-7.6203902402844363</v>
      </c>
    </row>
    <row r="172" spans="2:21" ht="13" x14ac:dyDescent="0.3">
      <c r="B172" s="28" t="s">
        <v>15</v>
      </c>
      <c r="C172" s="27">
        <f>SUM(C160:C171)</f>
        <v>736.15956521739133</v>
      </c>
      <c r="D172" s="27">
        <f t="shared" ref="D172" si="2">SUM(D160:D171)</f>
        <v>69001.981</v>
      </c>
      <c r="E172" s="27">
        <f t="shared" ref="E172" si="3">SUM(E160:E171)</f>
        <v>404329.14000000007</v>
      </c>
      <c r="F172" s="27">
        <f t="shared" ref="F172" si="4">SUM(F160:F171)</f>
        <v>1167128.4149999998</v>
      </c>
      <c r="G172" s="27">
        <f t="shared" ref="G172" si="5">SUM(G160:G171)</f>
        <v>1608448.4169999999</v>
      </c>
      <c r="H172" s="27">
        <f t="shared" ref="H172" si="6">SUM(H160:H171)</f>
        <v>2386398.5180000002</v>
      </c>
      <c r="I172" s="30">
        <f t="shared" ref="I172" si="7">SUM(I160:I171)</f>
        <v>2672759.9180000001</v>
      </c>
      <c r="J172" s="27">
        <f t="shared" ref="J172" si="8">SUM(J160:J171)</f>
        <v>2717483.4889999996</v>
      </c>
      <c r="K172" s="31">
        <f t="shared" ref="K172" si="9">SUM(K160:K171)</f>
        <v>2917488.2689999999</v>
      </c>
      <c r="L172" s="27">
        <f t="shared" ref="L172" si="10">SUM(L160:L171)</f>
        <v>3422209.8970000003</v>
      </c>
      <c r="M172" s="27">
        <f t="shared" ref="M172" si="11">SUM(M160:M171)</f>
        <v>3937268.534</v>
      </c>
      <c r="N172" s="27">
        <f t="shared" ref="N172" si="12">SUM(N160:N171)</f>
        <v>3801338.9980000006</v>
      </c>
      <c r="O172" s="27">
        <f t="shared" ref="O172" si="13">SUM(O160:O171)</f>
        <v>4289839.6880000001</v>
      </c>
      <c r="P172" s="27">
        <f t="shared" ref="P172" si="14">SUM(P160:P171)</f>
        <v>5336635.0580000002</v>
      </c>
      <c r="Q172" s="27">
        <f t="shared" ref="Q172" si="15">SUM(Q160:Q171)</f>
        <v>5902787.8039999995</v>
      </c>
      <c r="R172" s="27">
        <f t="shared" ref="R172" si="16">SUM(R160:R171)</f>
        <v>6445179.7750000013</v>
      </c>
      <c r="S172" s="27">
        <f t="shared" ref="S172:T172" si="17">SUM(S160:S171)</f>
        <v>6770661.0649999995</v>
      </c>
      <c r="T172" s="27">
        <f t="shared" si="17"/>
        <v>6254710.2700000014</v>
      </c>
      <c r="U172" s="29"/>
    </row>
    <row r="173" spans="2:21" x14ac:dyDescent="0.25">
      <c r="C173" s="12"/>
      <c r="D173" s="12"/>
    </row>
    <row r="174" spans="2:21" ht="13" x14ac:dyDescent="0.3">
      <c r="B174" s="25" t="s">
        <v>32</v>
      </c>
    </row>
    <row r="175" spans="2:21" ht="13" x14ac:dyDescent="0.3">
      <c r="B175" s="8" t="s">
        <v>16</v>
      </c>
    </row>
    <row r="176" spans="2:21"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2:2" x14ac:dyDescent="0.25"/>
    <row r="194" spans="2:2" x14ac:dyDescent="0.25"/>
    <row r="195" spans="2:2" x14ac:dyDescent="0.25"/>
    <row r="196" spans="2:2" x14ac:dyDescent="0.25"/>
    <row r="197" spans="2:2" x14ac:dyDescent="0.25"/>
    <row r="198" spans="2:2" x14ac:dyDescent="0.25"/>
    <row r="199" spans="2:2" x14ac:dyDescent="0.25"/>
    <row r="200" spans="2:2" ht="13" x14ac:dyDescent="0.3">
      <c r="B200" s="13" t="s">
        <v>29</v>
      </c>
    </row>
    <row r="201" spans="2:2" ht="13" x14ac:dyDescent="0.3">
      <c r="B201" s="13" t="s">
        <v>36</v>
      </c>
    </row>
    <row r="202" spans="2:2" ht="13" x14ac:dyDescent="0.3">
      <c r="B202" s="36" t="s">
        <v>34</v>
      </c>
    </row>
    <row r="203" spans="2:2" x14ac:dyDescent="0.25">
      <c r="B203" s="14" t="s">
        <v>45</v>
      </c>
    </row>
    <row r="204" spans="2:2" x14ac:dyDescent="0.25">
      <c r="B204" s="14" t="s">
        <v>46</v>
      </c>
    </row>
    <row r="205" spans="2:2" x14ac:dyDescent="0.25">
      <c r="B205" s="14" t="s">
        <v>47</v>
      </c>
    </row>
    <row r="206" spans="2:2" x14ac:dyDescent="0.25">
      <c r="B206" s="14" t="s">
        <v>48</v>
      </c>
    </row>
    <row r="207" spans="2:2" ht="13" x14ac:dyDescent="0.3">
      <c r="B207" s="15" t="s">
        <v>35</v>
      </c>
    </row>
    <row r="208" spans="2:2" x14ac:dyDescent="0.25">
      <c r="B208" s="16" t="str">
        <f>B17</f>
        <v>Dados atualizados em 21 de novembro de 2025.</v>
      </c>
    </row>
    <row r="209" spans="2:2" ht="14.5" x14ac:dyDescent="0.25">
      <c r="B209" s="7" t="s">
        <v>26</v>
      </c>
    </row>
    <row r="210" spans="2:2" ht="14.5" x14ac:dyDescent="0.25">
      <c r="B210" s="7" t="s">
        <v>21</v>
      </c>
    </row>
    <row r="211" spans="2:2" ht="14.5" x14ac:dyDescent="0.25">
      <c r="B211" s="7" t="s">
        <v>39</v>
      </c>
    </row>
    <row r="212" spans="2:2" x14ac:dyDescent="0.25"/>
    <row r="213" spans="2:2" ht="15.5" x14ac:dyDescent="0.35">
      <c r="B213" s="26" t="s">
        <v>33</v>
      </c>
    </row>
    <row r="214" spans="2:2" x14ac:dyDescent="0.25"/>
    <row r="215" spans="2:2" x14ac:dyDescent="0.25"/>
    <row r="216" spans="2:2" x14ac:dyDescent="0.25"/>
    <row r="217" spans="2:2" x14ac:dyDescent="0.25"/>
    <row r="218" spans="2:2" x14ac:dyDescent="0.25"/>
    <row r="219" spans="2:2" x14ac:dyDescent="0.25"/>
    <row r="220" spans="2:2" x14ac:dyDescent="0.25"/>
    <row r="221" spans="2:2" x14ac:dyDescent="0.25"/>
    <row r="222" spans="2:2" x14ac:dyDescent="0.25"/>
    <row r="223" spans="2:2" x14ac:dyDescent="0.25"/>
    <row r="224" spans="2:2"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303" x14ac:dyDescent="0.25"/>
    <row r="304" x14ac:dyDescent="0.25"/>
    <row r="305" x14ac:dyDescent="0.25"/>
    <row r="307" x14ac:dyDescent="0.25"/>
    <row r="308" x14ac:dyDescent="0.25"/>
    <row r="309" x14ac:dyDescent="0.25"/>
  </sheetData>
  <mergeCells count="1">
    <mergeCell ref="B9:N9"/>
  </mergeCells>
  <phoneticPr fontId="0" type="noConversion"/>
  <hyperlinks>
    <hyperlink ref="B149" location="Plan1!A12" display="Voltar ao índice" xr:uid="{00000000-0004-0000-0000-000000000000}"/>
    <hyperlink ref="B213" location="Plan1!A12" display="Voltar ao índice" xr:uid="{00000000-0004-0000-0000-000001000000}"/>
    <hyperlink ref="B13" location="Plan1!A18:A82" display="Plan1!A18:A82" xr:uid="{00000000-0004-0000-0000-000002000000}"/>
    <hyperlink ref="B14" location="Plan1!A87:A150" display="Plan1!A87:A150" xr:uid="{00000000-0004-0000-0000-000003000000}"/>
    <hyperlink ref="B15" location="Plan1!A155:A217" display="Plan1!A155:A217" xr:uid="{164A3D72-440A-478E-AF43-B7B2055FCE5B}"/>
    <hyperlink ref="B84" location="Plan1!A12" display="Voltar ao índice" xr:uid="{EB92B9A0-539E-4D53-BE6F-813377515359}"/>
  </hyperlinks>
  <pageMargins left="0.78740157499999996" right="0.78740157499999996" top="0.984251969" bottom="0.984251969" header="0.49212598499999999" footer="0.49212598499999999"/>
  <pageSetup paperSize="9" orientation="portrait" horizontalDpi="300" verticalDpi="300"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Plan1</vt:lpstr>
    </vt:vector>
  </TitlesOfParts>
  <Company>ANP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lrosas</dc:creator>
  <cp:lastModifiedBy>Jose Lopes de Souza</cp:lastModifiedBy>
  <dcterms:created xsi:type="dcterms:W3CDTF">2002-06-13T18:02:29Z</dcterms:created>
  <dcterms:modified xsi:type="dcterms:W3CDTF">2025-11-21T17:41:22Z</dcterms:modified>
</cp:coreProperties>
</file>