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DeTrabalho" hidePivotFieldList="1"/>
  <mc:AlternateContent xmlns:mc="http://schemas.openxmlformats.org/markup-compatibility/2006">
    <mc:Choice Requires="x15">
      <x15ac:absPath xmlns:x15ac="http://schemas.microsoft.com/office/spreadsheetml/2010/11/ac" url="G:\CDE - Coordenação de Banco de Dados e Estatísticas\05 - PUBLICAÇÕES SPD\ANP - Dados Mensais\Dados Mensais (2025)\Produção de Biodiesel\"/>
    </mc:Choice>
  </mc:AlternateContent>
  <xr:revisionPtr revIDLastSave="0" documentId="13_ncr:1_{CAA06418-8B5C-4BD1-BED7-E9AD5B09382A}" xr6:coauthVersionLast="47" xr6:coauthVersionMax="47" xr10:uidLastSave="{00000000-0000-0000-0000-000000000000}"/>
  <bookViews>
    <workbookView xWindow="-120" yWindow="-120" windowWidth="24240" windowHeight="13140" xr2:uid="{00000000-000D-0000-FFFF-FFFF00000000}"/>
  </bookViews>
  <sheets>
    <sheet name="Plan1" sheetId="2" r:id="rId1"/>
  </sheets>
  <calcPr calcId="191029"/>
  <pivotCaches>
    <pivotCache cacheId="136" r:id="rId2"/>
    <pivotCache cacheId="143"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2" l="1"/>
  <c r="B15" i="2"/>
  <c r="B14" i="2"/>
  <c r="B79" i="2"/>
  <c r="W38" i="2"/>
  <c r="V38" i="2"/>
  <c r="U38" i="2"/>
  <c r="T38" i="2"/>
  <c r="S38" i="2"/>
  <c r="R38" i="2"/>
  <c r="Q38" i="2"/>
  <c r="P38" i="2"/>
  <c r="O38" i="2"/>
  <c r="N38" i="2"/>
  <c r="M38" i="2"/>
  <c r="L38" i="2"/>
  <c r="K38" i="2"/>
  <c r="J38" i="2"/>
  <c r="I38" i="2"/>
  <c r="H38" i="2"/>
  <c r="G38" i="2"/>
  <c r="F38" i="2"/>
  <c r="E38" i="2"/>
  <c r="D38" i="2"/>
  <c r="C38" i="2"/>
  <c r="X37" i="2"/>
  <c r="X36" i="2"/>
  <c r="X35" i="2"/>
  <c r="X34" i="2"/>
  <c r="X33" i="2"/>
  <c r="X32" i="2"/>
  <c r="X31" i="2"/>
  <c r="X30" i="2"/>
  <c r="X29" i="2"/>
  <c r="X28" i="2"/>
  <c r="X27" i="2"/>
  <c r="X26" i="2"/>
  <c r="T172" i="2"/>
  <c r="T107" i="2"/>
  <c r="U171" i="2"/>
  <c r="U170" i="2"/>
  <c r="U169" i="2"/>
  <c r="U168" i="2"/>
  <c r="U167" i="2"/>
  <c r="U166" i="2"/>
  <c r="U165" i="2"/>
  <c r="U164" i="2"/>
  <c r="U163" i="2"/>
  <c r="U162" i="2"/>
  <c r="U161" i="2"/>
  <c r="U160" i="2"/>
  <c r="U106" i="2"/>
  <c r="U105" i="2"/>
  <c r="U104" i="2"/>
  <c r="U103" i="2"/>
  <c r="U102" i="2"/>
  <c r="U101" i="2"/>
  <c r="U100" i="2"/>
  <c r="U99" i="2"/>
  <c r="U98" i="2"/>
  <c r="U97" i="2"/>
  <c r="U96" i="2"/>
  <c r="U95" i="2"/>
  <c r="B208" i="2" l="1"/>
  <c r="B144" i="2"/>
  <c r="S172" i="2"/>
  <c r="R172" i="2"/>
  <c r="Q172" i="2"/>
  <c r="P172" i="2"/>
  <c r="O172" i="2"/>
  <c r="N172" i="2"/>
  <c r="M172" i="2"/>
  <c r="L172" i="2"/>
  <c r="K172" i="2"/>
  <c r="J172" i="2"/>
  <c r="I172" i="2"/>
  <c r="H172" i="2"/>
  <c r="G172" i="2"/>
  <c r="F172" i="2"/>
  <c r="E172" i="2"/>
  <c r="D172" i="2"/>
  <c r="C172" i="2"/>
  <c r="D107" i="2"/>
  <c r="E107" i="2"/>
  <c r="F107" i="2"/>
  <c r="G107" i="2"/>
  <c r="H107" i="2"/>
  <c r="I107" i="2"/>
  <c r="J107" i="2"/>
  <c r="K107" i="2"/>
  <c r="L107" i="2"/>
  <c r="N107" i="2"/>
  <c r="O107" i="2"/>
  <c r="P107" i="2"/>
  <c r="Q107" i="2"/>
  <c r="R107" i="2"/>
  <c r="S107" i="2"/>
  <c r="C107" i="2"/>
  <c r="M107" i="2" l="1"/>
</calcChain>
</file>

<file path=xl/sharedStrings.xml><?xml version="1.0" encoding="utf-8"?>
<sst xmlns="http://schemas.openxmlformats.org/spreadsheetml/2006/main" count="122" uniqueCount="58">
  <si>
    <t>Índice:</t>
  </si>
  <si>
    <t>(Tudo)</t>
  </si>
  <si>
    <t>ANO</t>
  </si>
  <si>
    <t>Janeiro</t>
  </si>
  <si>
    <t>Fevereiro</t>
  </si>
  <si>
    <t>Março</t>
  </si>
  <si>
    <t>Abril</t>
  </si>
  <si>
    <t>Maio</t>
  </si>
  <si>
    <t>Junho</t>
  </si>
  <si>
    <t>Julho</t>
  </si>
  <si>
    <t>Agosto</t>
  </si>
  <si>
    <t>Setembro</t>
  </si>
  <si>
    <t>Outubro</t>
  </si>
  <si>
    <t>Novembro</t>
  </si>
  <si>
    <t>Dezembro</t>
  </si>
  <si>
    <t>Total do Ano</t>
  </si>
  <si>
    <t>Produção Mensal</t>
  </si>
  <si>
    <t xml:space="preserve">                  Agência Nacional do Petróleo, Gás Natural e Biocombustíveis</t>
  </si>
  <si>
    <t>ESTADO</t>
  </si>
  <si>
    <t>PRODUTOR</t>
  </si>
  <si>
    <t xml:space="preserve">VARIAÇÃO DO ACUMULADO </t>
  </si>
  <si>
    <r>
      <t>2</t>
    </r>
    <r>
      <rPr>
        <sz val="10"/>
        <rFont val="Arial"/>
        <family val="2"/>
      </rPr>
      <t>Unidades produtoras autorizadas pela ANP.</t>
    </r>
  </si>
  <si>
    <t>Periodicidade: Mensal</t>
  </si>
  <si>
    <t>Selecione, clicando nas setas abaixo, o ESTADO  e o PRODUTOR desejados.</t>
  </si>
  <si>
    <t>Selecione, clicando nas setas abaixo, a REGIÂO e o PRODUTOR desejados.</t>
  </si>
  <si>
    <t>REGIÃO</t>
  </si>
  <si>
    <r>
      <t>1</t>
    </r>
    <r>
      <rPr>
        <sz val="10"/>
        <rFont val="Arial"/>
        <family val="2"/>
      </rPr>
      <t>Biodiesel (B100), especificado conforme Resolução ANP n° 45/2014.</t>
    </r>
  </si>
  <si>
    <t xml:space="preserve">                  Superintendência de Defesa da Concorrência</t>
  </si>
  <si>
    <r>
      <t>Fonte:</t>
    </r>
    <r>
      <rPr>
        <sz val="10"/>
        <rFont val="Arial"/>
        <family val="2"/>
      </rPr>
      <t xml:space="preserve"> ANP, conforme Resolução ANP n° 729/2018.</t>
    </r>
  </si>
  <si>
    <t>MÊS</t>
  </si>
  <si>
    <t>2021</t>
  </si>
  <si>
    <t>BRASIL</t>
  </si>
  <si>
    <t>Voltar ao índice</t>
  </si>
  <si>
    <r>
      <rPr>
        <b/>
        <sz val="10"/>
        <rFont val="Arial"/>
        <family val="2"/>
      </rPr>
      <t xml:space="preserve">             (n/d) =</t>
    </r>
    <r>
      <rPr>
        <sz val="10"/>
        <rFont val="Arial"/>
        <family val="2"/>
      </rPr>
      <t xml:space="preserve"> não disponível.</t>
    </r>
  </si>
  <si>
    <t xml:space="preserve">             Estas informações são ainda preliminares e poderão sofrer ajustes nas próximas atualizações.</t>
  </si>
  <si>
    <t>Selecione, clicando na seta abaixo, a Região desejada.</t>
  </si>
  <si>
    <r>
      <t xml:space="preserve">3 </t>
    </r>
    <r>
      <rPr>
        <sz val="10"/>
        <rFont val="Arial"/>
        <family val="2"/>
      </rPr>
      <t xml:space="preserve">Variação percentual do somatório dos valores desde o mês de janeiro até um determinado mês do ano de 2024, em relação ao somatório do mesmo período do ano de 2023. </t>
    </r>
  </si>
  <si>
    <r>
      <t xml:space="preserve">3 </t>
    </r>
    <r>
      <rPr>
        <sz val="10"/>
        <rFont val="Arial"/>
        <family val="2"/>
      </rPr>
      <t xml:space="preserve">Variação percentual do somatório dos valores desde o mês de janeiro até um determinado mês do ano de 2023, em relação ao somatório do mesmo período do ano de 2021. </t>
    </r>
  </si>
  <si>
    <t>NO ANO 2022/ 2021 (%) ³</t>
  </si>
  <si>
    <t>NO ANO 2022 / 2021 (%) ³</t>
  </si>
  <si>
    <t>NO ANO 2025 / 2024 (%) ³</t>
  </si>
  <si>
    <t xml:space="preserve">Produção Nacional de Biodiesel Puro - B100 (b) </t>
  </si>
  <si>
    <t>Produção de biodiesel¹ - B100 por estado e produtor² - 2005-2022 (b)</t>
  </si>
  <si>
    <t>Produção de biodiesel¹ - B100 por região e produtor² - 2005-2022 (b)</t>
  </si>
  <si>
    <t>Notas: (b) = barril</t>
  </si>
  <si>
    <t xml:space="preserve">                    Até 2007, a mistura de 2% de biodiesel ao óleo diesel era facultativa. A partir de 2008, passou a ser obrigatória. Entre janeiro e junho de 2008, a adição de biodiesel (B100) ao óleo diesel foi de 2%; e entre julho de 2008 e junho de 2009, foi de 3%. Entre julho e dezembro de 2009 foi de 4%; e entre janeiro de 2010 e junho de 2014 foi de 5%. Entre julho e outubro de 2014 o teor de mistura de biodiesel ao óleo diesel foi de 6%; entre novembro de 2014 e fevereiro de 2017 foi de 7%; entre março de 2017 e</t>
  </si>
  <si>
    <t xml:space="preserve">                   e fevereiro de 2018 foi de 8%; e entre março de 2018 e agosto de 2019 foi de 10%. Entre setembro de 2019 e fevereiro de 2020 foi de 11%; entre março e agosto de 2020 foi de 12%; entre setembro e outubro de 2020 foi de 10%; e entre novembro e dezembro foi de 11%. Entre janeiro e fevereiro de 2021 foi de 12%; entre março e abril de 2021 foi de 13% e,  entre maio e agosto de 2021 foi de 10%, entre setembro e outubro de 2021 foi de 12%, entre novembro de 2021 e março de 2023 foi de 10%; e março de </t>
  </si>
  <si>
    <t xml:space="preserve">                   foi de 10%; e março de 2023 foi de 10%; entre abril de 2023 e fevereiro de 2024 foi de 12%: e entre março de 2024 e julho de 2025 foi de 14%, a partir de agosto de 2025 foi de 15%, em volume, conforme Lei nº 13.263/2016</t>
  </si>
  <si>
    <t xml:space="preserve">                    Uma exceção a  esta regra é o óleo diesel para uso aquaviário. De acordo com a Resolução ANP nº 52/2010, a ANP determinará a adição obrigatória de biodiesel aos combustíveis aquaviários quando as condições técnico-operacionais para o uso seguro da mistura estiverem estabelecidas.</t>
  </si>
  <si>
    <t xml:space="preserve">                  diretamente entre produtores e distribuidores, em substituição aos leilões públicos, desde janeiro de 2023. Assim, as informações de produção e comercialização de biodiesel deixaram de fazer parte de um modelo regulatório e de política energética vinculado a leilões públicos e passaram a se conformar como informações de atividades empresariais de direito privado obtidas pela agência reguladora no exercício de suas atribuições legais, cuja divulgação pode representar vantagem </t>
  </si>
  <si>
    <t xml:space="preserve">                 competitiva a outros agentes econômicos, conforme Decreto nº 7.724/2012, art. 5º, parágrafo 2º. Em regra, a divulgação de informações de produção de biodiesel segregadas por unidade da federação ocorreria somente quando fosse observada produção por três ou mais produtores no mês correspondente. Todavia, considerando que em quase todas as regiões geográficas existem estados que não atendem esta premissa, de janeiro de 2023 em diante, divulgaremos as informações </t>
  </si>
  <si>
    <t xml:space="preserve">                  segregadas até o nível da região geográfica. </t>
  </si>
  <si>
    <t xml:space="preserve">                    Até 2007, a mistura de 2% de biodiesel ao óleo diesel era facultativa. A partir de 2008, passou a ser obrigatória. Entre janeiro e junho de 2008, a adição de biodiesel (B100) ao óleo diesel foi de 2%; e entre julho de 2008 e junho de 2009, foi de 3%. Entre julho e dezembro de 2009 foi de 4%; e entre janeiro de 2010 e junho de 2014 foi de 5%. Entre julho e outubro de 2014 o teor de mistura de biodiesel ao óleo diesel foi de 6%; </t>
  </si>
  <si>
    <t xml:space="preserve">                   entre novembro de 2014 e fevereiro de 2017 foi de 7%; entre março de 2017 e fevereiro de 2018 foi de 8%; e entre março de 2018 e agosto de 2019 foi de 10%. Entre setembro de 2019 e fevereiro de 2020 foi de 11%; entre março e agosto de 2020 foi de 12%; entre setembro e outubro de 2020 foi de 10%; e entre novembro e dezembro foi de 11%. Entre janeiro e fevereiro de 2021 foi de 12%; entre março e abril de 2021 foi de 13% e, </t>
  </si>
  <si>
    <t xml:space="preserve">                   entre maio e agosto de 2021 foi de 10%, entre setembro e outubro de 2021 foi de 12%, entre novembro de 2021 e março de 2023 foi de 10%; e março de 2023 foi de 10%; entre abril de 2023 e fevereiro de 2024 foi de 12%: e entre março de 2024 e julho de 2025 foi de 14%, a partir de agosto de 2025 foi de 15%, em volume, conforme Lei nº 13.263/2016</t>
  </si>
  <si>
    <r>
      <t>Produção de biodiesel - B100 por Grandes Regiões</t>
    </r>
    <r>
      <rPr>
        <b/>
        <vertAlign val="superscript"/>
        <sz val="16"/>
        <color rgb="FFFF0000"/>
        <rFont val="Arial"/>
        <family val="2"/>
      </rPr>
      <t>1</t>
    </r>
    <r>
      <rPr>
        <b/>
        <sz val="16"/>
        <color indexed="10"/>
        <rFont val="Arial"/>
        <family val="2"/>
      </rPr>
      <t xml:space="preserve"> - 2005-2025 (b)</t>
    </r>
  </si>
  <si>
    <r>
      <t xml:space="preserve">                 </t>
    </r>
    <r>
      <rPr>
        <vertAlign val="superscript"/>
        <sz val="10"/>
        <color rgb="FFFF0000"/>
        <rFont val="Arial"/>
        <family val="2"/>
      </rPr>
      <t xml:space="preserve"> 1</t>
    </r>
    <r>
      <rPr>
        <sz val="10"/>
        <color indexed="10"/>
        <rFont val="Arial"/>
        <family val="2"/>
      </rPr>
      <t>Os dados de produção de biodiesel eram publicados mensalmente segregados por instalação da empresa produtora, até dezembro de 2021, período em que a comercialização de biodiesel B100 entre produtores e distribuidores ocorria por meio de leilões organizados pela ANP e os resultados desses pregões públicos eram todos divulgados no site da ANP. Em atendimento à Resolução CNPE nº 14/2020 e a Resolução ANP nº 857/2021, a comercialização de biodiesel passou a ser feita</t>
    </r>
  </si>
  <si>
    <t>Dados atualizados em 21 de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</si>
</sst>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1" x14ac:knownFonts="1">
    <font>
      <sz val="10"/>
      <name val="Arial"/>
    </font>
    <font>
      <sz val="10"/>
      <name val="Arial"/>
      <family val="2"/>
    </font>
    <font>
      <b/>
      <sz val="12"/>
      <name val="Arial"/>
      <family val="2"/>
    </font>
    <font>
      <b/>
      <sz val="16"/>
      <name val="Arial"/>
      <family val="2"/>
    </font>
    <font>
      <b/>
      <sz val="14"/>
      <name val="Arial"/>
      <family val="2"/>
    </font>
    <font>
      <sz val="13"/>
      <color indexed="12"/>
      <name val="Arial"/>
      <family val="2"/>
    </font>
    <font>
      <u/>
      <sz val="6"/>
      <color indexed="12"/>
      <name val="Arial"/>
      <family val="2"/>
    </font>
    <font>
      <b/>
      <sz val="10"/>
      <color indexed="10"/>
      <name val="Arial"/>
      <family val="2"/>
    </font>
    <font>
      <sz val="10"/>
      <name val="Arial"/>
      <family val="2"/>
    </font>
    <font>
      <vertAlign val="superscript"/>
      <sz val="10"/>
      <name val="Arial"/>
      <family val="2"/>
    </font>
    <font>
      <b/>
      <sz val="10"/>
      <name val="Arial"/>
      <family val="2"/>
    </font>
    <font>
      <b/>
      <sz val="10"/>
      <name val="Arial"/>
      <family val="2"/>
    </font>
    <font>
      <vertAlign val="superscript"/>
      <sz val="12"/>
      <name val="Arial"/>
      <family val="2"/>
    </font>
    <font>
      <b/>
      <sz val="16"/>
      <color indexed="10"/>
      <name val="Arial"/>
      <family val="2"/>
    </font>
    <font>
      <b/>
      <sz val="10"/>
      <name val="Arial"/>
      <family val="2"/>
    </font>
    <font>
      <sz val="10"/>
      <color rgb="FFFF0000"/>
      <name val="Arial"/>
      <family val="2"/>
    </font>
    <font>
      <sz val="12"/>
      <color indexed="12"/>
      <name val="Arial"/>
      <family val="2"/>
    </font>
    <font>
      <sz val="10.5"/>
      <color indexed="10"/>
      <name val="Arial"/>
      <family val="2"/>
    </font>
    <font>
      <sz val="10"/>
      <color indexed="10"/>
      <name val="Arial"/>
      <family val="2"/>
    </font>
    <font>
      <b/>
      <vertAlign val="superscript"/>
      <sz val="16"/>
      <color rgb="FFFF0000"/>
      <name val="Arial"/>
      <family val="2"/>
    </font>
    <font>
      <vertAlign val="superscript"/>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s>
  <borders count="15">
    <border>
      <left/>
      <right/>
      <top/>
      <bottom/>
      <diagonal/>
    </border>
    <border>
      <left/>
      <right style="thin">
        <color indexed="64"/>
      </right>
      <top/>
      <bottom/>
      <diagonal/>
    </border>
    <border>
      <left style="thin">
        <color auto="1"/>
      </left>
      <right style="thin">
        <color auto="1"/>
      </right>
      <top/>
      <bottom style="thin">
        <color auto="1"/>
      </bottom>
      <diagonal/>
    </border>
    <border>
      <left/>
      <right/>
      <top/>
      <bottom style="thin">
        <color auto="1"/>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0" tint="-0.2499465926084170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diagonal/>
    </border>
  </borders>
  <cellStyleXfs count="3">
    <xf numFmtId="0" fontId="0" fillId="0" borderId="0"/>
    <xf numFmtId="0" fontId="6" fillId="0" borderId="0" applyNumberFormat="0" applyFill="0" applyBorder="0" applyAlignment="0" applyProtection="0">
      <alignment vertical="top"/>
      <protection locked="0"/>
    </xf>
    <xf numFmtId="164" fontId="1" fillId="0" borderId="0" applyFont="0" applyFill="0" applyBorder="0" applyAlignment="0" applyProtection="0"/>
  </cellStyleXfs>
  <cellXfs count="56">
    <xf numFmtId="0" fontId="0" fillId="0" borderId="0" xfId="0"/>
    <xf numFmtId="0" fontId="0" fillId="2" borderId="0" xfId="0" applyFill="1"/>
    <xf numFmtId="0" fontId="2" fillId="2" borderId="0" xfId="0" applyFont="1" applyFill="1"/>
    <xf numFmtId="0" fontId="4" fillId="2" borderId="0" xfId="0" applyFont="1" applyFill="1" applyAlignment="1">
      <alignment horizontal="left" vertical="center"/>
    </xf>
    <xf numFmtId="0" fontId="5" fillId="2" borderId="0" xfId="1" applyFont="1" applyFill="1" applyAlignment="1" applyProtection="1"/>
    <xf numFmtId="0" fontId="6" fillId="2" borderId="0" xfId="1" applyFill="1" applyAlignment="1" applyProtection="1"/>
    <xf numFmtId="3" fontId="7" fillId="2" borderId="0" xfId="0" applyNumberFormat="1" applyFont="1" applyFill="1" applyAlignment="1">
      <alignment horizontal="left"/>
    </xf>
    <xf numFmtId="0" fontId="9" fillId="2" borderId="0" xfId="0" applyFont="1" applyFill="1"/>
    <xf numFmtId="0" fontId="7" fillId="2" borderId="0" xfId="0" applyFont="1" applyFill="1" applyAlignment="1">
      <alignment horizontal="left"/>
    </xf>
    <xf numFmtId="0" fontId="12" fillId="2" borderId="0" xfId="0" applyFont="1" applyFill="1"/>
    <xf numFmtId="0" fontId="13" fillId="2" borderId="0" xfId="0" applyFont="1" applyFill="1"/>
    <xf numFmtId="0" fontId="4" fillId="2" borderId="0" xfId="0" applyFont="1" applyFill="1"/>
    <xf numFmtId="165" fontId="0" fillId="2" borderId="0" xfId="2" applyNumberFormat="1" applyFont="1" applyFill="1"/>
    <xf numFmtId="0" fontId="10" fillId="2" borderId="0" xfId="0" applyFont="1" applyFill="1"/>
    <xf numFmtId="0" fontId="15" fillId="2" borderId="0" xfId="0" applyFont="1" applyFill="1"/>
    <xf numFmtId="0" fontId="7" fillId="2" borderId="0" xfId="0" applyFont="1" applyFill="1"/>
    <xf numFmtId="0" fontId="8" fillId="2" borderId="0" xfId="0" applyFont="1" applyFill="1"/>
    <xf numFmtId="0" fontId="3" fillId="2" borderId="0" xfId="0" applyFont="1" applyFill="1" applyAlignment="1">
      <alignment horizontal="left"/>
    </xf>
    <xf numFmtId="0" fontId="3" fillId="2" borderId="0" xfId="0" applyFont="1" applyFill="1"/>
    <xf numFmtId="0" fontId="14" fillId="4" borderId="0" xfId="0" applyFont="1" applyFill="1"/>
    <xf numFmtId="165" fontId="14" fillId="4" borderId="0" xfId="0" applyNumberFormat="1" applyFont="1" applyFill="1"/>
    <xf numFmtId="165" fontId="10" fillId="4" borderId="0" xfId="0" applyNumberFormat="1" applyFont="1" applyFill="1"/>
    <xf numFmtId="0" fontId="0" fillId="4" borderId="0" xfId="0" applyFill="1"/>
    <xf numFmtId="0" fontId="11" fillId="4" borderId="0" xfId="0" applyFont="1" applyFill="1"/>
    <xf numFmtId="0" fontId="0" fillId="2" borderId="0" xfId="0" pivotButton="1" applyFill="1"/>
    <xf numFmtId="3" fontId="10" fillId="2" borderId="0" xfId="0" applyNumberFormat="1" applyFont="1" applyFill="1"/>
    <xf numFmtId="0" fontId="16" fillId="2" borderId="0" xfId="1" applyFont="1" applyFill="1" applyAlignment="1" applyProtection="1"/>
    <xf numFmtId="165" fontId="0" fillId="0" borderId="2" xfId="0" applyNumberFormat="1" applyBorder="1"/>
    <xf numFmtId="0" fontId="10" fillId="3" borderId="0" xfId="0" applyFont="1" applyFill="1"/>
    <xf numFmtId="165" fontId="10" fillId="0" borderId="2" xfId="0" applyNumberFormat="1" applyFont="1" applyBorder="1"/>
    <xf numFmtId="165" fontId="0" fillId="0" borderId="4" xfId="0" applyNumberFormat="1" applyBorder="1"/>
    <xf numFmtId="165" fontId="0" fillId="0" borderId="3" xfId="0" applyNumberFormat="1" applyBorder="1"/>
    <xf numFmtId="0" fontId="10" fillId="3" borderId="6" xfId="0" applyFont="1" applyFill="1" applyBorder="1" applyAlignment="1">
      <alignment horizontal="center"/>
    </xf>
    <xf numFmtId="0" fontId="10" fillId="3" borderId="1" xfId="0" applyFont="1" applyFill="1" applyBorder="1" applyAlignment="1">
      <alignment horizontal="center"/>
    </xf>
    <xf numFmtId="166" fontId="17" fillId="0" borderId="1" xfId="0" applyNumberFormat="1" applyFont="1" applyBorder="1" applyAlignment="1">
      <alignment horizontal="right"/>
    </xf>
    <xf numFmtId="0" fontId="10" fillId="5" borderId="7" xfId="0" applyFont="1" applyFill="1" applyBorder="1" applyAlignment="1">
      <alignment horizontal="right"/>
    </xf>
    <xf numFmtId="0" fontId="1" fillId="2" borderId="0" xfId="0" applyFont="1" applyFill="1"/>
    <xf numFmtId="0" fontId="10" fillId="4" borderId="5" xfId="0" applyFont="1" applyFill="1" applyBorder="1"/>
    <xf numFmtId="0" fontId="0" fillId="0" borderId="5" xfId="0" applyBorder="1"/>
    <xf numFmtId="0" fontId="0" fillId="5" borderId="5" xfId="0" applyFill="1" applyBorder="1"/>
    <xf numFmtId="0" fontId="0" fillId="0" borderId="5" xfId="0" pivotButton="1" applyBorder="1"/>
    <xf numFmtId="0" fontId="0" fillId="3" borderId="5" xfId="0" applyFill="1" applyBorder="1"/>
    <xf numFmtId="0" fontId="10" fillId="4" borderId="0" xfId="0" applyFont="1" applyFill="1"/>
    <xf numFmtId="0" fontId="18" fillId="2" borderId="0" xfId="0" applyFont="1" applyFill="1"/>
    <xf numFmtId="165" fontId="0" fillId="0" borderId="13" xfId="0" applyNumberFormat="1" applyBorder="1"/>
    <xf numFmtId="0" fontId="3" fillId="2" borderId="0" xfId="0" applyFont="1" applyFill="1" applyAlignment="1">
      <alignment horizontal="left"/>
    </xf>
    <xf numFmtId="0" fontId="10" fillId="3" borderId="7" xfId="0" applyFont="1" applyFill="1" applyBorder="1" applyAlignment="1"/>
    <xf numFmtId="0" fontId="10" fillId="5" borderId="7" xfId="0" applyFont="1" applyFill="1" applyBorder="1" applyAlignment="1"/>
    <xf numFmtId="165" fontId="1" fillId="0" borderId="14" xfId="0" applyNumberFormat="1" applyFont="1" applyBorder="1" applyAlignment="1"/>
    <xf numFmtId="165" fontId="1" fillId="0" borderId="10" xfId="0" applyNumberFormat="1" applyFont="1" applyBorder="1" applyAlignment="1"/>
    <xf numFmtId="165" fontId="1" fillId="0" borderId="11" xfId="0" applyNumberFormat="1" applyFont="1" applyBorder="1" applyAlignment="1"/>
    <xf numFmtId="0" fontId="0" fillId="0" borderId="5" xfId="0" applyFill="1" applyBorder="1"/>
    <xf numFmtId="0" fontId="10" fillId="0" borderId="5" xfId="0" applyFont="1" applyFill="1" applyBorder="1"/>
    <xf numFmtId="165" fontId="1" fillId="0" borderId="12" xfId="0" applyNumberFormat="1" applyFont="1" applyFill="1" applyBorder="1" applyAlignment="1"/>
    <xf numFmtId="165" fontId="1" fillId="0" borderId="8" xfId="0" applyNumberFormat="1" applyFont="1" applyFill="1" applyBorder="1" applyAlignment="1"/>
    <xf numFmtId="165" fontId="1" fillId="0" borderId="9" xfId="0" applyNumberFormat="1" applyFont="1" applyFill="1" applyBorder="1" applyAlignment="1"/>
  </cellXfs>
  <cellStyles count="3">
    <cellStyle name="Hiperlink" xfId="1" builtinId="8"/>
    <cellStyle name="Normal" xfId="0" builtinId="0"/>
    <cellStyle name="Vírgula" xfId="2" builtinId="3"/>
  </cellStyles>
  <dxfs count="374">
    <dxf>
      <numFmt numFmtId="165" formatCode="_(* #,##0_);_(* \(#,##0\);_(* &quot;-&quot;??_);_(@_)"/>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fgColor indexed="64"/>
          <bgColor indexed="44"/>
        </patternFill>
      </fill>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ont>
        <b val="0"/>
        <i val="0"/>
        <strike val="0"/>
        <condense val="0"/>
        <extend val="0"/>
        <outline val="0"/>
        <shadow val="0"/>
        <u val="none"/>
        <vertAlign val="baseline"/>
        <sz val="10"/>
        <color auto="1"/>
        <name val="Arial"/>
        <scheme val="none"/>
      </font>
    </dxf>
    <dxf>
      <border>
        <top style="thin">
          <color indexed="8"/>
        </top>
        <bottom style="thin">
          <color indexed="8"/>
        </bottom>
      </border>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fill>
        <patternFill patternType="solid">
          <bgColor indexed="40"/>
        </patternFill>
      </fill>
    </dxf>
    <dxf>
      <fill>
        <patternFill>
          <fgColor indexed="64"/>
          <bgColor indexed="44"/>
        </patternFill>
      </fill>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family val="2"/>
      </font>
    </dxf>
    <dxf>
      <font>
        <b/>
        <family val="2"/>
      </font>
    </dxf>
    <dxf>
      <font>
        <b/>
        <family val="2"/>
      </font>
    </dxf>
    <dxf>
      <font>
        <b/>
        <family val="2"/>
      </font>
    </dxf>
    <dxf>
      <font>
        <b/>
        <family val="2"/>
      </font>
    </dxf>
    <dxf>
      <fill>
        <patternFill>
          <bgColor theme="0"/>
        </patternFill>
      </fill>
    </dxf>
    <dxf>
      <fill>
        <patternFill>
          <bgColor theme="0"/>
        </patternFill>
      </fill>
    </dxf>
    <dxf>
      <fill>
        <patternFill>
          <bgColor theme="0"/>
        </patternFill>
      </fill>
    </dxf>
    <dxf>
      <border>
        <left style="thin">
          <color auto="1"/>
        </left>
        <right style="thin">
          <color auto="1"/>
        </right>
        <top style="thin">
          <color auto="1"/>
        </top>
        <bottom style="thin">
          <color auto="1"/>
        </bottom>
        <vertical style="thin">
          <color auto="1"/>
        </vertical>
      </border>
    </dxf>
    <dxf>
      <border>
        <left style="thin">
          <color auto="1"/>
        </left>
        <right style="thin">
          <color auto="1"/>
        </right>
        <top style="thin">
          <color auto="1"/>
        </top>
        <bottom style="thin">
          <color auto="1"/>
        </bottom>
        <vertical style="thin">
          <color auto="1"/>
        </vertical>
      </border>
    </dxf>
    <dxf>
      <border>
        <bottom style="thin">
          <color auto="1"/>
        </bottom>
      </border>
    </dxf>
    <dxf>
      <border>
        <left/>
        <right/>
        <top/>
        <bottom/>
      </border>
    </dxf>
    <dxf>
      <border>
        <left/>
        <right/>
        <top/>
        <bottom/>
      </border>
    </dxf>
    <dxf>
      <border>
        <left/>
        <right/>
        <top/>
        <bottom/>
      </border>
    </dxf>
    <dxf>
      <border>
        <left/>
        <right/>
        <top/>
        <bottom/>
      </border>
    </dxf>
    <dxf>
      <border>
        <left/>
        <right/>
        <bottom/>
      </border>
    </dxf>
    <dxf>
      <border>
        <left style="thin">
          <color indexed="64"/>
        </left>
        <top style="thin">
          <color indexed="64"/>
        </top>
      </border>
    </dxf>
    <dxf>
      <border>
        <left style="thin">
          <color indexed="64"/>
        </left>
        <top style="thin">
          <color indexed="64"/>
        </top>
      </border>
    </dxf>
    <dxf>
      <border>
        <right/>
        <top/>
        <bottom/>
      </border>
    </dxf>
    <dxf>
      <border>
        <top style="thin">
          <color indexed="64"/>
        </top>
      </border>
    </dxf>
    <dxf>
      <border>
        <top style="thin">
          <color indexed="64"/>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patternType="solid">
          <bgColor rgb="FF99CCFF"/>
        </patternFill>
      </fill>
    </dxf>
    <dxf>
      <fill>
        <patternFill patternType="solid">
          <bgColor rgb="FF99CCFF"/>
        </patternFill>
      </fill>
    </dxf>
    <dxf>
      <border>
        <left style="thin">
          <color theme="1"/>
        </left>
        <right style="thin">
          <color theme="1"/>
        </right>
        <top style="thin">
          <color theme="1"/>
        </top>
        <bottom style="thin">
          <color theme="1"/>
        </bottom>
        <vertical style="thin">
          <color theme="1"/>
        </vertical>
      </border>
    </dxf>
    <dxf>
      <border>
        <bottom style="thin">
          <color theme="1"/>
        </bottom>
      </border>
    </dxf>
    <dxf>
      <alignment horizontal="right"/>
    </dxf>
    <dxf>
      <numFmt numFmtId="165" formatCode="_(* #,##0_);_(* \(#,##0\);_(* &quot;-&quot;??_);_(@_)"/>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fgColor indexed="64"/>
          <bgColor indexed="44"/>
        </patternFill>
      </fill>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ont>
        <b val="0"/>
        <i val="0"/>
        <strike val="0"/>
        <condense val="0"/>
        <extend val="0"/>
        <outline val="0"/>
        <shadow val="0"/>
        <u val="none"/>
        <vertAlign val="baseline"/>
        <sz val="10"/>
        <color auto="1"/>
        <name val="Arial"/>
        <scheme val="none"/>
      </font>
    </dxf>
    <dxf>
      <border>
        <top style="thin">
          <color indexed="8"/>
        </top>
        <bottom style="thin">
          <color indexed="8"/>
        </bottom>
      </border>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fill>
        <patternFill patternType="solid">
          <bgColor indexed="40"/>
        </patternFill>
      </fill>
    </dxf>
    <dxf>
      <fill>
        <patternFill>
          <fgColor indexed="64"/>
          <bgColor indexed="44"/>
        </patternFill>
      </fill>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family val="2"/>
      </font>
    </dxf>
    <dxf>
      <font>
        <b/>
        <family val="2"/>
      </font>
    </dxf>
    <dxf>
      <font>
        <b/>
        <family val="2"/>
      </font>
    </dxf>
    <dxf>
      <font>
        <b/>
        <family val="2"/>
      </font>
    </dxf>
    <dxf>
      <font>
        <b/>
        <family val="2"/>
      </font>
    </dxf>
    <dxf>
      <fill>
        <patternFill>
          <bgColor theme="0"/>
        </patternFill>
      </fill>
    </dxf>
    <dxf>
      <fill>
        <patternFill>
          <bgColor theme="0"/>
        </patternFill>
      </fill>
    </dxf>
    <dxf>
      <fill>
        <patternFill>
          <bgColor theme="0"/>
        </patternFill>
      </fill>
    </dxf>
    <dxf>
      <border>
        <left style="thin">
          <color auto="1"/>
        </left>
        <right style="thin">
          <color auto="1"/>
        </right>
        <top style="thin">
          <color auto="1"/>
        </top>
        <bottom style="thin">
          <color auto="1"/>
        </bottom>
        <vertical style="thin">
          <color auto="1"/>
        </vertical>
      </border>
    </dxf>
    <dxf>
      <border>
        <bottom style="thin">
          <color auto="1"/>
        </bottom>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general"/>
    </dxf>
    <dxf>
      <border>
        <left style="thin">
          <color theme="1"/>
        </left>
        <right style="thin">
          <color theme="1"/>
        </right>
        <top style="thin">
          <color theme="1"/>
        </top>
        <bottom style="thin">
          <color theme="1"/>
        </bottom>
        <vertical style="thin">
          <color theme="1"/>
        </vertical>
        <horizontal/>
      </border>
    </dxf>
    <dxf>
      <border>
        <bottom style="thin">
          <color theme="1"/>
        </bottom>
      </border>
    </dxf>
    <dxf>
      <alignment horizontal="right"/>
    </dxf>
    <dxf>
      <fill>
        <patternFill patternType="solid">
          <fgColor indexed="64"/>
          <bgColor rgb="FF99CCFF"/>
        </patternFill>
      </fill>
      <alignment horizontal="right"/>
    </dxf>
    <dxf>
      <numFmt numFmtId="165" formatCode="_(* #,##0_);_(* \(#,##0\);_(* &quot;-&quot;??_);_(@_)"/>
    </dxf>
    <dxf>
      <fill>
        <patternFill>
          <fgColor indexed="64"/>
          <bgColor indexed="44"/>
        </patternFill>
      </fill>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ont>
        <b val="0"/>
        <i val="0"/>
        <strike val="0"/>
        <condense val="0"/>
        <extend val="0"/>
        <outline val="0"/>
        <shadow val="0"/>
        <u val="none"/>
        <vertAlign val="baseline"/>
        <sz val="10"/>
        <color auto="1"/>
        <name val="Arial"/>
        <scheme val="none"/>
      </font>
    </dxf>
    <dxf>
      <border>
        <top style="thin">
          <color indexed="8"/>
        </top>
        <bottom style="thin">
          <color indexed="8"/>
        </bottom>
      </border>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fill>
        <patternFill patternType="solid">
          <bgColor indexed="40"/>
        </patternFill>
      </fill>
    </dxf>
    <dxf>
      <fill>
        <patternFill>
          <fgColor indexed="64"/>
          <bgColor indexed="44"/>
        </patternFill>
      </fill>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family val="2"/>
      </font>
    </dxf>
    <dxf>
      <font>
        <b/>
        <family val="2"/>
      </font>
    </dxf>
    <dxf>
      <font>
        <b/>
        <family val="2"/>
      </font>
    </dxf>
    <dxf>
      <font>
        <b/>
        <family val="2"/>
      </font>
    </dxf>
    <dxf>
      <font>
        <b/>
        <family val="2"/>
      </font>
    </dxf>
    <dxf>
      <fill>
        <patternFill>
          <bgColor theme="0"/>
        </patternFill>
      </fill>
    </dxf>
    <dxf>
      <fill>
        <patternFill>
          <bgColor theme="0"/>
        </patternFill>
      </fill>
    </dxf>
    <dxf>
      <fill>
        <patternFill>
          <bgColor theme="0"/>
        </patternFill>
      </fill>
    </dxf>
    <dxf>
      <border>
        <left style="thin">
          <color auto="1"/>
        </left>
        <right style="thin">
          <color auto="1"/>
        </right>
        <top style="thin">
          <color auto="1"/>
        </top>
        <bottom style="thin">
          <color auto="1"/>
        </bottom>
        <vertical style="thin">
          <color auto="1"/>
        </vertical>
      </border>
    </dxf>
    <dxf>
      <border>
        <bottom style="thin">
          <color auto="1"/>
        </bottom>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general"/>
    </dxf>
    <dxf>
      <border>
        <left style="thin">
          <color theme="1"/>
        </left>
        <right style="thin">
          <color theme="1"/>
        </right>
        <top style="thin">
          <color theme="1"/>
        </top>
        <bottom style="thin">
          <color theme="1"/>
        </bottom>
        <vertical style="thin">
          <color theme="1"/>
        </vertical>
        <horizontal/>
      </border>
    </dxf>
    <dxf>
      <border>
        <bottom style="thin">
          <color theme="1"/>
        </bottom>
      </border>
    </dxf>
    <dxf>
      <fill>
        <patternFill patternType="solid">
          <fgColor indexed="64"/>
          <bgColor indexed="44"/>
        </patternFill>
      </fill>
    </dxf>
    <dxf>
      <fill>
        <patternFill patternType="solid">
          <fgColor indexed="64"/>
          <bgColor rgb="FF99CCFF"/>
        </patternFill>
      </fill>
    </dxf>
    <dxf>
      <alignment horizontal="right"/>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alignment horizontal="right"/>
    </dxf>
    <dxf>
      <alignment horizontal="right"/>
    </dxf>
    <dxf>
      <border>
        <bottom style="thin">
          <color theme="1"/>
        </bottom>
      </border>
    </dxf>
    <dxf>
      <border>
        <left style="thin">
          <color theme="1"/>
        </left>
        <right style="thin">
          <color theme="1"/>
        </right>
        <top style="thin">
          <color theme="1"/>
        </top>
        <bottom style="thin">
          <color theme="1"/>
        </bottom>
        <vertical style="thin">
          <color theme="1"/>
        </vertical>
        <horizontal/>
      </border>
    </dxf>
    <dxf>
      <alignment horizontal="genera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bottom style="thin">
          <color auto="1"/>
        </bottom>
      </border>
    </dxf>
    <dxf>
      <border>
        <left style="thin">
          <color auto="1"/>
        </left>
        <right style="thin">
          <color auto="1"/>
        </right>
        <top style="thin">
          <color auto="1"/>
        </top>
        <bottom style="thin">
          <color auto="1"/>
        </bottom>
        <vertical style="thin">
          <color auto="1"/>
        </vertical>
      </border>
    </dxf>
    <dxf>
      <fill>
        <patternFill>
          <bgColor theme="0"/>
        </patternFill>
      </fill>
    </dxf>
    <dxf>
      <fill>
        <patternFill>
          <bgColor theme="0"/>
        </patternFill>
      </fill>
    </dxf>
    <dxf>
      <fill>
        <patternFill>
          <bgColor theme="0"/>
        </patternFill>
      </fill>
    </dxf>
    <dxf>
      <font>
        <b/>
        <family val="2"/>
      </font>
    </dxf>
    <dxf>
      <font>
        <b/>
        <family val="2"/>
      </font>
    </dxf>
    <dxf>
      <font>
        <b/>
        <family val="2"/>
      </font>
    </dxf>
    <dxf>
      <font>
        <b/>
        <family val="2"/>
      </font>
    </dxf>
    <dxf>
      <font>
        <b/>
        <family val="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fill>
        <patternFill>
          <fgColor indexed="64"/>
          <bgColor indexed="44"/>
        </patternFill>
      </fill>
    </dxf>
    <dxf>
      <fill>
        <patternFill patternType="solid">
          <bgColor indexed="40"/>
        </patternFill>
      </fill>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border>
        <top style="thin">
          <color indexed="8"/>
        </top>
        <bottom style="thin">
          <color indexed="8"/>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ill>
        <patternFill>
          <fgColor indexed="64"/>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numFmt numFmtId="165" formatCode="_(* #,##0_);_(* \(#,##0\);_(* &quot;-&quot;??_);_(@_)"/>
    </dxf>
    <dxf>
      <alignment horizontal="right"/>
    </dxf>
    <dxf>
      <border>
        <bottom style="thin">
          <color theme="1"/>
        </bottom>
      </border>
    </dxf>
    <dxf>
      <border>
        <left style="thin">
          <color theme="1"/>
        </left>
        <right style="thin">
          <color theme="1"/>
        </right>
        <top style="thin">
          <color theme="1"/>
        </top>
        <bottom style="thin">
          <color theme="1"/>
        </bottom>
        <vertical style="thin">
          <color theme="1"/>
        </vertical>
      </border>
    </dxf>
    <dxf>
      <fill>
        <patternFill patternType="solid">
          <bgColor rgb="FF99CCFF"/>
        </patternFill>
      </fill>
    </dxf>
    <dxf>
      <fill>
        <patternFill patternType="solid">
          <bgColor rgb="FF99CCFF"/>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top style="thin">
          <color indexed="64"/>
        </top>
      </border>
    </dxf>
    <dxf>
      <border>
        <top style="thin">
          <color indexed="64"/>
        </top>
      </border>
    </dxf>
    <dxf>
      <border>
        <right/>
        <top/>
        <bottom/>
      </border>
    </dxf>
    <dxf>
      <border>
        <left style="thin">
          <color indexed="64"/>
        </left>
        <top style="thin">
          <color indexed="64"/>
        </top>
      </border>
    </dxf>
    <dxf>
      <border>
        <left style="thin">
          <color indexed="64"/>
        </left>
        <top style="thin">
          <color indexed="64"/>
        </top>
      </border>
    </dxf>
    <dxf>
      <border>
        <left/>
        <right/>
        <bottom/>
      </border>
    </dxf>
    <dxf>
      <border>
        <left/>
        <right/>
        <top/>
        <bottom/>
      </border>
    </dxf>
    <dxf>
      <border>
        <left/>
        <right/>
        <top/>
        <bottom/>
      </border>
    </dxf>
    <dxf>
      <border>
        <left/>
        <right/>
        <top/>
        <bottom/>
      </border>
    </dxf>
    <dxf>
      <border>
        <left/>
        <right/>
        <top/>
        <bottom/>
      </border>
    </dxf>
    <dxf>
      <border>
        <bottom style="thin">
          <color auto="1"/>
        </bottom>
      </border>
    </dxf>
    <dxf>
      <border>
        <left style="thin">
          <color auto="1"/>
        </left>
        <right style="thin">
          <color auto="1"/>
        </right>
        <top style="thin">
          <color auto="1"/>
        </top>
        <bottom style="thin">
          <color auto="1"/>
        </bottom>
        <vertical style="thin">
          <color auto="1"/>
        </vertical>
      </border>
    </dxf>
    <dxf>
      <border>
        <left style="thin">
          <color auto="1"/>
        </left>
        <right style="thin">
          <color auto="1"/>
        </right>
        <top style="thin">
          <color auto="1"/>
        </top>
        <bottom style="thin">
          <color auto="1"/>
        </bottom>
        <vertical style="thin">
          <color auto="1"/>
        </vertical>
      </border>
    </dxf>
    <dxf>
      <fill>
        <patternFill>
          <bgColor theme="0"/>
        </patternFill>
      </fill>
    </dxf>
    <dxf>
      <fill>
        <patternFill>
          <bgColor theme="0"/>
        </patternFill>
      </fill>
    </dxf>
    <dxf>
      <fill>
        <patternFill>
          <bgColor theme="0"/>
        </patternFill>
      </fill>
    </dxf>
    <dxf>
      <font>
        <b/>
        <family val="2"/>
      </font>
    </dxf>
    <dxf>
      <font>
        <b/>
        <family val="2"/>
      </font>
    </dxf>
    <dxf>
      <font>
        <b/>
        <family val="2"/>
      </font>
    </dxf>
    <dxf>
      <font>
        <b/>
        <family val="2"/>
      </font>
    </dxf>
    <dxf>
      <font>
        <b/>
        <family val="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fill>
        <patternFill>
          <fgColor indexed="64"/>
          <bgColor indexed="44"/>
        </patternFill>
      </fill>
    </dxf>
    <dxf>
      <fill>
        <patternFill patternType="solid">
          <bgColor indexed="40"/>
        </patternFill>
      </fill>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border>
        <top style="thin">
          <color indexed="8"/>
        </top>
        <bottom style="thin">
          <color indexed="8"/>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ill>
        <patternFill>
          <fgColor indexed="64"/>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numFmt numFmtId="165" formatCode="_(* #,##0_);_(* \(#,##0\);_(* &quot;-&quot;??_);_(@_)"/>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alignment horizontal="right"/>
    </dxf>
    <dxf>
      <fill>
        <patternFill patternType="solid">
          <fgColor indexed="64"/>
          <bgColor rgb="FF99CCFF"/>
        </patternFill>
      </fill>
    </dxf>
    <dxf>
      <fill>
        <patternFill patternType="solid">
          <fgColor indexed="64"/>
          <bgColor indexed="44"/>
        </patternFill>
      </fill>
    </dxf>
    <dxf>
      <border>
        <bottom style="thin">
          <color theme="1"/>
        </bottom>
      </border>
    </dxf>
    <dxf>
      <border>
        <left style="thin">
          <color theme="1"/>
        </left>
        <right style="thin">
          <color theme="1"/>
        </right>
        <top style="thin">
          <color theme="1"/>
        </top>
        <bottom style="thin">
          <color theme="1"/>
        </bottom>
        <vertical style="thin">
          <color theme="1"/>
        </vertical>
        <horizontal/>
      </border>
    </dxf>
    <dxf>
      <alignment horizontal="genera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bottom style="thin">
          <color auto="1"/>
        </bottom>
      </border>
    </dxf>
    <dxf>
      <border>
        <left style="thin">
          <color auto="1"/>
        </left>
        <right style="thin">
          <color auto="1"/>
        </right>
        <top style="thin">
          <color auto="1"/>
        </top>
        <bottom style="thin">
          <color auto="1"/>
        </bottom>
        <vertical style="thin">
          <color auto="1"/>
        </vertical>
      </border>
    </dxf>
    <dxf>
      <fill>
        <patternFill>
          <bgColor theme="0"/>
        </patternFill>
      </fill>
    </dxf>
    <dxf>
      <fill>
        <patternFill>
          <bgColor theme="0"/>
        </patternFill>
      </fill>
    </dxf>
    <dxf>
      <fill>
        <patternFill>
          <bgColor theme="0"/>
        </patternFill>
      </fill>
    </dxf>
    <dxf>
      <font>
        <b/>
        <family val="2"/>
      </font>
    </dxf>
    <dxf>
      <font>
        <b/>
        <family val="2"/>
      </font>
    </dxf>
    <dxf>
      <font>
        <b/>
        <family val="2"/>
      </font>
    </dxf>
    <dxf>
      <font>
        <b/>
        <family val="2"/>
      </font>
    </dxf>
    <dxf>
      <font>
        <b/>
        <family val="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fill>
        <patternFill>
          <fgColor indexed="64"/>
          <bgColor indexed="44"/>
        </patternFill>
      </fill>
    </dxf>
    <dxf>
      <fill>
        <patternFill patternType="solid">
          <bgColor indexed="40"/>
        </patternFill>
      </fill>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border>
        <top style="thin">
          <color indexed="8"/>
        </top>
        <bottom style="thin">
          <color indexed="8"/>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ill>
        <patternFill>
          <fgColor indexed="64"/>
          <bgColor indexed="44"/>
        </patternFill>
      </fill>
    </dxf>
    <dxf>
      <numFmt numFmtId="165" formatCode="_(* #,##0_);_(* \(#,##0\);_(* &quot;-&quot;??_);_(@_)"/>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2.xml"/><Relationship Id="rId7" Type="http://schemas.openxmlformats.org/officeDocument/2006/relationships/calcChain" Target="calcChain.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924-4261-A6A3-D64F82F2A2A5}"/>
            </c:ext>
          </c:extLst>
        </c:ser>
        <c:ser>
          <c:idx val="1"/>
          <c:order val="1"/>
          <c:spPr>
            <a:solidFill>
              <a:srgbClr val="993366"/>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1-8924-4261-A6A3-D64F82F2A2A5}"/>
            </c:ext>
          </c:extLst>
        </c:ser>
        <c:ser>
          <c:idx val="2"/>
          <c:order val="2"/>
          <c:spPr>
            <a:solidFill>
              <a:srgbClr val="FFFFCC"/>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2-8924-4261-A6A3-D64F82F2A2A5}"/>
            </c:ext>
          </c:extLst>
        </c:ser>
        <c:ser>
          <c:idx val="3"/>
          <c:order val="3"/>
          <c:spPr>
            <a:solidFill>
              <a:srgbClr val="00FF00"/>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3-8924-4261-A6A3-D64F82F2A2A5}"/>
            </c:ext>
          </c:extLst>
        </c:ser>
        <c:dLbls>
          <c:showLegendKey val="0"/>
          <c:showVal val="0"/>
          <c:showCatName val="0"/>
          <c:showSerName val="0"/>
          <c:showPercent val="0"/>
          <c:showBubbleSize val="0"/>
        </c:dLbls>
        <c:gapWidth val="150"/>
        <c:axId val="15305327"/>
        <c:axId val="1"/>
      </c:barChart>
      <c:catAx>
        <c:axId val="15305327"/>
        <c:scaling>
          <c:orientation val="minMax"/>
        </c:scaling>
        <c:delete val="0"/>
        <c:axPos val="b"/>
        <c:title>
          <c:tx>
            <c:rich>
              <a:bodyPr/>
              <a:lstStyle/>
              <a:p>
                <a:pPr>
                  <a:defRPr sz="350"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350" b="1" i="0" u="none" strike="noStrike" baseline="0">
                    <a:solidFill>
                      <a:srgbClr val="000000"/>
                    </a:solidFill>
                    <a:latin typeface="Arial"/>
                    <a:cs typeface="Arial"/>
                  </a:rPr>
                  <a:t>10</a:t>
                </a:r>
                <a:r>
                  <a:rPr lang="pt-BR" sz="350" b="1" i="0" u="none" strike="noStrike" baseline="30000">
                    <a:solidFill>
                      <a:srgbClr val="000000"/>
                    </a:solidFill>
                    <a:latin typeface="Arial"/>
                    <a:cs typeface="Arial"/>
                  </a:rPr>
                  <a:t>3 </a:t>
                </a:r>
                <a:r>
                  <a:rPr lang="pt-BR" sz="350" b="1" i="0" u="none" strike="noStrike" baseline="0">
                    <a:solidFill>
                      <a:srgbClr val="000000"/>
                    </a:solidFill>
                    <a:latin typeface="Arial"/>
                    <a:cs typeface="Arial"/>
                  </a:rPr>
                  <a:t>b</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a:ea typeface="Arial"/>
                <a:cs typeface="Arial"/>
              </a:defRPr>
            </a:pPr>
            <a:endParaRPr lang="pt-BR"/>
          </a:p>
        </c:txPr>
        <c:crossAx val="153053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01A-47F6-9561-9B8101753BFD}"/>
            </c:ext>
          </c:extLst>
        </c:ser>
        <c:ser>
          <c:idx val="1"/>
          <c:order val="1"/>
          <c:spPr>
            <a:solidFill>
              <a:srgbClr val="993366"/>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1-A01A-47F6-9561-9B8101753BFD}"/>
            </c:ext>
          </c:extLst>
        </c:ser>
        <c:ser>
          <c:idx val="2"/>
          <c:order val="2"/>
          <c:spPr>
            <a:solidFill>
              <a:srgbClr val="FFFFCC"/>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2-A01A-47F6-9561-9B8101753BFD}"/>
            </c:ext>
          </c:extLst>
        </c:ser>
        <c:ser>
          <c:idx val="3"/>
          <c:order val="3"/>
          <c:spPr>
            <a:solidFill>
              <a:srgbClr val="00FF00"/>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3-A01A-47F6-9561-9B8101753BFD}"/>
            </c:ext>
          </c:extLst>
        </c:ser>
        <c:dLbls>
          <c:showLegendKey val="0"/>
          <c:showVal val="0"/>
          <c:showCatName val="0"/>
          <c:showSerName val="0"/>
          <c:showPercent val="0"/>
          <c:showBubbleSize val="0"/>
        </c:dLbls>
        <c:gapWidth val="150"/>
        <c:axId val="15309327"/>
        <c:axId val="1"/>
      </c:barChart>
      <c:catAx>
        <c:axId val="15309327"/>
        <c:scaling>
          <c:orientation val="minMax"/>
        </c:scaling>
        <c:delete val="0"/>
        <c:axPos val="b"/>
        <c:title>
          <c:tx>
            <c:rich>
              <a:bodyPr/>
              <a:lstStyle/>
              <a:p>
                <a:pPr>
                  <a:defRPr sz="300"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300" b="1" i="0" u="none" strike="noStrike" baseline="0">
                    <a:solidFill>
                      <a:srgbClr val="000000"/>
                    </a:solidFill>
                    <a:latin typeface="Arial"/>
                    <a:cs typeface="Arial"/>
                  </a:rPr>
                  <a:t>m</a:t>
                </a:r>
                <a:r>
                  <a:rPr lang="pt-BR" sz="300" b="1" i="0" u="none" strike="noStrike" baseline="30000">
                    <a:solidFill>
                      <a:srgbClr val="000000"/>
                    </a:solidFill>
                    <a:latin typeface="Arial"/>
                    <a:cs typeface="Arial"/>
                  </a:rPr>
                  <a:t>3</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pt-BR"/>
          </a:p>
        </c:txPr>
        <c:crossAx val="153093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BC1-4F6A-8C7A-20A09D9E8949}"/>
            </c:ext>
          </c:extLst>
        </c:ser>
        <c:ser>
          <c:idx val="1"/>
          <c:order val="1"/>
          <c:spPr>
            <a:solidFill>
              <a:srgbClr val="00FF00"/>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BC1-4F6A-8C7A-20A09D9E8949}"/>
            </c:ext>
          </c:extLst>
        </c:ser>
        <c:dLbls>
          <c:showLegendKey val="0"/>
          <c:showVal val="0"/>
          <c:showCatName val="0"/>
          <c:showSerName val="0"/>
          <c:showPercent val="0"/>
          <c:showBubbleSize val="0"/>
        </c:dLbls>
        <c:gapWidth val="150"/>
        <c:axId val="15305727"/>
        <c:axId val="1"/>
      </c:barChart>
      <c:catAx>
        <c:axId val="15305727"/>
        <c:scaling>
          <c:orientation val="minMax"/>
        </c:scaling>
        <c:delete val="0"/>
        <c:axPos val="b"/>
        <c:title>
          <c:tx>
            <c:rich>
              <a:bodyPr/>
              <a:lstStyle/>
              <a:p>
                <a:pPr>
                  <a:defRPr sz="275"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275" b="1" i="0" u="none" strike="noStrike" baseline="0">
                    <a:solidFill>
                      <a:srgbClr val="000000"/>
                    </a:solidFill>
                    <a:latin typeface="Arial"/>
                    <a:cs typeface="Arial"/>
                  </a:rPr>
                  <a:t>m</a:t>
                </a:r>
                <a:r>
                  <a:rPr lang="pt-BR" sz="275" b="1" i="0" u="none" strike="noStrike" baseline="30000">
                    <a:solidFill>
                      <a:srgbClr val="000000"/>
                    </a:solidFill>
                    <a:latin typeface="Arial"/>
                    <a:cs typeface="Arial"/>
                  </a:rPr>
                  <a:t>3</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53057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2"/>
                <c:pt idx="0">
                  <c:v>0</c:v>
                </c:pt>
                <c:pt idx="1">
                  <c:v>123230.20121141982</c:v>
                </c:pt>
                <c:pt idx="2">
                  <c:v>71496.411656298951</c:v>
                </c:pt>
                <c:pt idx="3">
                  <c:v>94913.420594136638</c:v>
                </c:pt>
                <c:pt idx="4">
                  <c:v>96831.816437821966</c:v>
                </c:pt>
                <c:pt idx="5">
                  <c:v>122525.7410983288</c:v>
                </c:pt>
                <c:pt idx="6">
                  <c:v>130224.48376282338</c:v>
                </c:pt>
                <c:pt idx="7">
                  <c:v>117503.31788133622</c:v>
                </c:pt>
                <c:pt idx="8">
                  <c:v>131127.51357029192</c:v>
                </c:pt>
                <c:pt idx="9">
                  <c:v>203645.58108524597</c:v>
                </c:pt>
                <c:pt idx="10">
                  <c:v>333064.96757596533</c:v>
                </c:pt>
                <c:pt idx="11">
                  <c:v>400957.31097511121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2003</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0-3854-461A-97B4-C52906AD5619}"/>
            </c:ext>
          </c:extLst>
        </c:ser>
        <c:ser>
          <c:idx val="1"/>
          <c:order val="1"/>
          <c:spPr>
            <a:solidFill>
              <a:srgbClr val="00FF00"/>
            </a:solidFill>
            <a:ln w="12700">
              <a:solidFill>
                <a:srgbClr val="000000"/>
              </a:solidFill>
              <a:prstDash val="solid"/>
            </a:ln>
          </c:spPr>
          <c:invertIfNegative val="0"/>
          <c:val>
            <c:numRef>
              <c:f>Plan1!#REF!</c:f>
              <c:numCache>
                <c:formatCode>General</c:formatCode>
                <c:ptCount val="12"/>
                <c:pt idx="0">
                  <c:v>413735.39974966517</c:v>
                </c:pt>
                <c:pt idx="1">
                  <c:v>410341.72605307354</c:v>
                </c:pt>
                <c:pt idx="2">
                  <c:v>310163.72407806932</c:v>
                </c:pt>
                <c:pt idx="3">
                  <c:v>289426.17949895276</c:v>
                </c:pt>
                <c:pt idx="4">
                  <c:v>281645.6691427601</c:v>
                </c:pt>
                <c:pt idx="5">
                  <c:v>165692.79249246797</c:v>
                </c:pt>
                <c:pt idx="6">
                  <c:v>162277.4189084642</c:v>
                </c:pt>
                <c:pt idx="7">
                  <c:v>138413.83257750634</c:v>
                </c:pt>
                <c:pt idx="8">
                  <c:v>136923.14465962627</c:v>
                </c:pt>
                <c:pt idx="9">
                  <c:v>106386.05672161875</c:v>
                </c:pt>
                <c:pt idx="10">
                  <c:v>99429.513104845057</c:v>
                </c:pt>
                <c:pt idx="11">
                  <c:v>102915.2069037091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2004</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1-3854-461A-97B4-C52906AD5619}"/>
            </c:ext>
          </c:extLst>
        </c:ser>
        <c:ser>
          <c:idx val="2"/>
          <c:order val="2"/>
          <c:spPr>
            <a:solidFill>
              <a:srgbClr val="FFFFCC"/>
            </a:solidFill>
            <a:ln w="12700">
              <a:solidFill>
                <a:srgbClr val="000000"/>
              </a:solidFill>
              <a:prstDash val="solid"/>
            </a:ln>
          </c:spPr>
          <c:invertIfNegative val="0"/>
          <c:val>
            <c:numRef>
              <c:f>Plan1!#REF!</c:f>
              <c:numCache>
                <c:formatCode>General</c:formatCode>
                <c:ptCount val="12"/>
                <c:pt idx="0">
                  <c:v>70791.95154320795</c:v>
                </c:pt>
                <c:pt idx="1">
                  <c:v>69835.898532584426</c:v>
                </c:pt>
                <c:pt idx="2">
                  <c:v>103662.56360582942</c:v>
                </c:pt>
                <c:pt idx="3">
                  <c:v>67445.76600602566</c:v>
                </c:pt>
                <c:pt idx="4">
                  <c:v>57224.804543767728</c:v>
                </c:pt>
                <c:pt idx="5">
                  <c:v>84931.472384534587</c:v>
                </c:pt>
                <c:pt idx="6">
                  <c:v>121116.82087214678</c:v>
                </c:pt>
                <c:pt idx="7">
                  <c:v>126173.83811255009</c:v>
                </c:pt>
                <c:pt idx="8">
                  <c:v>62954.832785070481</c:v>
                </c:pt>
                <c:pt idx="9">
                  <c:v>3333.6058923056603</c:v>
                </c:pt>
                <c:pt idx="10">
                  <c:v>34744.979149238614</c:v>
                </c:pt>
                <c:pt idx="11">
                  <c:v>58117.959330008118</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2005</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2-3854-461A-97B4-C52906AD5619}"/>
            </c:ext>
          </c:extLst>
        </c:ser>
        <c:ser>
          <c:idx val="3"/>
          <c:order val="3"/>
          <c:spPr>
            <a:solidFill>
              <a:srgbClr val="CCFFFF"/>
            </a:solidFill>
            <a:ln w="12700">
              <a:solidFill>
                <a:srgbClr val="000000"/>
              </a:solidFill>
              <a:prstDash val="solid"/>
            </a:ln>
          </c:spPr>
          <c:invertIfNegative val="0"/>
          <c:val>
            <c:numRef>
              <c:f>Plan1!#REF!</c:f>
              <c:numCache>
                <c:formatCode>General</c:formatCode>
                <c:ptCount val="12"/>
                <c:pt idx="0">
                  <c:v>83931.390616842895</c:v>
                </c:pt>
                <c:pt idx="1">
                  <c:v>77641.568178530331</c:v>
                </c:pt>
                <c:pt idx="2">
                  <c:v>90227.502877593783</c:v>
                </c:pt>
                <c:pt idx="3">
                  <c:v>90579.732934139276</c:v>
                </c:pt>
                <c:pt idx="4">
                  <c:v>96001.559875964696</c:v>
                </c:pt>
                <c:pt idx="5">
                  <c:v>75937.026297747623</c:v>
                </c:pt>
                <c:pt idx="6">
                  <c:v>96504.745671029712</c:v>
                </c:pt>
                <c:pt idx="7">
                  <c:v>88736.814959713694</c:v>
                </c:pt>
                <c:pt idx="8">
                  <c:v>109958.67586658029</c:v>
                </c:pt>
                <c:pt idx="9">
                  <c:v>121481.63057356891</c:v>
                </c:pt>
                <c:pt idx="10">
                  <c:v>99354.035235585296</c:v>
                </c:pt>
                <c:pt idx="11">
                  <c:v>77094.353626397133</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2006</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3-3854-461A-97B4-C52906AD5619}"/>
            </c:ext>
          </c:extLst>
        </c:ser>
        <c:ser>
          <c:idx val="4"/>
          <c:order val="4"/>
          <c:spPr>
            <a:solidFill>
              <a:srgbClr val="660066"/>
            </a:solidFill>
            <a:ln w="12700">
              <a:solidFill>
                <a:srgbClr val="000000"/>
              </a:solidFill>
              <a:prstDash val="solid"/>
            </a:ln>
          </c:spPr>
          <c:invertIfNegative val="0"/>
          <c:val>
            <c:numRef>
              <c:f>Plan1!#REF!</c:f>
              <c:numCache>
                <c:formatCode>General</c:formatCode>
                <c:ptCount val="12"/>
                <c:pt idx="0">
                  <c:v>111524.84165372013</c:v>
                </c:pt>
                <c:pt idx="1">
                  <c:v>115248.41653720116</c:v>
                </c:pt>
                <c:pt idx="2">
                  <c:v>148075.96847540996</c:v>
                </c:pt>
                <c:pt idx="3">
                  <c:v>152607.14398032543</c:v>
                </c:pt>
                <c:pt idx="4">
                  <c:v>178465.42799096782</c:v>
                </c:pt>
                <c:pt idx="5">
                  <c:v>156171.35363268695</c:v>
                </c:pt>
                <c:pt idx="6">
                  <c:v>198457.408467359</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2007</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4-3854-461A-97B4-C52906AD5619}"/>
            </c:ext>
          </c:extLst>
        </c:ser>
        <c:dLbls>
          <c:showLegendKey val="0"/>
          <c:showVal val="0"/>
          <c:showCatName val="0"/>
          <c:showSerName val="0"/>
          <c:showPercent val="0"/>
          <c:showBubbleSize val="0"/>
        </c:dLbls>
        <c:gapWidth val="150"/>
        <c:axId val="15306127"/>
        <c:axId val="1"/>
      </c:barChart>
      <c:catAx>
        <c:axId val="15306127"/>
        <c:scaling>
          <c:orientation val="minMax"/>
        </c:scaling>
        <c:delete val="0"/>
        <c:axPos val="b"/>
        <c:title>
          <c:tx>
            <c:rich>
              <a:bodyPr/>
              <a:lstStyle/>
              <a:p>
                <a:pPr>
                  <a:defRPr sz="275"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275" b="1" i="0" u="none" strike="noStrike" baseline="0">
                    <a:solidFill>
                      <a:srgbClr val="000000"/>
                    </a:solidFill>
                    <a:latin typeface="Arial"/>
                    <a:cs typeface="Arial"/>
                  </a:rPr>
                  <a:t>m</a:t>
                </a:r>
                <a:r>
                  <a:rPr lang="pt-BR" sz="275" b="1" i="0" u="none" strike="noStrike" baseline="30000">
                    <a:solidFill>
                      <a:srgbClr val="000000"/>
                    </a:solidFill>
                    <a:latin typeface="Arial"/>
                    <a:cs typeface="Arial"/>
                  </a:rPr>
                  <a:t>3</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53061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[Producao de Biodiesel b.xlsx]Plan1!Tabela dinâmica1</c:name>
    <c:fmtId val="5"/>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4"/>
        <c:spPr>
          <a:solidFill>
            <a:schemeClr val="accent1"/>
          </a:solidFill>
          <a:ln>
            <a:noFill/>
          </a:ln>
          <a:effectLst/>
        </c:spPr>
        <c:marker>
          <c:symbol val="circle"/>
          <c:size val="5"/>
          <c:spPr>
            <a:solidFill>
              <a:schemeClr val="accent2"/>
            </a:solidFill>
            <a:ln w="9525">
              <a:solidFill>
                <a:schemeClr val="accent2"/>
              </a:solidFill>
            </a:ln>
            <a:effectLst/>
          </c:spPr>
        </c:marker>
      </c:pivotFmt>
      <c:pivotFmt>
        <c:idx val="25"/>
        <c:spPr>
          <a:solidFill>
            <a:schemeClr val="accent1"/>
          </a:solidFill>
          <a:ln>
            <a:noFill/>
          </a:ln>
          <a:effectLst/>
        </c:spPr>
        <c:marker>
          <c:symbol val="circle"/>
          <c:size val="5"/>
          <c:spPr>
            <a:solidFill>
              <a:schemeClr val="accent3"/>
            </a:solidFill>
            <a:ln w="9525">
              <a:solidFill>
                <a:schemeClr val="accent3"/>
              </a:solidFill>
            </a:ln>
            <a:effectLst/>
          </c:spPr>
        </c:marker>
      </c:pivotFmt>
      <c:pivotFmt>
        <c:idx val="26"/>
        <c:spPr>
          <a:solidFill>
            <a:schemeClr val="accent1"/>
          </a:solidFill>
          <a:ln>
            <a:noFill/>
          </a:ln>
          <a:effectLst/>
        </c:spPr>
        <c:marker>
          <c:symbol val="circle"/>
          <c:size val="5"/>
          <c:spPr>
            <a:solidFill>
              <a:schemeClr val="accent4"/>
            </a:solidFill>
            <a:ln w="9525">
              <a:solidFill>
                <a:schemeClr val="accent4"/>
              </a:solidFill>
            </a:ln>
            <a:effectLst/>
          </c:spPr>
        </c:marker>
      </c:pivotFmt>
      <c:pivotFmt>
        <c:idx val="27"/>
        <c:spPr>
          <a:solidFill>
            <a:schemeClr val="accent1"/>
          </a:solidFill>
          <a:ln>
            <a:noFill/>
          </a:ln>
          <a:effectLst/>
        </c:spPr>
        <c:marker>
          <c:symbol val="circle"/>
          <c:size val="5"/>
          <c:spPr>
            <a:solidFill>
              <a:schemeClr val="accent5"/>
            </a:solidFill>
            <a:ln w="9525">
              <a:solidFill>
                <a:schemeClr val="accent5"/>
              </a:solidFill>
            </a:ln>
            <a:effectLst/>
          </c:spPr>
        </c:marker>
      </c:pivotFmt>
      <c:pivotFmt>
        <c:idx val="28"/>
        <c:spPr>
          <a:solidFill>
            <a:schemeClr val="accent1"/>
          </a:solidFill>
          <a:ln>
            <a:noFill/>
          </a:ln>
          <a:effectLst/>
        </c:spPr>
        <c:marker>
          <c:symbol val="circle"/>
          <c:size val="5"/>
          <c:spPr>
            <a:solidFill>
              <a:schemeClr val="accent6"/>
            </a:solidFill>
            <a:ln w="9525">
              <a:solidFill>
                <a:schemeClr val="accent6"/>
              </a:solidFill>
            </a:ln>
            <a:effectLst/>
          </c:spPr>
        </c:marker>
      </c:pivotFmt>
      <c:pivotFmt>
        <c:idx val="29"/>
        <c:spPr>
          <a:solidFill>
            <a:schemeClr val="accent1"/>
          </a:solidFill>
          <a:ln>
            <a:noFill/>
          </a:ln>
          <a:effectLst/>
        </c:spPr>
        <c:marker>
          <c:symbol val="circle"/>
          <c:size val="5"/>
          <c:spPr>
            <a:solidFill>
              <a:schemeClr val="accent1">
                <a:lumMod val="60000"/>
              </a:schemeClr>
            </a:solidFill>
            <a:ln w="9525">
              <a:solidFill>
                <a:schemeClr val="accent1">
                  <a:lumMod val="60000"/>
                </a:schemeClr>
              </a:solidFill>
            </a:ln>
            <a:effectLst/>
          </c:spPr>
        </c:marker>
      </c:pivotFmt>
      <c:pivotFmt>
        <c:idx val="30"/>
        <c:spPr>
          <a:solidFill>
            <a:schemeClr val="accent1"/>
          </a:solidFill>
          <a:ln>
            <a:noFill/>
          </a:ln>
          <a:effectLst/>
        </c:spPr>
        <c:marker>
          <c:symbol val="circle"/>
          <c:size val="5"/>
          <c:spPr>
            <a:solidFill>
              <a:schemeClr val="accent2">
                <a:lumMod val="60000"/>
              </a:schemeClr>
            </a:solidFill>
            <a:ln w="9525">
              <a:solidFill>
                <a:schemeClr val="accent2">
                  <a:lumMod val="60000"/>
                </a:schemeClr>
              </a:solidFill>
            </a:ln>
            <a:effectLst/>
          </c:spPr>
        </c:marker>
      </c:pivotFmt>
      <c:pivotFmt>
        <c:idx val="31"/>
        <c:spPr>
          <a:solidFill>
            <a:schemeClr val="accent1"/>
          </a:solidFill>
          <a:ln>
            <a:noFill/>
          </a:ln>
          <a:effectLst/>
        </c:spPr>
        <c:marker>
          <c:symbol val="circle"/>
          <c:size val="5"/>
          <c:spPr>
            <a:solidFill>
              <a:schemeClr val="accent3">
                <a:lumMod val="60000"/>
              </a:schemeClr>
            </a:solidFill>
            <a:ln w="9525">
              <a:solidFill>
                <a:schemeClr val="accent3">
                  <a:lumMod val="60000"/>
                </a:schemeClr>
              </a:solidFill>
            </a:ln>
            <a:effectLst/>
          </c:spPr>
        </c:marker>
      </c:pivotFmt>
      <c:pivotFmt>
        <c:idx val="32"/>
        <c:spPr>
          <a:solidFill>
            <a:schemeClr val="accent1"/>
          </a:solidFill>
          <a:ln>
            <a:noFill/>
          </a:ln>
          <a:effectLst/>
        </c:spPr>
        <c:marker>
          <c:symbol val="circle"/>
          <c:size val="5"/>
          <c:spPr>
            <a:solidFill>
              <a:schemeClr val="accent4">
                <a:lumMod val="60000"/>
              </a:schemeClr>
            </a:solidFill>
            <a:ln w="9525">
              <a:solidFill>
                <a:schemeClr val="accent4">
                  <a:lumMod val="60000"/>
                </a:schemeClr>
              </a:solidFill>
            </a:ln>
            <a:effectLst/>
          </c:spPr>
        </c:marker>
      </c:pivotFmt>
      <c:pivotFmt>
        <c:idx val="33"/>
        <c:spPr>
          <a:solidFill>
            <a:schemeClr val="accent1"/>
          </a:solidFill>
          <a:ln>
            <a:noFill/>
          </a:ln>
          <a:effectLst/>
        </c:spPr>
        <c:marker>
          <c:symbol val="circle"/>
          <c:size val="5"/>
          <c:spPr>
            <a:solidFill>
              <a:schemeClr val="accent5">
                <a:lumMod val="60000"/>
              </a:schemeClr>
            </a:solidFill>
            <a:ln w="9525">
              <a:solidFill>
                <a:schemeClr val="accent5">
                  <a:lumMod val="60000"/>
                </a:schemeClr>
              </a:solidFill>
            </a:ln>
            <a:effectLst/>
          </c:spPr>
        </c:marker>
      </c:pivotFmt>
      <c:pivotFmt>
        <c:idx val="34"/>
        <c:spPr>
          <a:solidFill>
            <a:schemeClr val="accent1"/>
          </a:solidFill>
          <a:ln>
            <a:noFill/>
          </a:ln>
          <a:effectLst/>
        </c:spPr>
        <c:marker>
          <c:symbol val="circle"/>
          <c:size val="5"/>
          <c:spPr>
            <a:solidFill>
              <a:schemeClr val="accent6">
                <a:lumMod val="60000"/>
              </a:schemeClr>
            </a:solidFill>
            <a:ln w="9525">
              <a:solidFill>
                <a:schemeClr val="accent6">
                  <a:lumMod val="60000"/>
                </a:schemeClr>
              </a:solidFill>
            </a:ln>
            <a:effectLst/>
          </c:spPr>
        </c:marker>
      </c:pivotFmt>
      <c:pivotFmt>
        <c:idx val="35"/>
        <c:spPr>
          <a:solidFill>
            <a:schemeClr val="accent1"/>
          </a:solidFill>
          <a:ln>
            <a:noFill/>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pivotFmt>
      <c:pivotFmt>
        <c:idx val="36"/>
        <c:spPr>
          <a:solidFill>
            <a:schemeClr val="accent1"/>
          </a:solidFill>
          <a:ln>
            <a:noFill/>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pivotFmt>
      <c:pivotFmt>
        <c:idx val="37"/>
        <c:spPr>
          <a:solidFill>
            <a:schemeClr val="accent1"/>
          </a:solidFill>
          <a:ln>
            <a:noFill/>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pivotFmt>
      <c:pivotFmt>
        <c:idx val="38"/>
        <c:spPr>
          <a:solidFill>
            <a:schemeClr val="accent1"/>
          </a:solidFill>
          <a:ln>
            <a:noFill/>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pivotFmt>
      <c:pivotFmt>
        <c:idx val="39"/>
        <c:spPr>
          <a:solidFill>
            <a:schemeClr val="accent1"/>
          </a:solidFill>
          <a:ln>
            <a:noFill/>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pivotFmt>
      <c:pivotFmt>
        <c:idx val="40"/>
        <c:spPr>
          <a:solidFill>
            <a:schemeClr val="accent1"/>
          </a:solidFill>
          <a:ln>
            <a:noFill/>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pivotFmt>
      <c:pivotFmt>
        <c:idx val="41"/>
        <c:spPr>
          <a:solidFill>
            <a:schemeClr val="accent1"/>
          </a:solidFill>
          <a:ln>
            <a:noFill/>
          </a:ln>
          <a:effectLst/>
        </c:spPr>
        <c:marker>
          <c:symbol val="circle"/>
          <c:size val="5"/>
          <c:spPr>
            <a:solidFill>
              <a:schemeClr val="accent1">
                <a:lumMod val="80000"/>
              </a:schemeClr>
            </a:solidFill>
            <a:ln w="9525">
              <a:solidFill>
                <a:schemeClr val="accent1">
                  <a:lumMod val="80000"/>
                </a:schemeClr>
              </a:solidFill>
            </a:ln>
            <a:effectLst/>
          </c:spPr>
        </c:marker>
      </c:pivotFmt>
      <c:pivotFmt>
        <c:idx val="42"/>
        <c:spPr>
          <a:solidFill>
            <a:schemeClr val="accent1"/>
          </a:solidFill>
          <a:ln>
            <a:noFill/>
          </a:ln>
          <a:effectLst/>
        </c:spPr>
        <c:marker>
          <c:symbol val="circle"/>
          <c:size val="5"/>
          <c:spPr>
            <a:solidFill>
              <a:schemeClr val="accent2">
                <a:lumMod val="80000"/>
              </a:schemeClr>
            </a:solidFill>
            <a:ln w="9525">
              <a:solidFill>
                <a:schemeClr val="accent2">
                  <a:lumMod val="80000"/>
                </a:schemeClr>
              </a:solidFill>
            </a:ln>
            <a:effectLst/>
          </c:spPr>
        </c:marker>
      </c:pivotFmt>
      <c:pivotFmt>
        <c:idx val="43"/>
        <c:spPr>
          <a:solidFill>
            <a:schemeClr val="accent1"/>
          </a:solidFill>
          <a:ln>
            <a:noFill/>
          </a:ln>
          <a:effectLst/>
        </c:spPr>
        <c:marker>
          <c:symbol val="circle"/>
          <c:size val="5"/>
          <c:spPr>
            <a:solidFill>
              <a:schemeClr val="accent3">
                <a:lumMod val="80000"/>
              </a:schemeClr>
            </a:solidFill>
            <a:ln w="9525">
              <a:solidFill>
                <a:schemeClr val="accent3">
                  <a:lumMod val="80000"/>
                </a:schemeClr>
              </a:solidFill>
            </a:ln>
            <a:effectLst/>
          </c:spPr>
        </c:marker>
      </c:pivotFmt>
      <c:pivotFmt>
        <c:idx val="44"/>
        <c:spPr>
          <a:solidFill>
            <a:schemeClr val="accent1"/>
          </a:solidFill>
          <a:ln>
            <a:noFill/>
          </a:ln>
          <a:effectLst/>
        </c:spPr>
        <c:marker>
          <c:symbol val="circle"/>
          <c:size val="5"/>
          <c:spPr>
            <a:solidFill>
              <a:schemeClr val="accent4">
                <a:lumMod val="80000"/>
              </a:schemeClr>
            </a:solidFill>
            <a:ln w="9525">
              <a:solidFill>
                <a:schemeClr val="accent4">
                  <a:lumMod val="80000"/>
                </a:schemeClr>
              </a:solidFill>
            </a:ln>
            <a:effectLst/>
          </c:spPr>
        </c:marker>
      </c:pivotFmt>
      <c:pivotFmt>
        <c:idx val="45"/>
        <c:spPr>
          <a:solidFill>
            <a:schemeClr val="accent1"/>
          </a:solidFill>
          <a:ln>
            <a:noFill/>
          </a:ln>
          <a:effectLst/>
        </c:spPr>
        <c:marker>
          <c:symbol val="circle"/>
          <c:size val="5"/>
          <c:spPr>
            <a:solidFill>
              <a:schemeClr val="accent5">
                <a:lumMod val="80000"/>
              </a:schemeClr>
            </a:solidFill>
            <a:ln w="9525">
              <a:solidFill>
                <a:schemeClr val="accent5">
                  <a:lumMod val="80000"/>
                </a:schemeClr>
              </a:solidFill>
            </a:ln>
            <a:effectLst/>
          </c:spPr>
        </c:marker>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Plan1!$C$93:$C$94</c:f>
              <c:strCache>
                <c:ptCount val="1"/>
                <c:pt idx="0">
                  <c:v>2005</c:v>
                </c:pt>
              </c:strCache>
            </c:strRef>
          </c:tx>
          <c:spPr>
            <a:solidFill>
              <a:schemeClr val="accent1"/>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Plan1!$C$95:$C$106</c:f>
              <c:numCache>
                <c:formatCode>_(* #,##0_);_(* \(#,##0\);_(* "-"??_);_(@_)</c:formatCode>
                <c:ptCount val="12"/>
                <c:pt idx="0">
                  <c:v>0</c:v>
                </c:pt>
                <c:pt idx="1">
                  <c:v>0</c:v>
                </c:pt>
                <c:pt idx="2">
                  <c:v>49.060518000000002</c:v>
                </c:pt>
                <c:pt idx="3">
                  <c:v>82.396511000000004</c:v>
                </c:pt>
                <c:pt idx="4">
                  <c:v>161.96260749999999</c:v>
                </c:pt>
                <c:pt idx="5">
                  <c:v>143.48314572000001</c:v>
                </c:pt>
                <c:pt idx="6">
                  <c:v>45.148256180000004</c:v>
                </c:pt>
                <c:pt idx="7">
                  <c:v>359.27394720000001</c:v>
                </c:pt>
                <c:pt idx="8">
                  <c:v>12.57962</c:v>
                </c:pt>
                <c:pt idx="9">
                  <c:v>213.41325330000001</c:v>
                </c:pt>
                <c:pt idx="10">
                  <c:v>1769.3235530000002</c:v>
                </c:pt>
                <c:pt idx="11">
                  <c:v>1793.6623829999999</c:v>
                </c:pt>
              </c:numCache>
            </c:numRef>
          </c:val>
          <c:extLst>
            <c:ext xmlns:c16="http://schemas.microsoft.com/office/drawing/2014/chart" uri="{C3380CC4-5D6E-409C-BE32-E72D297353CC}">
              <c16:uniqueId val="{00000000-E878-4056-AC57-C08D0C5D50F6}"/>
            </c:ext>
          </c:extLst>
        </c:ser>
        <c:ser>
          <c:idx val="1"/>
          <c:order val="1"/>
          <c:tx>
            <c:strRef>
              <c:f>Plan1!$D$93:$D$94</c:f>
              <c:strCache>
                <c:ptCount val="1"/>
                <c:pt idx="0">
                  <c:v>2006</c:v>
                </c:pt>
              </c:strCache>
            </c:strRef>
          </c:tx>
          <c:spPr>
            <a:solidFill>
              <a:schemeClr val="accent2"/>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Plan1!$D$95:$D$106</c:f>
              <c:numCache>
                <c:formatCode>_(* #,##0_);_(* \(#,##0\);_(* "-"??_);_(@_)</c:formatCode>
                <c:ptCount val="12"/>
                <c:pt idx="0">
                  <c:v>6763.4326930000007</c:v>
                </c:pt>
                <c:pt idx="1">
                  <c:v>6561.5926900999993</c:v>
                </c:pt>
                <c:pt idx="2">
                  <c:v>10848.9158804</c:v>
                </c:pt>
                <c:pt idx="3">
                  <c:v>11230.5186531</c:v>
                </c:pt>
                <c:pt idx="4">
                  <c:v>16212.614256000001</c:v>
                </c:pt>
                <c:pt idx="5">
                  <c:v>40822.816741099996</c:v>
                </c:pt>
                <c:pt idx="6">
                  <c:v>20950.099148000001</c:v>
                </c:pt>
                <c:pt idx="7">
                  <c:v>32088.094696</c:v>
                </c:pt>
                <c:pt idx="8">
                  <c:v>42364.034044640001</c:v>
                </c:pt>
                <c:pt idx="9">
                  <c:v>53975.633416210003</c:v>
                </c:pt>
                <c:pt idx="10">
                  <c:v>100793.73351424999</c:v>
                </c:pt>
                <c:pt idx="11">
                  <c:v>91397.864380810017</c:v>
                </c:pt>
              </c:numCache>
            </c:numRef>
          </c:val>
          <c:extLst>
            <c:ext xmlns:c16="http://schemas.microsoft.com/office/drawing/2014/chart" uri="{C3380CC4-5D6E-409C-BE32-E72D297353CC}">
              <c16:uniqueId val="{00000001-E878-4056-AC57-C08D0C5D50F6}"/>
            </c:ext>
          </c:extLst>
        </c:ser>
        <c:ser>
          <c:idx val="2"/>
          <c:order val="2"/>
          <c:tx>
            <c:strRef>
              <c:f>Plan1!$E$93:$E$94</c:f>
              <c:strCache>
                <c:ptCount val="1"/>
                <c:pt idx="0">
                  <c:v>2007</c:v>
                </c:pt>
              </c:strCache>
            </c:strRef>
          </c:tx>
          <c:spPr>
            <a:solidFill>
              <a:schemeClr val="accent3"/>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Plan1!$E$95:$E$106</c:f>
              <c:numCache>
                <c:formatCode>_(* #,##0_);_(* \(#,##0\);_(* "-"??_);_(@_)</c:formatCode>
                <c:ptCount val="12"/>
                <c:pt idx="0">
                  <c:v>107610.71764958999</c:v>
                </c:pt>
                <c:pt idx="1">
                  <c:v>106503.72366921</c:v>
                </c:pt>
                <c:pt idx="2">
                  <c:v>142381.62387432001</c:v>
                </c:pt>
                <c:pt idx="3">
                  <c:v>118077.30742914001</c:v>
                </c:pt>
                <c:pt idx="4">
                  <c:v>163564.40825345999</c:v>
                </c:pt>
                <c:pt idx="5">
                  <c:v>170818.14421557999</c:v>
                </c:pt>
                <c:pt idx="6">
                  <c:v>168053.17518863</c:v>
                </c:pt>
                <c:pt idx="7">
                  <c:v>276492.81431849999</c:v>
                </c:pt>
                <c:pt idx="8">
                  <c:v>289415.50571514003</c:v>
                </c:pt>
                <c:pt idx="9">
                  <c:v>337187.46807930007</c:v>
                </c:pt>
                <c:pt idx="10">
                  <c:v>354748.83774265001</c:v>
                </c:pt>
                <c:pt idx="11">
                  <c:v>308299.7419278801</c:v>
                </c:pt>
              </c:numCache>
            </c:numRef>
          </c:val>
          <c:extLst>
            <c:ext xmlns:c16="http://schemas.microsoft.com/office/drawing/2014/chart" uri="{C3380CC4-5D6E-409C-BE32-E72D297353CC}">
              <c16:uniqueId val="{00000017-E878-4056-AC57-C08D0C5D50F6}"/>
            </c:ext>
          </c:extLst>
        </c:ser>
        <c:ser>
          <c:idx val="3"/>
          <c:order val="3"/>
          <c:tx>
            <c:strRef>
              <c:f>Plan1!$F$93:$F$94</c:f>
              <c:strCache>
                <c:ptCount val="1"/>
                <c:pt idx="0">
                  <c:v>2008</c:v>
                </c:pt>
              </c:strCache>
            </c:strRef>
          </c:tx>
          <c:spPr>
            <a:solidFill>
              <a:schemeClr val="accent4"/>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Plan1!$F$95:$F$106</c:f>
              <c:numCache>
                <c:formatCode>_(* #,##0_);_(* \(#,##0\);_(* "-"??_);_(@_)</c:formatCode>
                <c:ptCount val="12"/>
                <c:pt idx="0">
                  <c:v>482959.55742582999</c:v>
                </c:pt>
                <c:pt idx="1">
                  <c:v>484850.24286278005</c:v>
                </c:pt>
                <c:pt idx="2">
                  <c:v>400533.10064041993</c:v>
                </c:pt>
                <c:pt idx="3">
                  <c:v>404748.17278325005</c:v>
                </c:pt>
                <c:pt idx="4">
                  <c:v>478018.57831090008</c:v>
                </c:pt>
                <c:pt idx="5">
                  <c:v>646383.13054358005</c:v>
                </c:pt>
                <c:pt idx="6">
                  <c:v>677955.15261889016</c:v>
                </c:pt>
                <c:pt idx="7">
                  <c:v>688951.11167747015</c:v>
                </c:pt>
                <c:pt idx="8">
                  <c:v>831880.37043905992</c:v>
                </c:pt>
                <c:pt idx="9">
                  <c:v>797656.4260919299</c:v>
                </c:pt>
                <c:pt idx="10">
                  <c:v>742288.39856658992</c:v>
                </c:pt>
                <c:pt idx="11">
                  <c:v>704791.73399044992</c:v>
                </c:pt>
              </c:numCache>
            </c:numRef>
          </c:val>
          <c:extLst>
            <c:ext xmlns:c16="http://schemas.microsoft.com/office/drawing/2014/chart" uri="{C3380CC4-5D6E-409C-BE32-E72D297353CC}">
              <c16:uniqueId val="{00000018-E878-4056-AC57-C08D0C5D50F6}"/>
            </c:ext>
          </c:extLst>
        </c:ser>
        <c:ser>
          <c:idx val="4"/>
          <c:order val="4"/>
          <c:tx>
            <c:strRef>
              <c:f>Plan1!$G$93:$G$94</c:f>
              <c:strCache>
                <c:ptCount val="1"/>
                <c:pt idx="0">
                  <c:v>2009</c:v>
                </c:pt>
              </c:strCache>
            </c:strRef>
          </c:tx>
          <c:spPr>
            <a:solidFill>
              <a:schemeClr val="accent5"/>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Plan1!$G$95:$G$106</c:f>
              <c:numCache>
                <c:formatCode>_(* #,##0_);_(* \(#,##0\);_(* "-"??_);_(@_)</c:formatCode>
                <c:ptCount val="12"/>
                <c:pt idx="0">
                  <c:v>568299.35985608993</c:v>
                </c:pt>
                <c:pt idx="1">
                  <c:v>504595.84339578002</c:v>
                </c:pt>
                <c:pt idx="2">
                  <c:v>830201.05406716</c:v>
                </c:pt>
                <c:pt idx="3">
                  <c:v>663310.62573475007</c:v>
                </c:pt>
                <c:pt idx="4">
                  <c:v>652018.28453915997</c:v>
                </c:pt>
                <c:pt idx="5">
                  <c:v>887736.49351020996</c:v>
                </c:pt>
                <c:pt idx="6">
                  <c:v>972131.28972683009</c:v>
                </c:pt>
                <c:pt idx="7">
                  <c:v>1050939.6276568901</c:v>
                </c:pt>
                <c:pt idx="8">
                  <c:v>1009753.2284487396</c:v>
                </c:pt>
                <c:pt idx="9">
                  <c:v>986308.85482675978</c:v>
                </c:pt>
                <c:pt idx="10">
                  <c:v>1045317.0407016901</c:v>
                </c:pt>
                <c:pt idx="11">
                  <c:v>946223.23526671017</c:v>
                </c:pt>
              </c:numCache>
            </c:numRef>
          </c:val>
          <c:extLst>
            <c:ext xmlns:c16="http://schemas.microsoft.com/office/drawing/2014/chart" uri="{C3380CC4-5D6E-409C-BE32-E72D297353CC}">
              <c16:uniqueId val="{00000019-E878-4056-AC57-C08D0C5D50F6}"/>
            </c:ext>
          </c:extLst>
        </c:ser>
        <c:ser>
          <c:idx val="5"/>
          <c:order val="5"/>
          <c:tx>
            <c:strRef>
              <c:f>Plan1!$H$93:$H$94</c:f>
              <c:strCache>
                <c:ptCount val="1"/>
                <c:pt idx="0">
                  <c:v>2010</c:v>
                </c:pt>
              </c:strCache>
            </c:strRef>
          </c:tx>
          <c:spPr>
            <a:solidFill>
              <a:schemeClr val="accent6"/>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Plan1!$H$95:$H$106</c:f>
              <c:numCache>
                <c:formatCode>_(* #,##0_);_(* \(#,##0\);_(* "-"??_);_(@_)</c:formatCode>
                <c:ptCount val="12"/>
                <c:pt idx="0">
                  <c:v>927336.09316175</c:v>
                </c:pt>
                <c:pt idx="1">
                  <c:v>1119897.4501172802</c:v>
                </c:pt>
                <c:pt idx="2">
                  <c:v>1346962.0441431801</c:v>
                </c:pt>
                <c:pt idx="3">
                  <c:v>1162965.5969423703</c:v>
                </c:pt>
                <c:pt idx="4">
                  <c:v>1275124.4887825798</c:v>
                </c:pt>
                <c:pt idx="5">
                  <c:v>1289032.2776418</c:v>
                </c:pt>
                <c:pt idx="6">
                  <c:v>1304717.7806605597</c:v>
                </c:pt>
                <c:pt idx="7">
                  <c:v>1453949.4290421498</c:v>
                </c:pt>
                <c:pt idx="8">
                  <c:v>1383680.19377638</c:v>
                </c:pt>
                <c:pt idx="9">
                  <c:v>1257300.9724180505</c:v>
                </c:pt>
                <c:pt idx="10">
                  <c:v>1307448.0047770701</c:v>
                </c:pt>
                <c:pt idx="11">
                  <c:v>1181578.9310384102</c:v>
                </c:pt>
              </c:numCache>
            </c:numRef>
          </c:val>
          <c:extLst>
            <c:ext xmlns:c16="http://schemas.microsoft.com/office/drawing/2014/chart" uri="{C3380CC4-5D6E-409C-BE32-E72D297353CC}">
              <c16:uniqueId val="{0000001A-E878-4056-AC57-C08D0C5D50F6}"/>
            </c:ext>
          </c:extLst>
        </c:ser>
        <c:ser>
          <c:idx val="6"/>
          <c:order val="6"/>
          <c:tx>
            <c:strRef>
              <c:f>Plan1!$I$93:$I$94</c:f>
              <c:strCache>
                <c:ptCount val="1"/>
                <c:pt idx="0">
                  <c:v>2011</c:v>
                </c:pt>
              </c:strCache>
            </c:strRef>
          </c:tx>
          <c:spPr>
            <a:solidFill>
              <a:schemeClr val="accent1">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Plan1!$I$95:$I$106</c:f>
              <c:numCache>
                <c:formatCode>_(* #,##0_);_(* \(#,##0\);_(* "-"??_);_(@_)</c:formatCode>
                <c:ptCount val="12"/>
                <c:pt idx="0">
                  <c:v>1171963.9500838104</c:v>
                </c:pt>
                <c:pt idx="1">
                  <c:v>1111932.6888735199</c:v>
                </c:pt>
                <c:pt idx="2">
                  <c:v>1468448.4726209901</c:v>
                </c:pt>
                <c:pt idx="3">
                  <c:v>1260358.98998271</c:v>
                </c:pt>
                <c:pt idx="4">
                  <c:v>1386802.3107947502</c:v>
                </c:pt>
                <c:pt idx="5">
                  <c:v>1456548.2716073799</c:v>
                </c:pt>
                <c:pt idx="6">
                  <c:v>1571805.2596815699</c:v>
                </c:pt>
                <c:pt idx="7">
                  <c:v>1559459.5577154702</c:v>
                </c:pt>
                <c:pt idx="8">
                  <c:v>1471635.6765932397</c:v>
                </c:pt>
                <c:pt idx="9">
                  <c:v>1496252.35129283</c:v>
                </c:pt>
                <c:pt idx="10">
                  <c:v>1491873.2094561502</c:v>
                </c:pt>
                <c:pt idx="11">
                  <c:v>1364071.32113316</c:v>
                </c:pt>
              </c:numCache>
            </c:numRef>
          </c:val>
          <c:extLst>
            <c:ext xmlns:c16="http://schemas.microsoft.com/office/drawing/2014/chart" uri="{C3380CC4-5D6E-409C-BE32-E72D297353CC}">
              <c16:uniqueId val="{0000001B-E878-4056-AC57-C08D0C5D50F6}"/>
            </c:ext>
          </c:extLst>
        </c:ser>
        <c:ser>
          <c:idx val="7"/>
          <c:order val="7"/>
          <c:tx>
            <c:strRef>
              <c:f>Plan1!$J$93:$J$94</c:f>
              <c:strCache>
                <c:ptCount val="1"/>
                <c:pt idx="0">
                  <c:v>2012</c:v>
                </c:pt>
              </c:strCache>
            </c:strRef>
          </c:tx>
          <c:spPr>
            <a:solidFill>
              <a:schemeClr val="accent2">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Plan1!$J$95:$J$106</c:f>
              <c:numCache>
                <c:formatCode>_(* #,##0_);_(* \(#,##0\);_(* "-"??_);_(@_)</c:formatCode>
                <c:ptCount val="12"/>
                <c:pt idx="0">
                  <c:v>1213973.35206103</c:v>
                </c:pt>
                <c:pt idx="1">
                  <c:v>1349837.1100043703</c:v>
                </c:pt>
                <c:pt idx="2">
                  <c:v>1389241.7632847701</c:v>
                </c:pt>
                <c:pt idx="3">
                  <c:v>1147086.7640336398</c:v>
                </c:pt>
                <c:pt idx="4">
                  <c:v>1339860.7417264103</c:v>
                </c:pt>
                <c:pt idx="5">
                  <c:v>1351666.4257651495</c:v>
                </c:pt>
                <c:pt idx="6">
                  <c:v>1448796.6279958496</c:v>
                </c:pt>
                <c:pt idx="7">
                  <c:v>1600291.5261301198</c:v>
                </c:pt>
                <c:pt idx="8">
                  <c:v>1586557.6693868299</c:v>
                </c:pt>
                <c:pt idx="9">
                  <c:v>1581359.9968359901</c:v>
                </c:pt>
                <c:pt idx="10">
                  <c:v>1543019.9127675202</c:v>
                </c:pt>
                <c:pt idx="11">
                  <c:v>1540762.93395541</c:v>
                </c:pt>
              </c:numCache>
            </c:numRef>
          </c:val>
          <c:extLst>
            <c:ext xmlns:c16="http://schemas.microsoft.com/office/drawing/2014/chart" uri="{C3380CC4-5D6E-409C-BE32-E72D297353CC}">
              <c16:uniqueId val="{0000001C-E878-4056-AC57-C08D0C5D50F6}"/>
            </c:ext>
          </c:extLst>
        </c:ser>
        <c:ser>
          <c:idx val="8"/>
          <c:order val="8"/>
          <c:tx>
            <c:strRef>
              <c:f>Plan1!$K$93:$K$94</c:f>
              <c:strCache>
                <c:ptCount val="1"/>
                <c:pt idx="0">
                  <c:v>2013</c:v>
                </c:pt>
              </c:strCache>
            </c:strRef>
          </c:tx>
          <c:spPr>
            <a:solidFill>
              <a:schemeClr val="accent3">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Plan1!$K$95:$K$106</c:f>
              <c:numCache>
                <c:formatCode>_(* #,##0_);_(* \(#,##0\);_(* "-"??_);_(@_)</c:formatCode>
                <c:ptCount val="12"/>
                <c:pt idx="0">
                  <c:v>1424675.1311681301</c:v>
                </c:pt>
                <c:pt idx="1">
                  <c:v>1294053.77890435</c:v>
                </c:pt>
                <c:pt idx="2">
                  <c:v>1451388.51403122</c:v>
                </c:pt>
                <c:pt idx="3">
                  <c:v>1595039.3397960097</c:v>
                </c:pt>
                <c:pt idx="4">
                  <c:v>1546877.6733838702</c:v>
                </c:pt>
                <c:pt idx="5">
                  <c:v>1487168.8718628502</c:v>
                </c:pt>
                <c:pt idx="6">
                  <c:v>1639568.8107580196</c:v>
                </c:pt>
                <c:pt idx="7">
                  <c:v>1557422.8166005102</c:v>
                </c:pt>
                <c:pt idx="8">
                  <c:v>1589520.91838422</c:v>
                </c:pt>
                <c:pt idx="9">
                  <c:v>1748516.89296905</c:v>
                </c:pt>
                <c:pt idx="10">
                  <c:v>1667903.5997123402</c:v>
                </c:pt>
                <c:pt idx="11">
                  <c:v>1348310.5416683198</c:v>
                </c:pt>
              </c:numCache>
            </c:numRef>
          </c:val>
          <c:extLst>
            <c:ext xmlns:c16="http://schemas.microsoft.com/office/drawing/2014/chart" uri="{C3380CC4-5D6E-409C-BE32-E72D297353CC}">
              <c16:uniqueId val="{0000001D-E878-4056-AC57-C08D0C5D50F6}"/>
            </c:ext>
          </c:extLst>
        </c:ser>
        <c:ser>
          <c:idx val="9"/>
          <c:order val="9"/>
          <c:tx>
            <c:strRef>
              <c:f>Plan1!$L$93:$L$94</c:f>
              <c:strCache>
                <c:ptCount val="1"/>
                <c:pt idx="0">
                  <c:v>2014</c:v>
                </c:pt>
              </c:strCache>
            </c:strRef>
          </c:tx>
          <c:spPr>
            <a:solidFill>
              <a:schemeClr val="accent4">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Plan1!$L$95:$L$106</c:f>
              <c:numCache>
                <c:formatCode>_(* #,##0_);_(* \(#,##0\);_(* "-"??_);_(@_)</c:formatCode>
                <c:ptCount val="12"/>
                <c:pt idx="0">
                  <c:v>1542358.5518256398</c:v>
                </c:pt>
                <c:pt idx="1">
                  <c:v>1512878.8664958801</c:v>
                </c:pt>
                <c:pt idx="2">
                  <c:v>1709814.8932331805</c:v>
                </c:pt>
                <c:pt idx="3">
                  <c:v>1592733.8099405097</c:v>
                </c:pt>
                <c:pt idx="4">
                  <c:v>1525439.9755850504</c:v>
                </c:pt>
                <c:pt idx="5">
                  <c:v>1581995.9595250899</c:v>
                </c:pt>
                <c:pt idx="6">
                  <c:v>1905631.8181058504</c:v>
                </c:pt>
                <c:pt idx="7">
                  <c:v>1978347.0158149898</c:v>
                </c:pt>
                <c:pt idx="8">
                  <c:v>1966602.2863249602</c:v>
                </c:pt>
                <c:pt idx="9">
                  <c:v>2022819.7275315605</c:v>
                </c:pt>
                <c:pt idx="10">
                  <c:v>1991520.9410924602</c:v>
                </c:pt>
                <c:pt idx="11">
                  <c:v>2194906.1867744001</c:v>
                </c:pt>
              </c:numCache>
            </c:numRef>
          </c:val>
          <c:extLst>
            <c:ext xmlns:c16="http://schemas.microsoft.com/office/drawing/2014/chart" uri="{C3380CC4-5D6E-409C-BE32-E72D297353CC}">
              <c16:uniqueId val="{0000001E-E878-4056-AC57-C08D0C5D50F6}"/>
            </c:ext>
          </c:extLst>
        </c:ser>
        <c:ser>
          <c:idx val="10"/>
          <c:order val="10"/>
          <c:tx>
            <c:strRef>
              <c:f>Plan1!$M$93:$M$94</c:f>
              <c:strCache>
                <c:ptCount val="1"/>
                <c:pt idx="0">
                  <c:v>2015</c:v>
                </c:pt>
              </c:strCache>
            </c:strRef>
          </c:tx>
          <c:spPr>
            <a:solidFill>
              <a:schemeClr val="accent5">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Plan1!$M$95:$M$106</c:f>
              <c:numCache>
                <c:formatCode>_(* #,##0_);_(* \(#,##0\);_(* "-"??_);_(@_)</c:formatCode>
                <c:ptCount val="12"/>
                <c:pt idx="0">
                  <c:v>2009886.7397159501</c:v>
                </c:pt>
                <c:pt idx="1">
                  <c:v>1909551.00500666</c:v>
                </c:pt>
                <c:pt idx="2">
                  <c:v>2029671.5257652502</c:v>
                </c:pt>
                <c:pt idx="3">
                  <c:v>2041208.3267162996</c:v>
                </c:pt>
                <c:pt idx="4">
                  <c:v>2131305.60305474</c:v>
                </c:pt>
                <c:pt idx="5">
                  <c:v>2026484.1330986996</c:v>
                </c:pt>
                <c:pt idx="6">
                  <c:v>2145415.4709296394</c:v>
                </c:pt>
                <c:pt idx="7">
                  <c:v>2163932.3696587603</c:v>
                </c:pt>
                <c:pt idx="8">
                  <c:v>2078079.5262962298</c:v>
                </c:pt>
                <c:pt idx="9">
                  <c:v>2259084.1184437703</c:v>
                </c:pt>
                <c:pt idx="10">
                  <c:v>2042063.2125322607</c:v>
                </c:pt>
                <c:pt idx="11">
                  <c:v>1927988.9666202799</c:v>
                </c:pt>
              </c:numCache>
            </c:numRef>
          </c:val>
          <c:extLst>
            <c:ext xmlns:c16="http://schemas.microsoft.com/office/drawing/2014/chart" uri="{C3380CC4-5D6E-409C-BE32-E72D297353CC}">
              <c16:uniqueId val="{0000001F-E878-4056-AC57-C08D0C5D50F6}"/>
            </c:ext>
          </c:extLst>
        </c:ser>
        <c:ser>
          <c:idx val="11"/>
          <c:order val="11"/>
          <c:tx>
            <c:strRef>
              <c:f>Plan1!$N$93:$N$94</c:f>
              <c:strCache>
                <c:ptCount val="1"/>
                <c:pt idx="0">
                  <c:v>2016</c:v>
                </c:pt>
              </c:strCache>
            </c:strRef>
          </c:tx>
          <c:spPr>
            <a:solidFill>
              <a:schemeClr val="accent6">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Plan1!$N$95:$N$106</c:f>
              <c:numCache>
                <c:formatCode>_(* #,##0_);_(* \(#,##0\);_(* "-"??_);_(@_)</c:formatCode>
                <c:ptCount val="12"/>
                <c:pt idx="0">
                  <c:v>1706978.3398786203</c:v>
                </c:pt>
                <c:pt idx="1">
                  <c:v>1887354.3095453302</c:v>
                </c:pt>
                <c:pt idx="2">
                  <c:v>2032600.2940242197</c:v>
                </c:pt>
                <c:pt idx="3">
                  <c:v>2191905.18004758</c:v>
                </c:pt>
                <c:pt idx="4">
                  <c:v>2068179.49115243</c:v>
                </c:pt>
                <c:pt idx="5">
                  <c:v>1841482.7189255198</c:v>
                </c:pt>
                <c:pt idx="6">
                  <c:v>2122403.3141814298</c:v>
                </c:pt>
                <c:pt idx="7">
                  <c:v>2057919.4147046099</c:v>
                </c:pt>
                <c:pt idx="8">
                  <c:v>1970655.1191086501</c:v>
                </c:pt>
                <c:pt idx="9">
                  <c:v>2144976.9327968201</c:v>
                </c:pt>
                <c:pt idx="10">
                  <c:v>2022551.1400649401</c:v>
                </c:pt>
                <c:pt idx="11">
                  <c:v>1862693.78858023</c:v>
                </c:pt>
              </c:numCache>
            </c:numRef>
          </c:val>
          <c:extLst>
            <c:ext xmlns:c16="http://schemas.microsoft.com/office/drawing/2014/chart" uri="{C3380CC4-5D6E-409C-BE32-E72D297353CC}">
              <c16:uniqueId val="{00000020-E878-4056-AC57-C08D0C5D50F6}"/>
            </c:ext>
          </c:extLst>
        </c:ser>
        <c:ser>
          <c:idx val="12"/>
          <c:order val="12"/>
          <c:tx>
            <c:strRef>
              <c:f>Plan1!$O$93:$O$94</c:f>
              <c:strCache>
                <c:ptCount val="1"/>
                <c:pt idx="0">
                  <c:v>2017</c:v>
                </c:pt>
              </c:strCache>
            </c:strRef>
          </c:tx>
          <c:spPr>
            <a:solidFill>
              <a:schemeClr val="accent1">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Plan1!$O$95:$O$106</c:f>
              <c:numCache>
                <c:formatCode>_(* #,##0_);_(* \(#,##0\);_(* "-"??_);_(@_)</c:formatCode>
                <c:ptCount val="12"/>
                <c:pt idx="0">
                  <c:v>1606170.2404383302</c:v>
                </c:pt>
                <c:pt idx="1">
                  <c:v>1634168.7069621403</c:v>
                </c:pt>
                <c:pt idx="2">
                  <c:v>2107520.7368582194</c:v>
                </c:pt>
                <c:pt idx="3">
                  <c:v>2186357.5110192895</c:v>
                </c:pt>
                <c:pt idx="4">
                  <c:v>2322925.7717112997</c:v>
                </c:pt>
                <c:pt idx="5">
                  <c:v>2259526.1474211402</c:v>
                </c:pt>
                <c:pt idx="6">
                  <c:v>2435643.5886477297</c:v>
                </c:pt>
                <c:pt idx="7">
                  <c:v>2515904.1367800198</c:v>
                </c:pt>
                <c:pt idx="8">
                  <c:v>2507793.9551290595</c:v>
                </c:pt>
                <c:pt idx="9">
                  <c:v>2574695.9469011403</c:v>
                </c:pt>
                <c:pt idx="10">
                  <c:v>2433719.0829024101</c:v>
                </c:pt>
                <c:pt idx="11">
                  <c:v>2397850.7432085006</c:v>
                </c:pt>
              </c:numCache>
            </c:numRef>
          </c:val>
          <c:extLst>
            <c:ext xmlns:c16="http://schemas.microsoft.com/office/drawing/2014/chart" uri="{C3380CC4-5D6E-409C-BE32-E72D297353CC}">
              <c16:uniqueId val="{00000021-E878-4056-AC57-C08D0C5D50F6}"/>
            </c:ext>
          </c:extLst>
        </c:ser>
        <c:ser>
          <c:idx val="13"/>
          <c:order val="13"/>
          <c:tx>
            <c:strRef>
              <c:f>Plan1!$P$93:$P$94</c:f>
              <c:strCache>
                <c:ptCount val="1"/>
                <c:pt idx="0">
                  <c:v>2018</c:v>
                </c:pt>
              </c:strCache>
            </c:strRef>
          </c:tx>
          <c:spPr>
            <a:solidFill>
              <a:schemeClr val="accent2">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Plan1!$P$95:$P$106</c:f>
              <c:numCache>
                <c:formatCode>_(* #,##0_);_(* \(#,##0\);_(* "-"??_);_(@_)</c:formatCode>
                <c:ptCount val="12"/>
                <c:pt idx="0">
                  <c:v>2121231.7741708304</c:v>
                </c:pt>
                <c:pt idx="1">
                  <c:v>2127837.6156742806</c:v>
                </c:pt>
                <c:pt idx="2">
                  <c:v>2862108.6953447503</c:v>
                </c:pt>
                <c:pt idx="3">
                  <c:v>2822273.8190603503</c:v>
                </c:pt>
                <c:pt idx="4">
                  <c:v>2405836.56902595</c:v>
                </c:pt>
                <c:pt idx="5">
                  <c:v>2936702.9171830998</c:v>
                </c:pt>
                <c:pt idx="6">
                  <c:v>3076215.8782228096</c:v>
                </c:pt>
                <c:pt idx="7">
                  <c:v>3055858.2477277601</c:v>
                </c:pt>
                <c:pt idx="8">
                  <c:v>3018684.3636211995</c:v>
                </c:pt>
                <c:pt idx="9">
                  <c:v>3146894.2027309802</c:v>
                </c:pt>
                <c:pt idx="10">
                  <c:v>3013476.6651132195</c:v>
                </c:pt>
                <c:pt idx="11">
                  <c:v>2979299.8062837496</c:v>
                </c:pt>
              </c:numCache>
            </c:numRef>
          </c:val>
          <c:extLst>
            <c:ext xmlns:c16="http://schemas.microsoft.com/office/drawing/2014/chart" uri="{C3380CC4-5D6E-409C-BE32-E72D297353CC}">
              <c16:uniqueId val="{00000022-E878-4056-AC57-C08D0C5D50F6}"/>
            </c:ext>
          </c:extLst>
        </c:ser>
        <c:ser>
          <c:idx val="14"/>
          <c:order val="14"/>
          <c:tx>
            <c:strRef>
              <c:f>Plan1!$Q$93:$Q$94</c:f>
              <c:strCache>
                <c:ptCount val="1"/>
                <c:pt idx="0">
                  <c:v>2019</c:v>
                </c:pt>
              </c:strCache>
            </c:strRef>
          </c:tx>
          <c:spPr>
            <a:solidFill>
              <a:schemeClr val="accent3">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Plan1!$Q$95:$Q$106</c:f>
              <c:numCache>
                <c:formatCode>_(* #,##0_);_(* \(#,##0\);_(* "-"??_);_(@_)</c:formatCode>
                <c:ptCount val="12"/>
                <c:pt idx="0">
                  <c:v>2808449.0494033201</c:v>
                </c:pt>
                <c:pt idx="1">
                  <c:v>2611836.0232789502</c:v>
                </c:pt>
                <c:pt idx="2">
                  <c:v>2906734.4570080494</c:v>
                </c:pt>
                <c:pt idx="3">
                  <c:v>2924142.4622341697</c:v>
                </c:pt>
                <c:pt idx="4">
                  <c:v>2820050.5221807905</c:v>
                </c:pt>
                <c:pt idx="5">
                  <c:v>2903460.6423521005</c:v>
                </c:pt>
                <c:pt idx="6">
                  <c:v>3115621.4057867997</c:v>
                </c:pt>
                <c:pt idx="7">
                  <c:v>3164689.8992658802</c:v>
                </c:pt>
                <c:pt idx="8">
                  <c:v>3513011.5449785106</c:v>
                </c:pt>
                <c:pt idx="9">
                  <c:v>3671517.6754503502</c:v>
                </c:pt>
                <c:pt idx="10">
                  <c:v>3395362.2842791094</c:v>
                </c:pt>
                <c:pt idx="11">
                  <c:v>3292537.7912592096</c:v>
                </c:pt>
              </c:numCache>
            </c:numRef>
          </c:val>
          <c:extLst>
            <c:ext xmlns:c16="http://schemas.microsoft.com/office/drawing/2014/chart" uri="{C3380CC4-5D6E-409C-BE32-E72D297353CC}">
              <c16:uniqueId val="{00000023-E878-4056-AC57-C08D0C5D50F6}"/>
            </c:ext>
          </c:extLst>
        </c:ser>
        <c:ser>
          <c:idx val="15"/>
          <c:order val="15"/>
          <c:tx>
            <c:strRef>
              <c:f>Plan1!$R$93:$R$94</c:f>
              <c:strCache>
                <c:ptCount val="1"/>
                <c:pt idx="0">
                  <c:v>2020</c:v>
                </c:pt>
              </c:strCache>
            </c:strRef>
          </c:tx>
          <c:spPr>
            <a:solidFill>
              <a:schemeClr val="accent4">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Plan1!$R$95:$R$106</c:f>
              <c:numCache>
                <c:formatCode>_(* #,##0_);_(* \(#,##0\);_(* "-"??_);_(@_)</c:formatCode>
                <c:ptCount val="12"/>
                <c:pt idx="0">
                  <c:v>2941086.9210429098</c:v>
                </c:pt>
                <c:pt idx="1">
                  <c:v>3039149.3108544694</c:v>
                </c:pt>
                <c:pt idx="2">
                  <c:v>3461268.6242874302</c:v>
                </c:pt>
                <c:pt idx="3">
                  <c:v>2764540.2568921102</c:v>
                </c:pt>
                <c:pt idx="4">
                  <c:v>3028508.0719206505</c:v>
                </c:pt>
                <c:pt idx="5">
                  <c:v>3397314.0563507802</c:v>
                </c:pt>
                <c:pt idx="6">
                  <c:v>3794839.2188937599</c:v>
                </c:pt>
                <c:pt idx="7">
                  <c:v>3924450.3710632506</c:v>
                </c:pt>
                <c:pt idx="8">
                  <c:v>3721263.7135524401</c:v>
                </c:pt>
                <c:pt idx="9">
                  <c:v>3714358.4519337495</c:v>
                </c:pt>
                <c:pt idx="10">
                  <c:v>3498862.8878453397</c:v>
                </c:pt>
                <c:pt idx="11">
                  <c:v>3253314.3159558591</c:v>
                </c:pt>
              </c:numCache>
            </c:numRef>
          </c:val>
          <c:extLst>
            <c:ext xmlns:c16="http://schemas.microsoft.com/office/drawing/2014/chart" uri="{C3380CC4-5D6E-409C-BE32-E72D297353CC}">
              <c16:uniqueId val="{00000024-E878-4056-AC57-C08D0C5D50F6}"/>
            </c:ext>
          </c:extLst>
        </c:ser>
        <c:ser>
          <c:idx val="16"/>
          <c:order val="16"/>
          <c:tx>
            <c:strRef>
              <c:f>Plan1!$S$93:$S$94</c:f>
              <c:strCache>
                <c:ptCount val="1"/>
                <c:pt idx="0">
                  <c:v>2021</c:v>
                </c:pt>
              </c:strCache>
            </c:strRef>
          </c:tx>
          <c:spPr>
            <a:solidFill>
              <a:schemeClr val="accent5">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Plan1!$S$95:$S$106</c:f>
              <c:numCache>
                <c:formatCode>_(* #,##0_);_(* \(#,##0\);_(* "-"??_);_(@_)</c:formatCode>
                <c:ptCount val="12"/>
                <c:pt idx="0">
                  <c:v>3199047.5335245603</c:v>
                </c:pt>
                <c:pt idx="1">
                  <c:v>3317656.9714593203</c:v>
                </c:pt>
                <c:pt idx="2">
                  <c:v>4042556.5675897202</c:v>
                </c:pt>
                <c:pt idx="3">
                  <c:v>3968579.5836761002</c:v>
                </c:pt>
                <c:pt idx="4">
                  <c:v>3407454.2175709503</c:v>
                </c:pt>
                <c:pt idx="5">
                  <c:v>3318942.8476361008</c:v>
                </c:pt>
                <c:pt idx="6">
                  <c:v>3526355.84862926</c:v>
                </c:pt>
                <c:pt idx="7">
                  <c:v>3607350.9836714501</c:v>
                </c:pt>
                <c:pt idx="8">
                  <c:v>3645687.6083444213</c:v>
                </c:pt>
                <c:pt idx="9">
                  <c:v>3917285.8120273096</c:v>
                </c:pt>
                <c:pt idx="10">
                  <c:v>3327474.1949646594</c:v>
                </c:pt>
                <c:pt idx="11">
                  <c:v>3307779.5041538002</c:v>
                </c:pt>
              </c:numCache>
            </c:numRef>
          </c:val>
          <c:extLst>
            <c:ext xmlns:c16="http://schemas.microsoft.com/office/drawing/2014/chart" uri="{C3380CC4-5D6E-409C-BE32-E72D297353CC}">
              <c16:uniqueId val="{00000025-E878-4056-AC57-C08D0C5D50F6}"/>
            </c:ext>
          </c:extLst>
        </c:ser>
        <c:ser>
          <c:idx val="17"/>
          <c:order val="17"/>
          <c:tx>
            <c:strRef>
              <c:f>Plan1!$T$93:$T$94</c:f>
              <c:strCache>
                <c:ptCount val="1"/>
                <c:pt idx="0">
                  <c:v>2022</c:v>
                </c:pt>
              </c:strCache>
            </c:strRef>
          </c:tx>
          <c:spPr>
            <a:solidFill>
              <a:schemeClr val="accent6">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Plan1!$T$95:$T$106</c:f>
              <c:numCache>
                <c:formatCode>_(* #,##0_);_(* \(#,##0\);_(* "-"??_);_(@_)</c:formatCode>
                <c:ptCount val="12"/>
                <c:pt idx="0">
                  <c:v>2854891.1383697507</c:v>
                </c:pt>
                <c:pt idx="1">
                  <c:v>3078952.5305251405</c:v>
                </c:pt>
                <c:pt idx="2">
                  <c:v>3146135.6893838402</c:v>
                </c:pt>
                <c:pt idx="3">
                  <c:v>3017035.4459010297</c:v>
                </c:pt>
                <c:pt idx="4">
                  <c:v>3371947.9759489303</c:v>
                </c:pt>
                <c:pt idx="5">
                  <c:v>3194396.1435518404</c:v>
                </c:pt>
                <c:pt idx="6">
                  <c:v>3577389.4359975895</c:v>
                </c:pt>
                <c:pt idx="7">
                  <c:v>3666035.3701275811</c:v>
                </c:pt>
                <c:pt idx="8">
                  <c:v>3458405.1253868304</c:v>
                </c:pt>
                <c:pt idx="9">
                  <c:v>3581003.6048522601</c:v>
                </c:pt>
                <c:pt idx="10">
                  <c:v>3265722.9600506299</c:v>
                </c:pt>
                <c:pt idx="11">
                  <c:v>3129023.78325328</c:v>
                </c:pt>
              </c:numCache>
            </c:numRef>
          </c:val>
          <c:extLst>
            <c:ext xmlns:c16="http://schemas.microsoft.com/office/drawing/2014/chart" uri="{C3380CC4-5D6E-409C-BE32-E72D297353CC}">
              <c16:uniqueId val="{00000000-D47D-4147-AEFD-20DD87C69A2B}"/>
            </c:ext>
          </c:extLst>
        </c:ser>
        <c:dLbls>
          <c:showLegendKey val="0"/>
          <c:showVal val="0"/>
          <c:showCatName val="0"/>
          <c:showSerName val="0"/>
          <c:showPercent val="0"/>
          <c:showBubbleSize val="0"/>
        </c:dLbls>
        <c:gapWidth val="219"/>
        <c:overlap val="-27"/>
        <c:axId val="1464463888"/>
        <c:axId val="1467419952"/>
      </c:barChart>
      <c:catAx>
        <c:axId val="1464463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Mês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7419952"/>
        <c:crosses val="autoZero"/>
        <c:auto val="1"/>
        <c:lblAlgn val="ctr"/>
        <c:lblOffset val="100"/>
        <c:noMultiLvlLbl val="0"/>
      </c:catAx>
      <c:valAx>
        <c:axId val="1467419952"/>
        <c:scaling>
          <c:orientation val="minMax"/>
        </c:scaling>
        <c:delete val="0"/>
        <c:axPos val="l"/>
        <c:majorGridlines>
          <c:spPr>
            <a:ln w="9525" cap="flat" cmpd="sng" algn="ctr">
              <a:solidFill>
                <a:schemeClr val="tx1">
                  <a:lumMod val="95000"/>
                  <a:lumOff val="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r>
                  <a:rPr lang="pt-BR" sz="1400" b="0" i="0" u="none" strike="noStrike" kern="1200" baseline="0">
                    <a:solidFill>
                      <a:sysClr val="windowText" lastClr="000000">
                        <a:lumMod val="65000"/>
                        <a:lumOff val="35000"/>
                      </a:sysClr>
                    </a:solidFill>
                  </a:rPr>
                  <a:t>barris</a:t>
                </a: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4463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chart>
  <c:spPr>
    <a:solidFill>
      <a:schemeClr val="bg1">
        <a:lumMod val="85000"/>
      </a:schemeClr>
    </a:solidFill>
    <a:ln w="9525" cap="flat" cmpd="sng" algn="ctr">
      <a:solidFill>
        <a:schemeClr val="tx1">
          <a:lumMod val="15000"/>
          <a:lumOff val="85000"/>
        </a:schemeClr>
      </a:solidFill>
      <a:round/>
    </a:ln>
    <a:effectLst/>
  </c:spPr>
  <c:txPr>
    <a:bodyPr/>
    <a:lstStyle/>
    <a:p>
      <a:pPr>
        <a:defRPr sz="1400"/>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[Producao de Biodiesel b.xlsx]Plan1!Tabela dinâmica2</c:name>
    <c:fmtId val="6"/>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4"/>
        <c:spPr>
          <a:solidFill>
            <a:schemeClr val="accent1"/>
          </a:solidFill>
          <a:ln>
            <a:noFill/>
          </a:ln>
          <a:effectLst/>
        </c:spPr>
        <c:marker>
          <c:symbol val="circle"/>
          <c:size val="5"/>
          <c:spPr>
            <a:solidFill>
              <a:schemeClr val="accent2"/>
            </a:solidFill>
            <a:ln w="9525">
              <a:solidFill>
                <a:schemeClr val="accent2"/>
              </a:solidFill>
            </a:ln>
            <a:effectLst/>
          </c:spPr>
        </c:marker>
      </c:pivotFmt>
      <c:pivotFmt>
        <c:idx val="25"/>
        <c:spPr>
          <a:solidFill>
            <a:schemeClr val="accent1"/>
          </a:solidFill>
          <a:ln>
            <a:noFill/>
          </a:ln>
          <a:effectLst/>
        </c:spPr>
        <c:marker>
          <c:symbol val="circle"/>
          <c:size val="5"/>
          <c:spPr>
            <a:solidFill>
              <a:schemeClr val="accent3"/>
            </a:solidFill>
            <a:ln w="9525">
              <a:solidFill>
                <a:schemeClr val="accent3"/>
              </a:solidFill>
            </a:ln>
            <a:effectLst/>
          </c:spPr>
        </c:marker>
      </c:pivotFmt>
      <c:pivotFmt>
        <c:idx val="26"/>
        <c:spPr>
          <a:solidFill>
            <a:schemeClr val="accent1"/>
          </a:solidFill>
          <a:ln>
            <a:noFill/>
          </a:ln>
          <a:effectLst/>
        </c:spPr>
        <c:marker>
          <c:symbol val="circle"/>
          <c:size val="5"/>
          <c:spPr>
            <a:solidFill>
              <a:schemeClr val="accent4"/>
            </a:solidFill>
            <a:ln w="9525">
              <a:solidFill>
                <a:schemeClr val="accent4"/>
              </a:solidFill>
            </a:ln>
            <a:effectLst/>
          </c:spPr>
        </c:marker>
      </c:pivotFmt>
      <c:pivotFmt>
        <c:idx val="27"/>
        <c:spPr>
          <a:solidFill>
            <a:schemeClr val="accent1"/>
          </a:solidFill>
          <a:ln>
            <a:noFill/>
          </a:ln>
          <a:effectLst/>
        </c:spPr>
        <c:marker>
          <c:symbol val="circle"/>
          <c:size val="5"/>
          <c:spPr>
            <a:solidFill>
              <a:schemeClr val="accent5"/>
            </a:solidFill>
            <a:ln w="9525">
              <a:solidFill>
                <a:schemeClr val="accent5"/>
              </a:solidFill>
            </a:ln>
            <a:effectLst/>
          </c:spPr>
        </c:marker>
      </c:pivotFmt>
      <c:pivotFmt>
        <c:idx val="28"/>
        <c:spPr>
          <a:solidFill>
            <a:schemeClr val="accent1"/>
          </a:solidFill>
          <a:ln>
            <a:noFill/>
          </a:ln>
          <a:effectLst/>
        </c:spPr>
        <c:marker>
          <c:symbol val="circle"/>
          <c:size val="5"/>
          <c:spPr>
            <a:solidFill>
              <a:schemeClr val="accent6"/>
            </a:solidFill>
            <a:ln w="9525">
              <a:solidFill>
                <a:schemeClr val="accent6"/>
              </a:solidFill>
            </a:ln>
            <a:effectLst/>
          </c:spPr>
        </c:marker>
      </c:pivotFmt>
      <c:pivotFmt>
        <c:idx val="29"/>
        <c:spPr>
          <a:solidFill>
            <a:schemeClr val="accent1"/>
          </a:solidFill>
          <a:ln>
            <a:noFill/>
          </a:ln>
          <a:effectLst/>
        </c:spPr>
        <c:marker>
          <c:symbol val="circle"/>
          <c:size val="5"/>
          <c:spPr>
            <a:solidFill>
              <a:schemeClr val="accent1">
                <a:lumMod val="60000"/>
              </a:schemeClr>
            </a:solidFill>
            <a:ln w="9525">
              <a:solidFill>
                <a:schemeClr val="accent1">
                  <a:lumMod val="60000"/>
                </a:schemeClr>
              </a:solidFill>
            </a:ln>
            <a:effectLst/>
          </c:spPr>
        </c:marker>
      </c:pivotFmt>
      <c:pivotFmt>
        <c:idx val="30"/>
        <c:spPr>
          <a:solidFill>
            <a:schemeClr val="accent1"/>
          </a:solidFill>
          <a:ln>
            <a:noFill/>
          </a:ln>
          <a:effectLst/>
        </c:spPr>
        <c:marker>
          <c:symbol val="circle"/>
          <c:size val="5"/>
          <c:spPr>
            <a:solidFill>
              <a:schemeClr val="accent2">
                <a:lumMod val="60000"/>
              </a:schemeClr>
            </a:solidFill>
            <a:ln w="9525">
              <a:solidFill>
                <a:schemeClr val="accent2">
                  <a:lumMod val="60000"/>
                </a:schemeClr>
              </a:solidFill>
            </a:ln>
            <a:effectLst/>
          </c:spPr>
        </c:marker>
      </c:pivotFmt>
      <c:pivotFmt>
        <c:idx val="31"/>
        <c:spPr>
          <a:solidFill>
            <a:schemeClr val="accent1"/>
          </a:solidFill>
          <a:ln>
            <a:noFill/>
          </a:ln>
          <a:effectLst/>
        </c:spPr>
        <c:marker>
          <c:symbol val="circle"/>
          <c:size val="5"/>
          <c:spPr>
            <a:solidFill>
              <a:schemeClr val="accent3">
                <a:lumMod val="60000"/>
              </a:schemeClr>
            </a:solidFill>
            <a:ln w="9525">
              <a:solidFill>
                <a:schemeClr val="accent3">
                  <a:lumMod val="60000"/>
                </a:schemeClr>
              </a:solidFill>
            </a:ln>
            <a:effectLst/>
          </c:spPr>
        </c:marker>
      </c:pivotFmt>
      <c:pivotFmt>
        <c:idx val="32"/>
        <c:spPr>
          <a:solidFill>
            <a:schemeClr val="accent1"/>
          </a:solidFill>
          <a:ln>
            <a:noFill/>
          </a:ln>
          <a:effectLst/>
        </c:spPr>
        <c:marker>
          <c:symbol val="circle"/>
          <c:size val="5"/>
          <c:spPr>
            <a:solidFill>
              <a:schemeClr val="accent4">
                <a:lumMod val="60000"/>
              </a:schemeClr>
            </a:solidFill>
            <a:ln w="9525">
              <a:solidFill>
                <a:schemeClr val="accent4">
                  <a:lumMod val="60000"/>
                </a:schemeClr>
              </a:solidFill>
            </a:ln>
            <a:effectLst/>
          </c:spPr>
        </c:marker>
      </c:pivotFmt>
      <c:pivotFmt>
        <c:idx val="33"/>
        <c:spPr>
          <a:solidFill>
            <a:schemeClr val="accent1"/>
          </a:solidFill>
          <a:ln>
            <a:noFill/>
          </a:ln>
          <a:effectLst/>
        </c:spPr>
        <c:marker>
          <c:symbol val="circle"/>
          <c:size val="5"/>
          <c:spPr>
            <a:solidFill>
              <a:schemeClr val="accent5">
                <a:lumMod val="60000"/>
              </a:schemeClr>
            </a:solidFill>
            <a:ln w="9525">
              <a:solidFill>
                <a:schemeClr val="accent5">
                  <a:lumMod val="60000"/>
                </a:schemeClr>
              </a:solidFill>
            </a:ln>
            <a:effectLst/>
          </c:spPr>
        </c:marker>
      </c:pivotFmt>
      <c:pivotFmt>
        <c:idx val="34"/>
        <c:spPr>
          <a:solidFill>
            <a:schemeClr val="accent1"/>
          </a:solidFill>
          <a:ln>
            <a:noFill/>
          </a:ln>
          <a:effectLst/>
        </c:spPr>
        <c:marker>
          <c:symbol val="circle"/>
          <c:size val="5"/>
          <c:spPr>
            <a:solidFill>
              <a:schemeClr val="accent6">
                <a:lumMod val="60000"/>
              </a:schemeClr>
            </a:solidFill>
            <a:ln w="9525">
              <a:solidFill>
                <a:schemeClr val="accent6">
                  <a:lumMod val="60000"/>
                </a:schemeClr>
              </a:solidFill>
            </a:ln>
            <a:effectLst/>
          </c:spPr>
        </c:marker>
      </c:pivotFmt>
      <c:pivotFmt>
        <c:idx val="35"/>
        <c:spPr>
          <a:solidFill>
            <a:schemeClr val="accent1"/>
          </a:solidFill>
          <a:ln>
            <a:noFill/>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pivotFmt>
      <c:pivotFmt>
        <c:idx val="36"/>
        <c:spPr>
          <a:solidFill>
            <a:schemeClr val="accent1"/>
          </a:solidFill>
          <a:ln>
            <a:noFill/>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pivotFmt>
      <c:pivotFmt>
        <c:idx val="37"/>
        <c:spPr>
          <a:solidFill>
            <a:schemeClr val="accent1"/>
          </a:solidFill>
          <a:ln>
            <a:noFill/>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pivotFmt>
      <c:pivotFmt>
        <c:idx val="38"/>
        <c:spPr>
          <a:solidFill>
            <a:schemeClr val="accent1"/>
          </a:solidFill>
          <a:ln>
            <a:noFill/>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pivotFmt>
      <c:pivotFmt>
        <c:idx val="39"/>
        <c:spPr>
          <a:solidFill>
            <a:schemeClr val="accent1"/>
          </a:solidFill>
          <a:ln>
            <a:noFill/>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pivotFmt>
      <c:pivotFmt>
        <c:idx val="40"/>
        <c:spPr>
          <a:solidFill>
            <a:schemeClr val="accent1"/>
          </a:solidFill>
          <a:ln>
            <a:noFill/>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pivotFmt>
      <c:pivotFmt>
        <c:idx val="41"/>
        <c:spPr>
          <a:solidFill>
            <a:schemeClr val="accent1"/>
          </a:solidFill>
          <a:ln>
            <a:noFill/>
          </a:ln>
          <a:effectLst/>
        </c:spPr>
        <c:marker>
          <c:symbol val="circle"/>
          <c:size val="5"/>
          <c:spPr>
            <a:solidFill>
              <a:schemeClr val="accent1">
                <a:lumMod val="80000"/>
              </a:schemeClr>
            </a:solidFill>
            <a:ln w="9525">
              <a:solidFill>
                <a:schemeClr val="accent1">
                  <a:lumMod val="80000"/>
                </a:schemeClr>
              </a:solidFill>
            </a:ln>
            <a:effectLst/>
          </c:spPr>
        </c:marker>
      </c:pivotFmt>
      <c:pivotFmt>
        <c:idx val="42"/>
        <c:spPr>
          <a:solidFill>
            <a:schemeClr val="accent1"/>
          </a:solidFill>
          <a:ln>
            <a:noFill/>
          </a:ln>
          <a:effectLst/>
        </c:spPr>
        <c:marker>
          <c:symbol val="circle"/>
          <c:size val="5"/>
          <c:spPr>
            <a:solidFill>
              <a:schemeClr val="accent2">
                <a:lumMod val="80000"/>
              </a:schemeClr>
            </a:solidFill>
            <a:ln w="9525">
              <a:solidFill>
                <a:schemeClr val="accent2">
                  <a:lumMod val="80000"/>
                </a:schemeClr>
              </a:solidFill>
            </a:ln>
            <a:effectLst/>
          </c:spPr>
        </c:marker>
      </c:pivotFmt>
      <c:pivotFmt>
        <c:idx val="43"/>
        <c:spPr>
          <a:solidFill>
            <a:schemeClr val="accent1"/>
          </a:solidFill>
          <a:ln>
            <a:noFill/>
          </a:ln>
          <a:effectLst/>
        </c:spPr>
        <c:marker>
          <c:symbol val="circle"/>
          <c:size val="5"/>
          <c:spPr>
            <a:solidFill>
              <a:schemeClr val="accent3">
                <a:lumMod val="80000"/>
              </a:schemeClr>
            </a:solidFill>
            <a:ln w="9525">
              <a:solidFill>
                <a:schemeClr val="accent3">
                  <a:lumMod val="80000"/>
                </a:schemeClr>
              </a:solidFill>
            </a:ln>
            <a:effectLst/>
          </c:spPr>
        </c:marker>
      </c:pivotFmt>
      <c:pivotFmt>
        <c:idx val="44"/>
        <c:spPr>
          <a:solidFill>
            <a:schemeClr val="accent1"/>
          </a:solidFill>
          <a:ln>
            <a:noFill/>
          </a:ln>
          <a:effectLst/>
        </c:spPr>
        <c:marker>
          <c:symbol val="circle"/>
          <c:size val="5"/>
          <c:spPr>
            <a:solidFill>
              <a:schemeClr val="accent4">
                <a:lumMod val="80000"/>
              </a:schemeClr>
            </a:solidFill>
            <a:ln w="9525">
              <a:solidFill>
                <a:schemeClr val="accent4">
                  <a:lumMod val="80000"/>
                </a:schemeClr>
              </a:solidFill>
            </a:ln>
            <a:effectLst/>
          </c:spPr>
        </c:marker>
      </c:pivotFmt>
      <c:pivotFmt>
        <c:idx val="45"/>
        <c:spPr>
          <a:solidFill>
            <a:schemeClr val="accent1"/>
          </a:solidFill>
          <a:ln>
            <a:noFill/>
          </a:ln>
          <a:effectLst/>
        </c:spPr>
        <c:marker>
          <c:symbol val="circle"/>
          <c:size val="5"/>
          <c:spPr>
            <a:solidFill>
              <a:schemeClr val="accent5">
                <a:lumMod val="80000"/>
              </a:schemeClr>
            </a:solidFill>
            <a:ln w="9525">
              <a:solidFill>
                <a:schemeClr val="accent5">
                  <a:lumMod val="80000"/>
                </a:schemeClr>
              </a:solidFill>
            </a:ln>
            <a:effectLst/>
          </c:spPr>
        </c:marker>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Plan1!$C$158:$C$159</c:f>
              <c:strCache>
                <c:ptCount val="1"/>
                <c:pt idx="0">
                  <c:v>2005</c:v>
                </c:pt>
              </c:strCache>
            </c:strRef>
          </c:tx>
          <c:spPr>
            <a:solidFill>
              <a:schemeClr val="accent1"/>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Plan1!$C$160:$C$171</c:f>
              <c:numCache>
                <c:formatCode>_(* #,##0_);_(* \(#,##0\);_(* "-"??_);_(@_)</c:formatCode>
                <c:ptCount val="12"/>
                <c:pt idx="0">
                  <c:v>0</c:v>
                </c:pt>
                <c:pt idx="1">
                  <c:v>0</c:v>
                </c:pt>
                <c:pt idx="2">
                  <c:v>49.060518000000002</c:v>
                </c:pt>
                <c:pt idx="3">
                  <c:v>82.396511000000004</c:v>
                </c:pt>
                <c:pt idx="4">
                  <c:v>161.96260749999999</c:v>
                </c:pt>
                <c:pt idx="5">
                  <c:v>143.48314572000001</c:v>
                </c:pt>
                <c:pt idx="6">
                  <c:v>45.148256180000004</c:v>
                </c:pt>
                <c:pt idx="7">
                  <c:v>359.27394720000001</c:v>
                </c:pt>
                <c:pt idx="8">
                  <c:v>12.57962</c:v>
                </c:pt>
                <c:pt idx="9">
                  <c:v>213.41325330000001</c:v>
                </c:pt>
                <c:pt idx="10">
                  <c:v>1769.3235530000002</c:v>
                </c:pt>
                <c:pt idx="11">
                  <c:v>1793.6623829999999</c:v>
                </c:pt>
              </c:numCache>
            </c:numRef>
          </c:val>
          <c:extLst>
            <c:ext xmlns:c16="http://schemas.microsoft.com/office/drawing/2014/chart" uri="{C3380CC4-5D6E-409C-BE32-E72D297353CC}">
              <c16:uniqueId val="{00000000-E878-4056-AC57-C08D0C5D50F6}"/>
            </c:ext>
          </c:extLst>
        </c:ser>
        <c:ser>
          <c:idx val="1"/>
          <c:order val="1"/>
          <c:tx>
            <c:strRef>
              <c:f>Plan1!$D$158:$D$159</c:f>
              <c:strCache>
                <c:ptCount val="1"/>
                <c:pt idx="0">
                  <c:v>2006</c:v>
                </c:pt>
              </c:strCache>
            </c:strRef>
          </c:tx>
          <c:spPr>
            <a:solidFill>
              <a:schemeClr val="accent2"/>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Plan1!$D$160:$D$171</c:f>
              <c:numCache>
                <c:formatCode>_(* #,##0_);_(* \(#,##0\);_(* "-"??_);_(@_)</c:formatCode>
                <c:ptCount val="12"/>
                <c:pt idx="0">
                  <c:v>6763.4326930000007</c:v>
                </c:pt>
                <c:pt idx="1">
                  <c:v>6561.5926900999993</c:v>
                </c:pt>
                <c:pt idx="2">
                  <c:v>10848.9158804</c:v>
                </c:pt>
                <c:pt idx="3">
                  <c:v>11230.5186531</c:v>
                </c:pt>
                <c:pt idx="4">
                  <c:v>16212.614256000001</c:v>
                </c:pt>
                <c:pt idx="5">
                  <c:v>40822.816741099996</c:v>
                </c:pt>
                <c:pt idx="6">
                  <c:v>20950.099148000001</c:v>
                </c:pt>
                <c:pt idx="7">
                  <c:v>32088.094696</c:v>
                </c:pt>
                <c:pt idx="8">
                  <c:v>42364.034044640001</c:v>
                </c:pt>
                <c:pt idx="9">
                  <c:v>53975.633416210003</c:v>
                </c:pt>
                <c:pt idx="10">
                  <c:v>100793.73351424999</c:v>
                </c:pt>
                <c:pt idx="11">
                  <c:v>91397.864380810017</c:v>
                </c:pt>
              </c:numCache>
            </c:numRef>
          </c:val>
          <c:extLst>
            <c:ext xmlns:c16="http://schemas.microsoft.com/office/drawing/2014/chart" uri="{C3380CC4-5D6E-409C-BE32-E72D297353CC}">
              <c16:uniqueId val="{00000001-E878-4056-AC57-C08D0C5D50F6}"/>
            </c:ext>
          </c:extLst>
        </c:ser>
        <c:ser>
          <c:idx val="2"/>
          <c:order val="2"/>
          <c:tx>
            <c:strRef>
              <c:f>Plan1!$E$158:$E$159</c:f>
              <c:strCache>
                <c:ptCount val="1"/>
                <c:pt idx="0">
                  <c:v>2007</c:v>
                </c:pt>
              </c:strCache>
            </c:strRef>
          </c:tx>
          <c:spPr>
            <a:solidFill>
              <a:schemeClr val="accent3"/>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Plan1!$E$160:$E$171</c:f>
              <c:numCache>
                <c:formatCode>_(* #,##0_);_(* \(#,##0\);_(* "-"??_);_(@_)</c:formatCode>
                <c:ptCount val="12"/>
                <c:pt idx="0">
                  <c:v>107610.71764958999</c:v>
                </c:pt>
                <c:pt idx="1">
                  <c:v>106503.72366921</c:v>
                </c:pt>
                <c:pt idx="2">
                  <c:v>142381.62387432001</c:v>
                </c:pt>
                <c:pt idx="3">
                  <c:v>118077.30742914001</c:v>
                </c:pt>
                <c:pt idx="4">
                  <c:v>163564.40825345999</c:v>
                </c:pt>
                <c:pt idx="5">
                  <c:v>170818.14421557999</c:v>
                </c:pt>
                <c:pt idx="6">
                  <c:v>168053.17518863</c:v>
                </c:pt>
                <c:pt idx="7">
                  <c:v>276492.81431849999</c:v>
                </c:pt>
                <c:pt idx="8">
                  <c:v>289415.50571514003</c:v>
                </c:pt>
                <c:pt idx="9">
                  <c:v>337187.46807930007</c:v>
                </c:pt>
                <c:pt idx="10">
                  <c:v>354748.83774265001</c:v>
                </c:pt>
                <c:pt idx="11">
                  <c:v>308299.7419278801</c:v>
                </c:pt>
              </c:numCache>
            </c:numRef>
          </c:val>
          <c:extLst>
            <c:ext xmlns:c16="http://schemas.microsoft.com/office/drawing/2014/chart" uri="{C3380CC4-5D6E-409C-BE32-E72D297353CC}">
              <c16:uniqueId val="{00000017-E878-4056-AC57-C08D0C5D50F6}"/>
            </c:ext>
          </c:extLst>
        </c:ser>
        <c:ser>
          <c:idx val="3"/>
          <c:order val="3"/>
          <c:tx>
            <c:strRef>
              <c:f>Plan1!$F$158:$F$159</c:f>
              <c:strCache>
                <c:ptCount val="1"/>
                <c:pt idx="0">
                  <c:v>2008</c:v>
                </c:pt>
              </c:strCache>
            </c:strRef>
          </c:tx>
          <c:spPr>
            <a:solidFill>
              <a:schemeClr val="accent4"/>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Plan1!$F$160:$F$171</c:f>
              <c:numCache>
                <c:formatCode>_(* #,##0_);_(* \(#,##0\);_(* "-"??_);_(@_)</c:formatCode>
                <c:ptCount val="12"/>
                <c:pt idx="0">
                  <c:v>482959.55742582999</c:v>
                </c:pt>
                <c:pt idx="1">
                  <c:v>484850.24286278005</c:v>
                </c:pt>
                <c:pt idx="2">
                  <c:v>400533.10064041993</c:v>
                </c:pt>
                <c:pt idx="3">
                  <c:v>404748.17278325005</c:v>
                </c:pt>
                <c:pt idx="4">
                  <c:v>478018.57831090008</c:v>
                </c:pt>
                <c:pt idx="5">
                  <c:v>646383.13054358005</c:v>
                </c:pt>
                <c:pt idx="6">
                  <c:v>677955.15261889016</c:v>
                </c:pt>
                <c:pt idx="7">
                  <c:v>688951.11167747015</c:v>
                </c:pt>
                <c:pt idx="8">
                  <c:v>831880.37043905992</c:v>
                </c:pt>
                <c:pt idx="9">
                  <c:v>797656.4260919299</c:v>
                </c:pt>
                <c:pt idx="10">
                  <c:v>742288.39856658992</c:v>
                </c:pt>
                <c:pt idx="11">
                  <c:v>704791.73399044992</c:v>
                </c:pt>
              </c:numCache>
            </c:numRef>
          </c:val>
          <c:extLst>
            <c:ext xmlns:c16="http://schemas.microsoft.com/office/drawing/2014/chart" uri="{C3380CC4-5D6E-409C-BE32-E72D297353CC}">
              <c16:uniqueId val="{00000018-E878-4056-AC57-C08D0C5D50F6}"/>
            </c:ext>
          </c:extLst>
        </c:ser>
        <c:ser>
          <c:idx val="4"/>
          <c:order val="4"/>
          <c:tx>
            <c:strRef>
              <c:f>Plan1!$G$158:$G$159</c:f>
              <c:strCache>
                <c:ptCount val="1"/>
                <c:pt idx="0">
                  <c:v>2009</c:v>
                </c:pt>
              </c:strCache>
            </c:strRef>
          </c:tx>
          <c:spPr>
            <a:solidFill>
              <a:schemeClr val="accent5"/>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Plan1!$G$160:$G$171</c:f>
              <c:numCache>
                <c:formatCode>_(* #,##0_);_(* \(#,##0\);_(* "-"??_);_(@_)</c:formatCode>
                <c:ptCount val="12"/>
                <c:pt idx="0">
                  <c:v>568299.35985608993</c:v>
                </c:pt>
                <c:pt idx="1">
                  <c:v>504595.84339578002</c:v>
                </c:pt>
                <c:pt idx="2">
                  <c:v>830201.05406716</c:v>
                </c:pt>
                <c:pt idx="3">
                  <c:v>663310.62573475007</c:v>
                </c:pt>
                <c:pt idx="4">
                  <c:v>652018.28453915997</c:v>
                </c:pt>
                <c:pt idx="5">
                  <c:v>887736.49351020996</c:v>
                </c:pt>
                <c:pt idx="6">
                  <c:v>972131.28972683009</c:v>
                </c:pt>
                <c:pt idx="7">
                  <c:v>1050939.6276568901</c:v>
                </c:pt>
                <c:pt idx="8">
                  <c:v>1009753.2284487396</c:v>
                </c:pt>
                <c:pt idx="9">
                  <c:v>986308.85482675978</c:v>
                </c:pt>
                <c:pt idx="10">
                  <c:v>1045317.0407016901</c:v>
                </c:pt>
                <c:pt idx="11">
                  <c:v>946223.23526671017</c:v>
                </c:pt>
              </c:numCache>
            </c:numRef>
          </c:val>
          <c:extLst>
            <c:ext xmlns:c16="http://schemas.microsoft.com/office/drawing/2014/chart" uri="{C3380CC4-5D6E-409C-BE32-E72D297353CC}">
              <c16:uniqueId val="{00000019-E878-4056-AC57-C08D0C5D50F6}"/>
            </c:ext>
          </c:extLst>
        </c:ser>
        <c:ser>
          <c:idx val="5"/>
          <c:order val="5"/>
          <c:tx>
            <c:strRef>
              <c:f>Plan1!$H$158:$H$159</c:f>
              <c:strCache>
                <c:ptCount val="1"/>
                <c:pt idx="0">
                  <c:v>2010</c:v>
                </c:pt>
              </c:strCache>
            </c:strRef>
          </c:tx>
          <c:spPr>
            <a:solidFill>
              <a:schemeClr val="accent6"/>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Plan1!$H$160:$H$171</c:f>
              <c:numCache>
                <c:formatCode>_(* #,##0_);_(* \(#,##0\);_(* "-"??_);_(@_)</c:formatCode>
                <c:ptCount val="12"/>
                <c:pt idx="0">
                  <c:v>927336.09316175</c:v>
                </c:pt>
                <c:pt idx="1">
                  <c:v>1119897.4501172802</c:v>
                </c:pt>
                <c:pt idx="2">
                  <c:v>1346962.0441431801</c:v>
                </c:pt>
                <c:pt idx="3">
                  <c:v>1162965.5969423703</c:v>
                </c:pt>
                <c:pt idx="4">
                  <c:v>1275124.4887825798</c:v>
                </c:pt>
                <c:pt idx="5">
                  <c:v>1289032.2776418</c:v>
                </c:pt>
                <c:pt idx="6">
                  <c:v>1304717.7806605597</c:v>
                </c:pt>
                <c:pt idx="7">
                  <c:v>1453949.4290421498</c:v>
                </c:pt>
                <c:pt idx="8">
                  <c:v>1383680.19377638</c:v>
                </c:pt>
                <c:pt idx="9">
                  <c:v>1257300.9724180505</c:v>
                </c:pt>
                <c:pt idx="10">
                  <c:v>1307448.0047770701</c:v>
                </c:pt>
                <c:pt idx="11">
                  <c:v>1181578.9310384102</c:v>
                </c:pt>
              </c:numCache>
            </c:numRef>
          </c:val>
          <c:extLst>
            <c:ext xmlns:c16="http://schemas.microsoft.com/office/drawing/2014/chart" uri="{C3380CC4-5D6E-409C-BE32-E72D297353CC}">
              <c16:uniqueId val="{0000001A-E878-4056-AC57-C08D0C5D50F6}"/>
            </c:ext>
          </c:extLst>
        </c:ser>
        <c:ser>
          <c:idx val="6"/>
          <c:order val="6"/>
          <c:tx>
            <c:strRef>
              <c:f>Plan1!$I$158:$I$159</c:f>
              <c:strCache>
                <c:ptCount val="1"/>
                <c:pt idx="0">
                  <c:v>2011</c:v>
                </c:pt>
              </c:strCache>
            </c:strRef>
          </c:tx>
          <c:spPr>
            <a:solidFill>
              <a:schemeClr val="accent1">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Plan1!$I$160:$I$171</c:f>
              <c:numCache>
                <c:formatCode>_(* #,##0_);_(* \(#,##0\);_(* "-"??_);_(@_)</c:formatCode>
                <c:ptCount val="12"/>
                <c:pt idx="0">
                  <c:v>1171963.9500838104</c:v>
                </c:pt>
                <c:pt idx="1">
                  <c:v>1111932.6888735199</c:v>
                </c:pt>
                <c:pt idx="2">
                  <c:v>1468448.4726209901</c:v>
                </c:pt>
                <c:pt idx="3">
                  <c:v>1260358.98998271</c:v>
                </c:pt>
                <c:pt idx="4">
                  <c:v>1386802.3107947502</c:v>
                </c:pt>
                <c:pt idx="5">
                  <c:v>1456548.2716073799</c:v>
                </c:pt>
                <c:pt idx="6">
                  <c:v>1571805.2596815699</c:v>
                </c:pt>
                <c:pt idx="7">
                  <c:v>1559459.5577154702</c:v>
                </c:pt>
                <c:pt idx="8">
                  <c:v>1471635.6765932397</c:v>
                </c:pt>
                <c:pt idx="9">
                  <c:v>1496252.35129283</c:v>
                </c:pt>
                <c:pt idx="10">
                  <c:v>1491873.2094561502</c:v>
                </c:pt>
                <c:pt idx="11">
                  <c:v>1364071.32113316</c:v>
                </c:pt>
              </c:numCache>
            </c:numRef>
          </c:val>
          <c:extLst>
            <c:ext xmlns:c16="http://schemas.microsoft.com/office/drawing/2014/chart" uri="{C3380CC4-5D6E-409C-BE32-E72D297353CC}">
              <c16:uniqueId val="{0000001B-E878-4056-AC57-C08D0C5D50F6}"/>
            </c:ext>
          </c:extLst>
        </c:ser>
        <c:ser>
          <c:idx val="7"/>
          <c:order val="7"/>
          <c:tx>
            <c:strRef>
              <c:f>Plan1!$J$158:$J$159</c:f>
              <c:strCache>
                <c:ptCount val="1"/>
                <c:pt idx="0">
                  <c:v>2012</c:v>
                </c:pt>
              </c:strCache>
            </c:strRef>
          </c:tx>
          <c:spPr>
            <a:solidFill>
              <a:schemeClr val="accent2">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Plan1!$J$160:$J$171</c:f>
              <c:numCache>
                <c:formatCode>_(* #,##0_);_(* \(#,##0\);_(* "-"??_);_(@_)</c:formatCode>
                <c:ptCount val="12"/>
                <c:pt idx="0">
                  <c:v>1213973.35206103</c:v>
                </c:pt>
                <c:pt idx="1">
                  <c:v>1349837.1100043703</c:v>
                </c:pt>
                <c:pt idx="2">
                  <c:v>1389241.7632847701</c:v>
                </c:pt>
                <c:pt idx="3">
                  <c:v>1147086.7640336398</c:v>
                </c:pt>
                <c:pt idx="4">
                  <c:v>1339860.7417264103</c:v>
                </c:pt>
                <c:pt idx="5">
                  <c:v>1351666.4257651495</c:v>
                </c:pt>
                <c:pt idx="6">
                  <c:v>1448796.6279958496</c:v>
                </c:pt>
                <c:pt idx="7">
                  <c:v>1600291.5261301198</c:v>
                </c:pt>
                <c:pt idx="8">
                  <c:v>1586557.6693868299</c:v>
                </c:pt>
                <c:pt idx="9">
                  <c:v>1581359.9968359901</c:v>
                </c:pt>
                <c:pt idx="10">
                  <c:v>1543019.9127675202</c:v>
                </c:pt>
                <c:pt idx="11">
                  <c:v>1540762.93395541</c:v>
                </c:pt>
              </c:numCache>
            </c:numRef>
          </c:val>
          <c:extLst>
            <c:ext xmlns:c16="http://schemas.microsoft.com/office/drawing/2014/chart" uri="{C3380CC4-5D6E-409C-BE32-E72D297353CC}">
              <c16:uniqueId val="{0000001C-E878-4056-AC57-C08D0C5D50F6}"/>
            </c:ext>
          </c:extLst>
        </c:ser>
        <c:ser>
          <c:idx val="8"/>
          <c:order val="8"/>
          <c:tx>
            <c:strRef>
              <c:f>Plan1!$K$158:$K$159</c:f>
              <c:strCache>
                <c:ptCount val="1"/>
                <c:pt idx="0">
                  <c:v>2013</c:v>
                </c:pt>
              </c:strCache>
            </c:strRef>
          </c:tx>
          <c:spPr>
            <a:solidFill>
              <a:schemeClr val="accent3">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Plan1!$K$160:$K$171</c:f>
              <c:numCache>
                <c:formatCode>_(* #,##0_);_(* \(#,##0\);_(* "-"??_);_(@_)</c:formatCode>
                <c:ptCount val="12"/>
                <c:pt idx="0">
                  <c:v>1424675.1311681301</c:v>
                </c:pt>
                <c:pt idx="1">
                  <c:v>1294053.77890435</c:v>
                </c:pt>
                <c:pt idx="2">
                  <c:v>1451388.51403122</c:v>
                </c:pt>
                <c:pt idx="3">
                  <c:v>1595039.3397960097</c:v>
                </c:pt>
                <c:pt idx="4">
                  <c:v>1546877.6733838702</c:v>
                </c:pt>
                <c:pt idx="5">
                  <c:v>1487168.8718628502</c:v>
                </c:pt>
                <c:pt idx="6">
                  <c:v>1639568.8107580196</c:v>
                </c:pt>
                <c:pt idx="7">
                  <c:v>1557422.8166005102</c:v>
                </c:pt>
                <c:pt idx="8">
                  <c:v>1589520.91838422</c:v>
                </c:pt>
                <c:pt idx="9">
                  <c:v>1748516.89296905</c:v>
                </c:pt>
                <c:pt idx="10">
                  <c:v>1667903.5997123402</c:v>
                </c:pt>
                <c:pt idx="11">
                  <c:v>1348310.5416683198</c:v>
                </c:pt>
              </c:numCache>
            </c:numRef>
          </c:val>
          <c:extLst>
            <c:ext xmlns:c16="http://schemas.microsoft.com/office/drawing/2014/chart" uri="{C3380CC4-5D6E-409C-BE32-E72D297353CC}">
              <c16:uniqueId val="{0000001D-E878-4056-AC57-C08D0C5D50F6}"/>
            </c:ext>
          </c:extLst>
        </c:ser>
        <c:ser>
          <c:idx val="9"/>
          <c:order val="9"/>
          <c:tx>
            <c:strRef>
              <c:f>Plan1!$L$158:$L$159</c:f>
              <c:strCache>
                <c:ptCount val="1"/>
                <c:pt idx="0">
                  <c:v>2014</c:v>
                </c:pt>
              </c:strCache>
            </c:strRef>
          </c:tx>
          <c:spPr>
            <a:solidFill>
              <a:schemeClr val="accent4">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Plan1!$L$160:$L$171</c:f>
              <c:numCache>
                <c:formatCode>_(* #,##0_);_(* \(#,##0\);_(* "-"??_);_(@_)</c:formatCode>
                <c:ptCount val="12"/>
                <c:pt idx="0">
                  <c:v>1542358.5518256398</c:v>
                </c:pt>
                <c:pt idx="1">
                  <c:v>1512878.8664958801</c:v>
                </c:pt>
                <c:pt idx="2">
                  <c:v>1709814.8932331805</c:v>
                </c:pt>
                <c:pt idx="3">
                  <c:v>1592733.8099405097</c:v>
                </c:pt>
                <c:pt idx="4">
                  <c:v>1525439.9755850504</c:v>
                </c:pt>
                <c:pt idx="5">
                  <c:v>1581995.9595250899</c:v>
                </c:pt>
                <c:pt idx="6">
                  <c:v>1905631.8181058504</c:v>
                </c:pt>
                <c:pt idx="7">
                  <c:v>1978347.0158149898</c:v>
                </c:pt>
                <c:pt idx="8">
                  <c:v>1966602.2863249602</c:v>
                </c:pt>
                <c:pt idx="9">
                  <c:v>2022819.7275315605</c:v>
                </c:pt>
                <c:pt idx="10">
                  <c:v>1991520.9410924602</c:v>
                </c:pt>
                <c:pt idx="11">
                  <c:v>2194906.1867744001</c:v>
                </c:pt>
              </c:numCache>
            </c:numRef>
          </c:val>
          <c:extLst>
            <c:ext xmlns:c16="http://schemas.microsoft.com/office/drawing/2014/chart" uri="{C3380CC4-5D6E-409C-BE32-E72D297353CC}">
              <c16:uniqueId val="{0000001E-E878-4056-AC57-C08D0C5D50F6}"/>
            </c:ext>
          </c:extLst>
        </c:ser>
        <c:ser>
          <c:idx val="10"/>
          <c:order val="10"/>
          <c:tx>
            <c:strRef>
              <c:f>Plan1!$M$158:$M$159</c:f>
              <c:strCache>
                <c:ptCount val="1"/>
                <c:pt idx="0">
                  <c:v>2015</c:v>
                </c:pt>
              </c:strCache>
            </c:strRef>
          </c:tx>
          <c:spPr>
            <a:solidFill>
              <a:schemeClr val="accent5">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Plan1!$M$160:$M$171</c:f>
              <c:numCache>
                <c:formatCode>_(* #,##0_);_(* \(#,##0\);_(* "-"??_);_(@_)</c:formatCode>
                <c:ptCount val="12"/>
                <c:pt idx="0">
                  <c:v>2009886.7397159501</c:v>
                </c:pt>
                <c:pt idx="1">
                  <c:v>1909551.00500666</c:v>
                </c:pt>
                <c:pt idx="2">
                  <c:v>2029671.5257652502</c:v>
                </c:pt>
                <c:pt idx="3">
                  <c:v>2041208.3267162996</c:v>
                </c:pt>
                <c:pt idx="4">
                  <c:v>2131305.60305474</c:v>
                </c:pt>
                <c:pt idx="5">
                  <c:v>2026484.1330986996</c:v>
                </c:pt>
                <c:pt idx="6">
                  <c:v>2145415.4709296394</c:v>
                </c:pt>
                <c:pt idx="7">
                  <c:v>2163932.3696587603</c:v>
                </c:pt>
                <c:pt idx="8">
                  <c:v>2078079.5262962298</c:v>
                </c:pt>
                <c:pt idx="9">
                  <c:v>2259084.1184437703</c:v>
                </c:pt>
                <c:pt idx="10">
                  <c:v>2042063.2125322607</c:v>
                </c:pt>
                <c:pt idx="11">
                  <c:v>1927988.9666202799</c:v>
                </c:pt>
              </c:numCache>
            </c:numRef>
          </c:val>
          <c:extLst>
            <c:ext xmlns:c16="http://schemas.microsoft.com/office/drawing/2014/chart" uri="{C3380CC4-5D6E-409C-BE32-E72D297353CC}">
              <c16:uniqueId val="{0000001F-E878-4056-AC57-C08D0C5D50F6}"/>
            </c:ext>
          </c:extLst>
        </c:ser>
        <c:ser>
          <c:idx val="11"/>
          <c:order val="11"/>
          <c:tx>
            <c:strRef>
              <c:f>Plan1!$N$158:$N$159</c:f>
              <c:strCache>
                <c:ptCount val="1"/>
                <c:pt idx="0">
                  <c:v>2016</c:v>
                </c:pt>
              </c:strCache>
            </c:strRef>
          </c:tx>
          <c:spPr>
            <a:solidFill>
              <a:schemeClr val="accent6">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Plan1!$N$160:$N$171</c:f>
              <c:numCache>
                <c:formatCode>_(* #,##0_);_(* \(#,##0\);_(* "-"??_);_(@_)</c:formatCode>
                <c:ptCount val="12"/>
                <c:pt idx="0">
                  <c:v>1706978.3398786203</c:v>
                </c:pt>
                <c:pt idx="1">
                  <c:v>1887354.3095453302</c:v>
                </c:pt>
                <c:pt idx="2">
                  <c:v>2032600.2940242197</c:v>
                </c:pt>
                <c:pt idx="3">
                  <c:v>2191905.18004758</c:v>
                </c:pt>
                <c:pt idx="4">
                  <c:v>2068179.49115243</c:v>
                </c:pt>
                <c:pt idx="5">
                  <c:v>1841482.7189255198</c:v>
                </c:pt>
                <c:pt idx="6">
                  <c:v>2122403.3141814298</c:v>
                </c:pt>
                <c:pt idx="7">
                  <c:v>2057919.4147046099</c:v>
                </c:pt>
                <c:pt idx="8">
                  <c:v>1970655.1191086501</c:v>
                </c:pt>
                <c:pt idx="9">
                  <c:v>2144976.9327968201</c:v>
                </c:pt>
                <c:pt idx="10">
                  <c:v>2022551.1400649401</c:v>
                </c:pt>
                <c:pt idx="11">
                  <c:v>1862693.78858023</c:v>
                </c:pt>
              </c:numCache>
            </c:numRef>
          </c:val>
          <c:extLst>
            <c:ext xmlns:c16="http://schemas.microsoft.com/office/drawing/2014/chart" uri="{C3380CC4-5D6E-409C-BE32-E72D297353CC}">
              <c16:uniqueId val="{00000020-E878-4056-AC57-C08D0C5D50F6}"/>
            </c:ext>
          </c:extLst>
        </c:ser>
        <c:ser>
          <c:idx val="12"/>
          <c:order val="12"/>
          <c:tx>
            <c:strRef>
              <c:f>Plan1!$O$158:$O$159</c:f>
              <c:strCache>
                <c:ptCount val="1"/>
                <c:pt idx="0">
                  <c:v>2017</c:v>
                </c:pt>
              </c:strCache>
            </c:strRef>
          </c:tx>
          <c:spPr>
            <a:solidFill>
              <a:schemeClr val="accent1">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Plan1!$O$160:$O$171</c:f>
              <c:numCache>
                <c:formatCode>_(* #,##0_);_(* \(#,##0\);_(* "-"??_);_(@_)</c:formatCode>
                <c:ptCount val="12"/>
                <c:pt idx="0">
                  <c:v>1606170.2404383302</c:v>
                </c:pt>
                <c:pt idx="1">
                  <c:v>1634168.7069621403</c:v>
                </c:pt>
                <c:pt idx="2">
                  <c:v>2107520.7368582194</c:v>
                </c:pt>
                <c:pt idx="3">
                  <c:v>2186357.5110192895</c:v>
                </c:pt>
                <c:pt idx="4">
                  <c:v>2322925.7717112997</c:v>
                </c:pt>
                <c:pt idx="5">
                  <c:v>2259526.1474211402</c:v>
                </c:pt>
                <c:pt idx="6">
                  <c:v>2435643.5886477297</c:v>
                </c:pt>
                <c:pt idx="7">
                  <c:v>2515904.1367800198</c:v>
                </c:pt>
                <c:pt idx="8">
                  <c:v>2507793.9551290595</c:v>
                </c:pt>
                <c:pt idx="9">
                  <c:v>2574695.9469011403</c:v>
                </c:pt>
                <c:pt idx="10">
                  <c:v>2433719.0829024101</c:v>
                </c:pt>
                <c:pt idx="11">
                  <c:v>2397850.7432085006</c:v>
                </c:pt>
              </c:numCache>
            </c:numRef>
          </c:val>
          <c:extLst>
            <c:ext xmlns:c16="http://schemas.microsoft.com/office/drawing/2014/chart" uri="{C3380CC4-5D6E-409C-BE32-E72D297353CC}">
              <c16:uniqueId val="{00000021-E878-4056-AC57-C08D0C5D50F6}"/>
            </c:ext>
          </c:extLst>
        </c:ser>
        <c:ser>
          <c:idx val="13"/>
          <c:order val="13"/>
          <c:tx>
            <c:strRef>
              <c:f>Plan1!$P$158:$P$159</c:f>
              <c:strCache>
                <c:ptCount val="1"/>
                <c:pt idx="0">
                  <c:v>2018</c:v>
                </c:pt>
              </c:strCache>
            </c:strRef>
          </c:tx>
          <c:spPr>
            <a:solidFill>
              <a:schemeClr val="accent2">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Plan1!$P$160:$P$171</c:f>
              <c:numCache>
                <c:formatCode>_(* #,##0_);_(* \(#,##0\);_(* "-"??_);_(@_)</c:formatCode>
                <c:ptCount val="12"/>
                <c:pt idx="0">
                  <c:v>2121231.7741708304</c:v>
                </c:pt>
                <c:pt idx="1">
                  <c:v>2127837.6156742806</c:v>
                </c:pt>
                <c:pt idx="2">
                  <c:v>2862108.6953447503</c:v>
                </c:pt>
                <c:pt idx="3">
                  <c:v>2822273.8190603503</c:v>
                </c:pt>
                <c:pt idx="4">
                  <c:v>2405836.56902595</c:v>
                </c:pt>
                <c:pt idx="5">
                  <c:v>2936702.9171830998</c:v>
                </c:pt>
                <c:pt idx="6">
                  <c:v>3076215.8782228096</c:v>
                </c:pt>
                <c:pt idx="7">
                  <c:v>3055858.2477277601</c:v>
                </c:pt>
                <c:pt idx="8">
                  <c:v>3018684.3636211995</c:v>
                </c:pt>
                <c:pt idx="9">
                  <c:v>3146894.2027309802</c:v>
                </c:pt>
                <c:pt idx="10">
                  <c:v>3013476.6651132195</c:v>
                </c:pt>
                <c:pt idx="11">
                  <c:v>2979299.8062837496</c:v>
                </c:pt>
              </c:numCache>
            </c:numRef>
          </c:val>
          <c:extLst>
            <c:ext xmlns:c16="http://schemas.microsoft.com/office/drawing/2014/chart" uri="{C3380CC4-5D6E-409C-BE32-E72D297353CC}">
              <c16:uniqueId val="{00000022-E878-4056-AC57-C08D0C5D50F6}"/>
            </c:ext>
          </c:extLst>
        </c:ser>
        <c:ser>
          <c:idx val="14"/>
          <c:order val="14"/>
          <c:tx>
            <c:strRef>
              <c:f>Plan1!$Q$158:$Q$159</c:f>
              <c:strCache>
                <c:ptCount val="1"/>
                <c:pt idx="0">
                  <c:v>2019</c:v>
                </c:pt>
              </c:strCache>
            </c:strRef>
          </c:tx>
          <c:spPr>
            <a:solidFill>
              <a:schemeClr val="accent3">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Plan1!$Q$160:$Q$171</c:f>
              <c:numCache>
                <c:formatCode>_(* #,##0_);_(* \(#,##0\);_(* "-"??_);_(@_)</c:formatCode>
                <c:ptCount val="12"/>
                <c:pt idx="0">
                  <c:v>2808449.0494033201</c:v>
                </c:pt>
                <c:pt idx="1">
                  <c:v>2611836.0232789502</c:v>
                </c:pt>
                <c:pt idx="2">
                  <c:v>2906734.4570080494</c:v>
                </c:pt>
                <c:pt idx="3">
                  <c:v>2924142.4622341697</c:v>
                </c:pt>
                <c:pt idx="4">
                  <c:v>2820050.5221807905</c:v>
                </c:pt>
                <c:pt idx="5">
                  <c:v>2903460.6423521005</c:v>
                </c:pt>
                <c:pt idx="6">
                  <c:v>3115621.4057867997</c:v>
                </c:pt>
                <c:pt idx="7">
                  <c:v>3164689.8992658802</c:v>
                </c:pt>
                <c:pt idx="8">
                  <c:v>3513011.5449785106</c:v>
                </c:pt>
                <c:pt idx="9">
                  <c:v>3671517.6754503502</c:v>
                </c:pt>
                <c:pt idx="10">
                  <c:v>3395362.2842791094</c:v>
                </c:pt>
                <c:pt idx="11">
                  <c:v>3292537.7912592096</c:v>
                </c:pt>
              </c:numCache>
            </c:numRef>
          </c:val>
          <c:extLst>
            <c:ext xmlns:c16="http://schemas.microsoft.com/office/drawing/2014/chart" uri="{C3380CC4-5D6E-409C-BE32-E72D297353CC}">
              <c16:uniqueId val="{00000023-E878-4056-AC57-C08D0C5D50F6}"/>
            </c:ext>
          </c:extLst>
        </c:ser>
        <c:ser>
          <c:idx val="15"/>
          <c:order val="15"/>
          <c:tx>
            <c:strRef>
              <c:f>Plan1!$R$158:$R$159</c:f>
              <c:strCache>
                <c:ptCount val="1"/>
                <c:pt idx="0">
                  <c:v>2020</c:v>
                </c:pt>
              </c:strCache>
            </c:strRef>
          </c:tx>
          <c:spPr>
            <a:solidFill>
              <a:schemeClr val="accent4">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Plan1!$R$160:$R$171</c:f>
              <c:numCache>
                <c:formatCode>_(* #,##0_);_(* \(#,##0\);_(* "-"??_);_(@_)</c:formatCode>
                <c:ptCount val="12"/>
                <c:pt idx="0">
                  <c:v>2941086.9210429098</c:v>
                </c:pt>
                <c:pt idx="1">
                  <c:v>3039149.3108544694</c:v>
                </c:pt>
                <c:pt idx="2">
                  <c:v>3461268.6242874302</c:v>
                </c:pt>
                <c:pt idx="3">
                  <c:v>2764540.2568921102</c:v>
                </c:pt>
                <c:pt idx="4">
                  <c:v>3028508.0719206505</c:v>
                </c:pt>
                <c:pt idx="5">
                  <c:v>3397314.0563507802</c:v>
                </c:pt>
                <c:pt idx="6">
                  <c:v>3794839.2188937599</c:v>
                </c:pt>
                <c:pt idx="7">
                  <c:v>3924450.3710632506</c:v>
                </c:pt>
                <c:pt idx="8">
                  <c:v>3721263.7135524401</c:v>
                </c:pt>
                <c:pt idx="9">
                  <c:v>3714358.4519337495</c:v>
                </c:pt>
                <c:pt idx="10">
                  <c:v>3498862.8878453397</c:v>
                </c:pt>
                <c:pt idx="11">
                  <c:v>3253314.3159558591</c:v>
                </c:pt>
              </c:numCache>
            </c:numRef>
          </c:val>
          <c:extLst>
            <c:ext xmlns:c16="http://schemas.microsoft.com/office/drawing/2014/chart" uri="{C3380CC4-5D6E-409C-BE32-E72D297353CC}">
              <c16:uniqueId val="{00000024-E878-4056-AC57-C08D0C5D50F6}"/>
            </c:ext>
          </c:extLst>
        </c:ser>
        <c:ser>
          <c:idx val="16"/>
          <c:order val="16"/>
          <c:tx>
            <c:strRef>
              <c:f>Plan1!$S$158:$S$159</c:f>
              <c:strCache>
                <c:ptCount val="1"/>
                <c:pt idx="0">
                  <c:v>2021</c:v>
                </c:pt>
              </c:strCache>
            </c:strRef>
          </c:tx>
          <c:spPr>
            <a:solidFill>
              <a:schemeClr val="accent5">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Plan1!$S$160:$S$171</c:f>
              <c:numCache>
                <c:formatCode>_(* #,##0_);_(* \(#,##0\);_(* "-"??_);_(@_)</c:formatCode>
                <c:ptCount val="12"/>
                <c:pt idx="0">
                  <c:v>3199047.5335245603</c:v>
                </c:pt>
                <c:pt idx="1">
                  <c:v>3317656.9714593203</c:v>
                </c:pt>
                <c:pt idx="2">
                  <c:v>4042556.5675897202</c:v>
                </c:pt>
                <c:pt idx="3">
                  <c:v>3968579.5836761002</c:v>
                </c:pt>
                <c:pt idx="4">
                  <c:v>3407454.2175709503</c:v>
                </c:pt>
                <c:pt idx="5">
                  <c:v>3318942.8476361008</c:v>
                </c:pt>
                <c:pt idx="6">
                  <c:v>3526355.84862926</c:v>
                </c:pt>
                <c:pt idx="7">
                  <c:v>3607350.9836714501</c:v>
                </c:pt>
                <c:pt idx="8">
                  <c:v>3645687.6083444213</c:v>
                </c:pt>
                <c:pt idx="9">
                  <c:v>3917285.8120273096</c:v>
                </c:pt>
                <c:pt idx="10">
                  <c:v>3327474.1949646594</c:v>
                </c:pt>
                <c:pt idx="11">
                  <c:v>3307779.5041538002</c:v>
                </c:pt>
              </c:numCache>
            </c:numRef>
          </c:val>
          <c:extLst>
            <c:ext xmlns:c16="http://schemas.microsoft.com/office/drawing/2014/chart" uri="{C3380CC4-5D6E-409C-BE32-E72D297353CC}">
              <c16:uniqueId val="{00000025-E878-4056-AC57-C08D0C5D50F6}"/>
            </c:ext>
          </c:extLst>
        </c:ser>
        <c:ser>
          <c:idx val="17"/>
          <c:order val="17"/>
          <c:tx>
            <c:strRef>
              <c:f>Plan1!$T$158:$T$159</c:f>
              <c:strCache>
                <c:ptCount val="1"/>
                <c:pt idx="0">
                  <c:v>2022</c:v>
                </c:pt>
              </c:strCache>
            </c:strRef>
          </c:tx>
          <c:spPr>
            <a:solidFill>
              <a:schemeClr val="accent6">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Plan1!$T$160:$T$171</c:f>
              <c:numCache>
                <c:formatCode>_(* #,##0_);_(* \(#,##0\);_(* "-"??_);_(@_)</c:formatCode>
                <c:ptCount val="12"/>
                <c:pt idx="0">
                  <c:v>2854891.1383697507</c:v>
                </c:pt>
                <c:pt idx="1">
                  <c:v>3078952.5305251405</c:v>
                </c:pt>
                <c:pt idx="2">
                  <c:v>3146135.6893838402</c:v>
                </c:pt>
                <c:pt idx="3">
                  <c:v>3017035.4459010297</c:v>
                </c:pt>
                <c:pt idx="4">
                  <c:v>3371947.9759489303</c:v>
                </c:pt>
                <c:pt idx="5">
                  <c:v>3194396.1435518404</c:v>
                </c:pt>
                <c:pt idx="6">
                  <c:v>3577389.4359975895</c:v>
                </c:pt>
                <c:pt idx="7">
                  <c:v>3666035.3701275811</c:v>
                </c:pt>
                <c:pt idx="8">
                  <c:v>3458405.1253868304</c:v>
                </c:pt>
                <c:pt idx="9">
                  <c:v>3581003.6048522601</c:v>
                </c:pt>
                <c:pt idx="10">
                  <c:v>3265722.9600506299</c:v>
                </c:pt>
                <c:pt idx="11">
                  <c:v>3129023.78325328</c:v>
                </c:pt>
              </c:numCache>
            </c:numRef>
          </c:val>
          <c:extLst>
            <c:ext xmlns:c16="http://schemas.microsoft.com/office/drawing/2014/chart" uri="{C3380CC4-5D6E-409C-BE32-E72D297353CC}">
              <c16:uniqueId val="{00000000-D111-4CB9-AEC8-9CEC3E7FC5E0}"/>
            </c:ext>
          </c:extLst>
        </c:ser>
        <c:dLbls>
          <c:showLegendKey val="0"/>
          <c:showVal val="0"/>
          <c:showCatName val="0"/>
          <c:showSerName val="0"/>
          <c:showPercent val="0"/>
          <c:showBubbleSize val="0"/>
        </c:dLbls>
        <c:gapWidth val="219"/>
        <c:overlap val="-27"/>
        <c:axId val="1464463888"/>
        <c:axId val="1467419952"/>
      </c:barChart>
      <c:catAx>
        <c:axId val="1464463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Mês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7419952"/>
        <c:crosses val="autoZero"/>
        <c:auto val="1"/>
        <c:lblAlgn val="ctr"/>
        <c:lblOffset val="100"/>
        <c:noMultiLvlLbl val="0"/>
      </c:catAx>
      <c:valAx>
        <c:axId val="1467419952"/>
        <c:scaling>
          <c:orientation val="minMax"/>
        </c:scaling>
        <c:delete val="0"/>
        <c:axPos val="l"/>
        <c:majorGridlines>
          <c:spPr>
            <a:ln w="9525" cap="flat" cmpd="sng" algn="ctr">
              <a:solidFill>
                <a:schemeClr val="tx1">
                  <a:lumMod val="95000"/>
                  <a:lumOff val="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sz="1400" b="0" i="0" u="none" strike="noStrike" kern="1200" baseline="0">
                    <a:solidFill>
                      <a:sysClr val="windowText" lastClr="000000">
                        <a:lumMod val="65000"/>
                        <a:lumOff val="35000"/>
                      </a:sysClr>
                    </a:solidFill>
                  </a:rPr>
                  <a:t>barris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4463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chart>
  <c:spPr>
    <a:solidFill>
      <a:schemeClr val="bg1">
        <a:lumMod val="85000"/>
      </a:schemeClr>
    </a:solidFill>
    <a:ln w="9525" cap="flat" cmpd="sng" algn="ctr">
      <a:solidFill>
        <a:schemeClr val="tx1">
          <a:lumMod val="15000"/>
          <a:lumOff val="85000"/>
        </a:schemeClr>
      </a:solidFill>
      <a:round/>
    </a:ln>
    <a:effectLst/>
  </c:spPr>
  <c:txPr>
    <a:bodyPr/>
    <a:lstStyle/>
    <a:p>
      <a:pPr>
        <a:defRPr sz="1400"/>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4"/>
        <c:spPr>
          <a:solidFill>
            <a:schemeClr val="accent1"/>
          </a:solidFill>
          <a:ln>
            <a:noFill/>
          </a:ln>
          <a:effectLst/>
        </c:spPr>
        <c:marker>
          <c:symbol val="circle"/>
          <c:size val="5"/>
          <c:spPr>
            <a:solidFill>
              <a:schemeClr val="accent2"/>
            </a:solidFill>
            <a:ln w="9525">
              <a:solidFill>
                <a:schemeClr val="accent2"/>
              </a:solidFill>
            </a:ln>
            <a:effectLst/>
          </c:spPr>
        </c:marker>
      </c:pivotFmt>
      <c:pivotFmt>
        <c:idx val="25"/>
        <c:spPr>
          <a:solidFill>
            <a:schemeClr val="accent1"/>
          </a:solidFill>
          <a:ln>
            <a:noFill/>
          </a:ln>
          <a:effectLst/>
        </c:spPr>
        <c:marker>
          <c:symbol val="circle"/>
          <c:size val="5"/>
          <c:spPr>
            <a:solidFill>
              <a:schemeClr val="accent3"/>
            </a:solidFill>
            <a:ln w="9525">
              <a:solidFill>
                <a:schemeClr val="accent3"/>
              </a:solidFill>
            </a:ln>
            <a:effectLst/>
          </c:spPr>
        </c:marker>
      </c:pivotFmt>
      <c:pivotFmt>
        <c:idx val="26"/>
        <c:spPr>
          <a:solidFill>
            <a:schemeClr val="accent1"/>
          </a:solidFill>
          <a:ln>
            <a:noFill/>
          </a:ln>
          <a:effectLst/>
        </c:spPr>
        <c:marker>
          <c:symbol val="circle"/>
          <c:size val="5"/>
          <c:spPr>
            <a:solidFill>
              <a:schemeClr val="accent4"/>
            </a:solidFill>
            <a:ln w="9525">
              <a:solidFill>
                <a:schemeClr val="accent4"/>
              </a:solidFill>
            </a:ln>
            <a:effectLst/>
          </c:spPr>
        </c:marker>
      </c:pivotFmt>
      <c:pivotFmt>
        <c:idx val="27"/>
        <c:spPr>
          <a:solidFill>
            <a:schemeClr val="accent1"/>
          </a:solidFill>
          <a:ln>
            <a:noFill/>
          </a:ln>
          <a:effectLst/>
        </c:spPr>
        <c:marker>
          <c:symbol val="circle"/>
          <c:size val="5"/>
          <c:spPr>
            <a:solidFill>
              <a:schemeClr val="accent5"/>
            </a:solidFill>
            <a:ln w="9525">
              <a:solidFill>
                <a:schemeClr val="accent5"/>
              </a:solidFill>
            </a:ln>
            <a:effectLst/>
          </c:spPr>
        </c:marker>
      </c:pivotFmt>
      <c:pivotFmt>
        <c:idx val="28"/>
        <c:spPr>
          <a:solidFill>
            <a:schemeClr val="accent1"/>
          </a:solidFill>
          <a:ln>
            <a:noFill/>
          </a:ln>
          <a:effectLst/>
        </c:spPr>
        <c:marker>
          <c:symbol val="circle"/>
          <c:size val="5"/>
          <c:spPr>
            <a:solidFill>
              <a:schemeClr val="accent6"/>
            </a:solidFill>
            <a:ln w="9525">
              <a:solidFill>
                <a:schemeClr val="accent6"/>
              </a:solidFill>
            </a:ln>
            <a:effectLst/>
          </c:spPr>
        </c:marker>
      </c:pivotFmt>
      <c:pivotFmt>
        <c:idx val="29"/>
        <c:spPr>
          <a:solidFill>
            <a:schemeClr val="accent1"/>
          </a:solidFill>
          <a:ln>
            <a:noFill/>
          </a:ln>
          <a:effectLst/>
        </c:spPr>
        <c:marker>
          <c:symbol val="circle"/>
          <c:size val="5"/>
          <c:spPr>
            <a:solidFill>
              <a:schemeClr val="accent1">
                <a:lumMod val="60000"/>
              </a:schemeClr>
            </a:solidFill>
            <a:ln w="9525">
              <a:solidFill>
                <a:schemeClr val="accent1">
                  <a:lumMod val="60000"/>
                </a:schemeClr>
              </a:solidFill>
            </a:ln>
            <a:effectLst/>
          </c:spPr>
        </c:marker>
      </c:pivotFmt>
      <c:pivotFmt>
        <c:idx val="30"/>
        <c:spPr>
          <a:solidFill>
            <a:schemeClr val="accent1"/>
          </a:solidFill>
          <a:ln>
            <a:noFill/>
          </a:ln>
          <a:effectLst/>
        </c:spPr>
        <c:marker>
          <c:symbol val="circle"/>
          <c:size val="5"/>
          <c:spPr>
            <a:solidFill>
              <a:schemeClr val="accent2">
                <a:lumMod val="60000"/>
              </a:schemeClr>
            </a:solidFill>
            <a:ln w="9525">
              <a:solidFill>
                <a:schemeClr val="accent2">
                  <a:lumMod val="60000"/>
                </a:schemeClr>
              </a:solidFill>
            </a:ln>
            <a:effectLst/>
          </c:spPr>
        </c:marker>
      </c:pivotFmt>
      <c:pivotFmt>
        <c:idx val="31"/>
        <c:spPr>
          <a:solidFill>
            <a:schemeClr val="accent1"/>
          </a:solidFill>
          <a:ln>
            <a:noFill/>
          </a:ln>
          <a:effectLst/>
        </c:spPr>
        <c:marker>
          <c:symbol val="circle"/>
          <c:size val="5"/>
          <c:spPr>
            <a:solidFill>
              <a:schemeClr val="accent3">
                <a:lumMod val="60000"/>
              </a:schemeClr>
            </a:solidFill>
            <a:ln w="9525">
              <a:solidFill>
                <a:schemeClr val="accent3">
                  <a:lumMod val="60000"/>
                </a:schemeClr>
              </a:solidFill>
            </a:ln>
            <a:effectLst/>
          </c:spPr>
        </c:marker>
      </c:pivotFmt>
      <c:pivotFmt>
        <c:idx val="32"/>
        <c:spPr>
          <a:solidFill>
            <a:schemeClr val="accent1"/>
          </a:solidFill>
          <a:ln>
            <a:noFill/>
          </a:ln>
          <a:effectLst/>
        </c:spPr>
        <c:marker>
          <c:symbol val="circle"/>
          <c:size val="5"/>
          <c:spPr>
            <a:solidFill>
              <a:schemeClr val="accent4">
                <a:lumMod val="60000"/>
              </a:schemeClr>
            </a:solidFill>
            <a:ln w="9525">
              <a:solidFill>
                <a:schemeClr val="accent4">
                  <a:lumMod val="60000"/>
                </a:schemeClr>
              </a:solidFill>
            </a:ln>
            <a:effectLst/>
          </c:spPr>
        </c:marker>
      </c:pivotFmt>
      <c:pivotFmt>
        <c:idx val="33"/>
        <c:spPr>
          <a:solidFill>
            <a:schemeClr val="accent1"/>
          </a:solidFill>
          <a:ln>
            <a:noFill/>
          </a:ln>
          <a:effectLst/>
        </c:spPr>
        <c:marker>
          <c:symbol val="circle"/>
          <c:size val="5"/>
          <c:spPr>
            <a:solidFill>
              <a:schemeClr val="accent5">
                <a:lumMod val="60000"/>
              </a:schemeClr>
            </a:solidFill>
            <a:ln w="9525">
              <a:solidFill>
                <a:schemeClr val="accent5">
                  <a:lumMod val="60000"/>
                </a:schemeClr>
              </a:solidFill>
            </a:ln>
            <a:effectLst/>
          </c:spPr>
        </c:marker>
      </c:pivotFmt>
      <c:pivotFmt>
        <c:idx val="34"/>
        <c:spPr>
          <a:solidFill>
            <a:schemeClr val="accent1"/>
          </a:solidFill>
          <a:ln>
            <a:noFill/>
          </a:ln>
          <a:effectLst/>
        </c:spPr>
        <c:marker>
          <c:symbol val="circle"/>
          <c:size val="5"/>
          <c:spPr>
            <a:solidFill>
              <a:schemeClr val="accent6">
                <a:lumMod val="60000"/>
              </a:schemeClr>
            </a:solidFill>
            <a:ln w="9525">
              <a:solidFill>
                <a:schemeClr val="accent6">
                  <a:lumMod val="60000"/>
                </a:schemeClr>
              </a:solidFill>
            </a:ln>
            <a:effectLst/>
          </c:spPr>
        </c:marker>
      </c:pivotFmt>
      <c:pivotFmt>
        <c:idx val="35"/>
        <c:spPr>
          <a:solidFill>
            <a:schemeClr val="accent1"/>
          </a:solidFill>
          <a:ln>
            <a:noFill/>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pivotFmt>
      <c:pivotFmt>
        <c:idx val="36"/>
        <c:spPr>
          <a:solidFill>
            <a:schemeClr val="accent1"/>
          </a:solidFill>
          <a:ln>
            <a:noFill/>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pivotFmt>
      <c:pivotFmt>
        <c:idx val="37"/>
        <c:spPr>
          <a:solidFill>
            <a:schemeClr val="accent1"/>
          </a:solidFill>
          <a:ln>
            <a:noFill/>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pivotFmt>
      <c:pivotFmt>
        <c:idx val="38"/>
        <c:spPr>
          <a:solidFill>
            <a:schemeClr val="accent1"/>
          </a:solidFill>
          <a:ln>
            <a:noFill/>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pivotFmt>
      <c:pivotFmt>
        <c:idx val="39"/>
        <c:spPr>
          <a:solidFill>
            <a:schemeClr val="accent1"/>
          </a:solidFill>
          <a:ln>
            <a:noFill/>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pivotFmt>
      <c:pivotFmt>
        <c:idx val="40"/>
        <c:spPr>
          <a:solidFill>
            <a:schemeClr val="accent1"/>
          </a:solidFill>
          <a:ln>
            <a:noFill/>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pivotFmt>
      <c:pivotFmt>
        <c:idx val="41"/>
        <c:spPr>
          <a:solidFill>
            <a:schemeClr val="accent1"/>
          </a:solidFill>
          <a:ln>
            <a:noFill/>
          </a:ln>
          <a:effectLst/>
        </c:spPr>
        <c:marker>
          <c:symbol val="circle"/>
          <c:size val="5"/>
          <c:spPr>
            <a:solidFill>
              <a:schemeClr val="accent1">
                <a:lumMod val="80000"/>
              </a:schemeClr>
            </a:solidFill>
            <a:ln w="9525">
              <a:solidFill>
                <a:schemeClr val="accent1">
                  <a:lumMod val="80000"/>
                </a:schemeClr>
              </a:solidFill>
            </a:ln>
            <a:effectLst/>
          </c:spPr>
        </c:marker>
      </c:pivotFmt>
      <c:pivotFmt>
        <c:idx val="42"/>
        <c:spPr>
          <a:solidFill>
            <a:schemeClr val="accent1"/>
          </a:solidFill>
          <a:ln>
            <a:noFill/>
          </a:ln>
          <a:effectLst/>
        </c:spPr>
        <c:marker>
          <c:symbol val="circle"/>
          <c:size val="5"/>
          <c:spPr>
            <a:solidFill>
              <a:schemeClr val="accent2">
                <a:lumMod val="80000"/>
              </a:schemeClr>
            </a:solidFill>
            <a:ln w="9525">
              <a:solidFill>
                <a:schemeClr val="accent2">
                  <a:lumMod val="80000"/>
                </a:schemeClr>
              </a:solidFill>
            </a:ln>
            <a:effectLst/>
          </c:spPr>
        </c:marker>
      </c:pivotFmt>
      <c:pivotFmt>
        <c:idx val="43"/>
        <c:spPr>
          <a:solidFill>
            <a:schemeClr val="accent1"/>
          </a:solidFill>
          <a:ln>
            <a:noFill/>
          </a:ln>
          <a:effectLst/>
        </c:spPr>
        <c:marker>
          <c:symbol val="circle"/>
          <c:size val="5"/>
          <c:spPr>
            <a:solidFill>
              <a:schemeClr val="accent3">
                <a:lumMod val="80000"/>
              </a:schemeClr>
            </a:solidFill>
            <a:ln w="9525">
              <a:solidFill>
                <a:schemeClr val="accent3">
                  <a:lumMod val="80000"/>
                </a:schemeClr>
              </a:solidFill>
            </a:ln>
            <a:effectLst/>
          </c:spPr>
        </c:marker>
      </c:pivotFmt>
      <c:pivotFmt>
        <c:idx val="44"/>
        <c:spPr>
          <a:solidFill>
            <a:schemeClr val="accent1"/>
          </a:solidFill>
          <a:ln>
            <a:noFill/>
          </a:ln>
          <a:effectLst/>
        </c:spPr>
        <c:marker>
          <c:symbol val="circle"/>
          <c:size val="5"/>
          <c:spPr>
            <a:solidFill>
              <a:schemeClr val="accent4">
                <a:lumMod val="80000"/>
              </a:schemeClr>
            </a:solidFill>
            <a:ln w="9525">
              <a:solidFill>
                <a:schemeClr val="accent4">
                  <a:lumMod val="80000"/>
                </a:schemeClr>
              </a:solidFill>
            </a:ln>
            <a:effectLst/>
          </c:spPr>
        </c:marker>
      </c:pivotFmt>
      <c:pivotFmt>
        <c:idx val="45"/>
        <c:spPr>
          <a:solidFill>
            <a:schemeClr val="accent1"/>
          </a:solidFill>
          <a:ln>
            <a:noFill/>
          </a:ln>
          <a:effectLst/>
        </c:spPr>
        <c:marker>
          <c:symbol val="circle"/>
          <c:size val="5"/>
          <c:spPr>
            <a:solidFill>
              <a:schemeClr val="accent5">
                <a:lumMod val="80000"/>
              </a:schemeClr>
            </a:solidFill>
            <a:ln w="9525">
              <a:solidFill>
                <a:schemeClr val="accent5">
                  <a:lumMod val="80000"/>
                </a:schemeClr>
              </a:solidFill>
            </a:ln>
            <a:effectLst/>
          </c:spPr>
        </c:marker>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Série1</c:v>
          </c:tx>
          <c:spPr>
            <a:solidFill>
              <a:schemeClr val="accent1"/>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0</c:v>
              </c:pt>
              <c:pt idx="1">
                <c:v>0</c:v>
              </c:pt>
              <c:pt idx="2">
                <c:v>49.060518000000002</c:v>
              </c:pt>
              <c:pt idx="3">
                <c:v>82.396511000000004</c:v>
              </c:pt>
              <c:pt idx="4">
                <c:v>161.96260749999999</c:v>
              </c:pt>
              <c:pt idx="5">
                <c:v>143.48314572000001</c:v>
              </c:pt>
              <c:pt idx="6">
                <c:v>45.148256180000004</c:v>
              </c:pt>
              <c:pt idx="7">
                <c:v>359.27394719999995</c:v>
              </c:pt>
              <c:pt idx="8">
                <c:v>12.57962</c:v>
              </c:pt>
              <c:pt idx="9">
                <c:v>213.41325330000001</c:v>
              </c:pt>
              <c:pt idx="10">
                <c:v>1769.3235530000002</c:v>
              </c:pt>
              <c:pt idx="11">
                <c:v>1793.6623829999999</c:v>
              </c:pt>
            </c:numLit>
          </c:val>
          <c:extLst>
            <c:ext xmlns:c16="http://schemas.microsoft.com/office/drawing/2014/chart" uri="{C3380CC4-5D6E-409C-BE32-E72D297353CC}">
              <c16:uniqueId val="{00000000-77F5-4395-8ADA-E5FF356960BE}"/>
            </c:ext>
          </c:extLst>
        </c:ser>
        <c:ser>
          <c:idx val="1"/>
          <c:order val="1"/>
          <c:tx>
            <c:v>Série2</c:v>
          </c:tx>
          <c:spPr>
            <a:solidFill>
              <a:schemeClr val="accent2"/>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6763.4326930000007</c:v>
              </c:pt>
              <c:pt idx="1">
                <c:v>6561.5926901000003</c:v>
              </c:pt>
              <c:pt idx="2">
                <c:v>10848.9158804</c:v>
              </c:pt>
              <c:pt idx="3">
                <c:v>11230.5186531</c:v>
              </c:pt>
              <c:pt idx="4">
                <c:v>16212.614256000001</c:v>
              </c:pt>
              <c:pt idx="5">
                <c:v>40822.816741100003</c:v>
              </c:pt>
              <c:pt idx="6">
                <c:v>20950.099148000001</c:v>
              </c:pt>
              <c:pt idx="7">
                <c:v>32088.094696000004</c:v>
              </c:pt>
              <c:pt idx="8">
                <c:v>42364.034044640001</c:v>
              </c:pt>
              <c:pt idx="9">
                <c:v>53975.633416209996</c:v>
              </c:pt>
              <c:pt idx="10">
                <c:v>100793.73351425001</c:v>
              </c:pt>
              <c:pt idx="11">
                <c:v>91397.864380810002</c:v>
              </c:pt>
            </c:numLit>
          </c:val>
          <c:extLst>
            <c:ext xmlns:c16="http://schemas.microsoft.com/office/drawing/2014/chart" uri="{C3380CC4-5D6E-409C-BE32-E72D297353CC}">
              <c16:uniqueId val="{00000001-77F5-4395-8ADA-E5FF356960BE}"/>
            </c:ext>
          </c:extLst>
        </c:ser>
        <c:ser>
          <c:idx val="2"/>
          <c:order val="2"/>
          <c:tx>
            <c:v>Série3</c:v>
          </c:tx>
          <c:spPr>
            <a:solidFill>
              <a:schemeClr val="accent3"/>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107610.71764959001</c:v>
              </c:pt>
              <c:pt idx="1">
                <c:v>106503.72366921001</c:v>
              </c:pt>
              <c:pt idx="2">
                <c:v>142381.62387432001</c:v>
              </c:pt>
              <c:pt idx="3">
                <c:v>118077.30742914003</c:v>
              </c:pt>
              <c:pt idx="4">
                <c:v>163564.40825346002</c:v>
              </c:pt>
              <c:pt idx="5">
                <c:v>170818.14421558002</c:v>
              </c:pt>
              <c:pt idx="6">
                <c:v>168053.17518863</c:v>
              </c:pt>
              <c:pt idx="7">
                <c:v>276492.81431849999</c:v>
              </c:pt>
              <c:pt idx="8">
                <c:v>289415.50571514003</c:v>
              </c:pt>
              <c:pt idx="9">
                <c:v>337187.46807930002</c:v>
              </c:pt>
              <c:pt idx="10">
                <c:v>354748.83774264995</c:v>
              </c:pt>
              <c:pt idx="11">
                <c:v>308299.74192787998</c:v>
              </c:pt>
            </c:numLit>
          </c:val>
          <c:extLst>
            <c:ext xmlns:c16="http://schemas.microsoft.com/office/drawing/2014/chart" uri="{C3380CC4-5D6E-409C-BE32-E72D297353CC}">
              <c16:uniqueId val="{00000002-77F5-4395-8ADA-E5FF356960BE}"/>
            </c:ext>
          </c:extLst>
        </c:ser>
        <c:ser>
          <c:idx val="3"/>
          <c:order val="3"/>
          <c:tx>
            <c:v>Série4</c:v>
          </c:tx>
          <c:spPr>
            <a:solidFill>
              <a:schemeClr val="accent4"/>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482959.55742582993</c:v>
              </c:pt>
              <c:pt idx="1">
                <c:v>484850.24286278005</c:v>
              </c:pt>
              <c:pt idx="2">
                <c:v>400533.10064041999</c:v>
              </c:pt>
              <c:pt idx="3">
                <c:v>404748.17278324999</c:v>
              </c:pt>
              <c:pt idx="4">
                <c:v>478018.57831090002</c:v>
              </c:pt>
              <c:pt idx="5">
                <c:v>646383.13054358005</c:v>
              </c:pt>
              <c:pt idx="6">
                <c:v>677955.15261889005</c:v>
              </c:pt>
              <c:pt idx="7">
                <c:v>688951.11167747015</c:v>
              </c:pt>
              <c:pt idx="8">
                <c:v>831880.37043905992</c:v>
              </c:pt>
              <c:pt idx="9">
                <c:v>797656.42609193001</c:v>
              </c:pt>
              <c:pt idx="10">
                <c:v>742288.39856659004</c:v>
              </c:pt>
              <c:pt idx="11">
                <c:v>704791.73399045016</c:v>
              </c:pt>
            </c:numLit>
          </c:val>
          <c:extLst>
            <c:ext xmlns:c16="http://schemas.microsoft.com/office/drawing/2014/chart" uri="{C3380CC4-5D6E-409C-BE32-E72D297353CC}">
              <c16:uniqueId val="{00000003-77F5-4395-8ADA-E5FF356960BE}"/>
            </c:ext>
          </c:extLst>
        </c:ser>
        <c:ser>
          <c:idx val="4"/>
          <c:order val="4"/>
          <c:tx>
            <c:v>Série5</c:v>
          </c:tx>
          <c:spPr>
            <a:solidFill>
              <a:schemeClr val="accent5"/>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568299.35985609004</c:v>
              </c:pt>
              <c:pt idx="1">
                <c:v>504595.84339577996</c:v>
              </c:pt>
              <c:pt idx="2">
                <c:v>830201.05406715989</c:v>
              </c:pt>
              <c:pt idx="3">
                <c:v>663310.62573475007</c:v>
              </c:pt>
              <c:pt idx="4">
                <c:v>652018.28453915997</c:v>
              </c:pt>
              <c:pt idx="5">
                <c:v>887736.49351020996</c:v>
              </c:pt>
              <c:pt idx="6">
                <c:v>972131.28972683009</c:v>
              </c:pt>
              <c:pt idx="7">
                <c:v>1050939.6276568901</c:v>
              </c:pt>
              <c:pt idx="8">
                <c:v>1009753.22844874</c:v>
              </c:pt>
              <c:pt idx="9">
                <c:v>986308.85482676013</c:v>
              </c:pt>
              <c:pt idx="10">
                <c:v>1045317.0407016899</c:v>
              </c:pt>
              <c:pt idx="11">
                <c:v>946223.23526671005</c:v>
              </c:pt>
            </c:numLit>
          </c:val>
          <c:extLst>
            <c:ext xmlns:c16="http://schemas.microsoft.com/office/drawing/2014/chart" uri="{C3380CC4-5D6E-409C-BE32-E72D297353CC}">
              <c16:uniqueId val="{00000004-77F5-4395-8ADA-E5FF356960BE}"/>
            </c:ext>
          </c:extLst>
        </c:ser>
        <c:ser>
          <c:idx val="5"/>
          <c:order val="5"/>
          <c:tx>
            <c:v>Série6</c:v>
          </c:tx>
          <c:spPr>
            <a:solidFill>
              <a:schemeClr val="accent6"/>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927336.09316175012</c:v>
              </c:pt>
              <c:pt idx="1">
                <c:v>1119897.45011728</c:v>
              </c:pt>
              <c:pt idx="2">
                <c:v>1346962.0441431801</c:v>
              </c:pt>
              <c:pt idx="3">
                <c:v>1162965.5969423701</c:v>
              </c:pt>
              <c:pt idx="4">
                <c:v>1275124.48878258</c:v>
              </c:pt>
              <c:pt idx="5">
                <c:v>1289032.2776418</c:v>
              </c:pt>
              <c:pt idx="6">
                <c:v>1304717.7806605599</c:v>
              </c:pt>
              <c:pt idx="7">
                <c:v>1453949.4290421503</c:v>
              </c:pt>
              <c:pt idx="8">
                <c:v>1383680.1937763798</c:v>
              </c:pt>
              <c:pt idx="9">
                <c:v>1257300.9724180503</c:v>
              </c:pt>
              <c:pt idx="10">
                <c:v>1307448.0047770701</c:v>
              </c:pt>
              <c:pt idx="11">
                <c:v>1181578.9310384102</c:v>
              </c:pt>
            </c:numLit>
          </c:val>
          <c:extLst>
            <c:ext xmlns:c16="http://schemas.microsoft.com/office/drawing/2014/chart" uri="{C3380CC4-5D6E-409C-BE32-E72D297353CC}">
              <c16:uniqueId val="{00000005-77F5-4395-8ADA-E5FF356960BE}"/>
            </c:ext>
          </c:extLst>
        </c:ser>
        <c:ser>
          <c:idx val="6"/>
          <c:order val="6"/>
          <c:tx>
            <c:v>Série7</c:v>
          </c:tx>
          <c:spPr>
            <a:solidFill>
              <a:schemeClr val="accent1">
                <a:lumMod val="6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1171963.9500838099</c:v>
              </c:pt>
              <c:pt idx="1">
                <c:v>1111932.6888735199</c:v>
              </c:pt>
              <c:pt idx="2">
                <c:v>1468448.4726209901</c:v>
              </c:pt>
              <c:pt idx="3">
                <c:v>1260358.98998271</c:v>
              </c:pt>
              <c:pt idx="4">
                <c:v>1386802.3107947498</c:v>
              </c:pt>
              <c:pt idx="5">
                <c:v>1456548.2716073804</c:v>
              </c:pt>
              <c:pt idx="6">
                <c:v>1571805.2596815701</c:v>
              </c:pt>
              <c:pt idx="7">
                <c:v>1559459.55771547</c:v>
              </c:pt>
              <c:pt idx="8">
                <c:v>1471635.6765932399</c:v>
              </c:pt>
              <c:pt idx="9">
                <c:v>1496252.3512928302</c:v>
              </c:pt>
              <c:pt idx="10">
                <c:v>1491873.2094561502</c:v>
              </c:pt>
              <c:pt idx="11">
                <c:v>1364071.32113316</c:v>
              </c:pt>
            </c:numLit>
          </c:val>
          <c:extLst>
            <c:ext xmlns:c16="http://schemas.microsoft.com/office/drawing/2014/chart" uri="{C3380CC4-5D6E-409C-BE32-E72D297353CC}">
              <c16:uniqueId val="{00000006-77F5-4395-8ADA-E5FF356960BE}"/>
            </c:ext>
          </c:extLst>
        </c:ser>
        <c:ser>
          <c:idx val="7"/>
          <c:order val="7"/>
          <c:tx>
            <c:v>Série8</c:v>
          </c:tx>
          <c:spPr>
            <a:solidFill>
              <a:schemeClr val="accent2">
                <a:lumMod val="6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1213973.3520610302</c:v>
              </c:pt>
              <c:pt idx="1">
                <c:v>1349837.1100043701</c:v>
              </c:pt>
              <c:pt idx="2">
                <c:v>1389241.7632847701</c:v>
              </c:pt>
              <c:pt idx="3">
                <c:v>1147086.76403364</c:v>
              </c:pt>
              <c:pt idx="4">
                <c:v>1339860.7417264101</c:v>
              </c:pt>
              <c:pt idx="5">
                <c:v>1351666.4257651502</c:v>
              </c:pt>
              <c:pt idx="6">
                <c:v>1448796.6279958498</c:v>
              </c:pt>
              <c:pt idx="7">
                <c:v>1600291.52613012</c:v>
              </c:pt>
              <c:pt idx="8">
                <c:v>1586557.6693868299</c:v>
              </c:pt>
              <c:pt idx="9">
                <c:v>1581359.9968359901</c:v>
              </c:pt>
              <c:pt idx="10">
                <c:v>1543019.9127675202</c:v>
              </c:pt>
              <c:pt idx="11">
                <c:v>1540762.9339554098</c:v>
              </c:pt>
            </c:numLit>
          </c:val>
          <c:extLst>
            <c:ext xmlns:c16="http://schemas.microsoft.com/office/drawing/2014/chart" uri="{C3380CC4-5D6E-409C-BE32-E72D297353CC}">
              <c16:uniqueId val="{00000007-77F5-4395-8ADA-E5FF356960BE}"/>
            </c:ext>
          </c:extLst>
        </c:ser>
        <c:ser>
          <c:idx val="8"/>
          <c:order val="8"/>
          <c:tx>
            <c:v>Série9</c:v>
          </c:tx>
          <c:spPr>
            <a:solidFill>
              <a:schemeClr val="accent3">
                <a:lumMod val="6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1424675.1311681301</c:v>
              </c:pt>
              <c:pt idx="1">
                <c:v>1294053.77890435</c:v>
              </c:pt>
              <c:pt idx="2">
                <c:v>1451388.5140312198</c:v>
              </c:pt>
              <c:pt idx="3">
                <c:v>1595039.3397960099</c:v>
              </c:pt>
              <c:pt idx="4">
                <c:v>1546877.6733838702</c:v>
              </c:pt>
              <c:pt idx="5">
                <c:v>1487168.8718628502</c:v>
              </c:pt>
              <c:pt idx="6">
                <c:v>1639568.8107580198</c:v>
              </c:pt>
              <c:pt idx="7">
                <c:v>1557422.8166005099</c:v>
              </c:pt>
              <c:pt idx="8">
                <c:v>1589520.91838422</c:v>
              </c:pt>
              <c:pt idx="9">
                <c:v>1748516.89296905</c:v>
              </c:pt>
              <c:pt idx="10">
                <c:v>1667903.5997123402</c:v>
              </c:pt>
              <c:pt idx="11">
                <c:v>1348310.5416683201</c:v>
              </c:pt>
            </c:numLit>
          </c:val>
          <c:extLst>
            <c:ext xmlns:c16="http://schemas.microsoft.com/office/drawing/2014/chart" uri="{C3380CC4-5D6E-409C-BE32-E72D297353CC}">
              <c16:uniqueId val="{00000008-77F5-4395-8ADA-E5FF356960BE}"/>
            </c:ext>
          </c:extLst>
        </c:ser>
        <c:ser>
          <c:idx val="9"/>
          <c:order val="9"/>
          <c:tx>
            <c:v>Série10</c:v>
          </c:tx>
          <c:spPr>
            <a:solidFill>
              <a:schemeClr val="accent4">
                <a:lumMod val="6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1542358.55182564</c:v>
              </c:pt>
              <c:pt idx="1">
                <c:v>1512878.8664958801</c:v>
              </c:pt>
              <c:pt idx="2">
                <c:v>1709814.89323318</c:v>
              </c:pt>
              <c:pt idx="3">
                <c:v>1592733.80994051</c:v>
              </c:pt>
              <c:pt idx="4">
                <c:v>1525439.9755850502</c:v>
              </c:pt>
              <c:pt idx="5">
                <c:v>1581995.9595250899</c:v>
              </c:pt>
              <c:pt idx="6">
                <c:v>1905631.8181058501</c:v>
              </c:pt>
              <c:pt idx="7">
                <c:v>1978347.01581499</c:v>
              </c:pt>
              <c:pt idx="8">
                <c:v>1966602.2863249602</c:v>
              </c:pt>
              <c:pt idx="9">
                <c:v>2022819.7275315602</c:v>
              </c:pt>
              <c:pt idx="10">
                <c:v>1991520.9410924602</c:v>
              </c:pt>
              <c:pt idx="11">
                <c:v>2194906.1867744001</c:v>
              </c:pt>
            </c:numLit>
          </c:val>
          <c:extLst>
            <c:ext xmlns:c16="http://schemas.microsoft.com/office/drawing/2014/chart" uri="{C3380CC4-5D6E-409C-BE32-E72D297353CC}">
              <c16:uniqueId val="{00000009-77F5-4395-8ADA-E5FF356960BE}"/>
            </c:ext>
          </c:extLst>
        </c:ser>
        <c:ser>
          <c:idx val="10"/>
          <c:order val="10"/>
          <c:tx>
            <c:v>Série11</c:v>
          </c:tx>
          <c:spPr>
            <a:solidFill>
              <a:schemeClr val="accent5">
                <a:lumMod val="6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2009886.7397159503</c:v>
              </c:pt>
              <c:pt idx="1">
                <c:v>1909551.0050066598</c:v>
              </c:pt>
              <c:pt idx="2">
                <c:v>2029671.52576525</c:v>
              </c:pt>
              <c:pt idx="3">
                <c:v>2041208.3267163001</c:v>
              </c:pt>
              <c:pt idx="4">
                <c:v>2131305.60305474</c:v>
              </c:pt>
              <c:pt idx="5">
                <c:v>2026484.1330987001</c:v>
              </c:pt>
              <c:pt idx="6">
                <c:v>2145415.4709296399</c:v>
              </c:pt>
              <c:pt idx="7">
                <c:v>2163932.3696587598</c:v>
              </c:pt>
              <c:pt idx="8">
                <c:v>2078079.52629623</c:v>
              </c:pt>
              <c:pt idx="9">
                <c:v>2259084.1184437703</c:v>
              </c:pt>
              <c:pt idx="10">
                <c:v>2042063.2125322605</c:v>
              </c:pt>
              <c:pt idx="11">
                <c:v>1927988.9666202799</c:v>
              </c:pt>
            </c:numLit>
          </c:val>
          <c:extLst>
            <c:ext xmlns:c16="http://schemas.microsoft.com/office/drawing/2014/chart" uri="{C3380CC4-5D6E-409C-BE32-E72D297353CC}">
              <c16:uniqueId val="{0000000A-77F5-4395-8ADA-E5FF356960BE}"/>
            </c:ext>
          </c:extLst>
        </c:ser>
        <c:ser>
          <c:idx val="11"/>
          <c:order val="11"/>
          <c:tx>
            <c:v>Série12</c:v>
          </c:tx>
          <c:spPr>
            <a:solidFill>
              <a:schemeClr val="accent6">
                <a:lumMod val="6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1706978.3398786201</c:v>
              </c:pt>
              <c:pt idx="1">
                <c:v>1887354.3095453305</c:v>
              </c:pt>
              <c:pt idx="2">
                <c:v>2032600.29402422</c:v>
              </c:pt>
              <c:pt idx="3">
                <c:v>2191905.18004758</c:v>
              </c:pt>
              <c:pt idx="4">
                <c:v>2068179.4911524297</c:v>
              </c:pt>
              <c:pt idx="5">
                <c:v>1841482.7189255201</c:v>
              </c:pt>
              <c:pt idx="6">
                <c:v>2122403.3141814303</c:v>
              </c:pt>
              <c:pt idx="7">
                <c:v>2057919.4147046101</c:v>
              </c:pt>
              <c:pt idx="8">
                <c:v>1970655.1191086499</c:v>
              </c:pt>
              <c:pt idx="9">
                <c:v>2144976.9327968201</c:v>
              </c:pt>
              <c:pt idx="10">
                <c:v>2022551.1400649399</c:v>
              </c:pt>
              <c:pt idx="11">
                <c:v>1862693.78858023</c:v>
              </c:pt>
            </c:numLit>
          </c:val>
          <c:extLst>
            <c:ext xmlns:c16="http://schemas.microsoft.com/office/drawing/2014/chart" uri="{C3380CC4-5D6E-409C-BE32-E72D297353CC}">
              <c16:uniqueId val="{0000000B-77F5-4395-8ADA-E5FF356960BE}"/>
            </c:ext>
          </c:extLst>
        </c:ser>
        <c:ser>
          <c:idx val="12"/>
          <c:order val="12"/>
          <c:tx>
            <c:v>Série13</c:v>
          </c:tx>
          <c:spPr>
            <a:solidFill>
              <a:schemeClr val="accent1">
                <a:lumMod val="80000"/>
                <a:lumOff val="2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1606170.2404383302</c:v>
              </c:pt>
              <c:pt idx="1">
                <c:v>1634168.70696214</c:v>
              </c:pt>
              <c:pt idx="2">
                <c:v>2107520.7368582198</c:v>
              </c:pt>
              <c:pt idx="3">
                <c:v>2186357.51101929</c:v>
              </c:pt>
              <c:pt idx="4">
                <c:v>2322925.7717113001</c:v>
              </c:pt>
              <c:pt idx="5">
                <c:v>2259526.1474211398</c:v>
              </c:pt>
              <c:pt idx="6">
                <c:v>2435643.5886477297</c:v>
              </c:pt>
              <c:pt idx="7">
                <c:v>2515904.1367800203</c:v>
              </c:pt>
              <c:pt idx="8">
                <c:v>2507793.95512906</c:v>
              </c:pt>
              <c:pt idx="9">
                <c:v>2574695.9469011398</c:v>
              </c:pt>
              <c:pt idx="10">
                <c:v>2433719.0829024096</c:v>
              </c:pt>
              <c:pt idx="11">
                <c:v>2397850.7432085001</c:v>
              </c:pt>
            </c:numLit>
          </c:val>
          <c:extLst>
            <c:ext xmlns:c16="http://schemas.microsoft.com/office/drawing/2014/chart" uri="{C3380CC4-5D6E-409C-BE32-E72D297353CC}">
              <c16:uniqueId val="{0000000C-77F5-4395-8ADA-E5FF356960BE}"/>
            </c:ext>
          </c:extLst>
        </c:ser>
        <c:ser>
          <c:idx val="13"/>
          <c:order val="13"/>
          <c:tx>
            <c:v>Série14</c:v>
          </c:tx>
          <c:spPr>
            <a:solidFill>
              <a:schemeClr val="accent2">
                <a:lumMod val="80000"/>
                <a:lumOff val="2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2121231.7741708299</c:v>
              </c:pt>
              <c:pt idx="1">
                <c:v>2127837.6156742796</c:v>
              </c:pt>
              <c:pt idx="2">
                <c:v>2862108.6953447498</c:v>
              </c:pt>
              <c:pt idx="3">
                <c:v>2822273.8190603503</c:v>
              </c:pt>
              <c:pt idx="4">
                <c:v>2405836.5690259496</c:v>
              </c:pt>
              <c:pt idx="5">
                <c:v>2936702.9171831007</c:v>
              </c:pt>
              <c:pt idx="6">
                <c:v>3076215.8782228101</c:v>
              </c:pt>
              <c:pt idx="7">
                <c:v>3055858.2477277601</c:v>
              </c:pt>
              <c:pt idx="8">
                <c:v>3018684.3636212</c:v>
              </c:pt>
              <c:pt idx="9">
                <c:v>3146894.2027309802</c:v>
              </c:pt>
              <c:pt idx="10">
                <c:v>3013476.66511322</c:v>
              </c:pt>
              <c:pt idx="11">
                <c:v>2979299.806283751</c:v>
              </c:pt>
            </c:numLit>
          </c:val>
          <c:extLst>
            <c:ext xmlns:c16="http://schemas.microsoft.com/office/drawing/2014/chart" uri="{C3380CC4-5D6E-409C-BE32-E72D297353CC}">
              <c16:uniqueId val="{0000000D-77F5-4395-8ADA-E5FF356960BE}"/>
            </c:ext>
          </c:extLst>
        </c:ser>
        <c:ser>
          <c:idx val="14"/>
          <c:order val="14"/>
          <c:tx>
            <c:v>Série15</c:v>
          </c:tx>
          <c:spPr>
            <a:solidFill>
              <a:schemeClr val="accent3">
                <a:lumMod val="80000"/>
                <a:lumOff val="2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2808449.0494033201</c:v>
              </c:pt>
              <c:pt idx="1">
                <c:v>2611836.0232789498</c:v>
              </c:pt>
              <c:pt idx="2">
                <c:v>2906734.4570080498</c:v>
              </c:pt>
              <c:pt idx="3">
                <c:v>2924142.4622341702</c:v>
              </c:pt>
              <c:pt idx="4">
                <c:v>2820050.5221807905</c:v>
              </c:pt>
              <c:pt idx="5">
                <c:v>2903460.6423521009</c:v>
              </c:pt>
              <c:pt idx="6">
                <c:v>3115621.4057868002</c:v>
              </c:pt>
              <c:pt idx="7">
                <c:v>3164689.8992658798</c:v>
              </c:pt>
              <c:pt idx="8">
                <c:v>3513011.5449785101</c:v>
              </c:pt>
              <c:pt idx="9">
                <c:v>3671517.6754503497</c:v>
              </c:pt>
              <c:pt idx="10">
                <c:v>3395362.2842791104</c:v>
              </c:pt>
              <c:pt idx="11">
                <c:v>3292537.7912592101</c:v>
              </c:pt>
            </c:numLit>
          </c:val>
          <c:extLst>
            <c:ext xmlns:c16="http://schemas.microsoft.com/office/drawing/2014/chart" uri="{C3380CC4-5D6E-409C-BE32-E72D297353CC}">
              <c16:uniqueId val="{0000000E-77F5-4395-8ADA-E5FF356960BE}"/>
            </c:ext>
          </c:extLst>
        </c:ser>
        <c:ser>
          <c:idx val="15"/>
          <c:order val="15"/>
          <c:tx>
            <c:v>Série16</c:v>
          </c:tx>
          <c:spPr>
            <a:solidFill>
              <a:schemeClr val="accent4">
                <a:lumMod val="80000"/>
                <a:lumOff val="2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2941086.9210429098</c:v>
              </c:pt>
              <c:pt idx="1">
                <c:v>3039149.3108544704</c:v>
              </c:pt>
              <c:pt idx="2">
                <c:v>3461268.6242874302</c:v>
              </c:pt>
              <c:pt idx="3">
                <c:v>2764540.2568921098</c:v>
              </c:pt>
              <c:pt idx="4">
                <c:v>3028508.0719206501</c:v>
              </c:pt>
              <c:pt idx="5">
                <c:v>3397314.0563507797</c:v>
              </c:pt>
              <c:pt idx="6">
                <c:v>3794839.2188937594</c:v>
              </c:pt>
              <c:pt idx="7">
                <c:v>3924450.3710632501</c:v>
              </c:pt>
              <c:pt idx="8">
                <c:v>3721263.7135524401</c:v>
              </c:pt>
              <c:pt idx="9">
                <c:v>3714358.45193375</c:v>
              </c:pt>
              <c:pt idx="10">
                <c:v>3498862.8878453402</c:v>
              </c:pt>
              <c:pt idx="11">
                <c:v>3253314.3159558596</c:v>
              </c:pt>
            </c:numLit>
          </c:val>
          <c:extLst>
            <c:ext xmlns:c16="http://schemas.microsoft.com/office/drawing/2014/chart" uri="{C3380CC4-5D6E-409C-BE32-E72D297353CC}">
              <c16:uniqueId val="{0000000F-77F5-4395-8ADA-E5FF356960BE}"/>
            </c:ext>
          </c:extLst>
        </c:ser>
        <c:ser>
          <c:idx val="16"/>
          <c:order val="16"/>
          <c:tx>
            <c:v>Série17</c:v>
          </c:tx>
          <c:spPr>
            <a:solidFill>
              <a:schemeClr val="accent5">
                <a:lumMod val="80000"/>
                <a:lumOff val="2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3199047.5335245603</c:v>
              </c:pt>
              <c:pt idx="1">
                <c:v>3317656.9714593198</c:v>
              </c:pt>
              <c:pt idx="2">
                <c:v>4042556.5675897207</c:v>
              </c:pt>
              <c:pt idx="3">
                <c:v>3968579.5836761002</c:v>
              </c:pt>
              <c:pt idx="4">
                <c:v>3407454.2175709503</c:v>
              </c:pt>
              <c:pt idx="5">
                <c:v>3318942.8476360999</c:v>
              </c:pt>
              <c:pt idx="6">
                <c:v>3526355.8486292604</c:v>
              </c:pt>
              <c:pt idx="7">
                <c:v>3607350.9836714501</c:v>
              </c:pt>
              <c:pt idx="8">
                <c:v>3645687.6083444199</c:v>
              </c:pt>
              <c:pt idx="9">
                <c:v>3917285.81202731</c:v>
              </c:pt>
              <c:pt idx="10">
                <c:v>3327474.1949646599</c:v>
              </c:pt>
              <c:pt idx="11">
                <c:v>3307779.5041537997</c:v>
              </c:pt>
            </c:numLit>
          </c:val>
          <c:extLst>
            <c:ext xmlns:c16="http://schemas.microsoft.com/office/drawing/2014/chart" uri="{C3380CC4-5D6E-409C-BE32-E72D297353CC}">
              <c16:uniqueId val="{00000010-77F5-4395-8ADA-E5FF356960BE}"/>
            </c:ext>
          </c:extLst>
        </c:ser>
        <c:ser>
          <c:idx val="17"/>
          <c:order val="17"/>
          <c:tx>
            <c:v>Série18</c:v>
          </c:tx>
          <c:spPr>
            <a:solidFill>
              <a:schemeClr val="accent6">
                <a:lumMod val="80000"/>
                <a:lumOff val="2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2854891.1383697498</c:v>
              </c:pt>
              <c:pt idx="1">
                <c:v>3078952.5305251405</c:v>
              </c:pt>
              <c:pt idx="2">
                <c:v>3146135.6893838402</c:v>
              </c:pt>
              <c:pt idx="3">
                <c:v>3017035.4459010302</c:v>
              </c:pt>
              <c:pt idx="4">
                <c:v>3371947.9759489298</c:v>
              </c:pt>
              <c:pt idx="5">
                <c:v>3194396.14355184</c:v>
              </c:pt>
              <c:pt idx="6">
                <c:v>3577389.43599759</c:v>
              </c:pt>
              <c:pt idx="7">
                <c:v>3666035.3701275797</c:v>
              </c:pt>
              <c:pt idx="8">
                <c:v>3458405.1253868304</c:v>
              </c:pt>
              <c:pt idx="9">
                <c:v>3581003.6048522601</c:v>
              </c:pt>
              <c:pt idx="10">
                <c:v>3265722.9600506304</c:v>
              </c:pt>
              <c:pt idx="11">
                <c:v>3129023.7832532795</c:v>
              </c:pt>
            </c:numLit>
          </c:val>
          <c:extLst>
            <c:ext xmlns:c16="http://schemas.microsoft.com/office/drawing/2014/chart" uri="{C3380CC4-5D6E-409C-BE32-E72D297353CC}">
              <c16:uniqueId val="{00000011-77F5-4395-8ADA-E5FF356960BE}"/>
            </c:ext>
          </c:extLst>
        </c:ser>
        <c:ser>
          <c:idx val="18"/>
          <c:order val="18"/>
          <c:tx>
            <c:v>Série19</c:v>
          </c:tx>
          <c:spPr>
            <a:solidFill>
              <a:schemeClr val="accent1">
                <a:lumMod val="8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2861545.7699293704</c:v>
              </c:pt>
              <c:pt idx="1">
                <c:v>2864705.80192242</c:v>
              </c:pt>
              <c:pt idx="2">
                <c:v>3476393.7807129105</c:v>
              </c:pt>
              <c:pt idx="3">
                <c:v>3638111.6642854298</c:v>
              </c:pt>
              <c:pt idx="4">
                <c:v>4080563.7823333698</c:v>
              </c:pt>
              <c:pt idx="5">
                <c:v>4134022.0285586007</c:v>
              </c:pt>
              <c:pt idx="6">
                <c:v>4512249.8338782294</c:v>
              </c:pt>
              <c:pt idx="7">
                <c:v>4451805.3950490402</c:v>
              </c:pt>
              <c:pt idx="8">
                <c:v>4230926.7033619396</c:v>
              </c:pt>
              <c:pt idx="9">
                <c:v>4429292.3913326208</c:v>
              </c:pt>
              <c:pt idx="10">
                <c:v>4404276.4332044208</c:v>
              </c:pt>
              <c:pt idx="11">
                <c:v>4263649.1882945402</c:v>
              </c:pt>
            </c:numLit>
          </c:val>
          <c:extLst>
            <c:ext xmlns:c16="http://schemas.microsoft.com/office/drawing/2014/chart" uri="{C3380CC4-5D6E-409C-BE32-E72D297353CC}">
              <c16:uniqueId val="{00000012-77F5-4395-8ADA-E5FF356960BE}"/>
            </c:ext>
          </c:extLst>
        </c:ser>
        <c:ser>
          <c:idx val="19"/>
          <c:order val="19"/>
          <c:tx>
            <c:v>Série20</c:v>
          </c:tx>
          <c:spPr>
            <a:solidFill>
              <a:schemeClr val="accent2">
                <a:lumMod val="8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3872844.8324021902</c:v>
              </c:pt>
              <c:pt idx="1">
                <c:v>3953626.8309427202</c:v>
              </c:pt>
              <c:pt idx="2">
                <c:v>4626817.6537605301</c:v>
              </c:pt>
              <c:pt idx="3">
                <c:v>4744616.49872135</c:v>
              </c:pt>
              <c:pt idx="4">
                <c:v>4572118.4846305903</c:v>
              </c:pt>
              <c:pt idx="5">
                <c:v>4845531.8079730906</c:v>
              </c:pt>
              <c:pt idx="6">
                <c:v>5170756.0888814405</c:v>
              </c:pt>
              <c:pt idx="7">
                <c:v>5286978.0029975399</c:v>
              </c:pt>
              <c:pt idx="8">
                <c:v>5138520.4289530292</c:v>
              </c:pt>
              <c:pt idx="9">
                <c:v>5318339.7315653106</c:v>
              </c:pt>
              <c:pt idx="10">
                <c:v>5127533.7222049609</c:v>
              </c:pt>
              <c:pt idx="11">
                <c:v>4372106.7408032902</c:v>
              </c:pt>
            </c:numLit>
          </c:val>
          <c:extLst>
            <c:ext xmlns:c16="http://schemas.microsoft.com/office/drawing/2014/chart" uri="{C3380CC4-5D6E-409C-BE32-E72D297353CC}">
              <c16:uniqueId val="{00000013-77F5-4395-8ADA-E5FF356960BE}"/>
            </c:ext>
          </c:extLst>
        </c:ser>
        <c:ser>
          <c:idx val="20"/>
          <c:order val="20"/>
          <c:tx>
            <c:v>Série21</c:v>
          </c:tx>
          <c:spPr>
            <a:solidFill>
              <a:schemeClr val="accent3">
                <a:lumMod val="80000"/>
              </a:schemeClr>
            </a:solidFill>
            <a:ln>
              <a:noFill/>
            </a:ln>
            <a:effectLst/>
          </c:spPr>
          <c:invertIfNegative val="0"/>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2"/>
              <c:pt idx="0">
                <c:v>4054753.7042436199</c:v>
              </c:pt>
              <c:pt idx="1">
                <c:v>4411959.6562627703</c:v>
              </c:pt>
              <c:pt idx="2">
                <c:v>5151906.5472606607</c:v>
              </c:pt>
              <c:pt idx="3">
                <c:v>5000809.3726821207</c:v>
              </c:pt>
              <c:pt idx="4">
                <c:v>5032785.5276295496</c:v>
              </c:pt>
              <c:pt idx="5">
                <c:v>4917518.2494262001</c:v>
              </c:pt>
              <c:pt idx="6">
                <c:v>5428918.2080060607</c:v>
              </c:pt>
              <c:pt idx="7">
                <c:v>5815664.96343874</c:v>
              </c:pt>
              <c:pt idx="8">
                <c:v>5490724.1139486097</c:v>
              </c:pt>
              <c:pt idx="9">
                <c:v>0</c:v>
              </c:pt>
              <c:pt idx="10">
                <c:v>0</c:v>
              </c:pt>
              <c:pt idx="11">
                <c:v>0</c:v>
              </c:pt>
            </c:numLit>
          </c:val>
          <c:extLst>
            <c:ext xmlns:c16="http://schemas.microsoft.com/office/drawing/2014/chart" uri="{C3380CC4-5D6E-409C-BE32-E72D297353CC}">
              <c16:uniqueId val="{00000014-77F5-4395-8ADA-E5FF356960BE}"/>
            </c:ext>
          </c:extLst>
        </c:ser>
        <c:dLbls>
          <c:showLegendKey val="0"/>
          <c:showVal val="0"/>
          <c:showCatName val="0"/>
          <c:showSerName val="0"/>
          <c:showPercent val="0"/>
          <c:showBubbleSize val="0"/>
        </c:dLbls>
        <c:gapWidth val="219"/>
        <c:overlap val="-27"/>
        <c:axId val="1464463888"/>
        <c:axId val="1467419952"/>
      </c:barChart>
      <c:catAx>
        <c:axId val="1464463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Mês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7419952"/>
        <c:crosses val="autoZero"/>
        <c:auto val="1"/>
        <c:lblAlgn val="ctr"/>
        <c:lblOffset val="100"/>
        <c:noMultiLvlLbl val="0"/>
      </c:catAx>
      <c:valAx>
        <c:axId val="1467419952"/>
        <c:scaling>
          <c:orientation val="minMax"/>
        </c:scaling>
        <c:delete val="0"/>
        <c:axPos val="l"/>
        <c:majorGridlines>
          <c:spPr>
            <a:ln w="9525" cap="flat" cmpd="sng" algn="ctr">
              <a:solidFill>
                <a:schemeClr val="tx1">
                  <a:lumMod val="95000"/>
                  <a:lumOff val="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r>
                  <a:rPr lang="pt-BR" sz="1400" b="0" i="0" u="none" strike="noStrike" kern="1200" baseline="0">
                    <a:solidFill>
                      <a:sysClr val="windowText" lastClr="000000">
                        <a:lumMod val="65000"/>
                        <a:lumOff val="35000"/>
                      </a:sysClr>
                    </a:solidFill>
                  </a:rPr>
                  <a:t>barris</a:t>
                </a: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4463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chart>
  <c:spPr>
    <a:solidFill>
      <a:schemeClr val="bg1">
        <a:lumMod val="85000"/>
      </a:schemeClr>
    </a:solidFill>
    <a:ln w="9525" cap="flat" cmpd="sng" algn="ctr">
      <a:solidFill>
        <a:schemeClr val="tx1">
          <a:lumMod val="15000"/>
          <a:lumOff val="85000"/>
        </a:schemeClr>
      </a:solidFill>
      <a:round/>
    </a:ln>
    <a:effectLst/>
  </c:spPr>
  <c:txPr>
    <a:bodyPr/>
    <a:lstStyle/>
    <a:p>
      <a:pPr>
        <a:defRPr sz="1400"/>
      </a:pPr>
      <a:endParaRPr lang="pt-BR"/>
    </a:p>
  </c:txPr>
  <c:printSettings>
    <c:headerFooter/>
    <c:pageMargins b="0.78740157499999996" l="0.511811024" r="0.511811024" t="0.78740157499999996" header="0.31496062000000002" footer="0.31496062000000002"/>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86</xdr:row>
      <xdr:rowOff>0</xdr:rowOff>
    </xdr:from>
    <xdr:to>
      <xdr:col>20</xdr:col>
      <xdr:colOff>0</xdr:colOff>
      <xdr:row>86</xdr:row>
      <xdr:rowOff>0</xdr:rowOff>
    </xdr:to>
    <xdr:graphicFrame macro="">
      <xdr:nvGraphicFramePr>
        <xdr:cNvPr id="4931450" name="Chart 21">
          <a:extLst>
            <a:ext uri="{FF2B5EF4-FFF2-40B4-BE49-F238E27FC236}">
              <a16:creationId xmlns:a16="http://schemas.microsoft.com/office/drawing/2014/main" id="{F9B024FC-E698-4262-B0E7-5EB754265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86</xdr:row>
      <xdr:rowOff>0</xdr:rowOff>
    </xdr:from>
    <xdr:to>
      <xdr:col>20</xdr:col>
      <xdr:colOff>0</xdr:colOff>
      <xdr:row>86</xdr:row>
      <xdr:rowOff>0</xdr:rowOff>
    </xdr:to>
    <xdr:graphicFrame macro="">
      <xdr:nvGraphicFramePr>
        <xdr:cNvPr id="4931451" name="Chart 30">
          <a:extLst>
            <a:ext uri="{FF2B5EF4-FFF2-40B4-BE49-F238E27FC236}">
              <a16:creationId xmlns:a16="http://schemas.microsoft.com/office/drawing/2014/main" id="{DC3794A6-7742-4063-85B5-39495F3160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57150</xdr:colOff>
      <xdr:row>86</xdr:row>
      <xdr:rowOff>0</xdr:rowOff>
    </xdr:from>
    <xdr:to>
      <xdr:col>13</xdr:col>
      <xdr:colOff>95250</xdr:colOff>
      <xdr:row>86</xdr:row>
      <xdr:rowOff>0</xdr:rowOff>
    </xdr:to>
    <xdr:graphicFrame macro="">
      <xdr:nvGraphicFramePr>
        <xdr:cNvPr id="4931453" name="Chart 496">
          <a:extLst>
            <a:ext uri="{FF2B5EF4-FFF2-40B4-BE49-F238E27FC236}">
              <a16:creationId xmlns:a16="http://schemas.microsoft.com/office/drawing/2014/main" id="{D2BBAA5D-99B5-4880-987E-F508BD2A9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47625</xdr:colOff>
      <xdr:row>86</xdr:row>
      <xdr:rowOff>0</xdr:rowOff>
    </xdr:from>
    <xdr:to>
      <xdr:col>20</xdr:col>
      <xdr:colOff>0</xdr:colOff>
      <xdr:row>86</xdr:row>
      <xdr:rowOff>0</xdr:rowOff>
    </xdr:to>
    <xdr:graphicFrame macro="">
      <xdr:nvGraphicFramePr>
        <xdr:cNvPr id="4931454" name="Chart 544">
          <a:extLst>
            <a:ext uri="{FF2B5EF4-FFF2-40B4-BE49-F238E27FC236}">
              <a16:creationId xmlns:a16="http://schemas.microsoft.com/office/drawing/2014/main" id="{752DF91A-4C36-4D4D-B737-2ACD064EC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1</xdr:col>
      <xdr:colOff>783590</xdr:colOff>
      <xdr:row>6</xdr:row>
      <xdr:rowOff>76200</xdr:rowOff>
    </xdr:to>
    <xdr:pic>
      <xdr:nvPicPr>
        <xdr:cNvPr id="4931458" name="Picture 10776">
          <a:extLst>
            <a:ext uri="{FF2B5EF4-FFF2-40B4-BE49-F238E27FC236}">
              <a16:creationId xmlns:a16="http://schemas.microsoft.com/office/drawing/2014/main" id="{7531471F-1BC9-41CF-84FD-2F64C1B9C6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0"/>
          <a:ext cx="7905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159203</xdr:colOff>
      <xdr:row>110</xdr:row>
      <xdr:rowOff>19050</xdr:rowOff>
    </xdr:from>
    <xdr:to>
      <xdr:col>21</xdr:col>
      <xdr:colOff>0</xdr:colOff>
      <xdr:row>132</xdr:row>
      <xdr:rowOff>149679</xdr:rowOff>
    </xdr:to>
    <xdr:graphicFrame macro="">
      <xdr:nvGraphicFramePr>
        <xdr:cNvPr id="3" name="Gráfico 2">
          <a:extLst>
            <a:ext uri="{FF2B5EF4-FFF2-40B4-BE49-F238E27FC236}">
              <a16:creationId xmlns:a16="http://schemas.microsoft.com/office/drawing/2014/main" id="{08A09D06-5094-4064-A2CD-9471EFC06F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204106</xdr:colOff>
      <xdr:row>176</xdr:row>
      <xdr:rowOff>32656</xdr:rowOff>
    </xdr:from>
    <xdr:to>
      <xdr:col>21</xdr:col>
      <xdr:colOff>0</xdr:colOff>
      <xdr:row>198</xdr:row>
      <xdr:rowOff>0</xdr:rowOff>
    </xdr:to>
    <xdr:graphicFrame macro="">
      <xdr:nvGraphicFramePr>
        <xdr:cNvPr id="4" name="Gráfico 3">
          <a:extLst>
            <a:ext uri="{FF2B5EF4-FFF2-40B4-BE49-F238E27FC236}">
              <a16:creationId xmlns:a16="http://schemas.microsoft.com/office/drawing/2014/main" id="{BC79FB93-2CFA-4B39-96A1-04EFF6D90C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204106</xdr:colOff>
      <xdr:row>41</xdr:row>
      <xdr:rowOff>32657</xdr:rowOff>
    </xdr:from>
    <xdr:to>
      <xdr:col>24</xdr:col>
      <xdr:colOff>0</xdr:colOff>
      <xdr:row>63</xdr:row>
      <xdr:rowOff>0</xdr:rowOff>
    </xdr:to>
    <xdr:graphicFrame macro="">
      <xdr:nvGraphicFramePr>
        <xdr:cNvPr id="5" name="Gráfico 4">
          <a:extLst>
            <a:ext uri="{FF2B5EF4-FFF2-40B4-BE49-F238E27FC236}">
              <a16:creationId xmlns:a16="http://schemas.microsoft.com/office/drawing/2014/main" id="{2DA78044-CE15-4853-B3F7-9E4B638DF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rodu&#231;&#227;o%20Biodiesel%20(dados%20de%20origem).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Produ&#231;&#227;o%20Biodiesel%20(dados%20de%20origem).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filho" refreshedDate="45982.50573877315" createdVersion="8" refreshedVersion="8" minRefreshableVersion="3" recordCount="105" xr:uid="{07899DE7-C9C2-45FF-B8AC-60FCB0D1D7B2}">
  <cacheSource type="worksheet">
    <worksheetSource ref="A1:N106" sheet="B100 B" r:id="rId2"/>
  </cacheSource>
  <cacheFields count="14">
    <cacheField name="ANO" numFmtId="1">
      <sharedItems containsSemiMixedTypes="0" containsString="0" containsNumber="1" containsInteger="1" minValue="2005" maxValue="2025" count="21">
        <n v="2005"/>
        <n v="2006"/>
        <n v="2007"/>
        <n v="2008"/>
        <n v="2009"/>
        <n v="2010"/>
        <n v="2011"/>
        <n v="2012"/>
        <n v="2013"/>
        <n v="2014"/>
        <n v="2015"/>
        <n v="2016"/>
        <n v="2017"/>
        <n v="2018"/>
        <n v="2019"/>
        <n v="2020"/>
        <n v="2021"/>
        <n v="2022"/>
        <n v="2023"/>
        <n v="2024"/>
        <n v="2025"/>
      </sharedItems>
    </cacheField>
    <cacheField name="REGIÃO" numFmtId="0">
      <sharedItems count="5">
        <s v="REGIÃO SUDESTE"/>
        <s v="REGIÃO CENTRO-OESTE"/>
        <s v="REGIÃO SUL"/>
        <s v="REGIÃO NORTE"/>
        <s v="REGIÃO NORDESTE"/>
      </sharedItems>
    </cacheField>
    <cacheField name="Janeiro" numFmtId="165">
      <sharedItems containsSemiMixedTypes="0" containsString="0" containsNumber="1" minValue="0" maxValue="1701287.4518766298"/>
    </cacheField>
    <cacheField name="Fevereiro" numFmtId="165">
      <sharedItems containsSemiMixedTypes="0" containsString="0" containsNumber="1" minValue="0" maxValue="1830130.63082474"/>
    </cacheField>
    <cacheField name="Março" numFmtId="165">
      <sharedItems containsSemiMixedTypes="0" containsString="0" containsNumber="1" minValue="0" maxValue="2124541.7489444702"/>
    </cacheField>
    <cacheField name="Abril" numFmtId="165">
      <sharedItems containsSemiMixedTypes="0" containsString="0" containsNumber="1" minValue="0" maxValue="2088323.3939036801"/>
    </cacheField>
    <cacheField name="Maio" numFmtId="165">
      <sharedItems containsSemiMixedTypes="0" containsString="0" containsNumber="1" minValue="0" maxValue="2063497.3628782399"/>
    </cacheField>
    <cacheField name="Junho" numFmtId="165">
      <sharedItems containsSemiMixedTypes="0" containsString="0" containsNumber="1" minValue="0" maxValue="2012218.7622511699"/>
    </cacheField>
    <cacheField name="Julho" numFmtId="165">
      <sharedItems containsSemiMixedTypes="0" containsString="0" containsNumber="1" minValue="0" maxValue="2192668.8699083501"/>
    </cacheField>
    <cacheField name="Agosto" numFmtId="165">
      <sharedItems containsSemiMixedTypes="0" containsString="0" containsNumber="1" minValue="0" maxValue="2373042.0972178997"/>
    </cacheField>
    <cacheField name="Setembro" numFmtId="165">
      <sharedItems containsSemiMixedTypes="0" containsString="0" containsNumber="1" minValue="0" maxValue="2333748.6163292499"/>
    </cacheField>
    <cacheField name="Outubro" numFmtId="165">
      <sharedItems containsSemiMixedTypes="0" containsString="0" containsNumber="1" minValue="0" maxValue="2453567.05009316"/>
    </cacheField>
    <cacheField name="Novembro" numFmtId="0">
      <sharedItems containsString="0" containsBlank="1" containsNumber="1" minValue="0" maxValue="2133433.3325611604"/>
    </cacheField>
    <cacheField name="Dezembro" numFmtId="0">
      <sharedItems containsString="0" containsBlank="1" containsNumber="1" minValue="0" maxValue="1854438.84695211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filho" refreshedDate="45982.505762731482" createdVersion="8" refreshedVersion="8" minRefreshableVersion="3" recordCount="1890" xr:uid="{176B865E-ACC1-4A05-A425-F9E4AE42CCF1}">
  <cacheSource type="worksheet">
    <worksheetSource ref="A1:S1891" sheet="Produção Biodiesel - B100 b" r:id="rId2"/>
  </cacheSource>
  <cacheFields count="19">
    <cacheField name="PRODUTO" numFmtId="49">
      <sharedItems/>
    </cacheField>
    <cacheField name="ANO" numFmtId="1">
      <sharedItems containsSemiMixedTypes="0" containsString="0" containsNumber="1" containsInteger="1" minValue="2005" maxValue="2022" count="18">
        <n v="2005"/>
        <n v="2006"/>
        <n v="2007"/>
        <n v="2008"/>
        <n v="2009"/>
        <n v="2010"/>
        <n v="2011"/>
        <n v="2012"/>
        <n v="2013"/>
        <n v="2014"/>
        <n v="2015"/>
        <n v="2016"/>
        <n v="2017"/>
        <n v="2018"/>
        <n v="2019"/>
        <n v="2020"/>
        <n v="2021"/>
        <n v="2022"/>
      </sharedItems>
    </cacheField>
    <cacheField name="REGIÃO" numFmtId="0">
      <sharedItems count="5">
        <s v="REGIÃO SUDESTE"/>
        <s v="REGIÃO CENTRO-OESTE"/>
        <s v="REGIÃO SUL"/>
        <s v="REGIÃO NORTE"/>
        <s v="REGIÃO NORDESTE"/>
      </sharedItems>
    </cacheField>
    <cacheField name="ESTADO" numFmtId="165">
      <sharedItems count="17">
        <s v="MINAS GERAIS"/>
        <s v="MATO GROSSO"/>
        <s v="SANTA CATARINA"/>
        <s v="PARÁ"/>
        <s v="RONDÔNIA"/>
        <s v="PARANÁ"/>
        <s v="SÃO PAULO"/>
        <s v="RIO GRANDE DO SUL"/>
        <s v="GOIÁS"/>
        <s v="BAHIA"/>
        <s v="MATO GROSSO DO SUL"/>
        <s v="TOCANTINS"/>
        <s v="PIAUÍ"/>
        <s v="CEARÁ"/>
        <s v="MARANHÃO"/>
        <s v="RIO DE JANEIRO"/>
        <s v="RIO GRANDE DO NORTE"/>
      </sharedItems>
    </cacheField>
    <cacheField name="PRODUTOR" numFmtId="165">
      <sharedItems count="102">
        <s v="ABDIESEL"/>
        <s v="ADM (RONDONOPOLIS)"/>
        <s v="ADM (JOAÇABA)"/>
        <s v="AGRENCO"/>
        <s v="AGROPALMA"/>
        <s v="AGROSOJA"/>
        <s v="ALIANÇA"/>
        <s v="AMAGGI"/>
        <s v="AMAZONBIO"/>
        <s v="ARAGUASSU"/>
        <s v="BEIRA RIO"/>
        <s v="BIGFRANGO"/>
        <s v="JBS (EX-BRACOL EX-BERTIN)"/>
        <s v="BIANCHINI"/>
        <s v="BIO BRAZILIAN"/>
        <s v="BINATURAL"/>
        <s v="BINATURAL BAHIA"/>
        <s v="BIOCAR"/>
        <s v="BIO OLEO"/>
        <s v="BIOCAMP"/>
        <s v="BIOLIX"/>
        <s v="BIONASA"/>
        <s v="BIONORTE"/>
        <s v="B 100 (EX-BIOMINAS)"/>
        <s v="BIOPAR BIOENERGIA"/>
        <s v="BIOPAR PARECIS"/>
        <s v="BIO PETRO"/>
        <s v="BIOSEP"/>
        <s v="BIOTINS"/>
        <s v="BIOVERDE (EX-BIOPETROSUL)"/>
        <s v="BIO VIDA"/>
        <s v="BOCCHI"/>
        <s v="BRASIL ECODIESEL (FLORIANO)"/>
        <s v="BRASIL ECODIESEL (CRATEUS)"/>
        <s v="BRASIL ECODIESEL (IRAQUARA)"/>
        <s v="BRASIL ECODIESEL (PORTO NACIONAL)"/>
        <s v="BRASIL ECODIESEL (ROSARIO DO SUL)"/>
        <s v="BRASIL ECODIESEL (SÃO LUIS)"/>
        <s v="BARRALCOOL"/>
        <s v="BE8 S/A (EX-BSBIOS) MARIALVA"/>
        <s v="BE8 S/A (EX-BSBIOS) PASSO FUNDO"/>
        <s v="BUNGE"/>
        <s v="CAIBIENSE"/>
        <s v="CAMERA (IJUI)"/>
        <s v="CAMERA (ROSARIO DO SUL)"/>
        <s v="CARAMURU (SÃO SIMÃO)"/>
        <s v="CARAMURU (IPAMERI)"/>
        <s v="CARAMURU (SORRISO)"/>
        <s v="CARGILL"/>
        <s v="CEREAL"/>
        <s v="CESBRA"/>
        <s v="CLV"/>
        <s v="COCAMAR"/>
        <s v="COMANCHE (EX-IBR)"/>
        <s v="DELTA BIOCOMBUSTÍVEIS"/>
        <s v="DELTA CUIABA"/>
        <s v="GRUPAL (EX-COOAMI)"/>
        <s v="COOMISA"/>
        <s v="COOPERBIO (LUCAS DO RIO VERDE)"/>
        <s v="COOPERBIO (CUIABA)"/>
        <s v="IPÊ BIOCOMBUSTÍVEIS (EX-COOPERFELIZ)"/>
        <s v="DVH CHEMICAL"/>
        <s v="FÊNIX"/>
        <s v="FERTIBOM"/>
        <s v="FIAGRIL"/>
        <s v="FRIGOL"/>
        <s v="FUGA"/>
        <s v="GRAN-VALLE"/>
        <s v="GRANOL (CACHOEIRA DO SUL)"/>
        <s v="GRANOL (CAMPINAS)"/>
        <s v="GRANOL (ANÁPOLIS)"/>
        <s v="GRANOL (PORTO NACIONAL)"/>
        <s v="INNOVATTI"/>
        <s v="UNIBRAS (EX-J APARECIDO)"/>
        <s v="JATAI"/>
        <s v="MINERVA"/>
        <s v="COFCO"/>
        <s v="NUTEC"/>
        <s v="OLEOPLAN"/>
        <s v="OLEOPLAN RONDÔNIA"/>
        <s v="OLFAR"/>
        <s v="ORLANDIA"/>
        <s v="OURO VERDE"/>
        <s v="PETROBRAS (QUIXADA)"/>
        <s v="PETROBRAS (GUAMARE)"/>
        <s v="PETROBRAS (CANDEIAS)"/>
        <s v="PETROBRAS (MONTES CLAROS)"/>
        <s v="POTENCIAL"/>
        <s v="PRISMA"/>
        <s v="RENOBRAS"/>
        <s v="BIOCAPITAL"/>
        <s v="SEARA"/>
        <s v="SOYMINAS"/>
        <s v="SP Bio"/>
        <s v="SSIL"/>
        <s v="TECNODIESEL"/>
        <s v="TRES TENTOS"/>
        <s v="USIBIO"/>
        <s v="OLEOPLAN NORDESTE (EX-V-BIODIESEL)"/>
        <s v="UNIÃO INDÚSTRIA"/>
        <s v="V-BIODIESEL"/>
        <s v="OLEOPLAN PARÁ "/>
      </sharedItems>
    </cacheField>
    <cacheField name="UNIDADE" numFmtId="165">
      <sharedItems/>
    </cacheField>
    <cacheField name="JAN" numFmtId="0">
      <sharedItems containsSemiMixedTypes="0" containsString="0" containsNumber="1" minValue="0" maxValue="388374.13055359997"/>
    </cacheField>
    <cacheField name="FEV" numFmtId="0">
      <sharedItems containsSemiMixedTypes="0" containsString="0" containsNumber="1" minValue="0" maxValue="324970.60029143002"/>
    </cacheField>
    <cacheField name="MAR" numFmtId="0">
      <sharedItems containsSemiMixedTypes="0" containsString="0" containsNumber="1" minValue="0" maxValue="407458.77898237004"/>
    </cacheField>
    <cacheField name="ABR" numFmtId="0">
      <sharedItems containsSemiMixedTypes="0" containsString="0" containsNumber="1" minValue="0" maxValue="415191.21351416002"/>
    </cacheField>
    <cacheField name="MAI" numFmtId="0">
      <sharedItems containsSemiMixedTypes="0" containsString="0" containsNumber="1" minValue="0" maxValue="414077.92972378002"/>
    </cacheField>
    <cacheField name="JUN" numFmtId="0">
      <sharedItems containsSemiMixedTypes="0" containsString="0" containsNumber="1" minValue="0" maxValue="360824.97660713998"/>
    </cacheField>
    <cacheField name="JUL" numFmtId="0">
      <sharedItems containsSemiMixedTypes="0" containsString="0" containsNumber="1" minValue="0" maxValue="416804.47430144"/>
    </cacheField>
    <cacheField name="AGO" numFmtId="0">
      <sharedItems containsSemiMixedTypes="0" containsString="0" containsNumber="1" minValue="0" maxValue="431671.40257737"/>
    </cacheField>
    <cacheField name="SET" numFmtId="0">
      <sharedItems containsSemiMixedTypes="0" containsString="0" containsNumber="1" minValue="0" maxValue="407602.40679372003"/>
    </cacheField>
    <cacheField name="OUT" numFmtId="0">
      <sharedItems containsSemiMixedTypes="0" containsString="0" containsNumber="1" minValue="0" maxValue="441837.30170006002"/>
    </cacheField>
    <cacheField name="NOV" numFmtId="0">
      <sharedItems containsSemiMixedTypes="0" containsString="0" containsNumber="1" minValue="0" maxValue="420446.89069281996"/>
    </cacheField>
    <cacheField name="DEZ" numFmtId="0">
      <sharedItems containsSemiMixedTypes="0" containsString="0" containsNumber="1" minValue="0" maxValue="430047.93971827003"/>
    </cacheField>
    <cacheField name="TOTAL" numFmtId="165">
      <sharedItems containsSemiMixedTypes="0" containsString="0" containsNumber="1" minValue="0" maxValue="4859308.04545615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x v="0"/>
    <x v="0"/>
    <n v="0"/>
    <n v="0"/>
    <n v="49.060518000000002"/>
    <n v="0"/>
    <n v="33.335993000000002"/>
    <n v="0"/>
    <n v="16.353505999999999"/>
    <n v="176.8694572"/>
    <n v="0"/>
    <n v="0"/>
    <n v="0"/>
    <n v="0"/>
  </r>
  <r>
    <x v="0"/>
    <x v="1"/>
    <n v="0"/>
    <n v="0"/>
    <n v="0"/>
    <n v="0"/>
    <n v="0"/>
    <n v="0"/>
    <n v="0"/>
    <n v="0"/>
    <n v="0"/>
    <n v="0"/>
    <n v="0"/>
    <n v="0"/>
  </r>
  <r>
    <x v="0"/>
    <x v="2"/>
    <n v="0"/>
    <n v="0"/>
    <n v="0"/>
    <n v="0"/>
    <n v="40.569274499999999"/>
    <n v="7.6232497199999996"/>
    <n v="19.360035180000001"/>
    <n v="6.9187910000000006"/>
    <n v="0"/>
    <n v="86.359091300000003"/>
    <n v="0"/>
    <n v="0"/>
  </r>
  <r>
    <x v="0"/>
    <x v="3"/>
    <n v="0"/>
    <n v="0"/>
    <n v="0"/>
    <n v="82.396511000000004"/>
    <n v="88.057339999999996"/>
    <n v="135.85989600000002"/>
    <n v="0"/>
    <n v="162.90607900000001"/>
    <n v="0"/>
    <n v="127.05416199999999"/>
    <n v="1517.7311530000002"/>
    <n v="1096.313883"/>
  </r>
  <r>
    <x v="0"/>
    <x v="4"/>
    <n v="0"/>
    <n v="0"/>
    <n v="0"/>
    <n v="0"/>
    <n v="0"/>
    <n v="0"/>
    <n v="9.4347150000000006"/>
    <n v="12.57962"/>
    <n v="12.57962"/>
    <n v="0"/>
    <n v="251.5924"/>
    <n v="697.34849999999994"/>
  </r>
  <r>
    <x v="1"/>
    <x v="0"/>
    <n v="300.652918"/>
    <n v="543.50248209999995"/>
    <n v="895.92053640000006"/>
    <n v="209.51357110000001"/>
    <n v="0"/>
    <n v="24014.8719686"/>
    <n v="488.08925599999998"/>
    <n v="14808.099683000002"/>
    <n v="25205.432364640001"/>
    <n v="30791.64534861"/>
    <n v="30585.937112560001"/>
    <n v="7776.5575489400007"/>
  </r>
  <r>
    <x v="1"/>
    <x v="1"/>
    <n v="0"/>
    <n v="0"/>
    <n v="0"/>
    <n v="0"/>
    <n v="0"/>
    <n v="0"/>
    <n v="0"/>
    <n v="84.283454000000006"/>
    <n v="0"/>
    <n v="0"/>
    <n v="35102.454689450002"/>
    <n v="28474.768675870004"/>
  </r>
  <r>
    <x v="1"/>
    <x v="2"/>
    <n v="0"/>
    <n v="54.721346999999994"/>
    <n v="0"/>
    <n v="0"/>
    <n v="71.074853000000004"/>
    <n v="149.38298750000001"/>
    <n v="227.69112200000004"/>
    <n v="125.7962"/>
    <n v="0"/>
    <n v="0"/>
    <n v="0"/>
    <n v="0"/>
  </r>
  <r>
    <x v="1"/>
    <x v="3"/>
    <n v="1637.2375430000002"/>
    <n v="1705.1674910000002"/>
    <n v="1719.005073"/>
    <n v="2351.759959"/>
    <n v="2181.3061080000002"/>
    <n v="2029.721687"/>
    <n v="1718.376092"/>
    <n v="1884.4270760000002"/>
    <n v="0"/>
    <n v="0"/>
    <n v="0"/>
    <n v="0"/>
  </r>
  <r>
    <x v="1"/>
    <x v="4"/>
    <n v="4825.5422320000007"/>
    <n v="4258.2013699999998"/>
    <n v="8233.9902709999988"/>
    <n v="8669.2451230000006"/>
    <n v="13960.233295"/>
    <n v="14628.840098000001"/>
    <n v="18515.942678000003"/>
    <n v="15185.488282999999"/>
    <n v="17158.60168"/>
    <n v="23183.988067599999"/>
    <n v="35105.341712239999"/>
    <n v="55146.538156000002"/>
  </r>
  <r>
    <x v="2"/>
    <x v="0"/>
    <n v="6686.6404027100007"/>
    <n v="10588.53661583"/>
    <n v="11153.198018770003"/>
    <n v="12174.908465360002"/>
    <n v="15054.006094760001"/>
    <n v="6226.2577597600002"/>
    <n v="24349.231978390002"/>
    <n v="39941.784184970005"/>
    <n v="32179.322100239995"/>
    <n v="45836.600406780002"/>
    <n v="17818.635471969999"/>
    <n v="10861.21245895"/>
  </r>
  <r>
    <x v="2"/>
    <x v="1"/>
    <n v="51131.746143190008"/>
    <n v="59729.237113710005"/>
    <n v="48663.008297810004"/>
    <n v="53471.486275280004"/>
    <n v="71351.548031709986"/>
    <n v="50638.518112419995"/>
    <n v="52892.427497250006"/>
    <n v="93593.838325730001"/>
    <n v="48053.664084630007"/>
    <n v="65138.85110231"/>
    <n v="106750.42259702997"/>
    <n v="89894.436255750014"/>
  </r>
  <r>
    <x v="2"/>
    <x v="2"/>
    <n v="37.361471400000006"/>
    <n v="18.617837600000001"/>
    <n v="20.127392"/>
    <n v="0"/>
    <n v="0"/>
    <n v="0"/>
    <n v="8884.0421345000013"/>
    <n v="42198.863634039997"/>
    <n v="50441.514973409998"/>
    <n v="54730.995568539998"/>
    <n v="69789.37937106"/>
    <n v="42507.43542283"/>
  </r>
  <r>
    <x v="2"/>
    <x v="3"/>
    <n v="3522.9477402400003"/>
    <n v="3450.98602403"/>
    <n v="3437.3434261400002"/>
    <n v="3348.7388726700001"/>
    <n v="2186.5203604900003"/>
    <n v="16030.209766"/>
    <n v="2415.4694444900001"/>
    <n v="17671.95081296"/>
    <n v="25946.699052759999"/>
    <n v="30819.515496719996"/>
    <n v="28269.003831530004"/>
    <n v="30138.108930370003"/>
  </r>
  <r>
    <x v="2"/>
    <x v="4"/>
    <n v="46232.021892049997"/>
    <n v="32716.346078039998"/>
    <n v="79107.946739599996"/>
    <n v="49082.173815830007"/>
    <n v="74972.333766500014"/>
    <n v="97923.158577400012"/>
    <n v="79512.004134000003"/>
    <n v="83086.377360800005"/>
    <n v="132794.30550410002"/>
    <n v="140661.50550495001"/>
    <n v="132121.39647106"/>
    <n v="134898.54885997999"/>
  </r>
  <r>
    <x v="3"/>
    <x v="0"/>
    <n v="52200.831438700006"/>
    <n v="55077.073494360004"/>
    <n v="50496.481623"/>
    <n v="29020.724183869999"/>
    <n v="48263.259423259995"/>
    <n v="105595.61348103001"/>
    <n v="100542.63171943001"/>
    <n v="135150.66331421002"/>
    <n v="151657.42682466999"/>
    <n v="159250.25273369998"/>
    <n v="139346.76539007999"/>
    <n v="140750.24214443"/>
  </r>
  <r>
    <x v="3"/>
    <x v="1"/>
    <n v="184887.56232237001"/>
    <n v="204393.04306881002"/>
    <n v="223166.9874632"/>
    <n v="236269.36615192003"/>
    <n v="257885.43667253005"/>
    <n v="308441.32555097999"/>
    <n v="330691.83662667003"/>
    <n v="312887.65513808007"/>
    <n v="359716.71837495"/>
    <n v="310178.10562703997"/>
    <n v="289758.75951627002"/>
    <n v="291967.60870226007"/>
  </r>
  <r>
    <x v="3"/>
    <x v="2"/>
    <n v="95857.729639029989"/>
    <n v="82268.928493960004"/>
    <n v="36679.756632960001"/>
    <n v="104139.07588952001"/>
    <n v="142278.4584107"/>
    <n v="180771.41002141"/>
    <n v="200575.6881919"/>
    <n v="183640.61377968002"/>
    <n v="245838.39375466001"/>
    <n v="263642.80796622002"/>
    <n v="230815.89331819001"/>
    <n v="204405.79880349003"/>
  </r>
  <r>
    <x v="3"/>
    <x v="3"/>
    <n v="20585.541760400003"/>
    <n v="27716.708195049996"/>
    <n v="17863.02895095"/>
    <n v="2948.7698547699997"/>
    <n v="1919.7758082000003"/>
    <n v="518.44387905999997"/>
    <n v="4852.9720934100005"/>
    <n v="6339.7699608299999"/>
    <n v="4975.1516526599999"/>
    <n v="4959.2006944999994"/>
    <n v="4230.50733657"/>
    <n v="3648.2155962000002"/>
  </r>
  <r>
    <x v="3"/>
    <x v="4"/>
    <n v="129427.89226532998"/>
    <n v="115394.48961060001"/>
    <n v="72326.845970309994"/>
    <n v="32370.236703170001"/>
    <n v="27671.647996209998"/>
    <n v="51056.337611099996"/>
    <n v="41292.023987480003"/>
    <n v="50932.409484670003"/>
    <n v="69692.679832120004"/>
    <n v="59626.059070470001"/>
    <n v="78136.473005480002"/>
    <n v="64019.868744070001"/>
  </r>
  <r>
    <x v="4"/>
    <x v="0"/>
    <n v="105556.4719934"/>
    <n v="94309.977222900008"/>
    <n v="123413.28661206999"/>
    <n v="126461.22790111002"/>
    <n v="155607.35831676002"/>
    <n v="143952.86244098999"/>
    <n v="170309.45583183001"/>
    <n v="165568.44235642001"/>
    <n v="175661.08406204003"/>
    <n v="165429.18596301999"/>
    <n v="172683.27415450002"/>
    <n v="192223.37401518002"/>
  </r>
  <r>
    <x v="4"/>
    <x v="1"/>
    <n v="208840.49224209003"/>
    <n v="241518.73465114998"/>
    <n v="409026.63992107002"/>
    <n v="246812.46518031001"/>
    <n v="195754.59914538002"/>
    <n v="341608.91517803998"/>
    <n v="404096.63023478008"/>
    <n v="447257.41967136"/>
    <n v="364736.28237601998"/>
    <n v="421654.2763306101"/>
    <n v="390971.68999758997"/>
    <n v="353686.43222536001"/>
  </r>
  <r>
    <x v="4"/>
    <x v="2"/>
    <n v="197156.41538989"/>
    <n v="79494.442984479989"/>
    <n v="210066.69699140001"/>
    <n v="241484.48663570001"/>
    <n v="246518.13981117"/>
    <n v="299944.77974114998"/>
    <n v="284914.78814096999"/>
    <n v="290426.74991789"/>
    <n v="321999.83497108996"/>
    <n v="258292.88427452001"/>
    <n v="317751.74761557003"/>
    <n v="257664.08567900999"/>
  </r>
  <r>
    <x v="4"/>
    <x v="3"/>
    <n v="18737.708798980002"/>
    <n v="19654.524084199998"/>
    <n v="15882.619374350003"/>
    <n v="4377.6322822800003"/>
    <n v="2654.0608072199998"/>
    <n v="6564.2847287799996"/>
    <n v="19109.342222830001"/>
    <n v="43575.074062040003"/>
    <n v="34229.580016890002"/>
    <n v="30965.715840360001"/>
    <n v="39571.754662669999"/>
    <n v="27724.796890709997"/>
  </r>
  <r>
    <x v="4"/>
    <x v="4"/>
    <n v="38008.271431729998"/>
    <n v="69618.164453049991"/>
    <n v="71811.811168269996"/>
    <n v="44174.813735349999"/>
    <n v="51484.126458629995"/>
    <n v="95665.651421250004"/>
    <n v="93701.07329642"/>
    <n v="104111.94164917999"/>
    <n v="113126.44702270001"/>
    <n v="109966.79241825001"/>
    <n v="124338.57427136"/>
    <n v="114924.54645644999"/>
  </r>
  <r>
    <x v="5"/>
    <x v="0"/>
    <n v="157571.30117077997"/>
    <n v="213377.11834155"/>
    <n v="234018.01671975999"/>
    <n v="219227.30207160002"/>
    <n v="254760.02379372"/>
    <n v="252633.30065690004"/>
    <n v="243195.44704171002"/>
    <n v="250447.83698449002"/>
    <n v="194404.68012317998"/>
    <n v="178132.88504488999"/>
    <n v="225464.49781094998"/>
    <n v="220553.39529352004"/>
  </r>
  <r>
    <x v="5"/>
    <x v="1"/>
    <n v="381046.65914885007"/>
    <n v="476052.10695326002"/>
    <n v="579373.29997904995"/>
    <n v="475671.43507244001"/>
    <n v="529974.79903870006"/>
    <n v="586460.28678825987"/>
    <n v="593994.04509158002"/>
    <n v="652161.05064654013"/>
    <n v="570312.41983640008"/>
    <n v="596410.33221137"/>
    <n v="526779.74538357009"/>
    <n v="436693.74667446001"/>
  </r>
  <r>
    <x v="5"/>
    <x v="2"/>
    <n v="257295.80472389"/>
    <n v="256931.71907204"/>
    <n v="307601.13902099006"/>
    <n v="312969.22139416001"/>
    <n v="321524.74675236002"/>
    <n v="322305.13605868001"/>
    <n v="362124.60230858001"/>
    <n v="406120.2633857"/>
    <n v="430986.54919514002"/>
    <n v="373439.76922466001"/>
    <n v="442147.72898280004"/>
    <n v="456374.75714856997"/>
  </r>
  <r>
    <x v="5"/>
    <x v="3"/>
    <n v="37313.593366280002"/>
    <n v="50774.069807730004"/>
    <n v="63583.060309"/>
    <n v="48164.295552720003"/>
    <n v="59234.096980700007"/>
    <n v="48030.44210611"/>
    <n v="37036.923493809998"/>
    <n v="60008.133578919995"/>
    <n v="78969.759613900009"/>
    <n v="58314.985914830009"/>
    <n v="41532.95515953"/>
    <n v="15237.127623100001"/>
  </r>
  <r>
    <x v="5"/>
    <x v="4"/>
    <n v="94108.734751950004"/>
    <n v="122762.43594269999"/>
    <n v="162386.52811438002"/>
    <n v="106933.34285145"/>
    <n v="109630.82221709999"/>
    <n v="79603.112031850003"/>
    <n v="68366.762724879998"/>
    <n v="85212.144446499995"/>
    <n v="109006.78500776"/>
    <n v="51003.000022300002"/>
    <n v="71523.07744021999"/>
    <n v="52719.904298760004"/>
  </r>
  <r>
    <x v="6"/>
    <x v="0"/>
    <n v="160513.15223455004"/>
    <n v="123779.39758274003"/>
    <n v="208476.50722719997"/>
    <n v="186541.61881731002"/>
    <n v="177474.01486776996"/>
    <n v="169901.35408960003"/>
    <n v="195098.25118207003"/>
    <n v="250286.86816697003"/>
    <n v="232738.27939754"/>
    <n v="230091.81039099002"/>
    <n v="245444.67051809002"/>
    <n v="206073.67401099997"/>
  </r>
  <r>
    <x v="6"/>
    <x v="1"/>
    <n v="437667.66714467003"/>
    <n v="491685.12779737992"/>
    <n v="595053.53213703004"/>
    <n v="483122.79057494993"/>
    <n v="512358.93446150987"/>
    <n v="551221.23629504011"/>
    <n v="644067.92067049001"/>
    <n v="642671.71493650007"/>
    <n v="558353.57263434993"/>
    <n v="542833.32179372001"/>
    <n v="525301.12426915008"/>
    <n v="535419.26486451004"/>
  </r>
  <r>
    <x v="6"/>
    <x v="2"/>
    <n v="416175.37379505008"/>
    <n v="357340.80554555001"/>
    <n v="513154.18029904994"/>
    <n v="504614.29140851006"/>
    <n v="588821.66386675008"/>
    <n v="592779.87274880009"/>
    <n v="584209.60407596012"/>
    <n v="534977.37426295993"/>
    <n v="550833.38774100994"/>
    <n v="541018.26503221004"/>
    <n v="508774.34029346"/>
    <n v="451993.96738167002"/>
  </r>
  <r>
    <x v="6"/>
    <x v="3"/>
    <n v="57289.419814709996"/>
    <n v="51126.154502099998"/>
    <n v="58675.354288970004"/>
    <n v="44066.9749429"/>
    <n v="49552.456619720004"/>
    <n v="54197.003279160002"/>
    <n v="57991.041830400005"/>
    <n v="54650.800491039998"/>
    <n v="51386.628113819999"/>
    <n v="56367.069496689997"/>
    <n v="60860.415413540002"/>
    <n v="54492.127454170004"/>
  </r>
  <r>
    <x v="6"/>
    <x v="4"/>
    <n v="100318.33709483"/>
    <n v="88001.203445750012"/>
    <n v="93088.898668740003"/>
    <n v="42013.314239040003"/>
    <n v="58595.240979000009"/>
    <n v="88448.805194779998"/>
    <n v="90438.441922650003"/>
    <n v="76872.799857999998"/>
    <n v="78323.808706520009"/>
    <n v="125941.88457922"/>
    <n v="151492.65896191"/>
    <n v="116092.28742181"/>
  </r>
  <r>
    <x v="7"/>
    <x v="0"/>
    <n v="155383.64864448999"/>
    <n v="186768.93884052002"/>
    <n v="191343.46104523004"/>
    <n v="51098.007602350001"/>
    <n v="43487.412980069996"/>
    <n v="71144.770527960005"/>
    <n v="145692.75597299999"/>
    <n v="131886.76768863"/>
    <n v="153486.03812673001"/>
    <n v="148600.60432391"/>
    <n v="171945.86311991001"/>
    <n v="157671.29657016002"/>
  </r>
  <r>
    <x v="7"/>
    <x v="1"/>
    <n v="433003.52143726998"/>
    <n v="540284.15614787"/>
    <n v="543183.48180622992"/>
    <n v="485098.10540545004"/>
    <n v="594544.92552081007"/>
    <n v="591132.42055436003"/>
    <n v="612410.01123963005"/>
    <n v="766119.35020098009"/>
    <n v="724943.37320799998"/>
    <n v="679028.98672095011"/>
    <n v="651764.93728217005"/>
    <n v="692990.09429953992"/>
  </r>
  <r>
    <x v="7"/>
    <x v="2"/>
    <n v="431174.40066059999"/>
    <n v="446744.69322959002"/>
    <n v="480051.06122449005"/>
    <n v="448449.67202628998"/>
    <n v="484385.93537839002"/>
    <n v="481820.63636989007"/>
    <n v="465162.99289714999"/>
    <n v="494695.28619774996"/>
    <n v="504192.64141554001"/>
    <n v="566091.13965109992"/>
    <n v="536208.20202262001"/>
    <n v="489229.61113261996"/>
  </r>
  <r>
    <x v="7"/>
    <x v="3"/>
    <n v="55422.484700319998"/>
    <n v="40711.141164549997"/>
    <n v="57689.904597029999"/>
    <n v="53146.592429540004"/>
    <n v="73944.937331670008"/>
    <n v="53336.720806219993"/>
    <n v="52070.443677400006"/>
    <n v="51544.923762090009"/>
    <n v="39278.857080400005"/>
    <n v="6211.9107031499998"/>
    <n v="5681.6734303399999"/>
    <n v="5676.8114072100007"/>
  </r>
  <r>
    <x v="7"/>
    <x v="4"/>
    <n v="138989.29661835"/>
    <n v="135328.18062184"/>
    <n v="116973.85461178998"/>
    <n v="109294.38657001001"/>
    <n v="143497.53051547002"/>
    <n v="154231.87750672002"/>
    <n v="173460.42420866998"/>
    <n v="156045.19828067001"/>
    <n v="164656.75955615999"/>
    <n v="181427.35543688"/>
    <n v="177419.23691248003"/>
    <n v="195195.12054588"/>
  </r>
  <r>
    <x v="8"/>
    <x v="0"/>
    <n v="166305.16151190997"/>
    <n v="152544.25858562003"/>
    <n v="163070.06063651"/>
    <n v="174428.98576076003"/>
    <n v="109606.61902822"/>
    <n v="86766.450844649997"/>
    <n v="115486.62903729"/>
    <n v="114673.27483676001"/>
    <n v="125234.47593833"/>
    <n v="147746.30346028"/>
    <n v="149885.80120121001"/>
    <n v="138236.79632957"/>
  </r>
  <r>
    <x v="8"/>
    <x v="1"/>
    <n v="563099.79407244001"/>
    <n v="542287.68706603011"/>
    <n v="630796.6354240299"/>
    <n v="701533.58096140006"/>
    <n v="627603.62595715013"/>
    <n v="641032.96154929022"/>
    <n v="641483.48805996997"/>
    <n v="615759.40425253997"/>
    <n v="593102.33243806998"/>
    <n v="719358.05337704998"/>
    <n v="637937.56364379998"/>
    <n v="527426.65234207001"/>
  </r>
  <r>
    <x v="8"/>
    <x v="2"/>
    <n v="491944.16733242007"/>
    <n v="421629.33723395999"/>
    <n v="441340.14253804"/>
    <n v="482779.62483116001"/>
    <n v="637329.08113458997"/>
    <n v="591756.62129876006"/>
    <n v="717955.70249868999"/>
    <n v="666821.50961940992"/>
    <n v="698452.23449145001"/>
    <n v="702060.40286738018"/>
    <n v="714836.42847444001"/>
    <n v="555709.31135110999"/>
  </r>
  <r>
    <x v="8"/>
    <x v="3"/>
    <n v="19583.34859424"/>
    <n v="14377.096742559999"/>
    <n v="40381.272079099996"/>
    <n v="59646.356287339993"/>
    <n v="30074.24219963"/>
    <n v="27641.790268139997"/>
    <n v="17377.675762300001"/>
    <n v="20684.788672390001"/>
    <n v="32184.221862230006"/>
    <n v="37637.745014440006"/>
    <n v="54119.764412359997"/>
    <n v="37765.597982309999"/>
  </r>
  <r>
    <x v="8"/>
    <x v="4"/>
    <n v="183742.65965712001"/>
    <n v="163215.39927617999"/>
    <n v="175800.40335353999"/>
    <n v="176650.79195535"/>
    <n v="142264.10506427998"/>
    <n v="139971.04790201"/>
    <n v="147265.31539976998"/>
    <n v="139483.83921941"/>
    <n v="140547.65365413998"/>
    <n v="141714.38824989999"/>
    <n v="111124.04198053002"/>
    <n v="89172.183663260003"/>
  </r>
  <r>
    <x v="9"/>
    <x v="0"/>
    <n v="127657.20382355998"/>
    <n v="118947.46490378001"/>
    <n v="147435.02705318999"/>
    <n v="151812.98640559"/>
    <n v="69199.942406529997"/>
    <n v="70003.666907949999"/>
    <n v="110324.84614231001"/>
    <n v="166798.16939933001"/>
    <n v="174800.63176423"/>
    <n v="200424.42455121002"/>
    <n v="175955.43459041999"/>
    <n v="190494.43104238002"/>
  </r>
  <r>
    <x v="9"/>
    <x v="1"/>
    <n v="670321.76372517005"/>
    <n v="664556.85094929009"/>
    <n v="750541.66081542999"/>
    <n v="719312.34532778"/>
    <n v="773067.32591937995"/>
    <n v="781529.81240806007"/>
    <n v="879718.0990565801"/>
    <n v="839694.67942762002"/>
    <n v="808356.13509951008"/>
    <n v="778128.45927474007"/>
    <n v="746549.99014418002"/>
    <n v="848343.45750888006"/>
  </r>
  <r>
    <x v="9"/>
    <x v="2"/>
    <n v="640350.09574701998"/>
    <n v="628822.47162875999"/>
    <n v="660938.00247597997"/>
    <n v="570412.87439190992"/>
    <n v="559596.03654251003"/>
    <n v="611077.42064397992"/>
    <n v="773558.34622683993"/>
    <n v="761945.77822453016"/>
    <n v="824010.3211542801"/>
    <n v="822813.57158520003"/>
    <n v="821972.63027801004"/>
    <n v="886949.19170269987"/>
  </r>
  <r>
    <x v="9"/>
    <x v="3"/>
    <n v="38140.583874889999"/>
    <n v="34663.174359050005"/>
    <n v="33460.927496030003"/>
    <n v="54066.967747219998"/>
    <n v="25644.379335110003"/>
    <n v="20121.982763400003"/>
    <n v="46278.082170679998"/>
    <n v="40233.486703340001"/>
    <n v="35300.27550376"/>
    <n v="54165.126522079998"/>
    <n v="73701.678929920003"/>
    <n v="76222.163042169996"/>
  </r>
  <r>
    <x v="9"/>
    <x v="4"/>
    <n v="65888.904655000006"/>
    <n v="65888.904655000006"/>
    <n v="117439.27539255"/>
    <n v="97128.636068010004"/>
    <n v="97932.291381519986"/>
    <n v="99263.076801699994"/>
    <n v="95752.44450944"/>
    <n v="169674.90206016999"/>
    <n v="124134.92280318"/>
    <n v="167288.14559833001"/>
    <n v="173341.20714993001"/>
    <n v="192896.94347827"/>
  </r>
  <r>
    <x v="10"/>
    <x v="0"/>
    <n v="170748.56633736001"/>
    <n v="168339.07221237"/>
    <n v="180490.95368332"/>
    <n v="194318.55375485"/>
    <n v="189055.34767361998"/>
    <n v="177009.88349806002"/>
    <n v="83385.967300909993"/>
    <n v="110813.86629019"/>
    <n v="106706.32473912001"/>
    <n v="151981.00610011999"/>
    <n v="182507.09567053002"/>
    <n v="142877.74521769001"/>
  </r>
  <r>
    <x v="10"/>
    <x v="1"/>
    <n v="842395.20306131011"/>
    <n v="852826.67054182"/>
    <n v="941047.07386607013"/>
    <n v="844147.89006686013"/>
    <n v="929341.46070443024"/>
    <n v="919696.18802486989"/>
    <n v="1012327.3269014299"/>
    <n v="1008632.74911572"/>
    <n v="875557.76713018003"/>
    <n v="985824.41366056004"/>
    <n v="893958.11568000005"/>
    <n v="891393.35130535008"/>
  </r>
  <r>
    <x v="10"/>
    <x v="2"/>
    <n v="801297.36437795998"/>
    <n v="654613.50417383004"/>
    <n v="733004.85286013002"/>
    <n v="826346.98556927999"/>
    <n v="858361.26934492995"/>
    <n v="836303.67932156008"/>
    <n v="864876.42436779989"/>
    <n v="823299.47827712994"/>
    <n v="846278.16065652017"/>
    <n v="851082.00304402004"/>
    <n v="756137.64816414018"/>
    <n v="661638.71246922005"/>
  </r>
  <r>
    <x v="10"/>
    <x v="3"/>
    <n v="50408.009155540007"/>
    <n v="53426.49526435"/>
    <n v="29196.631300140001"/>
    <n v="3487.4291831700002"/>
    <n v="43717.972255430002"/>
    <n v="9316.8879892700006"/>
    <n v="9613.6160658299996"/>
    <n v="19773.47068111"/>
    <n v="61854.947591119999"/>
    <n v="64113.932852619997"/>
    <n v="38872.566803449998"/>
    <n v="32759.141945279996"/>
  </r>
  <r>
    <x v="10"/>
    <x v="4"/>
    <n v="145037.59678378"/>
    <n v="180345.26281428998"/>
    <n v="145932.01405559"/>
    <n v="172907.46814214002"/>
    <n v="110829.55307632999"/>
    <n v="84157.494264940004"/>
    <n v="175212.13629367002"/>
    <n v="201412.80529461001"/>
    <n v="187682.32617929002"/>
    <n v="206082.76278644998"/>
    <n v="170587.78621414001"/>
    <n v="199320.01568273999"/>
  </r>
  <r>
    <x v="11"/>
    <x v="0"/>
    <n v="133031.37473280999"/>
    <n v="147194.56761689001"/>
    <n v="121164.33359751999"/>
    <n v="147197.29739443"/>
    <n v="143128.92878004001"/>
    <n v="142492.01003981999"/>
    <n v="106538.60695547001"/>
    <n v="110264.80990585999"/>
    <n v="89739.637741840008"/>
    <n v="112921.21052240001"/>
    <n v="175684.40667752002"/>
    <n v="169881.51602886"/>
  </r>
  <r>
    <x v="11"/>
    <x v="1"/>
    <n v="747217.66605530004"/>
    <n v="839728.24185378023"/>
    <n v="875595.38648378989"/>
    <n v="933834.78146203991"/>
    <n v="976233.59186616994"/>
    <n v="828470.9348998901"/>
    <n v="941220.70407112001"/>
    <n v="914341.7042209201"/>
    <n v="801023.04060462001"/>
    <n v="896124.61557526002"/>
    <n v="811612.58359005011"/>
    <n v="792829.14158256014"/>
  </r>
  <r>
    <x v="11"/>
    <x v="2"/>
    <n v="612351.23296517995"/>
    <n v="696622.22056176001"/>
    <n v="814667.62607458013"/>
    <n v="893785.88181277004"/>
    <n v="783849.82769598998"/>
    <n v="711316.45581433002"/>
    <n v="909567.85793731001"/>
    <n v="891356.17223844014"/>
    <n v="908855.06521906005"/>
    <n v="947617.32762453996"/>
    <n v="877821.10494019988"/>
    <n v="743474.12838855002"/>
  </r>
  <r>
    <x v="11"/>
    <x v="3"/>
    <n v="33035.384110669998"/>
    <n v="47590.325230980001"/>
    <n v="70840.211637949993"/>
    <n v="79884.404914669998"/>
    <n v="0"/>
    <n v="0"/>
    <n v="952.35900153000011"/>
    <n v="6039.63280725"/>
    <n v="3271.8711046599997"/>
    <n v="1933.5567819100002"/>
    <n v="568.87557564000008"/>
    <n v="920.46966482999994"/>
  </r>
  <r>
    <x v="11"/>
    <x v="4"/>
    <n v="181342.68201466001"/>
    <n v="156218.95428192001"/>
    <n v="150332.73623037999"/>
    <n v="137202.81446366999"/>
    <n v="164967.14281023"/>
    <n v="159203.31817148"/>
    <n v="164123.78621600001"/>
    <n v="135917.09553214"/>
    <n v="167765.50443847"/>
    <n v="186380.22229271001"/>
    <n v="156864.16928153002"/>
    <n v="155588.53291543"/>
  </r>
  <r>
    <x v="12"/>
    <x v="0"/>
    <n v="151447.95728224004"/>
    <n v="149042.84715481999"/>
    <n v="105466.43965306001"/>
    <n v="138615.48063043001"/>
    <n v="133580.33676998998"/>
    <n v="186290.21511160998"/>
    <n v="177171.49387619999"/>
    <n v="225092.62537432002"/>
    <n v="204900.05207328999"/>
    <n v="233804.09399185001"/>
    <n v="190927.03788437002"/>
    <n v="195775.96562994999"/>
  </r>
  <r>
    <x v="12"/>
    <x v="1"/>
    <n v="715164.29740031005"/>
    <n v="730056.53587168001"/>
    <n v="998116.23711420002"/>
    <n v="999522.34929893992"/>
    <n v="1054957.0802593301"/>
    <n v="964558.00625747012"/>
    <n v="1112876.2232716202"/>
    <n v="1120436.9082515503"/>
    <n v="1082801.4653075698"/>
    <n v="1085698.1303763001"/>
    <n v="1035374.7191652602"/>
    <n v="1027677.5453083299"/>
  </r>
  <r>
    <x v="12"/>
    <x v="2"/>
    <n v="611899.69379509008"/>
    <n v="643240.09990696004"/>
    <n v="876747.67967579002"/>
    <n v="916850.93586308009"/>
    <n v="998188.38123489986"/>
    <n v="953291.69229565992"/>
    <n v="981964.40758203983"/>
    <n v="980643.41539603006"/>
    <n v="1037514.9024954799"/>
    <n v="1060105.8935660899"/>
    <n v="1030431.6581232199"/>
    <n v="992861.91224469"/>
  </r>
  <r>
    <x v="12"/>
    <x v="3"/>
    <n v="1185.2392167799999"/>
    <n v="924.01082786000006"/>
    <n v="4229.3437217199998"/>
    <n v="2498.4760670599999"/>
    <n v="5124.5535095900004"/>
    <n v="4704.2872748200007"/>
    <n v="2763.5915585600001"/>
    <n v="2369.40287605"/>
    <n v="5464.3667846500002"/>
    <n v="5710.5436582399998"/>
    <n v="6526.2125088500006"/>
    <n v="7694.4000507199999"/>
  </r>
  <r>
    <x v="12"/>
    <x v="4"/>
    <n v="126473.05274390998"/>
    <n v="110905.21320082001"/>
    <n v="122961.03669345002"/>
    <n v="128870.26915977999"/>
    <n v="131075.41993748999"/>
    <n v="150681.94648158"/>
    <n v="160867.87235931001"/>
    <n v="187361.78488207"/>
    <n v="177113.16846807001"/>
    <n v="189377.28530866001"/>
    <n v="170459.45522070999"/>
    <n v="173840.91997481001"/>
  </r>
  <r>
    <x v="13"/>
    <x v="0"/>
    <n v="169011.73594282"/>
    <n v="177496.43175061001"/>
    <n v="261974.24716941998"/>
    <n v="254128.57718820003"/>
    <n v="200793.23385036999"/>
    <n v="250509.32616704999"/>
    <n v="255168.10666652001"/>
    <n v="286500.73857322999"/>
    <n v="279117.22496138001"/>
    <n v="253384.29768108999"/>
    <n v="224702.48732945"/>
    <n v="266069.95758788002"/>
  </r>
  <r>
    <x v="13"/>
    <x v="1"/>
    <n v="839655.92161839991"/>
    <n v="964268.66870766005"/>
    <n v="1207996.1959365101"/>
    <n v="1191290.82538549"/>
    <n v="972830.9493217998"/>
    <n v="1196527.2809047902"/>
    <n v="1210225.3737884199"/>
    <n v="1189178.2228721203"/>
    <n v="1274059.3220386999"/>
    <n v="1356982.8813778402"/>
    <n v="1249572.6451321901"/>
    <n v="1199022.3541846401"/>
  </r>
  <r>
    <x v="13"/>
    <x v="2"/>
    <n v="924979.52778790996"/>
    <n v="806873.10482828005"/>
    <n v="1146196.4036892799"/>
    <n v="1133209.5436510202"/>
    <n v="995049.72830603993"/>
    <n v="1254617.8275293901"/>
    <n v="1345454.1817020702"/>
    <n v="1321628.8783170599"/>
    <n v="1216125.8634188501"/>
    <n v="1280269.8678530802"/>
    <n v="1226144.7067837401"/>
    <n v="1180951.2457392702"/>
  </r>
  <r>
    <x v="13"/>
    <x v="3"/>
    <n v="5742.3889662700003"/>
    <n v="10187.18383973"/>
    <n v="48305.879175820002"/>
    <n v="70907.437127230005"/>
    <n v="61847.141936910004"/>
    <n v="49615.543414020001"/>
    <n v="72466.03317580001"/>
    <n v="88884.827403599993"/>
    <n v="41121.677063250005"/>
    <n v="47794.435855290001"/>
    <n v="61237.822882970002"/>
    <n v="79250.033547500003"/>
  </r>
  <r>
    <x v="13"/>
    <x v="4"/>
    <n v="181842.19985543002"/>
    <n v="169012.22654800001"/>
    <n v="197635.96937372"/>
    <n v="172737.43570841002"/>
    <n v="175315.51561082999"/>
    <n v="185432.93916785001"/>
    <n v="192902.18289"/>
    <n v="169665.58056174999"/>
    <n v="208260.27613901999"/>
    <n v="208462.71996367999"/>
    <n v="251819.00298487002"/>
    <n v="254006.21522446003"/>
  </r>
  <r>
    <x v="14"/>
    <x v="0"/>
    <n v="265444.24099927"/>
    <n v="239089.79872344999"/>
    <n v="228163.99620561002"/>
    <n v="253608.71810188997"/>
    <n v="215999.57914332999"/>
    <n v="243388.33664498004"/>
    <n v="217517.28513709002"/>
    <n v="268495.49701817997"/>
    <n v="297750.32164043997"/>
    <n v="329742.74203652999"/>
    <n v="313342.28260488005"/>
    <n v="271574.91880627006"/>
  </r>
  <r>
    <x v="14"/>
    <x v="1"/>
    <n v="1131274.3263592699"/>
    <n v="1072443.9345436101"/>
    <n v="1241418.3027252201"/>
    <n v="1235726.8171912802"/>
    <n v="1119903.3625386802"/>
    <n v="1187607.9529361904"/>
    <n v="1333859.4327314899"/>
    <n v="1348411.6692335"/>
    <n v="1457560.3020363799"/>
    <n v="1528073.8083633098"/>
    <n v="1334815.5656190203"/>
    <n v="1377931.8357804201"/>
  </r>
  <r>
    <x v="14"/>
    <x v="2"/>
    <n v="1142463.8040021202"/>
    <n v="1036065.6862428101"/>
    <n v="1179802.12890132"/>
    <n v="1186960.9767897802"/>
    <n v="1182864.10275647"/>
    <n v="1172654.7724957301"/>
    <n v="1281672.7659449102"/>
    <n v="1258034.7605220801"/>
    <n v="1438794.3708599298"/>
    <n v="1480180.6413604501"/>
    <n v="1394485.8106047402"/>
    <n v="1321161.04224926"/>
  </r>
  <r>
    <x v="14"/>
    <x v="3"/>
    <n v="18926.245853730001"/>
    <n v="30525.43543017"/>
    <n v="58245.565281860007"/>
    <n v="52518.341047499998"/>
    <n v="57897.059489380008"/>
    <n v="58731.497133030003"/>
    <n v="56527.830750479996"/>
    <n v="60113.506765849997"/>
    <n v="57630.528790629993"/>
    <n v="67985.430414009999"/>
    <n v="96586.44186639"/>
    <n v="65818.32669699"/>
  </r>
  <r>
    <x v="14"/>
    <x v="4"/>
    <n v="250340.43218892996"/>
    <n v="233711.16833890998"/>
    <n v="199104.46389404003"/>
    <n v="195327.60910372002"/>
    <n v="243386.41825293002"/>
    <n v="241078.08314217001"/>
    <n v="226044.09122282997"/>
    <n v="229634.46572627002"/>
    <n v="261276.02165113002"/>
    <n v="265535.05327605002"/>
    <n v="256132.18358407999"/>
    <n v="256051.66772627004"/>
  </r>
  <r>
    <x v="15"/>
    <x v="0"/>
    <n v="215178.23688410001"/>
    <n v="245057.32514886002"/>
    <n v="295250.93355093"/>
    <n v="237028.91102790003"/>
    <n v="185252.25808579"/>
    <n v="287621.65190314001"/>
    <n v="324611.13136011997"/>
    <n v="335655.89305449004"/>
    <n v="289058.33885428996"/>
    <n v="263648.16059453"/>
    <n v="263569.22347903001"/>
    <n v="241470.17102814003"/>
  </r>
  <r>
    <x v="15"/>
    <x v="1"/>
    <n v="1212078.1253812599"/>
    <n v="1225393.1248072202"/>
    <n v="1484582.4076437003"/>
    <n v="1154397.4479354999"/>
    <n v="1220129.0696016401"/>
    <n v="1350136.7628425802"/>
    <n v="1551211.5097191199"/>
    <n v="1518377.2171239599"/>
    <n v="1531839.58050841"/>
    <n v="1454601.2609218801"/>
    <n v="1283171.9673176501"/>
    <n v="1183752.89693814"/>
  </r>
  <r>
    <x v="15"/>
    <x v="2"/>
    <n v="1219323.09963805"/>
    <n v="1267922.5053771401"/>
    <n v="1356457.4809689198"/>
    <n v="1119694.83017794"/>
    <n v="1382541.4425453101"/>
    <n v="1404734.6723213301"/>
    <n v="1546092.5541404299"/>
    <n v="1641406.22779408"/>
    <n v="1524590.9204229601"/>
    <n v="1616030.6938077998"/>
    <n v="1628208.8792641701"/>
    <n v="1536205.0420083401"/>
  </r>
  <r>
    <x v="15"/>
    <x v="3"/>
    <n v="27027.558872589998"/>
    <n v="29258.831231230004"/>
    <n v="77598.071559290009"/>
    <n v="83796.220158159995"/>
    <n v="45421.504395830001"/>
    <n v="113409.56395042001"/>
    <n v="82448.8422192"/>
    <n v="121150.93630222003"/>
    <n v="87771.11590614001"/>
    <n v="97149.147138419998"/>
    <n v="82788.674363690006"/>
    <n v="86916.186061510016"/>
  </r>
  <r>
    <x v="15"/>
    <x v="4"/>
    <n v="267479.90026691003"/>
    <n v="271517.52429002005"/>
    <n v="247379.73056459002"/>
    <n v="169622.84759261002"/>
    <n v="195163.79729208001"/>
    <n v="241411.40533331002"/>
    <n v="290475.18145489"/>
    <n v="307860.09678849997"/>
    <n v="288003.75786064001"/>
    <n v="282929.18947112001"/>
    <n v="241124.14342080001"/>
    <n v="204970.01991973002"/>
  </r>
  <r>
    <x v="16"/>
    <x v="0"/>
    <n v="215695.18378837997"/>
    <n v="220691.80885238"/>
    <n v="271807.11343223002"/>
    <n v="271337.371552"/>
    <n v="220726.6669794"/>
    <n v="239721.54095004001"/>
    <n v="169570.84973334"/>
    <n v="169506.64335286"/>
    <n v="247489.67644339"/>
    <n v="256606.15850644003"/>
    <n v="186319.36838095999"/>
    <n v="205438.90009599001"/>
  </r>
  <r>
    <x v="16"/>
    <x v="1"/>
    <n v="1199526.6648606302"/>
    <n v="1275095.70661202"/>
    <n v="1514407.9884947899"/>
    <n v="1400094.2266180099"/>
    <n v="1315409.1871189398"/>
    <n v="1321681.1717973999"/>
    <n v="1460425.1532461301"/>
    <n v="1487896.26951992"/>
    <n v="1326282.6080990999"/>
    <n v="1449043.62883455"/>
    <n v="1252438.9870269101"/>
    <n v="1137372.02669244"/>
  </r>
  <r>
    <x v="16"/>
    <x v="2"/>
    <n v="1539874.0139775402"/>
    <n v="1546394.4272815702"/>
    <n v="1911182.9591092602"/>
    <n v="1891684.3342557198"/>
    <n v="1600070.06192002"/>
    <n v="1472025.0913099598"/>
    <n v="1635533.3126906904"/>
    <n v="1680464.0232122201"/>
    <n v="1698841.68441737"/>
    <n v="1851222.2381181198"/>
    <n v="1573508.80440159"/>
    <n v="1614239.71443897"/>
  </r>
  <r>
    <x v="16"/>
    <x v="3"/>
    <n v="13019.403515200001"/>
    <n v="41591.746013600001"/>
    <n v="46387.921122710002"/>
    <n v="103263.48401904"/>
    <n v="103675.06402620001"/>
    <n v="83427.039760209998"/>
    <n v="89699.087336769997"/>
    <n v="95498.329895630013"/>
    <n v="86729.359835080002"/>
    <n v="93213.07838757"/>
    <n v="75368.421971629999"/>
    <n v="76512.255369180013"/>
  </r>
  <r>
    <x v="16"/>
    <x v="4"/>
    <n v="230932.26738281001"/>
    <n v="233883.28269975001"/>
    <n v="298770.58543073008"/>
    <n v="302200.16723133001"/>
    <n v="167573.23752639"/>
    <n v="202088.00381848999"/>
    <n v="171127.44562233001"/>
    <n v="173985.71769081999"/>
    <n v="286344.27954948001"/>
    <n v="267200.70818063"/>
    <n v="239838.61318357004"/>
    <n v="274216.60755721998"/>
  </r>
  <r>
    <x v="17"/>
    <x v="0"/>
    <n v="231556.48699664001"/>
    <n v="227222.95257226998"/>
    <n v="218908.66029699999"/>
    <n v="229884.22779156"/>
    <n v="264926.80977962003"/>
    <n v="241206.23173110999"/>
    <n v="233986.11480344"/>
    <n v="260063.37773218"/>
    <n v="243242.79673139"/>
    <n v="232815.50568472"/>
    <n v="223329.25198157999"/>
    <n v="211952.73425876003"/>
  </r>
  <r>
    <x v="17"/>
    <x v="1"/>
    <n v="926291.55070485978"/>
    <n v="1198571.5886611801"/>
    <n v="1186442.0360157301"/>
    <n v="1099618.96430146"/>
    <n v="1175359.70528623"/>
    <n v="1156797.6268518798"/>
    <n v="1413639.04312175"/>
    <n v="1500948.0215279502"/>
    <n v="1284516.3450172401"/>
    <n v="1493198.7994932702"/>
    <n v="1228337.12698601"/>
    <n v="1172847.6809684299"/>
  </r>
  <r>
    <x v="17"/>
    <x v="2"/>
    <n v="1397761.7071878"/>
    <n v="1324956.0179821902"/>
    <n v="1418515.8724644901"/>
    <n v="1293134.3030295002"/>
    <n v="1523719.59304366"/>
    <n v="1351640.81365883"/>
    <n v="1436320.09798175"/>
    <n v="1411576.4823367398"/>
    <n v="1415656.16002951"/>
    <n v="1416456.9723488998"/>
    <n v="1388155.0036231601"/>
    <n v="1310813.5500220601"/>
  </r>
  <r>
    <x v="17"/>
    <x v="3"/>
    <n v="25830.494813009998"/>
    <n v="64726.39681156"/>
    <n v="46031.18196894"/>
    <n v="63115.419225309997"/>
    <n v="81618.933238750004"/>
    <n v="77330.509331699999"/>
    <n v="110646.68314039001"/>
    <n v="97507.200862479993"/>
    <n v="141913.75635747"/>
    <n v="118542.78481818999"/>
    <n v="107457.72431115001"/>
    <n v="89266.285510670015"/>
  </r>
  <r>
    <x v="17"/>
    <x v="4"/>
    <n v="273450.89866743999"/>
    <n v="263475.57449794002"/>
    <n v="276237.93863768002"/>
    <n v="331282.53155320004"/>
    <n v="326322.93460067001"/>
    <n v="367420.96197831997"/>
    <n v="382797.49695025996"/>
    <n v="395940.28766823001"/>
    <n v="373076.06725122"/>
    <n v="319989.54250718007"/>
    <n v="318443.85314873001"/>
    <n v="344143.53249335999"/>
  </r>
  <r>
    <x v="18"/>
    <x v="0"/>
    <n v="212031.55815768"/>
    <n v="186508.22621602"/>
    <n v="203588.12979330003"/>
    <n v="247736.22441577"/>
    <n v="187807.29212437"/>
    <n v="185781.71542216002"/>
    <n v="253069.95813653001"/>
    <n v="238982.19894378001"/>
    <n v="229282.26152551002"/>
    <n v="245222.82891939001"/>
    <n v="271022.41560606001"/>
    <n v="278687.43595427007"/>
  </r>
  <r>
    <x v="18"/>
    <x v="1"/>
    <n v="1037299.1620124802"/>
    <n v="1169685.89411839"/>
    <n v="1369717.7716275"/>
    <n v="1367002.2593765801"/>
    <n v="1712785.0610215701"/>
    <n v="1746491.8068720202"/>
    <n v="1842409.41550225"/>
    <n v="1866687.53488878"/>
    <n v="1701777.0884258898"/>
    <n v="1873047.2246778798"/>
    <n v="1731556.3762753801"/>
    <n v="1678198.08771067"/>
  </r>
  <r>
    <x v="18"/>
    <x v="2"/>
    <n v="1206927.3622333996"/>
    <n v="1164168.08910798"/>
    <n v="1432707.47013053"/>
    <n v="1596985.5894144997"/>
    <n v="1683235.3575268902"/>
    <n v="1729840.3022538403"/>
    <n v="1820125.4866660298"/>
    <n v="1802398.0660186801"/>
    <n v="1793047.7476892597"/>
    <n v="1825742.3310247001"/>
    <n v="1890529.1792001701"/>
    <n v="1854438.8469521198"/>
  </r>
  <r>
    <x v="18"/>
    <x v="3"/>
    <n v="74773.5757705"/>
    <n v="81887.715689479999"/>
    <n v="148306.60602489"/>
    <n v="148991.62294218002"/>
    <n v="173765.37935670998"/>
    <n v="157562.60236355002"/>
    <n v="230067.99088052"/>
    <n v="174422.68337113998"/>
    <n v="145756.36482153001"/>
    <n v="155428.40693245002"/>
    <n v="163315.71545586997"/>
    <n v="127334.24723930002"/>
  </r>
  <r>
    <x v="18"/>
    <x v="4"/>
    <n v="330514.11175531003"/>
    <n v="262455.87679055001"/>
    <n v="322073.80313669005"/>
    <n v="277395.96813640004"/>
    <n v="322970.69230383"/>
    <n v="314345.60164703004"/>
    <n v="366576.9826929"/>
    <n v="369314.91182665998"/>
    <n v="361063.24089975003"/>
    <n v="329851.59977820003"/>
    <n v="347852.74666694005"/>
    <n v="324990.57043818006"/>
  </r>
  <r>
    <x v="19"/>
    <x v="0"/>
    <n v="255077.77241529999"/>
    <n v="248968.70639545997"/>
    <n v="273639.59925725003"/>
    <n v="266234.63739330007"/>
    <n v="275598.07626637997"/>
    <n v="286577.19750359003"/>
    <n v="301824.60267623002"/>
    <n v="313662.69181608997"/>
    <n v="330027.38109827001"/>
    <n v="345977.34546828998"/>
    <n v="367836.15233642003"/>
    <n v="303392.11767538002"/>
  </r>
  <r>
    <x v="19"/>
    <x v="1"/>
    <n v="1505125.9963714001"/>
    <n v="1642297.6762755699"/>
    <n v="1824011.5451375702"/>
    <n v="1801537.4564756202"/>
    <n v="1854711.7303589704"/>
    <n v="2012218.7622511699"/>
    <n v="2145160.0983538302"/>
    <n v="2125468.4643906299"/>
    <n v="2002907.3652660297"/>
    <n v="2036286.2421906104"/>
    <n v="1947337.5857951301"/>
    <n v="1664423.6931419303"/>
  </r>
  <r>
    <x v="19"/>
    <x v="2"/>
    <n v="1664312.5207501799"/>
    <n v="1645491.3587521201"/>
    <n v="1896879.1134939601"/>
    <n v="2088323.3939036801"/>
    <n v="1786665.4208739703"/>
    <n v="1926906.43371099"/>
    <n v="2031882.82168733"/>
    <n v="2153795.07030214"/>
    <n v="2069402.25537567"/>
    <n v="2206336.7339651203"/>
    <n v="2133433.3325611604"/>
    <n v="1835755.5512994502"/>
  </r>
  <r>
    <x v="19"/>
    <x v="3"/>
    <n v="125748.8377307"/>
    <n v="140995.20508469001"/>
    <n v="220784.59612949999"/>
    <n v="229191.32345252999"/>
    <n v="237952.99733348002"/>
    <n v="219806.53696431001"/>
    <n v="246835.42298681001"/>
    <n v="216275.87162720002"/>
    <n v="259661.87400064003"/>
    <n v="215463.23446501003"/>
    <n v="204505.62437800001"/>
    <n v="171576.00971228999"/>
  </r>
  <r>
    <x v="19"/>
    <x v="4"/>
    <n v="322579.70513461001"/>
    <n v="275873.88443487999"/>
    <n v="411502.79974225"/>
    <n v="359329.68749621999"/>
    <n v="417190.25979779003"/>
    <n v="400022.87754303002"/>
    <n v="445053.14317723992"/>
    <n v="477775.90486147994"/>
    <n v="476521.55321241991"/>
    <n v="514276.17547628004"/>
    <n v="474421.02713425003"/>
    <n v="396959.36897424003"/>
  </r>
  <r>
    <x v="20"/>
    <x v="0"/>
    <n v="313210.05192925001"/>
    <n v="242150.86684596"/>
    <n v="334337.84449956007"/>
    <n v="349008.48038501001"/>
    <n v="277565.25837255002"/>
    <n v="301719.49995113001"/>
    <n v="356753.51969604002"/>
    <n v="382076.28217642003"/>
    <n v="366538.36325950001"/>
    <n v="352253.42481306003"/>
    <m/>
    <m/>
  </r>
  <r>
    <x v="20"/>
    <x v="1"/>
    <n v="1433192.5654369702"/>
    <n v="1780789.53069045"/>
    <n v="2026870.24566517"/>
    <n v="1999302.9078780001"/>
    <n v="2028766.7869152301"/>
    <n v="1980621.3230536499"/>
    <n v="2192668.8699083501"/>
    <n v="2226758.8413024801"/>
    <n v="1928296.9220076902"/>
    <n v="2128143.9294212805"/>
    <m/>
    <m/>
  </r>
  <r>
    <x v="20"/>
    <x v="2"/>
    <n v="1701287.4518766298"/>
    <n v="1830130.63082474"/>
    <n v="2124541.7489444702"/>
    <n v="1980655.1748110699"/>
    <n v="2063497.3628782399"/>
    <n v="1919912.4606120603"/>
    <n v="2158591.0630067606"/>
    <n v="2373042.0972178997"/>
    <n v="2333748.6163292499"/>
    <n v="2453567.05009316"/>
    <m/>
    <m/>
  </r>
  <r>
    <x v="20"/>
    <x v="3"/>
    <n v="251041.45667267"/>
    <n v="237238.95294304003"/>
    <n v="257994.12458932999"/>
    <n v="254948.34699493001"/>
    <n v="313031.51567239995"/>
    <n v="287004.82910587004"/>
    <n v="316202.25921188004"/>
    <n v="328904.18456732994"/>
    <n v="385804.98218137998"/>
    <n v="336940.07098257006"/>
    <m/>
    <m/>
  </r>
  <r>
    <x v="20"/>
    <x v="4"/>
    <n v="357164.43927315006"/>
    <n v="321649.67495858"/>
    <n v="409155.60618531"/>
    <n v="421457.32979988994"/>
    <n v="350018.95094113"/>
    <n v="428260.13670348993"/>
    <n v="404702.49618303007"/>
    <n v="505500.90302611003"/>
    <n v="476255.67036410002"/>
    <n v="506541.70933586004"/>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0">
  <r>
    <s v="BIODIESEL"/>
    <x v="0"/>
    <x v="0"/>
    <x v="0"/>
    <x v="0"/>
    <s v="b"/>
    <n v="0"/>
    <n v="0"/>
    <n v="0"/>
    <n v="0"/>
    <n v="0"/>
    <n v="0"/>
    <n v="0"/>
    <n v="0"/>
    <n v="0"/>
    <n v="0"/>
    <n v="0"/>
    <n v="0"/>
    <n v="0"/>
  </r>
  <r>
    <s v="BIODIESEL"/>
    <x v="0"/>
    <x v="1"/>
    <x v="1"/>
    <x v="1"/>
    <s v="b"/>
    <n v="0"/>
    <n v="0"/>
    <n v="0"/>
    <n v="0"/>
    <n v="0"/>
    <n v="0"/>
    <n v="0"/>
    <n v="0"/>
    <n v="0"/>
    <n v="0"/>
    <n v="0"/>
    <n v="0"/>
    <n v="0"/>
  </r>
  <r>
    <s v="BIODIESEL"/>
    <x v="0"/>
    <x v="2"/>
    <x v="2"/>
    <x v="2"/>
    <s v="b"/>
    <n v="0"/>
    <n v="0"/>
    <n v="0"/>
    <n v="0"/>
    <n v="0"/>
    <n v="0"/>
    <n v="0"/>
    <n v="0"/>
    <n v="0"/>
    <n v="0"/>
    <n v="0"/>
    <n v="0"/>
    <n v="0"/>
  </r>
  <r>
    <s v="BIODIESEL"/>
    <x v="0"/>
    <x v="1"/>
    <x v="1"/>
    <x v="3"/>
    <s v="b"/>
    <n v="0"/>
    <n v="0"/>
    <n v="0"/>
    <n v="0"/>
    <n v="0"/>
    <n v="0"/>
    <n v="0"/>
    <n v="0"/>
    <n v="0"/>
    <n v="0"/>
    <n v="0"/>
    <n v="0"/>
    <n v="0"/>
  </r>
  <r>
    <s v="BIODIESEL"/>
    <x v="0"/>
    <x v="3"/>
    <x v="3"/>
    <x v="4"/>
    <s v="b"/>
    <n v="0"/>
    <n v="0"/>
    <n v="0"/>
    <n v="82.396511000000004"/>
    <n v="88.057339999999996"/>
    <n v="135.85989600000002"/>
    <n v="0"/>
    <n v="162.90607900000001"/>
    <n v="0"/>
    <n v="127.05416199999999"/>
    <n v="1517.7311530000002"/>
    <n v="1096.313883"/>
    <n v="3210.3190240000004"/>
  </r>
  <r>
    <s v="BIODIESEL"/>
    <x v="0"/>
    <x v="1"/>
    <x v="1"/>
    <x v="5"/>
    <s v="b"/>
    <n v="0"/>
    <n v="0"/>
    <n v="0"/>
    <n v="0"/>
    <n v="0"/>
    <n v="0"/>
    <n v="0"/>
    <n v="0"/>
    <n v="0"/>
    <n v="0"/>
    <n v="0"/>
    <n v="0"/>
    <n v="0"/>
  </r>
  <r>
    <s v="BIODIESEL"/>
    <x v="0"/>
    <x v="1"/>
    <x v="1"/>
    <x v="6"/>
    <s v="b"/>
    <n v="0"/>
    <n v="0"/>
    <n v="0"/>
    <n v="0"/>
    <n v="0"/>
    <n v="0"/>
    <n v="0"/>
    <n v="0"/>
    <n v="0"/>
    <n v="0"/>
    <n v="0"/>
    <n v="0"/>
    <n v="0"/>
  </r>
  <r>
    <s v="BIODIESEL"/>
    <x v="0"/>
    <x v="1"/>
    <x v="1"/>
    <x v="7"/>
    <s v="b"/>
    <n v="0"/>
    <n v="0"/>
    <n v="0"/>
    <n v="0"/>
    <n v="0"/>
    <n v="0"/>
    <n v="0"/>
    <n v="0"/>
    <n v="0"/>
    <n v="0"/>
    <n v="0"/>
    <n v="0"/>
    <n v="0"/>
  </r>
  <r>
    <s v="BIODIESEL"/>
    <x v="0"/>
    <x v="3"/>
    <x v="4"/>
    <x v="8"/>
    <s v="b"/>
    <n v="0"/>
    <n v="0"/>
    <n v="0"/>
    <n v="0"/>
    <n v="0"/>
    <n v="0"/>
    <n v="0"/>
    <n v="0"/>
    <n v="0"/>
    <n v="0"/>
    <n v="0"/>
    <n v="0"/>
    <n v="0"/>
  </r>
  <r>
    <s v="BIODIESEL"/>
    <x v="0"/>
    <x v="1"/>
    <x v="1"/>
    <x v="9"/>
    <s v="b"/>
    <n v="0"/>
    <n v="0"/>
    <n v="0"/>
    <n v="0"/>
    <n v="0"/>
    <n v="0"/>
    <n v="0"/>
    <n v="0"/>
    <n v="0"/>
    <n v="0"/>
    <n v="0"/>
    <n v="0"/>
    <n v="0"/>
  </r>
  <r>
    <s v="BIODIESEL"/>
    <x v="0"/>
    <x v="1"/>
    <x v="1"/>
    <x v="10"/>
    <s v="b"/>
    <n v="0"/>
    <n v="0"/>
    <n v="0"/>
    <n v="0"/>
    <n v="0"/>
    <n v="0"/>
    <n v="0"/>
    <n v="0"/>
    <n v="0"/>
    <n v="0"/>
    <n v="0"/>
    <n v="0"/>
    <n v="0"/>
  </r>
  <r>
    <s v="BIODIESEL"/>
    <x v="0"/>
    <x v="2"/>
    <x v="5"/>
    <x v="11"/>
    <s v="b"/>
    <n v="0"/>
    <n v="0"/>
    <n v="0"/>
    <n v="0"/>
    <n v="0"/>
    <n v="0"/>
    <n v="0"/>
    <n v="0"/>
    <n v="0"/>
    <n v="0"/>
    <n v="0"/>
    <n v="0"/>
    <n v="0"/>
  </r>
  <r>
    <s v="BIODIESEL"/>
    <x v="0"/>
    <x v="1"/>
    <x v="1"/>
    <x v="12"/>
    <s v="b"/>
    <n v="0"/>
    <n v="0"/>
    <n v="0"/>
    <n v="0"/>
    <n v="0"/>
    <n v="0"/>
    <n v="0"/>
    <n v="0"/>
    <n v="0"/>
    <n v="0"/>
    <n v="0"/>
    <n v="0"/>
    <n v="0"/>
  </r>
  <r>
    <s v="BIODIESEL"/>
    <x v="0"/>
    <x v="0"/>
    <x v="6"/>
    <x v="12"/>
    <s v="b"/>
    <n v="0"/>
    <n v="0"/>
    <n v="0"/>
    <n v="0"/>
    <n v="0"/>
    <n v="0"/>
    <n v="0"/>
    <n v="0"/>
    <n v="0"/>
    <n v="0"/>
    <n v="0"/>
    <n v="0"/>
    <n v="0"/>
  </r>
  <r>
    <s v="BIODIESEL"/>
    <x v="0"/>
    <x v="2"/>
    <x v="7"/>
    <x v="13"/>
    <s v="b"/>
    <n v="0"/>
    <n v="0"/>
    <n v="0"/>
    <n v="0"/>
    <n v="0"/>
    <n v="0"/>
    <n v="0"/>
    <n v="0"/>
    <n v="0"/>
    <n v="0"/>
    <n v="0"/>
    <n v="0"/>
    <n v="0"/>
  </r>
  <r>
    <s v="BIODIESEL"/>
    <x v="0"/>
    <x v="1"/>
    <x v="1"/>
    <x v="14"/>
    <s v="b"/>
    <n v="0"/>
    <n v="0"/>
    <n v="0"/>
    <n v="0"/>
    <n v="0"/>
    <n v="0"/>
    <n v="0"/>
    <n v="0"/>
    <n v="0"/>
    <n v="0"/>
    <n v="0"/>
    <n v="0"/>
    <n v="0"/>
  </r>
  <r>
    <s v="BIODIESEL"/>
    <x v="0"/>
    <x v="1"/>
    <x v="8"/>
    <x v="15"/>
    <s v="b"/>
    <n v="0"/>
    <n v="0"/>
    <n v="0"/>
    <n v="0"/>
    <n v="0"/>
    <n v="0"/>
    <n v="0"/>
    <n v="0"/>
    <n v="0"/>
    <n v="0"/>
    <n v="0"/>
    <n v="0"/>
    <n v="0"/>
  </r>
  <r>
    <s v="BIODIESEL"/>
    <x v="0"/>
    <x v="4"/>
    <x v="9"/>
    <x v="16"/>
    <s v="b"/>
    <n v="0"/>
    <n v="0"/>
    <n v="0"/>
    <n v="0"/>
    <n v="0"/>
    <n v="0"/>
    <n v="0"/>
    <n v="0"/>
    <n v="0"/>
    <n v="0"/>
    <n v="0"/>
    <n v="0"/>
    <n v="0"/>
  </r>
  <r>
    <s v="BIODIESEL"/>
    <x v="0"/>
    <x v="1"/>
    <x v="10"/>
    <x v="17"/>
    <s v="b"/>
    <n v="0"/>
    <n v="0"/>
    <n v="0"/>
    <n v="0"/>
    <n v="0"/>
    <n v="0"/>
    <n v="0"/>
    <n v="0"/>
    <n v="0"/>
    <n v="0"/>
    <n v="0"/>
    <n v="0"/>
    <n v="0"/>
  </r>
  <r>
    <s v="BIODIESEL"/>
    <x v="0"/>
    <x v="1"/>
    <x v="1"/>
    <x v="18"/>
    <s v="b"/>
    <n v="0"/>
    <n v="0"/>
    <n v="0"/>
    <n v="0"/>
    <n v="0"/>
    <n v="0"/>
    <n v="0"/>
    <n v="0"/>
    <n v="0"/>
    <n v="0"/>
    <n v="0"/>
    <n v="0"/>
    <n v="0"/>
  </r>
  <r>
    <s v="BIODIESEL"/>
    <x v="0"/>
    <x v="1"/>
    <x v="1"/>
    <x v="19"/>
    <s v="b"/>
    <n v="0"/>
    <n v="0"/>
    <n v="0"/>
    <n v="0"/>
    <n v="0"/>
    <n v="0"/>
    <n v="0"/>
    <n v="0"/>
    <n v="0"/>
    <n v="0"/>
    <n v="0"/>
    <n v="0"/>
    <n v="0"/>
  </r>
  <r>
    <s v="BIODIESEL"/>
    <x v="0"/>
    <x v="2"/>
    <x v="5"/>
    <x v="20"/>
    <s v="b"/>
    <n v="0"/>
    <n v="0"/>
    <n v="0"/>
    <n v="0"/>
    <n v="40.569274499999999"/>
    <n v="7.6232497199999996"/>
    <n v="19.360035180000001"/>
    <n v="6.9187910000000006"/>
    <n v="0"/>
    <n v="86.359091300000003"/>
    <n v="0"/>
    <n v="0"/>
    <n v="160.83044169999999"/>
  </r>
  <r>
    <s v="BIODIESEL"/>
    <x v="0"/>
    <x v="1"/>
    <x v="8"/>
    <x v="21"/>
    <s v="b"/>
    <n v="0"/>
    <n v="0"/>
    <n v="0"/>
    <n v="0"/>
    <n v="0"/>
    <n v="0"/>
    <n v="0"/>
    <n v="0"/>
    <n v="0"/>
    <n v="0"/>
    <n v="0"/>
    <n v="0"/>
    <n v="0"/>
  </r>
  <r>
    <s v="BIODIESEL"/>
    <x v="0"/>
    <x v="1"/>
    <x v="8"/>
    <x v="22"/>
    <s v="b"/>
    <n v="0"/>
    <n v="0"/>
    <n v="0"/>
    <n v="0"/>
    <n v="0"/>
    <n v="0"/>
    <n v="0"/>
    <n v="0"/>
    <n v="0"/>
    <n v="0"/>
    <n v="0"/>
    <n v="0"/>
    <n v="0"/>
  </r>
  <r>
    <s v="BIODIESEL"/>
    <x v="0"/>
    <x v="0"/>
    <x v="0"/>
    <x v="23"/>
    <s v="b"/>
    <n v="0"/>
    <n v="0"/>
    <n v="0"/>
    <n v="0"/>
    <n v="0"/>
    <n v="0"/>
    <n v="0"/>
    <n v="0"/>
    <n v="0"/>
    <n v="0"/>
    <n v="0"/>
    <n v="0"/>
    <n v="0"/>
  </r>
  <r>
    <s v="BIODIESEL"/>
    <x v="0"/>
    <x v="2"/>
    <x v="5"/>
    <x v="24"/>
    <s v="b"/>
    <n v="0"/>
    <n v="0"/>
    <n v="0"/>
    <n v="0"/>
    <n v="0"/>
    <n v="0"/>
    <n v="0"/>
    <n v="0"/>
    <n v="0"/>
    <n v="0"/>
    <n v="0"/>
    <n v="0"/>
    <n v="0"/>
  </r>
  <r>
    <s v="BIODIESEL"/>
    <x v="0"/>
    <x v="1"/>
    <x v="1"/>
    <x v="25"/>
    <s v="b"/>
    <n v="0"/>
    <n v="0"/>
    <n v="0"/>
    <n v="0"/>
    <n v="0"/>
    <n v="0"/>
    <n v="0"/>
    <n v="0"/>
    <n v="0"/>
    <n v="0"/>
    <n v="0"/>
    <n v="0"/>
    <n v="0"/>
  </r>
  <r>
    <s v="BIODIESEL"/>
    <x v="0"/>
    <x v="0"/>
    <x v="6"/>
    <x v="26"/>
    <s v="b"/>
    <n v="0"/>
    <n v="0"/>
    <n v="0"/>
    <n v="0"/>
    <n v="0"/>
    <n v="0"/>
    <n v="0"/>
    <n v="0"/>
    <n v="0"/>
    <n v="0"/>
    <n v="0"/>
    <n v="0"/>
    <n v="0"/>
  </r>
  <r>
    <s v="BIODIESEL"/>
    <x v="0"/>
    <x v="0"/>
    <x v="0"/>
    <x v="27"/>
    <s v="b"/>
    <n v="0"/>
    <n v="0"/>
    <n v="0"/>
    <n v="0"/>
    <n v="0"/>
    <n v="0"/>
    <n v="0"/>
    <n v="0"/>
    <n v="0"/>
    <n v="0"/>
    <n v="0"/>
    <n v="0"/>
    <n v="0"/>
  </r>
  <r>
    <s v="BIODIESEL"/>
    <x v="0"/>
    <x v="3"/>
    <x v="11"/>
    <x v="28"/>
    <s v="b"/>
    <n v="0"/>
    <n v="0"/>
    <n v="0"/>
    <n v="0"/>
    <n v="0"/>
    <n v="0"/>
    <n v="0"/>
    <n v="0"/>
    <n v="0"/>
    <n v="0"/>
    <n v="0"/>
    <n v="0"/>
    <n v="0"/>
  </r>
  <r>
    <s v="BIODIESEL"/>
    <x v="0"/>
    <x v="0"/>
    <x v="6"/>
    <x v="29"/>
    <s v="b"/>
    <n v="0"/>
    <n v="0"/>
    <n v="0"/>
    <n v="0"/>
    <n v="0"/>
    <n v="0"/>
    <n v="0"/>
    <n v="0"/>
    <n v="0"/>
    <n v="0"/>
    <n v="0"/>
    <n v="0"/>
    <n v="0"/>
  </r>
  <r>
    <s v="BIODIESEL"/>
    <x v="0"/>
    <x v="1"/>
    <x v="1"/>
    <x v="30"/>
    <s v="b"/>
    <n v="0"/>
    <n v="0"/>
    <n v="0"/>
    <n v="0"/>
    <n v="0"/>
    <n v="0"/>
    <n v="0"/>
    <n v="0"/>
    <n v="0"/>
    <n v="0"/>
    <n v="0"/>
    <n v="0"/>
    <n v="0"/>
  </r>
  <r>
    <s v="BIODIESEL"/>
    <x v="0"/>
    <x v="2"/>
    <x v="7"/>
    <x v="31"/>
    <s v="b"/>
    <n v="0"/>
    <n v="0"/>
    <n v="0"/>
    <n v="0"/>
    <n v="0"/>
    <n v="0"/>
    <n v="0"/>
    <n v="0"/>
    <n v="0"/>
    <n v="0"/>
    <n v="0"/>
    <n v="0"/>
    <n v="0"/>
  </r>
  <r>
    <s v="BIODIESEL"/>
    <x v="0"/>
    <x v="4"/>
    <x v="12"/>
    <x v="32"/>
    <s v="b"/>
    <n v="0"/>
    <n v="0"/>
    <n v="0"/>
    <n v="0"/>
    <n v="0"/>
    <n v="0"/>
    <n v="9.4347150000000006"/>
    <n v="12.57962"/>
    <n v="12.57962"/>
    <n v="0"/>
    <n v="251.5924"/>
    <n v="697.34849999999994"/>
    <n v="983.53485499999988"/>
  </r>
  <r>
    <s v="BIODIESEL"/>
    <x v="0"/>
    <x v="4"/>
    <x v="13"/>
    <x v="33"/>
    <s v="b"/>
    <n v="0"/>
    <n v="0"/>
    <n v="0"/>
    <n v="0"/>
    <n v="0"/>
    <n v="0"/>
    <n v="0"/>
    <n v="0"/>
    <n v="0"/>
    <n v="0"/>
    <n v="0"/>
    <n v="0"/>
    <n v="0"/>
  </r>
  <r>
    <s v="BIODIESEL"/>
    <x v="0"/>
    <x v="4"/>
    <x v="9"/>
    <x v="34"/>
    <s v="b"/>
    <n v="0"/>
    <n v="0"/>
    <n v="0"/>
    <n v="0"/>
    <n v="0"/>
    <n v="0"/>
    <n v="0"/>
    <n v="0"/>
    <n v="0"/>
    <n v="0"/>
    <n v="0"/>
    <n v="0"/>
    <n v="0"/>
  </r>
  <r>
    <s v="BIODIESEL"/>
    <x v="0"/>
    <x v="3"/>
    <x v="11"/>
    <x v="35"/>
    <s v="b"/>
    <n v="0"/>
    <n v="0"/>
    <n v="0"/>
    <n v="0"/>
    <n v="0"/>
    <n v="0"/>
    <n v="0"/>
    <n v="0"/>
    <n v="0"/>
    <n v="0"/>
    <n v="0"/>
    <n v="0"/>
    <n v="0"/>
  </r>
  <r>
    <s v="BIODIESEL"/>
    <x v="0"/>
    <x v="2"/>
    <x v="7"/>
    <x v="36"/>
    <s v="b"/>
    <n v="0"/>
    <n v="0"/>
    <n v="0"/>
    <n v="0"/>
    <n v="0"/>
    <n v="0"/>
    <n v="0"/>
    <n v="0"/>
    <n v="0"/>
    <n v="0"/>
    <n v="0"/>
    <n v="0"/>
    <n v="0"/>
  </r>
  <r>
    <s v="BIODIESEL"/>
    <x v="0"/>
    <x v="4"/>
    <x v="14"/>
    <x v="37"/>
    <s v="b"/>
    <n v="0"/>
    <n v="0"/>
    <n v="0"/>
    <n v="0"/>
    <n v="0"/>
    <n v="0"/>
    <n v="0"/>
    <n v="0"/>
    <n v="0"/>
    <n v="0"/>
    <n v="0"/>
    <n v="0"/>
    <n v="0"/>
  </r>
  <r>
    <s v="BIODIESEL"/>
    <x v="0"/>
    <x v="1"/>
    <x v="1"/>
    <x v="38"/>
    <s v="b"/>
    <n v="0"/>
    <n v="0"/>
    <n v="0"/>
    <n v="0"/>
    <n v="0"/>
    <n v="0"/>
    <n v="0"/>
    <n v="0"/>
    <n v="0"/>
    <n v="0"/>
    <n v="0"/>
    <n v="0"/>
    <n v="0"/>
  </r>
  <r>
    <s v="BIODIESEL"/>
    <x v="0"/>
    <x v="2"/>
    <x v="7"/>
    <x v="39"/>
    <s v="b"/>
    <n v="0"/>
    <n v="0"/>
    <n v="0"/>
    <n v="0"/>
    <n v="0"/>
    <n v="0"/>
    <n v="0"/>
    <n v="0"/>
    <n v="0"/>
    <n v="0"/>
    <n v="0"/>
    <n v="0"/>
    <n v="0"/>
  </r>
  <r>
    <s v="BIODIESEL"/>
    <x v="0"/>
    <x v="2"/>
    <x v="5"/>
    <x v="40"/>
    <s v="b"/>
    <n v="0"/>
    <n v="0"/>
    <n v="0"/>
    <n v="0"/>
    <n v="0"/>
    <n v="0"/>
    <n v="0"/>
    <n v="0"/>
    <n v="0"/>
    <n v="0"/>
    <n v="0"/>
    <n v="0"/>
    <n v="0"/>
  </r>
  <r>
    <s v="BIODIESEL"/>
    <x v="0"/>
    <x v="1"/>
    <x v="1"/>
    <x v="41"/>
    <s v="b"/>
    <n v="0"/>
    <n v="0"/>
    <n v="0"/>
    <n v="0"/>
    <n v="0"/>
    <n v="0"/>
    <n v="0"/>
    <n v="0"/>
    <n v="0"/>
    <n v="0"/>
    <n v="0"/>
    <n v="0"/>
    <n v="0"/>
  </r>
  <r>
    <s v="BIODIESEL"/>
    <x v="0"/>
    <x v="1"/>
    <x v="1"/>
    <x v="42"/>
    <s v="b"/>
    <n v="0"/>
    <n v="0"/>
    <n v="0"/>
    <n v="0"/>
    <n v="0"/>
    <n v="0"/>
    <n v="0"/>
    <n v="0"/>
    <n v="0"/>
    <n v="0"/>
    <n v="0"/>
    <n v="0"/>
    <n v="0"/>
  </r>
  <r>
    <s v="BIODIESEL"/>
    <x v="0"/>
    <x v="2"/>
    <x v="7"/>
    <x v="43"/>
    <s v="b"/>
    <n v="0"/>
    <n v="0"/>
    <n v="0"/>
    <n v="0"/>
    <n v="0"/>
    <n v="0"/>
    <n v="0"/>
    <n v="0"/>
    <n v="0"/>
    <n v="0"/>
    <n v="0"/>
    <n v="0"/>
    <n v="0"/>
  </r>
  <r>
    <s v="BIODIESEL"/>
    <x v="0"/>
    <x v="2"/>
    <x v="7"/>
    <x v="44"/>
    <s v="b"/>
    <n v="0"/>
    <n v="0"/>
    <n v="0"/>
    <n v="0"/>
    <n v="0"/>
    <n v="0"/>
    <n v="0"/>
    <n v="0"/>
    <n v="0"/>
    <n v="0"/>
    <n v="0"/>
    <n v="0"/>
    <n v="0"/>
  </r>
  <r>
    <s v="BIODIESEL"/>
    <x v="0"/>
    <x v="1"/>
    <x v="8"/>
    <x v="45"/>
    <s v="b"/>
    <n v="0"/>
    <n v="0"/>
    <n v="0"/>
    <n v="0"/>
    <n v="0"/>
    <n v="0"/>
    <n v="0"/>
    <n v="0"/>
    <n v="0"/>
    <n v="0"/>
    <n v="0"/>
    <n v="0"/>
    <n v="0"/>
  </r>
  <r>
    <s v="BIODIESEL"/>
    <x v="0"/>
    <x v="1"/>
    <x v="8"/>
    <x v="46"/>
    <s v="b"/>
    <n v="0"/>
    <n v="0"/>
    <n v="0"/>
    <n v="0"/>
    <n v="0"/>
    <n v="0"/>
    <n v="0"/>
    <n v="0"/>
    <n v="0"/>
    <n v="0"/>
    <n v="0"/>
    <n v="0"/>
    <n v="0"/>
  </r>
  <r>
    <s v="BIODIESEL"/>
    <x v="0"/>
    <x v="1"/>
    <x v="1"/>
    <x v="47"/>
    <s v="b"/>
    <n v="0"/>
    <n v="0"/>
    <n v="0"/>
    <n v="0"/>
    <n v="0"/>
    <n v="0"/>
    <n v="0"/>
    <n v="0"/>
    <n v="0"/>
    <n v="0"/>
    <n v="0"/>
    <n v="0"/>
    <n v="0"/>
  </r>
  <r>
    <s v="BIODIESEL"/>
    <x v="0"/>
    <x v="1"/>
    <x v="10"/>
    <x v="48"/>
    <s v="b"/>
    <n v="0"/>
    <n v="0"/>
    <n v="0"/>
    <n v="0"/>
    <n v="0"/>
    <n v="0"/>
    <n v="0"/>
    <n v="0"/>
    <n v="0"/>
    <n v="0"/>
    <n v="0"/>
    <n v="0"/>
    <n v="0"/>
  </r>
  <r>
    <s v="BIODIESEL"/>
    <x v="0"/>
    <x v="1"/>
    <x v="8"/>
    <x v="49"/>
    <s v="b"/>
    <n v="0"/>
    <n v="0"/>
    <n v="0"/>
    <n v="0"/>
    <n v="0"/>
    <n v="0"/>
    <n v="0"/>
    <n v="0"/>
    <n v="0"/>
    <n v="0"/>
    <n v="0"/>
    <n v="0"/>
    <n v="0"/>
  </r>
  <r>
    <s v="BIODIESEL"/>
    <x v="0"/>
    <x v="0"/>
    <x v="15"/>
    <x v="50"/>
    <s v="b"/>
    <n v="0"/>
    <n v="0"/>
    <n v="0"/>
    <n v="0"/>
    <n v="0"/>
    <n v="0"/>
    <n v="0"/>
    <n v="0"/>
    <n v="0"/>
    <n v="0"/>
    <n v="0"/>
    <n v="0"/>
    <n v="0"/>
  </r>
  <r>
    <s v="BIODIESEL"/>
    <x v="0"/>
    <x v="1"/>
    <x v="1"/>
    <x v="51"/>
    <s v="b"/>
    <n v="0"/>
    <n v="0"/>
    <n v="0"/>
    <n v="0"/>
    <n v="0"/>
    <n v="0"/>
    <n v="0"/>
    <n v="0"/>
    <n v="0"/>
    <n v="0"/>
    <n v="0"/>
    <n v="0"/>
    <n v="0"/>
  </r>
  <r>
    <s v="BIODIESEL"/>
    <x v="0"/>
    <x v="2"/>
    <x v="5"/>
    <x v="52"/>
    <s v="b"/>
    <n v="0"/>
    <n v="0"/>
    <n v="0"/>
    <n v="0"/>
    <n v="0"/>
    <n v="0"/>
    <n v="0"/>
    <n v="0"/>
    <n v="0"/>
    <n v="0"/>
    <n v="0"/>
    <n v="0"/>
    <n v="0"/>
  </r>
  <r>
    <s v="BIODIESEL"/>
    <x v="0"/>
    <x v="4"/>
    <x v="9"/>
    <x v="53"/>
    <s v="b"/>
    <n v="0"/>
    <n v="0"/>
    <n v="0"/>
    <n v="0"/>
    <n v="0"/>
    <n v="0"/>
    <n v="0"/>
    <n v="0"/>
    <n v="0"/>
    <n v="0"/>
    <n v="0"/>
    <n v="0"/>
    <n v="0"/>
  </r>
  <r>
    <s v="BIODIESEL"/>
    <x v="0"/>
    <x v="1"/>
    <x v="10"/>
    <x v="54"/>
    <s v="b"/>
    <n v="0"/>
    <n v="0"/>
    <n v="0"/>
    <n v="0"/>
    <n v="0"/>
    <n v="0"/>
    <n v="0"/>
    <n v="0"/>
    <n v="0"/>
    <n v="0"/>
    <n v="0"/>
    <n v="0"/>
    <n v="0"/>
  </r>
  <r>
    <s v="BIODIESEL"/>
    <x v="0"/>
    <x v="1"/>
    <x v="1"/>
    <x v="55"/>
    <s v="b"/>
    <n v="0"/>
    <n v="0"/>
    <n v="0"/>
    <n v="0"/>
    <n v="0"/>
    <n v="0"/>
    <n v="0"/>
    <n v="0"/>
    <n v="0"/>
    <n v="0"/>
    <n v="0"/>
    <n v="0"/>
    <n v="0"/>
  </r>
  <r>
    <s v="BIODIESEL"/>
    <x v="0"/>
    <x v="1"/>
    <x v="1"/>
    <x v="56"/>
    <s v="b"/>
    <n v="0"/>
    <n v="0"/>
    <n v="0"/>
    <n v="0"/>
    <n v="0"/>
    <n v="0"/>
    <n v="0"/>
    <n v="0"/>
    <n v="0"/>
    <n v="0"/>
    <n v="0"/>
    <n v="0"/>
    <n v="0"/>
  </r>
  <r>
    <s v="BIODIESEL"/>
    <x v="0"/>
    <x v="1"/>
    <x v="1"/>
    <x v="57"/>
    <s v="b"/>
    <n v="0"/>
    <n v="0"/>
    <n v="0"/>
    <n v="0"/>
    <n v="0"/>
    <n v="0"/>
    <n v="0"/>
    <n v="0"/>
    <n v="0"/>
    <n v="0"/>
    <n v="0"/>
    <n v="0"/>
    <n v="0"/>
  </r>
  <r>
    <s v="BIODIESEL"/>
    <x v="0"/>
    <x v="1"/>
    <x v="1"/>
    <x v="58"/>
    <s v="b"/>
    <n v="0"/>
    <n v="0"/>
    <n v="0"/>
    <n v="0"/>
    <n v="0"/>
    <n v="0"/>
    <n v="0"/>
    <n v="0"/>
    <n v="0"/>
    <n v="0"/>
    <n v="0"/>
    <n v="0"/>
    <n v="0"/>
  </r>
  <r>
    <s v="BIODIESEL"/>
    <x v="0"/>
    <x v="1"/>
    <x v="1"/>
    <x v="59"/>
    <s v="b"/>
    <n v="0"/>
    <n v="0"/>
    <n v="0"/>
    <n v="0"/>
    <n v="0"/>
    <n v="0"/>
    <n v="0"/>
    <n v="0"/>
    <n v="0"/>
    <n v="0"/>
    <n v="0"/>
    <n v="0"/>
    <n v="0"/>
  </r>
  <r>
    <s v="BIODIESEL"/>
    <x v="0"/>
    <x v="1"/>
    <x v="1"/>
    <x v="60"/>
    <s v="b"/>
    <n v="0"/>
    <n v="0"/>
    <n v="0"/>
    <n v="0"/>
    <n v="0"/>
    <n v="0"/>
    <n v="0"/>
    <n v="0"/>
    <n v="0"/>
    <n v="0"/>
    <n v="0"/>
    <n v="0"/>
    <n v="0"/>
  </r>
  <r>
    <s v="BIODIESEL"/>
    <x v="0"/>
    <x v="3"/>
    <x v="3"/>
    <x v="61"/>
    <s v="b"/>
    <n v="0"/>
    <n v="0"/>
    <n v="0"/>
    <n v="0"/>
    <n v="0"/>
    <n v="0"/>
    <n v="0"/>
    <n v="0"/>
    <n v="0"/>
    <n v="0"/>
    <n v="0"/>
    <n v="0"/>
    <n v="0"/>
  </r>
  <r>
    <s v="BIODIESEL"/>
    <x v="0"/>
    <x v="1"/>
    <x v="1"/>
    <x v="62"/>
    <s v="b"/>
    <n v="0"/>
    <n v="0"/>
    <n v="0"/>
    <n v="0"/>
    <n v="0"/>
    <n v="0"/>
    <n v="0"/>
    <n v="0"/>
    <n v="0"/>
    <n v="0"/>
    <n v="0"/>
    <n v="0"/>
    <n v="0"/>
  </r>
  <r>
    <s v="BIODIESEL"/>
    <x v="0"/>
    <x v="0"/>
    <x v="6"/>
    <x v="63"/>
    <s v="b"/>
    <n v="0"/>
    <n v="0"/>
    <n v="0"/>
    <n v="0"/>
    <n v="0"/>
    <n v="0"/>
    <n v="0"/>
    <n v="0"/>
    <n v="0"/>
    <n v="0"/>
    <n v="0"/>
    <n v="0"/>
    <n v="0"/>
  </r>
  <r>
    <s v="BIODIESEL"/>
    <x v="0"/>
    <x v="1"/>
    <x v="1"/>
    <x v="64"/>
    <s v="b"/>
    <n v="0"/>
    <n v="0"/>
    <n v="0"/>
    <n v="0"/>
    <n v="0"/>
    <n v="0"/>
    <n v="0"/>
    <n v="0"/>
    <n v="0"/>
    <n v="0"/>
    <n v="0"/>
    <n v="0"/>
    <n v="0"/>
  </r>
  <r>
    <s v="BIODIESEL"/>
    <x v="0"/>
    <x v="0"/>
    <x v="6"/>
    <x v="65"/>
    <s v="b"/>
    <n v="0"/>
    <n v="0"/>
    <n v="0"/>
    <n v="0"/>
    <n v="0"/>
    <n v="0"/>
    <n v="0"/>
    <n v="0"/>
    <n v="0"/>
    <n v="0"/>
    <n v="0"/>
    <n v="0"/>
    <n v="0"/>
  </r>
  <r>
    <s v="BIODIESEL"/>
    <x v="0"/>
    <x v="2"/>
    <x v="7"/>
    <x v="66"/>
    <s v="b"/>
    <n v="0"/>
    <n v="0"/>
    <n v="0"/>
    <n v="0"/>
    <n v="0"/>
    <n v="0"/>
    <n v="0"/>
    <n v="0"/>
    <n v="0"/>
    <n v="0"/>
    <n v="0"/>
    <n v="0"/>
    <n v="0"/>
  </r>
  <r>
    <s v="BIODIESEL"/>
    <x v="0"/>
    <x v="0"/>
    <x v="15"/>
    <x v="67"/>
    <s v="b"/>
    <n v="0"/>
    <n v="0"/>
    <n v="0"/>
    <n v="0"/>
    <n v="0"/>
    <n v="0"/>
    <n v="0"/>
    <n v="0"/>
    <n v="0"/>
    <n v="0"/>
    <n v="0"/>
    <n v="0"/>
    <n v="0"/>
  </r>
  <r>
    <s v="BIODIESEL"/>
    <x v="0"/>
    <x v="2"/>
    <x v="7"/>
    <x v="68"/>
    <s v="b"/>
    <n v="0"/>
    <n v="0"/>
    <n v="0"/>
    <n v="0"/>
    <n v="0"/>
    <n v="0"/>
    <n v="0"/>
    <n v="0"/>
    <n v="0"/>
    <n v="0"/>
    <n v="0"/>
    <n v="0"/>
    <n v="0"/>
  </r>
  <r>
    <s v="BIODIESEL"/>
    <x v="0"/>
    <x v="0"/>
    <x v="6"/>
    <x v="69"/>
    <s v="b"/>
    <n v="0"/>
    <n v="0"/>
    <n v="0"/>
    <n v="0"/>
    <n v="0"/>
    <n v="0"/>
    <n v="0"/>
    <n v="0"/>
    <n v="0"/>
    <n v="0"/>
    <n v="0"/>
    <n v="0"/>
    <n v="0"/>
  </r>
  <r>
    <s v="BIODIESEL"/>
    <x v="0"/>
    <x v="1"/>
    <x v="8"/>
    <x v="70"/>
    <s v="b"/>
    <n v="0"/>
    <n v="0"/>
    <n v="0"/>
    <n v="0"/>
    <n v="0"/>
    <n v="0"/>
    <n v="0"/>
    <n v="0"/>
    <n v="0"/>
    <n v="0"/>
    <n v="0"/>
    <n v="0"/>
    <n v="0"/>
  </r>
  <r>
    <s v="BIODIESEL"/>
    <x v="0"/>
    <x v="3"/>
    <x v="11"/>
    <x v="71"/>
    <s v="b"/>
    <n v="0"/>
    <n v="0"/>
    <n v="0"/>
    <n v="0"/>
    <n v="0"/>
    <n v="0"/>
    <n v="0"/>
    <n v="0"/>
    <n v="0"/>
    <n v="0"/>
    <n v="0"/>
    <n v="0"/>
    <n v="0"/>
  </r>
  <r>
    <s v="BIODIESEL"/>
    <x v="0"/>
    <x v="0"/>
    <x v="6"/>
    <x v="72"/>
    <s v="b"/>
    <n v="0"/>
    <n v="0"/>
    <n v="0"/>
    <n v="0"/>
    <n v="0"/>
    <n v="0"/>
    <n v="0"/>
    <n v="0"/>
    <n v="0"/>
    <n v="0"/>
    <n v="0"/>
    <n v="0"/>
    <n v="0"/>
  </r>
  <r>
    <s v="BIODIESEL"/>
    <x v="0"/>
    <x v="4"/>
    <x v="12"/>
    <x v="73"/>
    <s v="b"/>
    <n v="0"/>
    <n v="0"/>
    <n v="0"/>
    <n v="0"/>
    <n v="0"/>
    <n v="0"/>
    <n v="0"/>
    <n v="0"/>
    <n v="0"/>
    <n v="0"/>
    <n v="0"/>
    <n v="0"/>
    <n v="0"/>
  </r>
  <r>
    <s v="BIODIESEL"/>
    <x v="0"/>
    <x v="1"/>
    <x v="8"/>
    <x v="74"/>
    <s v="b"/>
    <n v="0"/>
    <n v="0"/>
    <n v="0"/>
    <n v="0"/>
    <n v="0"/>
    <n v="0"/>
    <n v="0"/>
    <n v="0"/>
    <n v="0"/>
    <n v="0"/>
    <n v="0"/>
    <n v="0"/>
    <n v="0"/>
  </r>
  <r>
    <s v="BIODIESEL"/>
    <x v="0"/>
    <x v="1"/>
    <x v="8"/>
    <x v="75"/>
    <s v="b"/>
    <n v="0"/>
    <n v="0"/>
    <n v="0"/>
    <n v="0"/>
    <n v="0"/>
    <n v="0"/>
    <n v="0"/>
    <n v="0"/>
    <n v="0"/>
    <n v="0"/>
    <n v="0"/>
    <n v="0"/>
    <n v="0"/>
  </r>
  <r>
    <s v="BIODIESEL"/>
    <x v="0"/>
    <x v="1"/>
    <x v="1"/>
    <x v="76"/>
    <s v="b"/>
    <n v="0"/>
    <n v="0"/>
    <n v="0"/>
    <n v="0"/>
    <n v="0"/>
    <n v="0"/>
    <n v="0"/>
    <n v="0"/>
    <n v="0"/>
    <n v="0"/>
    <n v="0"/>
    <n v="0"/>
    <n v="0"/>
  </r>
  <r>
    <s v="BIODIESEL"/>
    <x v="0"/>
    <x v="4"/>
    <x v="13"/>
    <x v="77"/>
    <s v="b"/>
    <n v="0"/>
    <n v="0"/>
    <n v="0"/>
    <n v="0"/>
    <n v="0"/>
    <n v="0"/>
    <n v="0"/>
    <n v="0"/>
    <n v="0"/>
    <n v="0"/>
    <n v="0"/>
    <n v="0"/>
    <n v="0"/>
  </r>
  <r>
    <s v="BIODIESEL"/>
    <x v="0"/>
    <x v="2"/>
    <x v="7"/>
    <x v="78"/>
    <s v="b"/>
    <n v="0"/>
    <n v="0"/>
    <n v="0"/>
    <n v="0"/>
    <n v="0"/>
    <n v="0"/>
    <n v="0"/>
    <n v="0"/>
    <n v="0"/>
    <n v="0"/>
    <n v="0"/>
    <n v="0"/>
    <n v="0"/>
  </r>
  <r>
    <s v="BIODIESEL"/>
    <x v="0"/>
    <x v="3"/>
    <x v="4"/>
    <x v="79"/>
    <s v="b"/>
    <n v="0"/>
    <n v="0"/>
    <n v="0"/>
    <n v="0"/>
    <n v="0"/>
    <n v="0"/>
    <n v="0"/>
    <n v="0"/>
    <n v="0"/>
    <n v="0"/>
    <n v="0"/>
    <n v="0"/>
    <n v="0"/>
  </r>
  <r>
    <s v="BIODIESEL"/>
    <x v="0"/>
    <x v="0"/>
    <x v="15"/>
    <x v="80"/>
    <s v="b"/>
    <n v="0"/>
    <n v="0"/>
    <n v="0"/>
    <n v="0"/>
    <n v="0"/>
    <n v="0"/>
    <n v="0"/>
    <n v="0"/>
    <n v="0"/>
    <n v="0"/>
    <n v="0"/>
    <n v="0"/>
    <n v="0"/>
  </r>
  <r>
    <s v="BIODIESEL"/>
    <x v="0"/>
    <x v="1"/>
    <x v="8"/>
    <x v="80"/>
    <s v="b"/>
    <n v="0"/>
    <n v="0"/>
    <n v="0"/>
    <n v="0"/>
    <n v="0"/>
    <n v="0"/>
    <n v="0"/>
    <n v="0"/>
    <n v="0"/>
    <n v="0"/>
    <n v="0"/>
    <n v="0"/>
    <n v="0"/>
  </r>
  <r>
    <s v="BIODIESEL"/>
    <x v="0"/>
    <x v="2"/>
    <x v="7"/>
    <x v="80"/>
    <s v="b"/>
    <n v="0"/>
    <n v="0"/>
    <n v="0"/>
    <n v="0"/>
    <n v="0"/>
    <n v="0"/>
    <n v="0"/>
    <n v="0"/>
    <n v="0"/>
    <n v="0"/>
    <n v="0"/>
    <n v="0"/>
    <n v="0"/>
  </r>
  <r>
    <s v="BIODIESEL"/>
    <x v="0"/>
    <x v="0"/>
    <x v="6"/>
    <x v="81"/>
    <s v="b"/>
    <n v="0"/>
    <n v="0"/>
    <n v="0"/>
    <n v="0"/>
    <n v="0"/>
    <n v="0"/>
    <n v="0"/>
    <n v="0"/>
    <n v="0"/>
    <n v="0"/>
    <n v="0"/>
    <n v="0"/>
    <n v="0"/>
  </r>
  <r>
    <s v="BIODIESEL"/>
    <x v="0"/>
    <x v="3"/>
    <x v="4"/>
    <x v="82"/>
    <s v="b"/>
    <n v="0"/>
    <n v="0"/>
    <n v="0"/>
    <n v="0"/>
    <n v="0"/>
    <n v="0"/>
    <n v="0"/>
    <n v="0"/>
    <n v="0"/>
    <n v="0"/>
    <n v="0"/>
    <n v="0"/>
    <n v="0"/>
  </r>
  <r>
    <s v="BIODIESEL"/>
    <x v="0"/>
    <x v="4"/>
    <x v="13"/>
    <x v="83"/>
    <s v="b"/>
    <n v="0"/>
    <n v="0"/>
    <n v="0"/>
    <n v="0"/>
    <n v="0"/>
    <n v="0"/>
    <n v="0"/>
    <n v="0"/>
    <n v="0"/>
    <n v="0"/>
    <n v="0"/>
    <n v="0"/>
    <n v="0"/>
  </r>
  <r>
    <s v="BIODIESEL"/>
    <x v="0"/>
    <x v="4"/>
    <x v="16"/>
    <x v="84"/>
    <s v="b"/>
    <n v="0"/>
    <n v="0"/>
    <n v="0"/>
    <n v="0"/>
    <n v="0"/>
    <n v="0"/>
    <n v="0"/>
    <n v="0"/>
    <n v="0"/>
    <n v="0"/>
    <n v="0"/>
    <n v="0"/>
    <n v="0"/>
  </r>
  <r>
    <s v="BIODIESEL"/>
    <x v="0"/>
    <x v="4"/>
    <x v="9"/>
    <x v="85"/>
    <s v="b"/>
    <n v="0"/>
    <n v="0"/>
    <n v="0"/>
    <n v="0"/>
    <n v="0"/>
    <n v="0"/>
    <n v="0"/>
    <n v="0"/>
    <n v="0"/>
    <n v="0"/>
    <n v="0"/>
    <n v="0"/>
    <n v="0"/>
  </r>
  <r>
    <s v="BIODIESEL"/>
    <x v="0"/>
    <x v="0"/>
    <x v="0"/>
    <x v="86"/>
    <s v="b"/>
    <n v="0"/>
    <n v="0"/>
    <n v="0"/>
    <n v="0"/>
    <n v="0"/>
    <n v="0"/>
    <n v="0"/>
    <n v="0"/>
    <n v="0"/>
    <n v="0"/>
    <n v="0"/>
    <n v="0"/>
    <n v="0"/>
  </r>
  <r>
    <s v="BIODIESEL"/>
    <x v="0"/>
    <x v="2"/>
    <x v="5"/>
    <x v="87"/>
    <s v="b"/>
    <n v="0"/>
    <n v="0"/>
    <n v="0"/>
    <n v="0"/>
    <n v="0"/>
    <n v="0"/>
    <n v="0"/>
    <n v="0"/>
    <n v="0"/>
    <n v="0"/>
    <n v="0"/>
    <n v="0"/>
    <n v="0"/>
  </r>
  <r>
    <s v="BIODIESEL"/>
    <x v="0"/>
    <x v="0"/>
    <x v="6"/>
    <x v="88"/>
    <s v="b"/>
    <n v="0"/>
    <n v="0"/>
    <n v="0"/>
    <n v="0"/>
    <n v="0"/>
    <n v="0"/>
    <n v="0"/>
    <n v="0"/>
    <n v="0"/>
    <n v="0"/>
    <n v="0"/>
    <n v="0"/>
    <n v="0"/>
  </r>
  <r>
    <s v="BIODIESEL"/>
    <x v="0"/>
    <x v="1"/>
    <x v="1"/>
    <x v="89"/>
    <s v="b"/>
    <n v="0"/>
    <n v="0"/>
    <n v="0"/>
    <n v="0"/>
    <n v="0"/>
    <n v="0"/>
    <n v="0"/>
    <n v="0"/>
    <n v="0"/>
    <n v="0"/>
    <n v="0"/>
    <n v="0"/>
    <n v="0"/>
  </r>
  <r>
    <s v="BIODIESEL"/>
    <x v="0"/>
    <x v="0"/>
    <x v="6"/>
    <x v="90"/>
    <s v="b"/>
    <n v="0"/>
    <n v="0"/>
    <n v="0"/>
    <n v="0"/>
    <n v="0"/>
    <n v="0"/>
    <n v="0"/>
    <n v="0"/>
    <n v="0"/>
    <n v="0"/>
    <n v="0"/>
    <n v="0"/>
    <n v="0"/>
  </r>
  <r>
    <s v="BIODIESEL"/>
    <x v="0"/>
    <x v="2"/>
    <x v="2"/>
    <x v="91"/>
    <s v="b"/>
    <n v="0"/>
    <n v="0"/>
    <n v="0"/>
    <n v="0"/>
    <n v="0"/>
    <n v="0"/>
    <n v="0"/>
    <n v="0"/>
    <n v="0"/>
    <n v="0"/>
    <n v="0"/>
    <n v="0"/>
    <n v="0"/>
  </r>
  <r>
    <s v="BIODIESEL"/>
    <x v="0"/>
    <x v="0"/>
    <x v="0"/>
    <x v="92"/>
    <s v="b"/>
    <n v="0"/>
    <n v="0"/>
    <n v="49.060518000000002"/>
    <n v="0"/>
    <n v="33.335993000000002"/>
    <n v="0"/>
    <n v="16.353505999999999"/>
    <n v="176.8694572"/>
    <n v="0"/>
    <n v="0"/>
    <n v="0"/>
    <n v="0"/>
    <n v="275.61947420000001"/>
  </r>
  <r>
    <s v="BIODIESEL"/>
    <x v="0"/>
    <x v="0"/>
    <x v="6"/>
    <x v="93"/>
    <s v="b"/>
    <n v="0"/>
    <n v="0"/>
    <n v="0"/>
    <n v="0"/>
    <n v="0"/>
    <n v="0"/>
    <n v="0"/>
    <n v="0"/>
    <n v="0"/>
    <n v="0"/>
    <n v="0"/>
    <n v="0"/>
    <n v="0"/>
  </r>
  <r>
    <s v="BIODIESEL"/>
    <x v="0"/>
    <x v="1"/>
    <x v="1"/>
    <x v="94"/>
    <s v="b"/>
    <n v="0"/>
    <n v="0"/>
    <n v="0"/>
    <n v="0"/>
    <n v="0"/>
    <n v="0"/>
    <n v="0"/>
    <n v="0"/>
    <n v="0"/>
    <n v="0"/>
    <n v="0"/>
    <n v="0"/>
    <n v="0"/>
  </r>
  <r>
    <s v="BIODIESEL"/>
    <x v="0"/>
    <x v="1"/>
    <x v="10"/>
    <x v="95"/>
    <s v="b"/>
    <n v="0"/>
    <n v="0"/>
    <n v="0"/>
    <n v="0"/>
    <n v="0"/>
    <n v="0"/>
    <n v="0"/>
    <n v="0"/>
    <n v="0"/>
    <n v="0"/>
    <n v="0"/>
    <n v="0"/>
    <n v="0"/>
  </r>
  <r>
    <s v="BIODIESEL"/>
    <x v="0"/>
    <x v="2"/>
    <x v="7"/>
    <x v="96"/>
    <s v="b"/>
    <n v="0"/>
    <n v="0"/>
    <n v="0"/>
    <n v="0"/>
    <n v="0"/>
    <n v="0"/>
    <n v="0"/>
    <n v="0"/>
    <n v="0"/>
    <n v="0"/>
    <n v="0"/>
    <n v="0"/>
    <n v="0"/>
  </r>
  <r>
    <s v="BIODIESEL"/>
    <x v="0"/>
    <x v="1"/>
    <x v="1"/>
    <x v="97"/>
    <s v="b"/>
    <n v="0"/>
    <n v="0"/>
    <n v="0"/>
    <n v="0"/>
    <n v="0"/>
    <n v="0"/>
    <n v="0"/>
    <n v="0"/>
    <n v="0"/>
    <n v="0"/>
    <n v="0"/>
    <n v="0"/>
    <n v="0"/>
  </r>
  <r>
    <s v="BIODIESEL"/>
    <x v="0"/>
    <x v="4"/>
    <x v="9"/>
    <x v="98"/>
    <s v="b"/>
    <n v="0"/>
    <n v="0"/>
    <n v="0"/>
    <n v="0"/>
    <n v="0"/>
    <n v="0"/>
    <n v="0"/>
    <n v="0"/>
    <n v="0"/>
    <n v="0"/>
    <n v="0"/>
    <n v="0"/>
    <n v="0"/>
  </r>
  <r>
    <s v="BIODIESEL"/>
    <x v="0"/>
    <x v="3"/>
    <x v="3"/>
    <x v="99"/>
    <s v="b"/>
    <n v="0"/>
    <n v="0"/>
    <n v="0"/>
    <n v="0"/>
    <n v="0"/>
    <n v="0"/>
    <n v="0"/>
    <n v="0"/>
    <n v="0"/>
    <n v="0"/>
    <n v="0"/>
    <n v="0"/>
    <n v="0"/>
  </r>
  <r>
    <s v="BIODIESEL"/>
    <x v="0"/>
    <x v="3"/>
    <x v="11"/>
    <x v="100"/>
    <s v="b"/>
    <n v="0"/>
    <n v="0"/>
    <n v="0"/>
    <n v="0"/>
    <n v="0"/>
    <n v="0"/>
    <n v="0"/>
    <n v="0"/>
    <n v="0"/>
    <n v="0"/>
    <n v="0"/>
    <n v="0"/>
    <n v="0"/>
  </r>
  <r>
    <s v="BIODIESEL"/>
    <x v="0"/>
    <x v="3"/>
    <x v="3"/>
    <x v="101"/>
    <s v="b"/>
    <n v="0"/>
    <n v="0"/>
    <n v="0"/>
    <n v="0"/>
    <n v="0"/>
    <n v="0"/>
    <n v="0"/>
    <n v="0"/>
    <n v="0"/>
    <n v="0"/>
    <n v="0"/>
    <n v="0"/>
    <n v="0"/>
  </r>
  <r>
    <s v="BIODIESEL"/>
    <x v="1"/>
    <x v="0"/>
    <x v="0"/>
    <x v="0"/>
    <s v="b"/>
    <n v="0"/>
    <n v="0"/>
    <n v="0"/>
    <n v="0"/>
    <n v="0"/>
    <n v="0"/>
    <n v="0"/>
    <n v="0"/>
    <n v="0"/>
    <n v="0"/>
    <n v="0"/>
    <n v="0"/>
    <n v="0"/>
  </r>
  <r>
    <s v="BIODIESEL"/>
    <x v="1"/>
    <x v="1"/>
    <x v="1"/>
    <x v="1"/>
    <s v="b"/>
    <n v="0"/>
    <n v="0"/>
    <n v="0"/>
    <n v="0"/>
    <n v="0"/>
    <n v="0"/>
    <n v="0"/>
    <n v="0"/>
    <n v="0"/>
    <n v="0"/>
    <n v="0"/>
    <n v="0"/>
    <n v="0"/>
  </r>
  <r>
    <s v="BIODIESEL"/>
    <x v="1"/>
    <x v="2"/>
    <x v="2"/>
    <x v="2"/>
    <s v="b"/>
    <n v="0"/>
    <n v="0"/>
    <n v="0"/>
    <n v="0"/>
    <n v="0"/>
    <n v="0"/>
    <n v="0"/>
    <n v="0"/>
    <n v="0"/>
    <n v="0"/>
    <n v="0"/>
    <n v="0"/>
    <n v="0"/>
  </r>
  <r>
    <s v="BIODIESEL"/>
    <x v="1"/>
    <x v="1"/>
    <x v="1"/>
    <x v="3"/>
    <s v="b"/>
    <n v="0"/>
    <n v="0"/>
    <n v="0"/>
    <n v="0"/>
    <n v="0"/>
    <n v="0"/>
    <n v="0"/>
    <n v="0"/>
    <n v="0"/>
    <n v="0"/>
    <n v="0"/>
    <n v="0"/>
    <n v="0"/>
  </r>
  <r>
    <s v="BIODIESEL"/>
    <x v="1"/>
    <x v="3"/>
    <x v="3"/>
    <x v="4"/>
    <s v="b"/>
    <n v="1637.2375430000002"/>
    <n v="1705.1674910000002"/>
    <n v="1719.005073"/>
    <n v="2351.759959"/>
    <n v="2181.3061080000002"/>
    <n v="2029.721687"/>
    <n v="1718.376092"/>
    <n v="1884.4270760000002"/>
    <n v="0"/>
    <n v="0"/>
    <n v="0"/>
    <n v="0"/>
    <n v="15227.001029000001"/>
  </r>
  <r>
    <s v="BIODIESEL"/>
    <x v="1"/>
    <x v="1"/>
    <x v="1"/>
    <x v="5"/>
    <s v="b"/>
    <n v="0"/>
    <n v="0"/>
    <n v="0"/>
    <n v="0"/>
    <n v="0"/>
    <n v="0"/>
    <n v="0"/>
    <n v="0"/>
    <n v="0"/>
    <n v="0"/>
    <n v="0"/>
    <n v="0"/>
    <n v="0"/>
  </r>
  <r>
    <s v="BIODIESEL"/>
    <x v="1"/>
    <x v="1"/>
    <x v="1"/>
    <x v="6"/>
    <s v="b"/>
    <n v="0"/>
    <n v="0"/>
    <n v="0"/>
    <n v="0"/>
    <n v="0"/>
    <n v="0"/>
    <n v="0"/>
    <n v="0"/>
    <n v="0"/>
    <n v="0"/>
    <n v="0"/>
    <n v="0"/>
    <n v="0"/>
  </r>
  <r>
    <s v="BIODIESEL"/>
    <x v="1"/>
    <x v="1"/>
    <x v="1"/>
    <x v="7"/>
    <s v="b"/>
    <n v="0"/>
    <n v="0"/>
    <n v="0"/>
    <n v="0"/>
    <n v="0"/>
    <n v="0"/>
    <n v="0"/>
    <n v="0"/>
    <n v="0"/>
    <n v="0"/>
    <n v="0"/>
    <n v="0"/>
    <n v="0"/>
  </r>
  <r>
    <s v="BIODIESEL"/>
    <x v="1"/>
    <x v="3"/>
    <x v="4"/>
    <x v="8"/>
    <s v="b"/>
    <n v="0"/>
    <n v="0"/>
    <n v="0"/>
    <n v="0"/>
    <n v="0"/>
    <n v="0"/>
    <n v="0"/>
    <n v="0"/>
    <n v="0"/>
    <n v="0"/>
    <n v="0"/>
    <n v="0"/>
    <n v="0"/>
  </r>
  <r>
    <s v="BIODIESEL"/>
    <x v="1"/>
    <x v="1"/>
    <x v="1"/>
    <x v="9"/>
    <s v="b"/>
    <n v="0"/>
    <n v="0"/>
    <n v="0"/>
    <n v="0"/>
    <n v="0"/>
    <n v="0"/>
    <n v="0"/>
    <n v="0"/>
    <n v="0"/>
    <n v="0"/>
    <n v="0"/>
    <n v="0"/>
    <n v="0"/>
  </r>
  <r>
    <s v="BIODIESEL"/>
    <x v="1"/>
    <x v="1"/>
    <x v="1"/>
    <x v="10"/>
    <s v="b"/>
    <n v="0"/>
    <n v="0"/>
    <n v="0"/>
    <n v="0"/>
    <n v="0"/>
    <n v="0"/>
    <n v="0"/>
    <n v="0"/>
    <n v="0"/>
    <n v="0"/>
    <n v="0"/>
    <n v="0"/>
    <n v="0"/>
  </r>
  <r>
    <s v="BIODIESEL"/>
    <x v="1"/>
    <x v="2"/>
    <x v="5"/>
    <x v="11"/>
    <s v="b"/>
    <n v="0"/>
    <n v="0"/>
    <n v="0"/>
    <n v="0"/>
    <n v="0"/>
    <n v="0"/>
    <n v="0"/>
    <n v="0"/>
    <n v="0"/>
    <n v="0"/>
    <n v="0"/>
    <n v="0"/>
    <n v="0"/>
  </r>
  <r>
    <s v="BIODIESEL"/>
    <x v="1"/>
    <x v="1"/>
    <x v="1"/>
    <x v="12"/>
    <s v="b"/>
    <n v="0"/>
    <n v="0"/>
    <n v="0"/>
    <n v="0"/>
    <n v="0"/>
    <n v="0"/>
    <n v="0"/>
    <n v="0"/>
    <n v="0"/>
    <n v="0"/>
    <n v="0"/>
    <n v="0"/>
    <n v="0"/>
  </r>
  <r>
    <s v="BIODIESEL"/>
    <x v="1"/>
    <x v="0"/>
    <x v="6"/>
    <x v="12"/>
    <s v="b"/>
    <n v="0"/>
    <n v="0"/>
    <n v="0"/>
    <n v="0"/>
    <n v="0"/>
    <n v="0"/>
    <n v="0"/>
    <n v="0"/>
    <n v="0"/>
    <n v="0"/>
    <n v="0"/>
    <n v="0"/>
    <n v="0"/>
  </r>
  <r>
    <s v="BIODIESEL"/>
    <x v="1"/>
    <x v="2"/>
    <x v="7"/>
    <x v="13"/>
    <s v="b"/>
    <n v="0"/>
    <n v="0"/>
    <n v="0"/>
    <n v="0"/>
    <n v="0"/>
    <n v="0"/>
    <n v="0"/>
    <n v="0"/>
    <n v="0"/>
    <n v="0"/>
    <n v="0"/>
    <n v="0"/>
    <n v="0"/>
  </r>
  <r>
    <s v="BIODIESEL"/>
    <x v="1"/>
    <x v="1"/>
    <x v="1"/>
    <x v="14"/>
    <s v="b"/>
    <n v="0"/>
    <n v="0"/>
    <n v="0"/>
    <n v="0"/>
    <n v="0"/>
    <n v="0"/>
    <n v="0"/>
    <n v="0"/>
    <n v="0"/>
    <n v="0"/>
    <n v="0"/>
    <n v="0"/>
    <n v="0"/>
  </r>
  <r>
    <s v="BIODIESEL"/>
    <x v="1"/>
    <x v="1"/>
    <x v="8"/>
    <x v="15"/>
    <s v="b"/>
    <n v="0"/>
    <n v="0"/>
    <n v="0"/>
    <n v="0"/>
    <n v="0"/>
    <n v="0"/>
    <n v="0"/>
    <n v="0"/>
    <n v="0"/>
    <n v="0"/>
    <n v="0"/>
    <n v="0"/>
    <n v="0"/>
  </r>
  <r>
    <s v="BIODIESEL"/>
    <x v="1"/>
    <x v="4"/>
    <x v="9"/>
    <x v="16"/>
    <s v="b"/>
    <n v="0"/>
    <n v="0"/>
    <n v="0"/>
    <n v="0"/>
    <n v="0"/>
    <n v="0"/>
    <n v="0"/>
    <n v="0"/>
    <n v="0"/>
    <n v="0"/>
    <n v="0"/>
    <n v="0"/>
    <n v="0"/>
  </r>
  <r>
    <s v="BIODIESEL"/>
    <x v="1"/>
    <x v="1"/>
    <x v="10"/>
    <x v="17"/>
    <s v="b"/>
    <n v="0"/>
    <n v="0"/>
    <n v="0"/>
    <n v="0"/>
    <n v="0"/>
    <n v="0"/>
    <n v="0"/>
    <n v="0"/>
    <n v="0"/>
    <n v="0"/>
    <n v="0"/>
    <n v="0"/>
    <n v="0"/>
  </r>
  <r>
    <s v="BIODIESEL"/>
    <x v="1"/>
    <x v="1"/>
    <x v="1"/>
    <x v="18"/>
    <s v="b"/>
    <n v="0"/>
    <n v="0"/>
    <n v="0"/>
    <n v="0"/>
    <n v="0"/>
    <n v="0"/>
    <n v="0"/>
    <n v="0"/>
    <n v="0"/>
    <n v="0"/>
    <n v="0"/>
    <n v="0"/>
    <n v="0"/>
  </r>
  <r>
    <s v="BIODIESEL"/>
    <x v="1"/>
    <x v="1"/>
    <x v="1"/>
    <x v="19"/>
    <s v="b"/>
    <n v="0"/>
    <n v="0"/>
    <n v="0"/>
    <n v="0"/>
    <n v="0"/>
    <n v="0"/>
    <n v="0"/>
    <n v="0"/>
    <n v="0"/>
    <n v="0"/>
    <n v="0"/>
    <n v="0"/>
    <n v="0"/>
  </r>
  <r>
    <s v="BIODIESEL"/>
    <x v="1"/>
    <x v="2"/>
    <x v="5"/>
    <x v="20"/>
    <s v="b"/>
    <n v="0"/>
    <n v="54.721346999999994"/>
    <n v="0"/>
    <n v="0"/>
    <n v="71.074853000000004"/>
    <n v="149.38298750000001"/>
    <n v="227.69112200000004"/>
    <n v="125.7962"/>
    <n v="0"/>
    <n v="0"/>
    <n v="0"/>
    <n v="0"/>
    <n v="628.66650950000007"/>
  </r>
  <r>
    <s v="BIODIESEL"/>
    <x v="1"/>
    <x v="1"/>
    <x v="8"/>
    <x v="21"/>
    <s v="b"/>
    <n v="0"/>
    <n v="0"/>
    <n v="0"/>
    <n v="0"/>
    <n v="0"/>
    <n v="0"/>
    <n v="0"/>
    <n v="0"/>
    <n v="0"/>
    <n v="0"/>
    <n v="0"/>
    <n v="0"/>
    <n v="0"/>
  </r>
  <r>
    <s v="BIODIESEL"/>
    <x v="1"/>
    <x v="1"/>
    <x v="8"/>
    <x v="22"/>
    <s v="b"/>
    <n v="0"/>
    <n v="0"/>
    <n v="0"/>
    <n v="0"/>
    <n v="0"/>
    <n v="0"/>
    <n v="0"/>
    <n v="0"/>
    <n v="0"/>
    <n v="0"/>
    <n v="0"/>
    <n v="0"/>
    <n v="0"/>
  </r>
  <r>
    <s v="BIODIESEL"/>
    <x v="1"/>
    <x v="0"/>
    <x v="0"/>
    <x v="23"/>
    <s v="b"/>
    <n v="0"/>
    <n v="0"/>
    <n v="0"/>
    <n v="0"/>
    <n v="0"/>
    <n v="0"/>
    <n v="0"/>
    <n v="0"/>
    <n v="0"/>
    <n v="0"/>
    <n v="0"/>
    <n v="0"/>
    <n v="0"/>
  </r>
  <r>
    <s v="BIODIESEL"/>
    <x v="1"/>
    <x v="2"/>
    <x v="5"/>
    <x v="24"/>
    <s v="b"/>
    <n v="0"/>
    <n v="0"/>
    <n v="0"/>
    <n v="0"/>
    <n v="0"/>
    <n v="0"/>
    <n v="0"/>
    <n v="0"/>
    <n v="0"/>
    <n v="0"/>
    <n v="0"/>
    <n v="0"/>
    <n v="0"/>
  </r>
  <r>
    <s v="BIODIESEL"/>
    <x v="1"/>
    <x v="1"/>
    <x v="1"/>
    <x v="25"/>
    <s v="b"/>
    <n v="0"/>
    <n v="0"/>
    <n v="0"/>
    <n v="0"/>
    <n v="0"/>
    <n v="0"/>
    <n v="0"/>
    <n v="0"/>
    <n v="0"/>
    <n v="0"/>
    <n v="0"/>
    <n v="0"/>
    <n v="0"/>
  </r>
  <r>
    <s v="BIODIESEL"/>
    <x v="1"/>
    <x v="0"/>
    <x v="6"/>
    <x v="26"/>
    <s v="b"/>
    <n v="0"/>
    <n v="0"/>
    <n v="0"/>
    <n v="0"/>
    <n v="0"/>
    <n v="0"/>
    <n v="0"/>
    <n v="0"/>
    <n v="0"/>
    <n v="0"/>
    <n v="0"/>
    <n v="0"/>
    <n v="0"/>
  </r>
  <r>
    <s v="BIODIESEL"/>
    <x v="1"/>
    <x v="0"/>
    <x v="0"/>
    <x v="27"/>
    <s v="b"/>
    <n v="0"/>
    <n v="0"/>
    <n v="0"/>
    <n v="0"/>
    <n v="0"/>
    <n v="0"/>
    <n v="0"/>
    <n v="0"/>
    <n v="0"/>
    <n v="0"/>
    <n v="0"/>
    <n v="0"/>
    <n v="0"/>
  </r>
  <r>
    <s v="BIODIESEL"/>
    <x v="1"/>
    <x v="3"/>
    <x v="11"/>
    <x v="28"/>
    <s v="b"/>
    <n v="0"/>
    <n v="0"/>
    <n v="0"/>
    <n v="0"/>
    <n v="0"/>
    <n v="0"/>
    <n v="0"/>
    <n v="0"/>
    <n v="0"/>
    <n v="0"/>
    <n v="0"/>
    <n v="0"/>
    <n v="0"/>
  </r>
  <r>
    <s v="BIODIESEL"/>
    <x v="1"/>
    <x v="0"/>
    <x v="6"/>
    <x v="29"/>
    <s v="b"/>
    <n v="0"/>
    <n v="0"/>
    <n v="0"/>
    <n v="0"/>
    <n v="0"/>
    <n v="0"/>
    <n v="0"/>
    <n v="0"/>
    <n v="0"/>
    <n v="0"/>
    <n v="0"/>
    <n v="0"/>
    <n v="0"/>
  </r>
  <r>
    <s v="BIODIESEL"/>
    <x v="1"/>
    <x v="1"/>
    <x v="1"/>
    <x v="30"/>
    <s v="b"/>
    <n v="0"/>
    <n v="0"/>
    <n v="0"/>
    <n v="0"/>
    <n v="0"/>
    <n v="0"/>
    <n v="0"/>
    <n v="0"/>
    <n v="0"/>
    <n v="0"/>
    <n v="0"/>
    <n v="0"/>
    <n v="0"/>
  </r>
  <r>
    <s v="BIODIESEL"/>
    <x v="1"/>
    <x v="2"/>
    <x v="7"/>
    <x v="31"/>
    <s v="b"/>
    <n v="0"/>
    <n v="0"/>
    <n v="0"/>
    <n v="0"/>
    <n v="0"/>
    <n v="0"/>
    <n v="0"/>
    <n v="0"/>
    <n v="0"/>
    <n v="0"/>
    <n v="0"/>
    <n v="0"/>
    <n v="0"/>
  </r>
  <r>
    <s v="BIODIESEL"/>
    <x v="1"/>
    <x v="4"/>
    <x v="12"/>
    <x v="32"/>
    <s v="b"/>
    <n v="4825.5422320000007"/>
    <n v="4258.2013699999998"/>
    <n v="8233.9902709999988"/>
    <n v="8669.2451230000006"/>
    <n v="13960.233295"/>
    <n v="14628.840098000001"/>
    <n v="18515.942678000003"/>
    <n v="15177.940510999999"/>
    <n v="17154.827794000001"/>
    <n v="23125.801035289998"/>
    <n v="27157.0094522"/>
    <n v="24203.188880000002"/>
    <n v="179910.76273948999"/>
  </r>
  <r>
    <s v="BIODIESEL"/>
    <x v="1"/>
    <x v="4"/>
    <x v="13"/>
    <x v="33"/>
    <s v="b"/>
    <n v="0"/>
    <n v="0"/>
    <n v="0"/>
    <n v="0"/>
    <n v="0"/>
    <n v="0"/>
    <n v="0"/>
    <n v="0"/>
    <n v="0"/>
    <n v="0"/>
    <n v="7849.0538990000005"/>
    <n v="4442.4928030000001"/>
    <n v="12291.546702"/>
  </r>
  <r>
    <s v="BIODIESEL"/>
    <x v="1"/>
    <x v="4"/>
    <x v="9"/>
    <x v="34"/>
    <s v="b"/>
    <n v="0"/>
    <n v="0"/>
    <n v="0"/>
    <n v="0"/>
    <n v="0"/>
    <n v="0"/>
    <n v="0"/>
    <n v="0"/>
    <n v="0"/>
    <n v="0"/>
    <n v="0"/>
    <n v="26481.987043000001"/>
    <n v="26481.987043000001"/>
  </r>
  <r>
    <s v="BIODIESEL"/>
    <x v="1"/>
    <x v="3"/>
    <x v="11"/>
    <x v="35"/>
    <s v="b"/>
    <n v="0"/>
    <n v="0"/>
    <n v="0"/>
    <n v="0"/>
    <n v="0"/>
    <n v="0"/>
    <n v="0"/>
    <n v="0"/>
    <n v="0"/>
    <n v="0"/>
    <n v="0"/>
    <n v="0"/>
    <n v="0"/>
  </r>
  <r>
    <s v="BIODIESEL"/>
    <x v="1"/>
    <x v="2"/>
    <x v="7"/>
    <x v="36"/>
    <s v="b"/>
    <n v="0"/>
    <n v="0"/>
    <n v="0"/>
    <n v="0"/>
    <n v="0"/>
    <n v="0"/>
    <n v="0"/>
    <n v="0"/>
    <n v="0"/>
    <n v="0"/>
    <n v="0"/>
    <n v="0"/>
    <n v="0"/>
  </r>
  <r>
    <s v="BIODIESEL"/>
    <x v="1"/>
    <x v="4"/>
    <x v="14"/>
    <x v="37"/>
    <s v="b"/>
    <n v="0"/>
    <n v="0"/>
    <n v="0"/>
    <n v="0"/>
    <n v="0"/>
    <n v="0"/>
    <n v="0"/>
    <n v="0"/>
    <n v="0"/>
    <n v="0"/>
    <n v="0"/>
    <n v="0"/>
    <n v="0"/>
  </r>
  <r>
    <s v="BIODIESEL"/>
    <x v="1"/>
    <x v="1"/>
    <x v="1"/>
    <x v="38"/>
    <s v="b"/>
    <n v="0"/>
    <n v="0"/>
    <n v="0"/>
    <n v="0"/>
    <n v="0"/>
    <n v="0"/>
    <n v="0"/>
    <n v="0"/>
    <n v="0"/>
    <n v="0"/>
    <n v="0"/>
    <n v="0"/>
    <n v="0"/>
  </r>
  <r>
    <s v="BIODIESEL"/>
    <x v="1"/>
    <x v="2"/>
    <x v="7"/>
    <x v="39"/>
    <s v="b"/>
    <n v="0"/>
    <n v="0"/>
    <n v="0"/>
    <n v="0"/>
    <n v="0"/>
    <n v="0"/>
    <n v="0"/>
    <n v="0"/>
    <n v="0"/>
    <n v="0"/>
    <n v="0"/>
    <n v="0"/>
    <n v="0"/>
  </r>
  <r>
    <s v="BIODIESEL"/>
    <x v="1"/>
    <x v="2"/>
    <x v="5"/>
    <x v="40"/>
    <s v="b"/>
    <n v="0"/>
    <n v="0"/>
    <n v="0"/>
    <n v="0"/>
    <n v="0"/>
    <n v="0"/>
    <n v="0"/>
    <n v="0"/>
    <n v="0"/>
    <n v="0"/>
    <n v="0"/>
    <n v="0"/>
    <n v="0"/>
  </r>
  <r>
    <s v="BIODIESEL"/>
    <x v="1"/>
    <x v="1"/>
    <x v="1"/>
    <x v="41"/>
    <s v="b"/>
    <n v="0"/>
    <n v="0"/>
    <n v="0"/>
    <n v="0"/>
    <n v="0"/>
    <n v="0"/>
    <n v="0"/>
    <n v="0"/>
    <n v="0"/>
    <n v="0"/>
    <n v="0"/>
    <n v="0"/>
    <n v="0"/>
  </r>
  <r>
    <s v="BIODIESEL"/>
    <x v="1"/>
    <x v="1"/>
    <x v="1"/>
    <x v="42"/>
    <s v="b"/>
    <n v="0"/>
    <n v="0"/>
    <n v="0"/>
    <n v="0"/>
    <n v="0"/>
    <n v="0"/>
    <n v="0"/>
    <n v="0"/>
    <n v="0"/>
    <n v="0"/>
    <n v="0"/>
    <n v="0"/>
    <n v="0"/>
  </r>
  <r>
    <s v="BIODIESEL"/>
    <x v="1"/>
    <x v="2"/>
    <x v="7"/>
    <x v="43"/>
    <s v="b"/>
    <n v="0"/>
    <n v="0"/>
    <n v="0"/>
    <n v="0"/>
    <n v="0"/>
    <n v="0"/>
    <n v="0"/>
    <n v="0"/>
    <n v="0"/>
    <n v="0"/>
    <n v="0"/>
    <n v="0"/>
    <n v="0"/>
  </r>
  <r>
    <s v="BIODIESEL"/>
    <x v="1"/>
    <x v="2"/>
    <x v="7"/>
    <x v="44"/>
    <s v="b"/>
    <n v="0"/>
    <n v="0"/>
    <n v="0"/>
    <n v="0"/>
    <n v="0"/>
    <n v="0"/>
    <n v="0"/>
    <n v="0"/>
    <n v="0"/>
    <n v="0"/>
    <n v="0"/>
    <n v="0"/>
    <n v="0"/>
  </r>
  <r>
    <s v="BIODIESEL"/>
    <x v="1"/>
    <x v="1"/>
    <x v="8"/>
    <x v="45"/>
    <s v="b"/>
    <n v="0"/>
    <n v="0"/>
    <n v="0"/>
    <n v="0"/>
    <n v="0"/>
    <n v="0"/>
    <n v="0"/>
    <n v="0"/>
    <n v="0"/>
    <n v="0"/>
    <n v="0"/>
    <n v="0"/>
    <n v="0"/>
  </r>
  <r>
    <s v="BIODIESEL"/>
    <x v="1"/>
    <x v="1"/>
    <x v="8"/>
    <x v="46"/>
    <s v="b"/>
    <n v="0"/>
    <n v="0"/>
    <n v="0"/>
    <n v="0"/>
    <n v="0"/>
    <n v="0"/>
    <n v="0"/>
    <n v="0"/>
    <n v="0"/>
    <n v="0"/>
    <n v="0"/>
    <n v="0"/>
    <n v="0"/>
  </r>
  <r>
    <s v="BIODIESEL"/>
    <x v="1"/>
    <x v="1"/>
    <x v="1"/>
    <x v="47"/>
    <s v="b"/>
    <n v="0"/>
    <n v="0"/>
    <n v="0"/>
    <n v="0"/>
    <n v="0"/>
    <n v="0"/>
    <n v="0"/>
    <n v="0"/>
    <n v="0"/>
    <n v="0"/>
    <n v="0"/>
    <n v="0"/>
    <n v="0"/>
  </r>
  <r>
    <s v="BIODIESEL"/>
    <x v="1"/>
    <x v="1"/>
    <x v="10"/>
    <x v="48"/>
    <s v="b"/>
    <n v="0"/>
    <n v="0"/>
    <n v="0"/>
    <n v="0"/>
    <n v="0"/>
    <n v="0"/>
    <n v="0"/>
    <n v="0"/>
    <n v="0"/>
    <n v="0"/>
    <n v="0"/>
    <n v="0"/>
    <n v="0"/>
  </r>
  <r>
    <s v="BIODIESEL"/>
    <x v="1"/>
    <x v="1"/>
    <x v="8"/>
    <x v="49"/>
    <s v="b"/>
    <n v="0"/>
    <n v="0"/>
    <n v="0"/>
    <n v="0"/>
    <n v="0"/>
    <n v="0"/>
    <n v="0"/>
    <n v="0"/>
    <n v="0"/>
    <n v="0"/>
    <n v="0"/>
    <n v="0"/>
    <n v="0"/>
  </r>
  <r>
    <s v="BIODIESEL"/>
    <x v="1"/>
    <x v="0"/>
    <x v="15"/>
    <x v="50"/>
    <s v="b"/>
    <n v="0"/>
    <n v="0"/>
    <n v="0"/>
    <n v="0"/>
    <n v="0"/>
    <n v="0"/>
    <n v="0"/>
    <n v="0"/>
    <n v="0"/>
    <n v="0"/>
    <n v="0"/>
    <n v="0"/>
    <n v="0"/>
  </r>
  <r>
    <s v="BIODIESEL"/>
    <x v="1"/>
    <x v="1"/>
    <x v="1"/>
    <x v="51"/>
    <s v="b"/>
    <n v="0"/>
    <n v="0"/>
    <n v="0"/>
    <n v="0"/>
    <n v="0"/>
    <n v="0"/>
    <n v="0"/>
    <n v="0"/>
    <n v="0"/>
    <n v="0"/>
    <n v="0"/>
    <n v="0"/>
    <n v="0"/>
  </r>
  <r>
    <s v="BIODIESEL"/>
    <x v="1"/>
    <x v="2"/>
    <x v="5"/>
    <x v="52"/>
    <s v="b"/>
    <n v="0"/>
    <n v="0"/>
    <n v="0"/>
    <n v="0"/>
    <n v="0"/>
    <n v="0"/>
    <n v="0"/>
    <n v="0"/>
    <n v="0"/>
    <n v="0"/>
    <n v="0"/>
    <n v="0"/>
    <n v="0"/>
  </r>
  <r>
    <s v="BIODIESEL"/>
    <x v="1"/>
    <x v="4"/>
    <x v="9"/>
    <x v="53"/>
    <s v="b"/>
    <n v="0"/>
    <n v="0"/>
    <n v="0"/>
    <n v="0"/>
    <n v="0"/>
    <n v="0"/>
    <n v="0"/>
    <n v="0"/>
    <n v="0"/>
    <n v="56.92907031"/>
    <n v="99.278361040000007"/>
    <n v="18.869430000000001"/>
    <n v="175.07686135"/>
  </r>
  <r>
    <s v="BIODIESEL"/>
    <x v="1"/>
    <x v="1"/>
    <x v="10"/>
    <x v="54"/>
    <s v="b"/>
    <n v="0"/>
    <n v="0"/>
    <n v="0"/>
    <n v="0"/>
    <n v="0"/>
    <n v="0"/>
    <n v="0"/>
    <n v="0"/>
    <n v="0"/>
    <n v="0"/>
    <n v="0"/>
    <n v="0"/>
    <n v="0"/>
  </r>
  <r>
    <s v="BIODIESEL"/>
    <x v="1"/>
    <x v="1"/>
    <x v="1"/>
    <x v="55"/>
    <s v="b"/>
    <n v="0"/>
    <n v="0"/>
    <n v="0"/>
    <n v="0"/>
    <n v="0"/>
    <n v="0"/>
    <n v="0"/>
    <n v="0"/>
    <n v="0"/>
    <n v="0"/>
    <n v="0"/>
    <n v="0"/>
    <n v="0"/>
  </r>
  <r>
    <s v="BIODIESEL"/>
    <x v="1"/>
    <x v="1"/>
    <x v="1"/>
    <x v="56"/>
    <s v="b"/>
    <n v="0"/>
    <n v="0"/>
    <n v="0"/>
    <n v="0"/>
    <n v="0"/>
    <n v="0"/>
    <n v="0"/>
    <n v="0"/>
    <n v="0"/>
    <n v="0"/>
    <n v="0"/>
    <n v="0"/>
    <n v="0"/>
  </r>
  <r>
    <s v="BIODIESEL"/>
    <x v="1"/>
    <x v="1"/>
    <x v="1"/>
    <x v="57"/>
    <s v="b"/>
    <n v="0"/>
    <n v="0"/>
    <n v="0"/>
    <n v="0"/>
    <n v="0"/>
    <n v="0"/>
    <n v="0"/>
    <n v="0"/>
    <n v="0"/>
    <n v="0"/>
    <n v="0"/>
    <n v="0"/>
    <n v="0"/>
  </r>
  <r>
    <s v="BIODIESEL"/>
    <x v="1"/>
    <x v="1"/>
    <x v="1"/>
    <x v="58"/>
    <s v="b"/>
    <n v="0"/>
    <n v="0"/>
    <n v="0"/>
    <n v="0"/>
    <n v="0"/>
    <n v="0"/>
    <n v="0"/>
    <n v="0"/>
    <n v="0"/>
    <n v="0"/>
    <n v="0"/>
    <n v="0"/>
    <n v="0"/>
  </r>
  <r>
    <s v="BIODIESEL"/>
    <x v="1"/>
    <x v="1"/>
    <x v="1"/>
    <x v="59"/>
    <s v="b"/>
    <n v="0"/>
    <n v="0"/>
    <n v="0"/>
    <n v="0"/>
    <n v="0"/>
    <n v="0"/>
    <n v="0"/>
    <n v="0"/>
    <n v="0"/>
    <n v="0"/>
    <n v="0"/>
    <n v="0"/>
    <n v="0"/>
  </r>
  <r>
    <s v="BIODIESEL"/>
    <x v="1"/>
    <x v="1"/>
    <x v="1"/>
    <x v="60"/>
    <s v="b"/>
    <n v="0"/>
    <n v="0"/>
    <n v="0"/>
    <n v="0"/>
    <n v="0"/>
    <n v="0"/>
    <n v="0"/>
    <n v="0"/>
    <n v="0"/>
    <n v="0"/>
    <n v="0"/>
    <n v="0"/>
    <n v="0"/>
  </r>
  <r>
    <s v="BIODIESEL"/>
    <x v="1"/>
    <x v="3"/>
    <x v="3"/>
    <x v="61"/>
    <s v="b"/>
    <n v="0"/>
    <n v="0"/>
    <n v="0"/>
    <n v="0"/>
    <n v="0"/>
    <n v="0"/>
    <n v="0"/>
    <n v="0"/>
    <n v="0"/>
    <n v="0"/>
    <n v="0"/>
    <n v="0"/>
    <n v="0"/>
  </r>
  <r>
    <s v="BIODIESEL"/>
    <x v="1"/>
    <x v="1"/>
    <x v="1"/>
    <x v="62"/>
    <s v="b"/>
    <n v="0"/>
    <n v="0"/>
    <n v="0"/>
    <n v="0"/>
    <n v="0"/>
    <n v="0"/>
    <n v="0"/>
    <n v="0"/>
    <n v="0"/>
    <n v="0"/>
    <n v="0"/>
    <n v="0"/>
    <n v="0"/>
  </r>
  <r>
    <s v="BIODIESEL"/>
    <x v="1"/>
    <x v="0"/>
    <x v="6"/>
    <x v="63"/>
    <s v="b"/>
    <n v="300.652918"/>
    <n v="324.93158460000001"/>
    <n v="0"/>
    <n v="0"/>
    <n v="0"/>
    <n v="326.18954660000003"/>
    <n v="217.62742600000001"/>
    <n v="226.43316000000002"/>
    <n v="49.500804700000003"/>
    <n v="0"/>
    <n v="146.77900615999999"/>
    <n v="687.38188585"/>
    <n v="2279.4963319099998"/>
  </r>
  <r>
    <s v="BIODIESEL"/>
    <x v="1"/>
    <x v="1"/>
    <x v="1"/>
    <x v="64"/>
    <s v="b"/>
    <n v="0"/>
    <n v="0"/>
    <n v="0"/>
    <n v="0"/>
    <n v="0"/>
    <n v="0"/>
    <n v="0"/>
    <n v="0"/>
    <n v="0"/>
    <n v="0"/>
    <n v="0"/>
    <n v="0"/>
    <n v="0"/>
  </r>
  <r>
    <s v="BIODIESEL"/>
    <x v="1"/>
    <x v="0"/>
    <x v="6"/>
    <x v="65"/>
    <s v="b"/>
    <n v="0"/>
    <n v="0"/>
    <n v="0"/>
    <n v="0"/>
    <n v="0"/>
    <n v="0"/>
    <n v="0"/>
    <n v="0"/>
    <n v="0"/>
    <n v="0"/>
    <n v="0"/>
    <n v="0"/>
    <n v="0"/>
  </r>
  <r>
    <s v="BIODIESEL"/>
    <x v="1"/>
    <x v="2"/>
    <x v="7"/>
    <x v="66"/>
    <s v="b"/>
    <n v="0"/>
    <n v="0"/>
    <n v="0"/>
    <n v="0"/>
    <n v="0"/>
    <n v="0"/>
    <n v="0"/>
    <n v="0"/>
    <n v="0"/>
    <n v="0"/>
    <n v="0"/>
    <n v="0"/>
    <n v="0"/>
  </r>
  <r>
    <s v="BIODIESEL"/>
    <x v="1"/>
    <x v="0"/>
    <x v="15"/>
    <x v="67"/>
    <s v="b"/>
    <n v="0"/>
    <n v="0"/>
    <n v="0"/>
    <n v="0"/>
    <n v="0"/>
    <n v="0"/>
    <n v="0"/>
    <n v="0"/>
    <n v="0"/>
    <n v="0"/>
    <n v="0"/>
    <n v="0"/>
    <n v="0"/>
  </r>
  <r>
    <s v="BIODIESEL"/>
    <x v="1"/>
    <x v="2"/>
    <x v="7"/>
    <x v="68"/>
    <s v="b"/>
    <n v="0"/>
    <n v="0"/>
    <n v="0"/>
    <n v="0"/>
    <n v="0"/>
    <n v="0"/>
    <n v="0"/>
    <n v="0"/>
    <n v="0"/>
    <n v="0"/>
    <n v="0"/>
    <n v="0"/>
    <n v="0"/>
  </r>
  <r>
    <s v="BIODIESEL"/>
    <x v="1"/>
    <x v="0"/>
    <x v="6"/>
    <x v="69"/>
    <s v="b"/>
    <n v="0"/>
    <n v="0"/>
    <n v="0"/>
    <n v="0"/>
    <n v="0"/>
    <n v="23330.163251999998"/>
    <n v="0"/>
    <n v="14581.666523000002"/>
    <n v="25155.93155994"/>
    <n v="30791.64534861"/>
    <n v="30439.158106399998"/>
    <n v="4231.8030374299997"/>
    <n v="128530.36782738"/>
  </r>
  <r>
    <s v="BIODIESEL"/>
    <x v="1"/>
    <x v="1"/>
    <x v="8"/>
    <x v="70"/>
    <s v="b"/>
    <n v="0"/>
    <n v="0"/>
    <n v="0"/>
    <n v="0"/>
    <n v="0"/>
    <n v="0"/>
    <n v="0"/>
    <n v="0"/>
    <n v="0"/>
    <n v="0"/>
    <n v="35102.454689450002"/>
    <n v="28474.768675870004"/>
    <n v="63577.223365320009"/>
  </r>
  <r>
    <s v="BIODIESEL"/>
    <x v="1"/>
    <x v="3"/>
    <x v="11"/>
    <x v="71"/>
    <s v="b"/>
    <n v="0"/>
    <n v="0"/>
    <n v="0"/>
    <n v="0"/>
    <n v="0"/>
    <n v="0"/>
    <n v="0"/>
    <n v="0"/>
    <n v="0"/>
    <n v="0"/>
    <n v="0"/>
    <n v="0"/>
    <n v="0"/>
  </r>
  <r>
    <s v="BIODIESEL"/>
    <x v="1"/>
    <x v="0"/>
    <x v="6"/>
    <x v="72"/>
    <s v="b"/>
    <n v="0"/>
    <n v="0"/>
    <n v="0"/>
    <n v="0"/>
    <n v="0"/>
    <n v="0"/>
    <n v="0"/>
    <n v="0"/>
    <n v="0"/>
    <n v="0"/>
    <n v="0"/>
    <n v="0"/>
    <n v="0"/>
  </r>
  <r>
    <s v="BIODIESEL"/>
    <x v="1"/>
    <x v="4"/>
    <x v="12"/>
    <x v="73"/>
    <s v="b"/>
    <n v="0"/>
    <n v="0"/>
    <n v="0"/>
    <n v="0"/>
    <n v="0"/>
    <n v="0"/>
    <n v="0"/>
    <n v="0"/>
    <n v="0"/>
    <n v="0"/>
    <n v="0"/>
    <n v="0"/>
    <n v="0"/>
  </r>
  <r>
    <s v="BIODIESEL"/>
    <x v="1"/>
    <x v="1"/>
    <x v="8"/>
    <x v="74"/>
    <s v="b"/>
    <n v="0"/>
    <n v="0"/>
    <n v="0"/>
    <n v="0"/>
    <n v="0"/>
    <n v="0"/>
    <n v="0"/>
    <n v="0"/>
    <n v="0"/>
    <n v="0"/>
    <n v="0"/>
    <n v="0"/>
    <n v="0"/>
  </r>
  <r>
    <s v="BIODIESEL"/>
    <x v="1"/>
    <x v="1"/>
    <x v="8"/>
    <x v="75"/>
    <s v="b"/>
    <n v="0"/>
    <n v="0"/>
    <n v="0"/>
    <n v="0"/>
    <n v="0"/>
    <n v="0"/>
    <n v="0"/>
    <n v="0"/>
    <n v="0"/>
    <n v="0"/>
    <n v="0"/>
    <n v="0"/>
    <n v="0"/>
  </r>
  <r>
    <s v="BIODIESEL"/>
    <x v="1"/>
    <x v="1"/>
    <x v="1"/>
    <x v="76"/>
    <s v="b"/>
    <n v="0"/>
    <n v="0"/>
    <n v="0"/>
    <n v="0"/>
    <n v="0"/>
    <n v="0"/>
    <n v="0"/>
    <n v="0"/>
    <n v="0"/>
    <n v="0"/>
    <n v="0"/>
    <n v="0"/>
    <n v="0"/>
  </r>
  <r>
    <s v="BIODIESEL"/>
    <x v="1"/>
    <x v="4"/>
    <x v="13"/>
    <x v="77"/>
    <s v="b"/>
    <n v="0"/>
    <n v="0"/>
    <n v="0"/>
    <n v="0"/>
    <n v="0"/>
    <n v="0"/>
    <n v="0"/>
    <n v="7.5477720000000001"/>
    <n v="3.7738860000000001"/>
    <n v="1.257962"/>
    <n v="0"/>
    <n v="0"/>
    <n v="12.579619999999998"/>
  </r>
  <r>
    <s v="BIODIESEL"/>
    <x v="1"/>
    <x v="2"/>
    <x v="7"/>
    <x v="78"/>
    <s v="b"/>
    <n v="0"/>
    <n v="0"/>
    <n v="0"/>
    <n v="0"/>
    <n v="0"/>
    <n v="0"/>
    <n v="0"/>
    <n v="0"/>
    <n v="0"/>
    <n v="0"/>
    <n v="0"/>
    <n v="0"/>
    <n v="0"/>
  </r>
  <r>
    <s v="BIODIESEL"/>
    <x v="1"/>
    <x v="3"/>
    <x v="4"/>
    <x v="79"/>
    <s v="b"/>
    <n v="0"/>
    <n v="0"/>
    <n v="0"/>
    <n v="0"/>
    <n v="0"/>
    <n v="0"/>
    <n v="0"/>
    <n v="0"/>
    <n v="0"/>
    <n v="0"/>
    <n v="0"/>
    <n v="0"/>
    <n v="0"/>
  </r>
  <r>
    <s v="BIODIESEL"/>
    <x v="1"/>
    <x v="0"/>
    <x v="15"/>
    <x v="80"/>
    <s v="b"/>
    <n v="0"/>
    <n v="0"/>
    <n v="0"/>
    <n v="0"/>
    <n v="0"/>
    <n v="0"/>
    <n v="0"/>
    <n v="0"/>
    <n v="0"/>
    <n v="0"/>
    <n v="0"/>
    <n v="0"/>
    <n v="0"/>
  </r>
  <r>
    <s v="BIODIESEL"/>
    <x v="1"/>
    <x v="1"/>
    <x v="8"/>
    <x v="80"/>
    <s v="b"/>
    <n v="0"/>
    <n v="0"/>
    <n v="0"/>
    <n v="0"/>
    <n v="0"/>
    <n v="0"/>
    <n v="0"/>
    <n v="0"/>
    <n v="0"/>
    <n v="0"/>
    <n v="0"/>
    <n v="0"/>
    <n v="0"/>
  </r>
  <r>
    <s v="BIODIESEL"/>
    <x v="1"/>
    <x v="2"/>
    <x v="7"/>
    <x v="80"/>
    <s v="b"/>
    <n v="0"/>
    <n v="0"/>
    <n v="0"/>
    <n v="0"/>
    <n v="0"/>
    <n v="0"/>
    <n v="0"/>
    <n v="0"/>
    <n v="0"/>
    <n v="0"/>
    <n v="0"/>
    <n v="0"/>
    <n v="0"/>
  </r>
  <r>
    <s v="BIODIESEL"/>
    <x v="1"/>
    <x v="0"/>
    <x v="6"/>
    <x v="81"/>
    <s v="b"/>
    <n v="0"/>
    <n v="0"/>
    <n v="0"/>
    <n v="0"/>
    <n v="0"/>
    <n v="0"/>
    <n v="0"/>
    <n v="0"/>
    <n v="0"/>
    <n v="0"/>
    <n v="0"/>
    <n v="0"/>
    <n v="0"/>
  </r>
  <r>
    <s v="BIODIESEL"/>
    <x v="1"/>
    <x v="3"/>
    <x v="4"/>
    <x v="82"/>
    <s v="b"/>
    <n v="0"/>
    <n v="0"/>
    <n v="0"/>
    <n v="0"/>
    <n v="0"/>
    <n v="0"/>
    <n v="0"/>
    <n v="0"/>
    <n v="0"/>
    <n v="0"/>
    <n v="0"/>
    <n v="0"/>
    <n v="0"/>
  </r>
  <r>
    <s v="BIODIESEL"/>
    <x v="1"/>
    <x v="4"/>
    <x v="13"/>
    <x v="83"/>
    <s v="b"/>
    <n v="0"/>
    <n v="0"/>
    <n v="0"/>
    <n v="0"/>
    <n v="0"/>
    <n v="0"/>
    <n v="0"/>
    <n v="0"/>
    <n v="0"/>
    <n v="0"/>
    <n v="0"/>
    <n v="0"/>
    <n v="0"/>
  </r>
  <r>
    <s v="BIODIESEL"/>
    <x v="1"/>
    <x v="4"/>
    <x v="16"/>
    <x v="84"/>
    <s v="b"/>
    <n v="0"/>
    <n v="0"/>
    <n v="0"/>
    <n v="0"/>
    <n v="0"/>
    <n v="0"/>
    <n v="0"/>
    <n v="0"/>
    <n v="0"/>
    <n v="0"/>
    <n v="0"/>
    <n v="0"/>
    <n v="0"/>
  </r>
  <r>
    <s v="BIODIESEL"/>
    <x v="1"/>
    <x v="4"/>
    <x v="9"/>
    <x v="85"/>
    <s v="b"/>
    <n v="0"/>
    <n v="0"/>
    <n v="0"/>
    <n v="0"/>
    <n v="0"/>
    <n v="0"/>
    <n v="0"/>
    <n v="0"/>
    <n v="0"/>
    <n v="0"/>
    <n v="0"/>
    <n v="0"/>
    <n v="0"/>
  </r>
  <r>
    <s v="BIODIESEL"/>
    <x v="1"/>
    <x v="0"/>
    <x v="0"/>
    <x v="86"/>
    <s v="b"/>
    <n v="0"/>
    <n v="0"/>
    <n v="0"/>
    <n v="0"/>
    <n v="0"/>
    <n v="0"/>
    <n v="0"/>
    <n v="0"/>
    <n v="0"/>
    <n v="0"/>
    <n v="0"/>
    <n v="0"/>
    <n v="0"/>
  </r>
  <r>
    <s v="BIODIESEL"/>
    <x v="1"/>
    <x v="2"/>
    <x v="5"/>
    <x v="87"/>
    <s v="b"/>
    <n v="0"/>
    <n v="0"/>
    <n v="0"/>
    <n v="0"/>
    <n v="0"/>
    <n v="0"/>
    <n v="0"/>
    <n v="0"/>
    <n v="0"/>
    <n v="0"/>
    <n v="0"/>
    <n v="0"/>
    <n v="0"/>
  </r>
  <r>
    <s v="BIODIESEL"/>
    <x v="1"/>
    <x v="0"/>
    <x v="6"/>
    <x v="88"/>
    <s v="b"/>
    <n v="0"/>
    <n v="0"/>
    <n v="0"/>
    <n v="0"/>
    <n v="0"/>
    <n v="0"/>
    <n v="0"/>
    <n v="0"/>
    <n v="0"/>
    <n v="0"/>
    <n v="0"/>
    <n v="0"/>
    <n v="0"/>
  </r>
  <r>
    <s v="BIODIESEL"/>
    <x v="1"/>
    <x v="1"/>
    <x v="1"/>
    <x v="89"/>
    <s v="b"/>
    <n v="0"/>
    <n v="0"/>
    <n v="0"/>
    <n v="0"/>
    <n v="0"/>
    <n v="0"/>
    <n v="0"/>
    <n v="84.283454000000006"/>
    <n v="0"/>
    <n v="0"/>
    <n v="0"/>
    <n v="0"/>
    <n v="84.283454000000006"/>
  </r>
  <r>
    <s v="BIODIESEL"/>
    <x v="1"/>
    <x v="0"/>
    <x v="6"/>
    <x v="90"/>
    <s v="b"/>
    <n v="0"/>
    <n v="0"/>
    <n v="0"/>
    <n v="0"/>
    <n v="0"/>
    <n v="0"/>
    <n v="0"/>
    <n v="0"/>
    <n v="0"/>
    <n v="0"/>
    <n v="0"/>
    <n v="2857.3726256600003"/>
    <n v="2857.3726256600003"/>
  </r>
  <r>
    <s v="BIODIESEL"/>
    <x v="1"/>
    <x v="2"/>
    <x v="2"/>
    <x v="91"/>
    <s v="b"/>
    <n v="0"/>
    <n v="0"/>
    <n v="0"/>
    <n v="0"/>
    <n v="0"/>
    <n v="0"/>
    <n v="0"/>
    <n v="0"/>
    <n v="0"/>
    <n v="0"/>
    <n v="0"/>
    <n v="0"/>
    <n v="0"/>
  </r>
  <r>
    <s v="BIODIESEL"/>
    <x v="1"/>
    <x v="0"/>
    <x v="0"/>
    <x v="92"/>
    <s v="b"/>
    <n v="0"/>
    <n v="218.5708975"/>
    <n v="895.92053640000006"/>
    <n v="209.51357110000001"/>
    <n v="0"/>
    <n v="358.51917000000003"/>
    <n v="270.46183000000002"/>
    <n v="0"/>
    <n v="0"/>
    <n v="0"/>
    <n v="0"/>
    <n v="0"/>
    <n v="1952.9860050000002"/>
  </r>
  <r>
    <s v="BIODIESEL"/>
    <x v="1"/>
    <x v="0"/>
    <x v="6"/>
    <x v="93"/>
    <s v="b"/>
    <n v="0"/>
    <n v="0"/>
    <n v="0"/>
    <n v="0"/>
    <n v="0"/>
    <n v="0"/>
    <n v="0"/>
    <n v="0"/>
    <n v="0"/>
    <n v="0"/>
    <n v="0"/>
    <n v="0"/>
    <n v="0"/>
  </r>
  <r>
    <s v="BIODIESEL"/>
    <x v="1"/>
    <x v="1"/>
    <x v="1"/>
    <x v="94"/>
    <s v="b"/>
    <n v="0"/>
    <n v="0"/>
    <n v="0"/>
    <n v="0"/>
    <n v="0"/>
    <n v="0"/>
    <n v="0"/>
    <n v="0"/>
    <n v="0"/>
    <n v="0"/>
    <n v="0"/>
    <n v="0"/>
    <n v="0"/>
  </r>
  <r>
    <s v="BIODIESEL"/>
    <x v="1"/>
    <x v="1"/>
    <x v="10"/>
    <x v="95"/>
    <s v="b"/>
    <n v="0"/>
    <n v="0"/>
    <n v="0"/>
    <n v="0"/>
    <n v="0"/>
    <n v="0"/>
    <n v="0"/>
    <n v="0"/>
    <n v="0"/>
    <n v="0"/>
    <n v="0"/>
    <n v="0"/>
    <n v="0"/>
  </r>
  <r>
    <s v="BIODIESEL"/>
    <x v="1"/>
    <x v="2"/>
    <x v="7"/>
    <x v="96"/>
    <s v="b"/>
    <n v="0"/>
    <n v="0"/>
    <n v="0"/>
    <n v="0"/>
    <n v="0"/>
    <n v="0"/>
    <n v="0"/>
    <n v="0"/>
    <n v="0"/>
    <n v="0"/>
    <n v="0"/>
    <n v="0"/>
    <n v="0"/>
  </r>
  <r>
    <s v="BIODIESEL"/>
    <x v="1"/>
    <x v="1"/>
    <x v="1"/>
    <x v="97"/>
    <s v="b"/>
    <n v="0"/>
    <n v="0"/>
    <n v="0"/>
    <n v="0"/>
    <n v="0"/>
    <n v="0"/>
    <n v="0"/>
    <n v="0"/>
    <n v="0"/>
    <n v="0"/>
    <n v="0"/>
    <n v="0"/>
    <n v="0"/>
  </r>
  <r>
    <s v="BIODIESEL"/>
    <x v="1"/>
    <x v="4"/>
    <x v="9"/>
    <x v="98"/>
    <s v="b"/>
    <n v="0"/>
    <n v="0"/>
    <n v="0"/>
    <n v="0"/>
    <n v="0"/>
    <n v="0"/>
    <n v="0"/>
    <n v="0"/>
    <n v="0"/>
    <n v="0"/>
    <n v="0"/>
    <n v="0"/>
    <n v="0"/>
  </r>
  <r>
    <s v="BIODIESEL"/>
    <x v="1"/>
    <x v="3"/>
    <x v="3"/>
    <x v="99"/>
    <s v="b"/>
    <n v="0"/>
    <n v="0"/>
    <n v="0"/>
    <n v="0"/>
    <n v="0"/>
    <n v="0"/>
    <n v="0"/>
    <n v="0"/>
    <n v="0"/>
    <n v="0"/>
    <n v="0"/>
    <n v="0"/>
    <n v="0"/>
  </r>
  <r>
    <s v="BIODIESEL"/>
    <x v="1"/>
    <x v="3"/>
    <x v="11"/>
    <x v="100"/>
    <s v="b"/>
    <n v="0"/>
    <n v="0"/>
    <n v="0"/>
    <n v="0"/>
    <n v="0"/>
    <n v="0"/>
    <n v="0"/>
    <n v="0"/>
    <n v="0"/>
    <n v="0"/>
    <n v="0"/>
    <n v="0"/>
    <n v="0"/>
  </r>
  <r>
    <s v="BIODIESEL"/>
    <x v="1"/>
    <x v="3"/>
    <x v="3"/>
    <x v="101"/>
    <s v="b"/>
    <n v="0"/>
    <n v="0"/>
    <n v="0"/>
    <n v="0"/>
    <n v="0"/>
    <n v="0"/>
    <n v="0"/>
    <n v="0"/>
    <n v="0"/>
    <n v="0"/>
    <n v="0"/>
    <n v="0"/>
    <n v="0"/>
  </r>
  <r>
    <s v="BIODIESEL"/>
    <x v="2"/>
    <x v="0"/>
    <x v="0"/>
    <x v="0"/>
    <s v="b"/>
    <n v="0"/>
    <n v="0"/>
    <n v="0"/>
    <n v="0"/>
    <n v="0"/>
    <n v="0"/>
    <n v="0"/>
    <n v="0"/>
    <n v="0"/>
    <n v="0"/>
    <n v="0"/>
    <n v="0"/>
    <n v="0"/>
  </r>
  <r>
    <s v="BIODIESEL"/>
    <x v="2"/>
    <x v="1"/>
    <x v="1"/>
    <x v="1"/>
    <s v="b"/>
    <n v="0"/>
    <n v="0"/>
    <n v="0"/>
    <n v="0"/>
    <n v="0"/>
    <n v="0"/>
    <n v="0"/>
    <n v="0"/>
    <n v="0"/>
    <n v="0"/>
    <n v="8730.43868449"/>
    <n v="0"/>
    <n v="8730.43868449"/>
  </r>
  <r>
    <s v="BIODIESEL"/>
    <x v="2"/>
    <x v="2"/>
    <x v="2"/>
    <x v="2"/>
    <s v="b"/>
    <n v="0"/>
    <n v="0"/>
    <n v="0"/>
    <n v="0"/>
    <n v="0"/>
    <n v="0"/>
    <n v="0"/>
    <n v="0"/>
    <n v="0"/>
    <n v="0"/>
    <n v="0"/>
    <n v="0"/>
    <n v="0"/>
  </r>
  <r>
    <s v="BIODIESEL"/>
    <x v="2"/>
    <x v="1"/>
    <x v="1"/>
    <x v="3"/>
    <s v="b"/>
    <n v="0"/>
    <n v="0"/>
    <n v="0"/>
    <n v="0"/>
    <n v="0"/>
    <n v="0"/>
    <n v="0"/>
    <n v="0"/>
    <n v="0"/>
    <n v="0"/>
    <n v="0"/>
    <n v="0"/>
    <n v="0"/>
  </r>
  <r>
    <s v="BIODIESEL"/>
    <x v="2"/>
    <x v="3"/>
    <x v="3"/>
    <x v="4"/>
    <s v="b"/>
    <n v="3522.9477402400003"/>
    <n v="3450.98602403"/>
    <n v="3437.3434261400002"/>
    <n v="3033.14765592"/>
    <n v="2186.5203604900003"/>
    <n v="1771.2104960000001"/>
    <n v="2377.7305844900002"/>
    <n v="2000.88919796"/>
    <n v="446.11106406000005"/>
    <n v="808.44185892000007"/>
    <n v="5.1136155299999997"/>
    <n v="337.27219181999999"/>
    <n v="23377.714215600005"/>
  </r>
  <r>
    <s v="BIODIESEL"/>
    <x v="2"/>
    <x v="1"/>
    <x v="1"/>
    <x v="5"/>
    <s v="b"/>
    <n v="0"/>
    <n v="0"/>
    <n v="0"/>
    <n v="0"/>
    <n v="0"/>
    <n v="0"/>
    <n v="0"/>
    <n v="220.14335"/>
    <n v="0"/>
    <n v="0"/>
    <n v="0"/>
    <n v="0"/>
    <n v="220.14335"/>
  </r>
  <r>
    <s v="BIODIESEL"/>
    <x v="2"/>
    <x v="1"/>
    <x v="1"/>
    <x v="6"/>
    <s v="b"/>
    <n v="0"/>
    <n v="0"/>
    <n v="0"/>
    <n v="0"/>
    <n v="0"/>
    <n v="0"/>
    <n v="0"/>
    <n v="0"/>
    <n v="0"/>
    <n v="0"/>
    <n v="0"/>
    <n v="0"/>
    <n v="0"/>
  </r>
  <r>
    <s v="BIODIESEL"/>
    <x v="2"/>
    <x v="1"/>
    <x v="1"/>
    <x v="7"/>
    <s v="b"/>
    <n v="0"/>
    <n v="0"/>
    <n v="0"/>
    <n v="0"/>
    <n v="0"/>
    <n v="0"/>
    <n v="0"/>
    <n v="0"/>
    <n v="0"/>
    <n v="0"/>
    <n v="0"/>
    <n v="0"/>
    <n v="0"/>
  </r>
  <r>
    <s v="BIODIESEL"/>
    <x v="2"/>
    <x v="3"/>
    <x v="4"/>
    <x v="8"/>
    <s v="b"/>
    <n v="0"/>
    <n v="0"/>
    <n v="0"/>
    <n v="0"/>
    <n v="0"/>
    <n v="0"/>
    <n v="0"/>
    <n v="0"/>
    <n v="0"/>
    <n v="0"/>
    <n v="0"/>
    <n v="0"/>
    <n v="0"/>
  </r>
  <r>
    <s v="BIODIESEL"/>
    <x v="2"/>
    <x v="1"/>
    <x v="1"/>
    <x v="9"/>
    <s v="b"/>
    <n v="0"/>
    <n v="0"/>
    <n v="0"/>
    <n v="0"/>
    <n v="0"/>
    <n v="0"/>
    <n v="0"/>
    <n v="0"/>
    <n v="0"/>
    <n v="0"/>
    <n v="416.46718952999998"/>
    <n v="0"/>
    <n v="416.46718952999998"/>
  </r>
  <r>
    <s v="BIODIESEL"/>
    <x v="2"/>
    <x v="1"/>
    <x v="1"/>
    <x v="10"/>
    <s v="b"/>
    <n v="0"/>
    <n v="0"/>
    <n v="0"/>
    <n v="0"/>
    <n v="0"/>
    <n v="0"/>
    <n v="0"/>
    <n v="0"/>
    <n v="0"/>
    <n v="0"/>
    <n v="0"/>
    <n v="0"/>
    <n v="0"/>
  </r>
  <r>
    <s v="BIODIESEL"/>
    <x v="2"/>
    <x v="2"/>
    <x v="5"/>
    <x v="11"/>
    <s v="b"/>
    <n v="0"/>
    <n v="0"/>
    <n v="0"/>
    <n v="0"/>
    <n v="0"/>
    <n v="0"/>
    <n v="0"/>
    <n v="0"/>
    <n v="0"/>
    <n v="0"/>
    <n v="0"/>
    <n v="0"/>
    <n v="0"/>
  </r>
  <r>
    <s v="BIODIESEL"/>
    <x v="2"/>
    <x v="1"/>
    <x v="1"/>
    <x v="12"/>
    <s v="b"/>
    <n v="0"/>
    <n v="0"/>
    <n v="0"/>
    <n v="0"/>
    <n v="0"/>
    <n v="0"/>
    <n v="0"/>
    <n v="0"/>
    <n v="0"/>
    <n v="0"/>
    <n v="0"/>
    <n v="0"/>
    <n v="0"/>
  </r>
  <r>
    <s v="BIODIESEL"/>
    <x v="2"/>
    <x v="0"/>
    <x v="6"/>
    <x v="12"/>
    <s v="b"/>
    <n v="0"/>
    <n v="0"/>
    <n v="0"/>
    <n v="0"/>
    <n v="0"/>
    <n v="0"/>
    <n v="0"/>
    <n v="3349.7326626500003"/>
    <n v="3982.9404149699999"/>
    <n v="0"/>
    <n v="0"/>
    <n v="0"/>
    <n v="7332.6730776200002"/>
  </r>
  <r>
    <s v="BIODIESEL"/>
    <x v="2"/>
    <x v="2"/>
    <x v="7"/>
    <x v="13"/>
    <s v="b"/>
    <n v="0"/>
    <n v="0"/>
    <n v="0"/>
    <n v="0"/>
    <n v="0"/>
    <n v="0"/>
    <n v="0"/>
    <n v="0"/>
    <n v="0"/>
    <n v="0"/>
    <n v="0"/>
    <n v="0"/>
    <n v="0"/>
  </r>
  <r>
    <s v="BIODIESEL"/>
    <x v="2"/>
    <x v="1"/>
    <x v="1"/>
    <x v="14"/>
    <s v="b"/>
    <n v="0"/>
    <n v="0"/>
    <n v="0"/>
    <n v="0"/>
    <n v="0"/>
    <n v="0"/>
    <n v="0"/>
    <n v="0"/>
    <n v="0"/>
    <n v="0"/>
    <n v="0"/>
    <n v="0"/>
    <n v="0"/>
  </r>
  <r>
    <s v="BIODIESEL"/>
    <x v="2"/>
    <x v="1"/>
    <x v="8"/>
    <x v="15"/>
    <s v="b"/>
    <n v="0"/>
    <n v="0"/>
    <n v="0"/>
    <n v="0"/>
    <n v="0"/>
    <n v="0"/>
    <n v="0"/>
    <n v="0"/>
    <n v="0"/>
    <n v="0"/>
    <n v="0"/>
    <n v="0"/>
    <n v="0"/>
  </r>
  <r>
    <s v="BIODIESEL"/>
    <x v="2"/>
    <x v="4"/>
    <x v="9"/>
    <x v="16"/>
    <s v="b"/>
    <n v="0"/>
    <n v="0"/>
    <n v="0"/>
    <n v="0"/>
    <n v="0"/>
    <n v="0"/>
    <n v="0"/>
    <n v="0"/>
    <n v="0"/>
    <n v="0"/>
    <n v="0"/>
    <n v="0"/>
    <n v="0"/>
  </r>
  <r>
    <s v="BIODIESEL"/>
    <x v="2"/>
    <x v="1"/>
    <x v="10"/>
    <x v="17"/>
    <s v="b"/>
    <n v="0"/>
    <n v="0"/>
    <n v="0"/>
    <n v="0"/>
    <n v="0"/>
    <n v="0"/>
    <n v="0"/>
    <n v="0"/>
    <n v="0"/>
    <n v="0"/>
    <n v="0"/>
    <n v="0"/>
    <n v="0"/>
  </r>
  <r>
    <s v="BIODIESEL"/>
    <x v="2"/>
    <x v="1"/>
    <x v="1"/>
    <x v="18"/>
    <s v="b"/>
    <n v="0"/>
    <n v="0"/>
    <n v="0"/>
    <n v="0"/>
    <n v="0"/>
    <n v="0"/>
    <n v="0"/>
    <n v="0"/>
    <n v="0"/>
    <n v="0"/>
    <n v="0"/>
    <n v="0"/>
    <n v="0"/>
  </r>
  <r>
    <s v="BIODIESEL"/>
    <x v="2"/>
    <x v="1"/>
    <x v="1"/>
    <x v="19"/>
    <s v="b"/>
    <n v="0"/>
    <n v="0"/>
    <n v="0"/>
    <n v="0"/>
    <n v="0"/>
    <n v="0"/>
    <n v="0"/>
    <n v="0"/>
    <n v="0"/>
    <n v="0"/>
    <n v="0"/>
    <n v="0"/>
    <n v="0"/>
  </r>
  <r>
    <s v="BIODIESEL"/>
    <x v="2"/>
    <x v="2"/>
    <x v="5"/>
    <x v="20"/>
    <s v="b"/>
    <n v="37.361471400000006"/>
    <n v="18.617837600000001"/>
    <n v="20.127392"/>
    <n v="0"/>
    <n v="0"/>
    <n v="0"/>
    <n v="0"/>
    <n v="0"/>
    <n v="0"/>
    <n v="0"/>
    <n v="0"/>
    <n v="0"/>
    <n v="76.106701000000015"/>
  </r>
  <r>
    <s v="BIODIESEL"/>
    <x v="2"/>
    <x v="1"/>
    <x v="8"/>
    <x v="21"/>
    <s v="b"/>
    <n v="0"/>
    <n v="0"/>
    <n v="0"/>
    <n v="0"/>
    <n v="0"/>
    <n v="0"/>
    <n v="0"/>
    <n v="0"/>
    <n v="0"/>
    <n v="0"/>
    <n v="0"/>
    <n v="0"/>
    <n v="0"/>
  </r>
  <r>
    <s v="BIODIESEL"/>
    <x v="2"/>
    <x v="1"/>
    <x v="8"/>
    <x v="22"/>
    <s v="b"/>
    <n v="0"/>
    <n v="0"/>
    <n v="0"/>
    <n v="0"/>
    <n v="0"/>
    <n v="0"/>
    <n v="0"/>
    <n v="0"/>
    <n v="0"/>
    <n v="0"/>
    <n v="0"/>
    <n v="0"/>
    <n v="0"/>
  </r>
  <r>
    <s v="BIODIESEL"/>
    <x v="2"/>
    <x v="0"/>
    <x v="0"/>
    <x v="23"/>
    <s v="b"/>
    <n v="0"/>
    <n v="0"/>
    <n v="0"/>
    <n v="0"/>
    <n v="0"/>
    <n v="0"/>
    <n v="0"/>
    <n v="0"/>
    <n v="0"/>
    <n v="0"/>
    <n v="0"/>
    <n v="0"/>
    <n v="0"/>
  </r>
  <r>
    <s v="BIODIESEL"/>
    <x v="2"/>
    <x v="2"/>
    <x v="5"/>
    <x v="24"/>
    <s v="b"/>
    <n v="0"/>
    <n v="0"/>
    <n v="0"/>
    <n v="0"/>
    <n v="0"/>
    <n v="0"/>
    <n v="0"/>
    <n v="0"/>
    <n v="0"/>
    <n v="0"/>
    <n v="0"/>
    <n v="0"/>
    <n v="0"/>
  </r>
  <r>
    <s v="BIODIESEL"/>
    <x v="2"/>
    <x v="1"/>
    <x v="1"/>
    <x v="25"/>
    <s v="b"/>
    <n v="0"/>
    <n v="0"/>
    <n v="0"/>
    <n v="0"/>
    <n v="0"/>
    <n v="0"/>
    <n v="0"/>
    <n v="0"/>
    <n v="0"/>
    <n v="0"/>
    <n v="0"/>
    <n v="0"/>
    <n v="0"/>
  </r>
  <r>
    <s v="BIODIESEL"/>
    <x v="2"/>
    <x v="0"/>
    <x v="6"/>
    <x v="26"/>
    <s v="b"/>
    <n v="0"/>
    <n v="0"/>
    <n v="0"/>
    <n v="0"/>
    <n v="0"/>
    <n v="0"/>
    <n v="0"/>
    <n v="0"/>
    <n v="0"/>
    <n v="0"/>
    <n v="0"/>
    <n v="0"/>
    <n v="0"/>
  </r>
  <r>
    <s v="BIODIESEL"/>
    <x v="2"/>
    <x v="0"/>
    <x v="0"/>
    <x v="27"/>
    <s v="b"/>
    <n v="0"/>
    <n v="0"/>
    <n v="0"/>
    <n v="0"/>
    <n v="0"/>
    <n v="0"/>
    <n v="0"/>
    <n v="0"/>
    <n v="0"/>
    <n v="0"/>
    <n v="0"/>
    <n v="0"/>
    <n v="0"/>
  </r>
  <r>
    <s v="BIODIESEL"/>
    <x v="2"/>
    <x v="3"/>
    <x v="11"/>
    <x v="28"/>
    <s v="b"/>
    <n v="0"/>
    <n v="0"/>
    <n v="0"/>
    <n v="0"/>
    <n v="0"/>
    <n v="0"/>
    <n v="0"/>
    <n v="0"/>
    <n v="0"/>
    <n v="0"/>
    <n v="0"/>
    <n v="0"/>
    <n v="0"/>
  </r>
  <r>
    <s v="BIODIESEL"/>
    <x v="2"/>
    <x v="0"/>
    <x v="6"/>
    <x v="29"/>
    <s v="b"/>
    <n v="0"/>
    <n v="0"/>
    <n v="0"/>
    <n v="0"/>
    <n v="0"/>
    <n v="0"/>
    <n v="645.44772258"/>
    <n v="171.55456774999999"/>
    <n v="131.33123280000001"/>
    <n v="382.74751812"/>
    <n v="178.10854977"/>
    <n v="43.399689000000002"/>
    <n v="1552.5892800200002"/>
  </r>
  <r>
    <s v="BIODIESEL"/>
    <x v="2"/>
    <x v="1"/>
    <x v="1"/>
    <x v="30"/>
    <s v="b"/>
    <n v="0"/>
    <n v="0"/>
    <n v="0"/>
    <n v="0"/>
    <n v="0"/>
    <n v="0"/>
    <n v="0"/>
    <n v="0"/>
    <n v="0"/>
    <n v="0"/>
    <n v="0"/>
    <n v="0"/>
    <n v="0"/>
  </r>
  <r>
    <s v="BIODIESEL"/>
    <x v="2"/>
    <x v="2"/>
    <x v="7"/>
    <x v="31"/>
    <s v="b"/>
    <n v="0"/>
    <n v="0"/>
    <n v="0"/>
    <n v="0"/>
    <n v="0"/>
    <n v="0"/>
    <n v="0"/>
    <n v="0"/>
    <n v="0"/>
    <n v="0"/>
    <n v="0"/>
    <n v="0"/>
    <n v="0"/>
  </r>
  <r>
    <s v="BIODIESEL"/>
    <x v="2"/>
    <x v="4"/>
    <x v="12"/>
    <x v="32"/>
    <s v="b"/>
    <n v="21418.59564585"/>
    <n v="10095.774030999999"/>
    <n v="19470.4842436"/>
    <n v="10743.8131553"/>
    <n v="13964.007180999999"/>
    <n v="19126.8090252"/>
    <n v="21012.682757499999"/>
    <n v="19022.020790600003"/>
    <n v="15281.5965798"/>
    <n v="16680.387425699999"/>
    <n v="14749.604450000001"/>
    <n v="10107.661771900001"/>
    <n v="191673.43705745001"/>
  </r>
  <r>
    <s v="BIODIESEL"/>
    <x v="2"/>
    <x v="4"/>
    <x v="13"/>
    <x v="33"/>
    <s v="b"/>
    <n v="14314.506843249999"/>
    <n v="12878.1972807"/>
    <n v="23069.639321800001"/>
    <n v="18585.816177290002"/>
    <n v="36393.469641000003"/>
    <n v="32703.426808300002"/>
    <n v="22911.576396500001"/>
    <n v="22647.718867"/>
    <n v="31776.057221899999"/>
    <n v="31405.02133"/>
    <n v="25561.787840000001"/>
    <n v="25110.877650910003"/>
    <n v="297358.09537864994"/>
  </r>
  <r>
    <s v="BIODIESEL"/>
    <x v="2"/>
    <x v="4"/>
    <x v="9"/>
    <x v="34"/>
    <s v="b"/>
    <n v="10498.919402949999"/>
    <n v="9742.3747663400009"/>
    <n v="36567.823174199999"/>
    <n v="19752.544483239999"/>
    <n v="24614.856944499999"/>
    <n v="46092.922743899995"/>
    <n v="35587.744980000003"/>
    <n v="41416.637703200002"/>
    <n v="48005.653964900004"/>
    <n v="48532.17396"/>
    <n v="46808.766020000003"/>
    <n v="49523.598971439998"/>
    <n v="417144.01711466996"/>
  </r>
  <r>
    <s v="BIODIESEL"/>
    <x v="2"/>
    <x v="3"/>
    <x v="11"/>
    <x v="35"/>
    <s v="b"/>
    <n v="0"/>
    <n v="0"/>
    <n v="0"/>
    <n v="0"/>
    <n v="0"/>
    <n v="14258.99927"/>
    <n v="0"/>
    <n v="15608.163515"/>
    <n v="25425.110268700002"/>
    <n v="29901.630943799999"/>
    <n v="28241.246900000002"/>
    <n v="29800.836738549999"/>
    <n v="143235.98763605001"/>
  </r>
  <r>
    <s v="BIODIESEL"/>
    <x v="2"/>
    <x v="2"/>
    <x v="7"/>
    <x v="36"/>
    <s v="b"/>
    <n v="0"/>
    <n v="0"/>
    <n v="0"/>
    <n v="0"/>
    <n v="0"/>
    <n v="0"/>
    <n v="0"/>
    <n v="7413.1700659999997"/>
    <n v="16888.13985"/>
    <n v="31977.394039999999"/>
    <n v="39317.602310000002"/>
    <n v="39994.316678089999"/>
    <n v="135590.62294408999"/>
  </r>
  <r>
    <s v="BIODIESEL"/>
    <x v="2"/>
    <x v="4"/>
    <x v="14"/>
    <x v="37"/>
    <s v="b"/>
    <n v="0"/>
    <n v="0"/>
    <n v="0"/>
    <n v="0"/>
    <n v="0"/>
    <n v="0"/>
    <n v="0"/>
    <n v="0"/>
    <n v="37730.997737500002"/>
    <n v="36260.754650000003"/>
    <n v="34159.95811"/>
    <n v="39713.218779380004"/>
    <n v="147864.92927687999"/>
  </r>
  <r>
    <s v="BIODIESEL"/>
    <x v="2"/>
    <x v="1"/>
    <x v="1"/>
    <x v="38"/>
    <s v="b"/>
    <n v="7819.2339097900012"/>
    <n v="9339.0407000899995"/>
    <n v="1509.8437312599999"/>
    <n v="0"/>
    <n v="5490.3751489999995"/>
    <n v="8768.5612228999998"/>
    <n v="8786.8708598100002"/>
    <n v="14232.46256161"/>
    <n v="3502.8014788099999"/>
    <n v="4121.0835120000002"/>
    <n v="13228.979984399999"/>
    <n v="1572.2009076000002"/>
    <n v="78371.454017269993"/>
  </r>
  <r>
    <s v="BIODIESEL"/>
    <x v="2"/>
    <x v="2"/>
    <x v="7"/>
    <x v="39"/>
    <s v="b"/>
    <n v="0"/>
    <n v="0"/>
    <n v="0"/>
    <n v="0"/>
    <n v="0"/>
    <n v="0"/>
    <n v="0"/>
    <n v="0"/>
    <n v="0"/>
    <n v="0"/>
    <n v="0"/>
    <n v="0"/>
    <n v="0"/>
  </r>
  <r>
    <s v="BIODIESEL"/>
    <x v="2"/>
    <x v="2"/>
    <x v="5"/>
    <x v="40"/>
    <s v="b"/>
    <n v="0"/>
    <n v="0"/>
    <n v="0"/>
    <n v="0"/>
    <n v="0"/>
    <n v="0"/>
    <n v="0"/>
    <n v="28684.250797919998"/>
    <n v="24464.0273007"/>
    <n v="15640.442819920001"/>
    <n v="12788.227838459999"/>
    <n v="2513.1187447399998"/>
    <n v="84090.067501740006"/>
  </r>
  <r>
    <s v="BIODIESEL"/>
    <x v="2"/>
    <x v="1"/>
    <x v="1"/>
    <x v="41"/>
    <s v="b"/>
    <n v="0"/>
    <n v="0"/>
    <n v="0"/>
    <n v="0"/>
    <n v="0"/>
    <n v="0"/>
    <n v="0"/>
    <n v="0"/>
    <n v="0"/>
    <n v="0"/>
    <n v="0"/>
    <n v="0"/>
    <n v="0"/>
  </r>
  <r>
    <s v="BIODIESEL"/>
    <x v="2"/>
    <x v="1"/>
    <x v="1"/>
    <x v="42"/>
    <s v="b"/>
    <n v="0"/>
    <n v="0"/>
    <n v="0"/>
    <n v="0"/>
    <n v="0"/>
    <n v="0"/>
    <n v="0"/>
    <n v="0"/>
    <n v="0"/>
    <n v="0"/>
    <n v="0"/>
    <n v="0"/>
    <n v="0"/>
  </r>
  <r>
    <s v="BIODIESEL"/>
    <x v="2"/>
    <x v="2"/>
    <x v="7"/>
    <x v="43"/>
    <s v="b"/>
    <n v="0"/>
    <n v="0"/>
    <n v="0"/>
    <n v="0"/>
    <n v="0"/>
    <n v="0"/>
    <n v="0"/>
    <n v="0"/>
    <n v="0"/>
    <n v="0"/>
    <n v="0"/>
    <n v="0"/>
    <n v="0"/>
  </r>
  <r>
    <s v="BIODIESEL"/>
    <x v="2"/>
    <x v="2"/>
    <x v="7"/>
    <x v="44"/>
    <s v="b"/>
    <n v="0"/>
    <n v="0"/>
    <n v="0"/>
    <n v="0"/>
    <n v="0"/>
    <n v="0"/>
    <n v="0"/>
    <n v="0"/>
    <n v="0"/>
    <n v="0"/>
    <n v="0"/>
    <n v="0"/>
    <n v="0"/>
  </r>
  <r>
    <s v="BIODIESEL"/>
    <x v="2"/>
    <x v="1"/>
    <x v="8"/>
    <x v="45"/>
    <s v="b"/>
    <n v="0"/>
    <n v="0"/>
    <n v="0"/>
    <n v="0"/>
    <n v="32623.244310419999"/>
    <n v="9303.6919678900013"/>
    <n v="0"/>
    <n v="31766.138191529997"/>
    <n v="26348.926112450004"/>
    <n v="55262.585150499996"/>
    <n v="58530.87735327"/>
    <n v="54689.916819430007"/>
    <n v="268525.37990549003"/>
  </r>
  <r>
    <s v="BIODIESEL"/>
    <x v="2"/>
    <x v="1"/>
    <x v="8"/>
    <x v="46"/>
    <s v="b"/>
    <n v="0"/>
    <n v="0"/>
    <n v="0"/>
    <n v="0"/>
    <n v="0"/>
    <n v="0"/>
    <n v="0"/>
    <n v="0"/>
    <n v="0"/>
    <n v="0"/>
    <n v="0"/>
    <n v="0"/>
    <n v="0"/>
  </r>
  <r>
    <s v="BIODIESEL"/>
    <x v="2"/>
    <x v="1"/>
    <x v="1"/>
    <x v="47"/>
    <s v="b"/>
    <n v="0"/>
    <n v="0"/>
    <n v="0"/>
    <n v="0"/>
    <n v="0"/>
    <n v="0"/>
    <n v="0"/>
    <n v="0"/>
    <n v="0"/>
    <n v="0"/>
    <n v="0"/>
    <n v="0"/>
    <n v="0"/>
  </r>
  <r>
    <s v="BIODIESEL"/>
    <x v="2"/>
    <x v="1"/>
    <x v="10"/>
    <x v="48"/>
    <s v="b"/>
    <n v="0"/>
    <n v="0"/>
    <n v="0"/>
    <n v="0"/>
    <n v="0"/>
    <n v="0"/>
    <n v="0"/>
    <n v="0"/>
    <n v="0"/>
    <n v="0"/>
    <n v="0"/>
    <n v="0"/>
    <n v="0"/>
  </r>
  <r>
    <s v="BIODIESEL"/>
    <x v="2"/>
    <x v="1"/>
    <x v="8"/>
    <x v="49"/>
    <s v="b"/>
    <n v="0"/>
    <n v="0"/>
    <n v="0"/>
    <n v="0"/>
    <n v="0"/>
    <n v="0"/>
    <n v="0"/>
    <n v="0"/>
    <n v="0"/>
    <n v="0"/>
    <n v="0"/>
    <n v="0"/>
    <n v="0"/>
  </r>
  <r>
    <s v="BIODIESEL"/>
    <x v="2"/>
    <x v="0"/>
    <x v="15"/>
    <x v="50"/>
    <s v="b"/>
    <n v="0"/>
    <n v="0"/>
    <n v="0"/>
    <n v="0"/>
    <n v="0"/>
    <n v="0"/>
    <n v="0"/>
    <n v="0"/>
    <n v="0"/>
    <n v="0"/>
    <n v="0"/>
    <n v="0"/>
    <n v="0"/>
  </r>
  <r>
    <s v="BIODIESEL"/>
    <x v="2"/>
    <x v="1"/>
    <x v="1"/>
    <x v="51"/>
    <s v="b"/>
    <n v="0"/>
    <n v="0"/>
    <n v="0"/>
    <n v="0"/>
    <n v="0"/>
    <n v="0"/>
    <n v="0"/>
    <n v="0"/>
    <n v="0"/>
    <n v="0"/>
    <n v="0"/>
    <n v="0"/>
    <n v="0"/>
  </r>
  <r>
    <s v="BIODIESEL"/>
    <x v="2"/>
    <x v="2"/>
    <x v="5"/>
    <x v="52"/>
    <s v="b"/>
    <n v="0"/>
    <n v="0"/>
    <n v="0"/>
    <n v="0"/>
    <n v="0"/>
    <n v="0"/>
    <n v="0"/>
    <n v="0"/>
    <n v="0"/>
    <n v="0"/>
    <n v="0"/>
    <n v="0"/>
    <n v="0"/>
  </r>
  <r>
    <s v="BIODIESEL"/>
    <x v="2"/>
    <x v="4"/>
    <x v="9"/>
    <x v="53"/>
    <s v="b"/>
    <n v="0"/>
    <n v="0"/>
    <n v="0"/>
    <n v="0"/>
    <n v="0"/>
    <n v="0"/>
    <n v="0"/>
    <n v="0"/>
    <n v="0"/>
    <n v="7783.1681392499995"/>
    <n v="10841.280051060001"/>
    <n v="10443.191686350001"/>
    <n v="29067.639876660003"/>
  </r>
  <r>
    <s v="BIODIESEL"/>
    <x v="2"/>
    <x v="1"/>
    <x v="10"/>
    <x v="54"/>
    <s v="b"/>
    <n v="0"/>
    <n v="0"/>
    <n v="0"/>
    <n v="0"/>
    <n v="0"/>
    <n v="0"/>
    <n v="0"/>
    <n v="0"/>
    <n v="0"/>
    <n v="0"/>
    <n v="0"/>
    <n v="0"/>
    <n v="0"/>
  </r>
  <r>
    <s v="BIODIESEL"/>
    <x v="2"/>
    <x v="1"/>
    <x v="1"/>
    <x v="55"/>
    <s v="b"/>
    <n v="0"/>
    <n v="0"/>
    <n v="0"/>
    <n v="0"/>
    <n v="0"/>
    <n v="0"/>
    <n v="0"/>
    <n v="0"/>
    <n v="0"/>
    <n v="0"/>
    <n v="0"/>
    <n v="0"/>
    <n v="0"/>
  </r>
  <r>
    <s v="BIODIESEL"/>
    <x v="2"/>
    <x v="1"/>
    <x v="1"/>
    <x v="56"/>
    <s v="b"/>
    <n v="0"/>
    <n v="0"/>
    <n v="0"/>
    <n v="0"/>
    <n v="0"/>
    <n v="0"/>
    <n v="0"/>
    <n v="0"/>
    <n v="511.92134608999999"/>
    <n v="584.38624709999999"/>
    <n v="249.37838688000002"/>
    <n v="120.764352"/>
    <n v="1466.4503320700001"/>
  </r>
  <r>
    <s v="BIODIESEL"/>
    <x v="2"/>
    <x v="1"/>
    <x v="1"/>
    <x v="57"/>
    <s v="b"/>
    <n v="0"/>
    <n v="0"/>
    <n v="0"/>
    <n v="0"/>
    <n v="0"/>
    <n v="0"/>
    <n v="0"/>
    <n v="0"/>
    <n v="0"/>
    <n v="0"/>
    <n v="0"/>
    <n v="0"/>
    <n v="0"/>
  </r>
  <r>
    <s v="BIODIESEL"/>
    <x v="2"/>
    <x v="1"/>
    <x v="1"/>
    <x v="58"/>
    <s v="b"/>
    <n v="0"/>
    <n v="0"/>
    <n v="0"/>
    <n v="0"/>
    <n v="0"/>
    <n v="0"/>
    <n v="0"/>
    <n v="0"/>
    <n v="1621.5884957200001"/>
    <n v="1825.2399639"/>
    <n v="1319.9921062200001"/>
    <n v="1232.4631102600001"/>
    <n v="5999.2836760999999"/>
  </r>
  <r>
    <s v="BIODIESEL"/>
    <x v="2"/>
    <x v="1"/>
    <x v="1"/>
    <x v="59"/>
    <s v="b"/>
    <n v="0"/>
    <n v="0"/>
    <n v="0"/>
    <n v="0"/>
    <n v="0"/>
    <n v="0"/>
    <n v="0"/>
    <n v="0"/>
    <n v="0"/>
    <n v="0"/>
    <n v="0"/>
    <n v="0"/>
    <n v="0"/>
  </r>
  <r>
    <s v="BIODIESEL"/>
    <x v="2"/>
    <x v="1"/>
    <x v="1"/>
    <x v="60"/>
    <s v="b"/>
    <n v="0"/>
    <n v="0"/>
    <n v="0"/>
    <n v="0"/>
    <n v="0"/>
    <n v="0"/>
    <n v="0"/>
    <n v="0"/>
    <n v="0"/>
    <n v="0"/>
    <n v="0"/>
    <n v="0"/>
    <n v="0"/>
  </r>
  <r>
    <s v="BIODIESEL"/>
    <x v="2"/>
    <x v="3"/>
    <x v="3"/>
    <x v="61"/>
    <s v="b"/>
    <n v="0"/>
    <n v="0"/>
    <n v="0"/>
    <n v="0"/>
    <n v="0"/>
    <n v="0"/>
    <n v="0"/>
    <n v="0"/>
    <n v="0"/>
    <n v="0"/>
    <n v="0"/>
    <n v="0"/>
    <n v="0"/>
  </r>
  <r>
    <s v="BIODIESEL"/>
    <x v="2"/>
    <x v="1"/>
    <x v="1"/>
    <x v="62"/>
    <s v="b"/>
    <n v="0"/>
    <n v="0"/>
    <n v="0"/>
    <n v="0"/>
    <n v="0"/>
    <n v="0"/>
    <n v="0"/>
    <n v="0"/>
    <n v="0"/>
    <n v="0"/>
    <n v="0"/>
    <n v="0"/>
    <n v="0"/>
  </r>
  <r>
    <s v="BIODIESEL"/>
    <x v="2"/>
    <x v="0"/>
    <x v="6"/>
    <x v="63"/>
    <s v="b"/>
    <n v="600.8655493"/>
    <n v="365.82163940999999"/>
    <n v="563.11410968000007"/>
    <n v="526.19921479000004"/>
    <n v="818.29799118999995"/>
    <n v="705.50282846000005"/>
    <n v="861.73541905000002"/>
    <n v="4661.9128248500001"/>
    <n v="6576.0718327200002"/>
    <n v="8478.3682589300006"/>
    <n v="4011.7791938200003"/>
    <n v="422.75699952999997"/>
    <n v="28592.42586173"/>
  </r>
  <r>
    <s v="BIODIESEL"/>
    <x v="2"/>
    <x v="1"/>
    <x v="1"/>
    <x v="64"/>
    <s v="b"/>
    <n v="0"/>
    <n v="0"/>
    <n v="0"/>
    <n v="0"/>
    <n v="0"/>
    <n v="0"/>
    <n v="0"/>
    <n v="0"/>
    <n v="0"/>
    <n v="0"/>
    <n v="0"/>
    <n v="0"/>
    <n v="0"/>
  </r>
  <r>
    <s v="BIODIESEL"/>
    <x v="2"/>
    <x v="0"/>
    <x v="6"/>
    <x v="65"/>
    <s v="b"/>
    <n v="0"/>
    <n v="0"/>
    <n v="0"/>
    <n v="0"/>
    <n v="0"/>
    <n v="0"/>
    <n v="0"/>
    <n v="157.24525"/>
    <n v="62.898099999999999"/>
    <n v="0"/>
    <n v="0"/>
    <n v="0"/>
    <n v="220.14335"/>
  </r>
  <r>
    <s v="BIODIESEL"/>
    <x v="2"/>
    <x v="2"/>
    <x v="7"/>
    <x v="66"/>
    <s v="b"/>
    <n v="0"/>
    <n v="0"/>
    <n v="0"/>
    <n v="0"/>
    <n v="0"/>
    <n v="0"/>
    <n v="0"/>
    <n v="0"/>
    <n v="0"/>
    <n v="0"/>
    <n v="0"/>
    <n v="0"/>
    <n v="0"/>
  </r>
  <r>
    <s v="BIODIESEL"/>
    <x v="2"/>
    <x v="0"/>
    <x v="15"/>
    <x v="67"/>
    <s v="b"/>
    <n v="0"/>
    <n v="0"/>
    <n v="0"/>
    <n v="0"/>
    <n v="0"/>
    <n v="0"/>
    <n v="0"/>
    <n v="0"/>
    <n v="0"/>
    <n v="0"/>
    <n v="0"/>
    <n v="0"/>
    <n v="0"/>
  </r>
  <r>
    <s v="BIODIESEL"/>
    <x v="2"/>
    <x v="2"/>
    <x v="7"/>
    <x v="68"/>
    <s v="b"/>
    <n v="0"/>
    <n v="0"/>
    <n v="0"/>
    <n v="0"/>
    <n v="0"/>
    <n v="0"/>
    <n v="0"/>
    <n v="0"/>
    <n v="0"/>
    <n v="0"/>
    <n v="0"/>
    <n v="0"/>
    <n v="0"/>
  </r>
  <r>
    <s v="BIODIESEL"/>
    <x v="2"/>
    <x v="0"/>
    <x v="6"/>
    <x v="69"/>
    <s v="b"/>
    <n v="0"/>
    <n v="0"/>
    <n v="0"/>
    <n v="0"/>
    <n v="0"/>
    <n v="0"/>
    <n v="0"/>
    <n v="0"/>
    <n v="0"/>
    <n v="0"/>
    <n v="0"/>
    <n v="0"/>
    <n v="0"/>
  </r>
  <r>
    <s v="BIODIESEL"/>
    <x v="2"/>
    <x v="1"/>
    <x v="8"/>
    <x v="70"/>
    <s v="b"/>
    <n v="43312.512233400004"/>
    <n v="50390.196413620004"/>
    <n v="47153.164566550004"/>
    <n v="53471.486275280004"/>
    <n v="33237.928572289995"/>
    <n v="32566.264921629998"/>
    <n v="44105.55663744"/>
    <n v="47375.09422259"/>
    <n v="15905.6086299"/>
    <n v="3295.8352807599999"/>
    <n v="24274.288892240002"/>
    <n v="32279.091066460001"/>
    <n v="427367.02771216002"/>
  </r>
  <r>
    <s v="BIODIESEL"/>
    <x v="2"/>
    <x v="3"/>
    <x v="11"/>
    <x v="71"/>
    <s v="b"/>
    <n v="0"/>
    <n v="0"/>
    <n v="0"/>
    <n v="0"/>
    <n v="0"/>
    <n v="0"/>
    <n v="0"/>
    <n v="0"/>
    <n v="0"/>
    <n v="0"/>
    <n v="0"/>
    <n v="0"/>
    <n v="0"/>
  </r>
  <r>
    <s v="BIODIESEL"/>
    <x v="2"/>
    <x v="0"/>
    <x v="6"/>
    <x v="72"/>
    <s v="b"/>
    <n v="0"/>
    <n v="0"/>
    <n v="0"/>
    <n v="0"/>
    <n v="0"/>
    <n v="0"/>
    <n v="0"/>
    <n v="0"/>
    <n v="0"/>
    <n v="0"/>
    <n v="0"/>
    <n v="0"/>
    <n v="0"/>
  </r>
  <r>
    <s v="BIODIESEL"/>
    <x v="2"/>
    <x v="4"/>
    <x v="12"/>
    <x v="73"/>
    <s v="b"/>
    <n v="0"/>
    <n v="0"/>
    <n v="0"/>
    <n v="0"/>
    <n v="0"/>
    <n v="0"/>
    <n v="0"/>
    <n v="0"/>
    <n v="0"/>
    <n v="0"/>
    <n v="0"/>
    <n v="0"/>
    <n v="0"/>
  </r>
  <r>
    <s v="BIODIESEL"/>
    <x v="2"/>
    <x v="1"/>
    <x v="8"/>
    <x v="74"/>
    <s v="b"/>
    <n v="0"/>
    <n v="0"/>
    <n v="0"/>
    <n v="0"/>
    <n v="0"/>
    <n v="0"/>
    <n v="0"/>
    <n v="0"/>
    <n v="0"/>
    <n v="0"/>
    <n v="0"/>
    <n v="0"/>
    <n v="0"/>
  </r>
  <r>
    <s v="BIODIESEL"/>
    <x v="2"/>
    <x v="1"/>
    <x v="8"/>
    <x v="75"/>
    <s v="b"/>
    <n v="0"/>
    <n v="0"/>
    <n v="0"/>
    <n v="0"/>
    <n v="0"/>
    <n v="0"/>
    <n v="0"/>
    <n v="0"/>
    <n v="0"/>
    <n v="0"/>
    <n v="0"/>
    <n v="0"/>
    <n v="0"/>
  </r>
  <r>
    <s v="BIODIESEL"/>
    <x v="2"/>
    <x v="1"/>
    <x v="1"/>
    <x v="76"/>
    <s v="b"/>
    <n v="0"/>
    <n v="0"/>
    <n v="0"/>
    <n v="0"/>
    <n v="0"/>
    <n v="0"/>
    <n v="0"/>
    <n v="0"/>
    <n v="0"/>
    <n v="0"/>
    <n v="0"/>
    <n v="0"/>
    <n v="0"/>
  </r>
  <r>
    <s v="BIODIESEL"/>
    <x v="2"/>
    <x v="4"/>
    <x v="13"/>
    <x v="77"/>
    <s v="b"/>
    <n v="0"/>
    <n v="0"/>
    <n v="0"/>
    <n v="0"/>
    <n v="0"/>
    <n v="0"/>
    <n v="0"/>
    <n v="0"/>
    <n v="0"/>
    <n v="0"/>
    <n v="0"/>
    <n v="0"/>
    <n v="0"/>
  </r>
  <r>
    <s v="BIODIESEL"/>
    <x v="2"/>
    <x v="2"/>
    <x v="7"/>
    <x v="78"/>
    <s v="b"/>
    <n v="0"/>
    <n v="0"/>
    <n v="0"/>
    <n v="0"/>
    <n v="0"/>
    <n v="0"/>
    <n v="8884.0421345000013"/>
    <n v="6101.4427701200002"/>
    <n v="9089.3478227100004"/>
    <n v="7113.1587086200007"/>
    <n v="17683.549222599999"/>
    <n v="0"/>
    <n v="48871.540658550002"/>
  </r>
  <r>
    <s v="BIODIESEL"/>
    <x v="2"/>
    <x v="3"/>
    <x v="4"/>
    <x v="79"/>
    <s v="b"/>
    <n v="0"/>
    <n v="0"/>
    <n v="0"/>
    <n v="0"/>
    <n v="0"/>
    <n v="0"/>
    <n v="0"/>
    <n v="0"/>
    <n v="0"/>
    <n v="0"/>
    <n v="0"/>
    <n v="0"/>
    <n v="0"/>
  </r>
  <r>
    <s v="BIODIESEL"/>
    <x v="2"/>
    <x v="0"/>
    <x v="15"/>
    <x v="80"/>
    <s v="b"/>
    <n v="0"/>
    <n v="0"/>
    <n v="0"/>
    <n v="0"/>
    <n v="0"/>
    <n v="0"/>
    <n v="0"/>
    <n v="0"/>
    <n v="0"/>
    <n v="0"/>
    <n v="0"/>
    <n v="0"/>
    <n v="0"/>
  </r>
  <r>
    <s v="BIODIESEL"/>
    <x v="2"/>
    <x v="1"/>
    <x v="8"/>
    <x v="80"/>
    <s v="b"/>
    <n v="0"/>
    <n v="0"/>
    <n v="0"/>
    <n v="0"/>
    <n v="0"/>
    <n v="0"/>
    <n v="0"/>
    <n v="0"/>
    <n v="0"/>
    <n v="0"/>
    <n v="0"/>
    <n v="0"/>
    <n v="0"/>
  </r>
  <r>
    <s v="BIODIESEL"/>
    <x v="2"/>
    <x v="2"/>
    <x v="7"/>
    <x v="80"/>
    <s v="b"/>
    <n v="0"/>
    <n v="0"/>
    <n v="0"/>
    <n v="0"/>
    <n v="0"/>
    <n v="0"/>
    <n v="0"/>
    <n v="0"/>
    <n v="0"/>
    <n v="0"/>
    <n v="0"/>
    <n v="0"/>
    <n v="0"/>
  </r>
  <r>
    <s v="BIODIESEL"/>
    <x v="2"/>
    <x v="0"/>
    <x v="6"/>
    <x v="81"/>
    <s v="b"/>
    <n v="0"/>
    <n v="0"/>
    <n v="0"/>
    <n v="0"/>
    <n v="0"/>
    <n v="0"/>
    <n v="0"/>
    <n v="0"/>
    <n v="0"/>
    <n v="0"/>
    <n v="0"/>
    <n v="0"/>
    <n v="0"/>
  </r>
  <r>
    <s v="BIODIESEL"/>
    <x v="2"/>
    <x v="3"/>
    <x v="4"/>
    <x v="82"/>
    <s v="b"/>
    <n v="0"/>
    <n v="0"/>
    <n v="0"/>
    <n v="315.59121675"/>
    <n v="0"/>
    <n v="0"/>
    <n v="37.738860000000003"/>
    <n v="62.898099999999999"/>
    <n v="75.477720000000005"/>
    <n v="109.44269399999999"/>
    <n v="22.643316000000002"/>
    <n v="0"/>
    <n v="623.79190674999995"/>
  </r>
  <r>
    <s v="BIODIESEL"/>
    <x v="2"/>
    <x v="4"/>
    <x v="13"/>
    <x v="83"/>
    <s v="b"/>
    <n v="0"/>
    <n v="0"/>
    <n v="0"/>
    <n v="0"/>
    <n v="0"/>
    <n v="0"/>
    <n v="0"/>
    <n v="0"/>
    <n v="0"/>
    <n v="0"/>
    <n v="0"/>
    <n v="0"/>
    <n v="0"/>
  </r>
  <r>
    <s v="BIODIESEL"/>
    <x v="2"/>
    <x v="4"/>
    <x v="16"/>
    <x v="84"/>
    <s v="b"/>
    <n v="0"/>
    <n v="0"/>
    <n v="0"/>
    <n v="0"/>
    <n v="0"/>
    <n v="0"/>
    <n v="0"/>
    <n v="0"/>
    <n v="0"/>
    <n v="0"/>
    <n v="0"/>
    <n v="0"/>
    <n v="0"/>
  </r>
  <r>
    <s v="BIODIESEL"/>
    <x v="2"/>
    <x v="4"/>
    <x v="9"/>
    <x v="85"/>
    <s v="b"/>
    <n v="0"/>
    <n v="0"/>
    <n v="0"/>
    <n v="0"/>
    <n v="0"/>
    <n v="0"/>
    <n v="0"/>
    <n v="0"/>
    <n v="0"/>
    <n v="0"/>
    <n v="0"/>
    <n v="0"/>
    <n v="0"/>
  </r>
  <r>
    <s v="BIODIESEL"/>
    <x v="2"/>
    <x v="0"/>
    <x v="0"/>
    <x v="86"/>
    <s v="b"/>
    <n v="0"/>
    <n v="0"/>
    <n v="0"/>
    <n v="0"/>
    <n v="0"/>
    <n v="0"/>
    <n v="0"/>
    <n v="0"/>
    <n v="0"/>
    <n v="0"/>
    <n v="0"/>
    <n v="0"/>
    <n v="0"/>
  </r>
  <r>
    <s v="BIODIESEL"/>
    <x v="2"/>
    <x v="2"/>
    <x v="5"/>
    <x v="87"/>
    <s v="b"/>
    <n v="0"/>
    <n v="0"/>
    <n v="0"/>
    <n v="0"/>
    <n v="0"/>
    <n v="0"/>
    <n v="0"/>
    <n v="0"/>
    <n v="0"/>
    <n v="0"/>
    <n v="0"/>
    <n v="0"/>
    <n v="0"/>
  </r>
  <r>
    <s v="BIODIESEL"/>
    <x v="2"/>
    <x v="0"/>
    <x v="6"/>
    <x v="88"/>
    <s v="b"/>
    <n v="0"/>
    <n v="0"/>
    <n v="0"/>
    <n v="0"/>
    <n v="0"/>
    <n v="0"/>
    <n v="0"/>
    <n v="0"/>
    <n v="0"/>
    <n v="0"/>
    <n v="0"/>
    <n v="0"/>
    <n v="0"/>
  </r>
  <r>
    <s v="BIODIESEL"/>
    <x v="2"/>
    <x v="1"/>
    <x v="1"/>
    <x v="89"/>
    <s v="b"/>
    <n v="0"/>
    <n v="0"/>
    <n v="0"/>
    <n v="0"/>
    <n v="0"/>
    <n v="0"/>
    <n v="0"/>
    <n v="0"/>
    <n v="0"/>
    <n v="0"/>
    <n v="0"/>
    <n v="0"/>
    <n v="0"/>
  </r>
  <r>
    <s v="BIODIESEL"/>
    <x v="2"/>
    <x v="0"/>
    <x v="6"/>
    <x v="90"/>
    <s v="b"/>
    <n v="6085.7748534100001"/>
    <n v="10222.71497642"/>
    <n v="10401.389609090002"/>
    <n v="11522.913050570001"/>
    <n v="13876.157404729998"/>
    <n v="5325.7708213000005"/>
    <n v="22842.048836760001"/>
    <n v="31601.338879720002"/>
    <n v="21426.080519750001"/>
    <n v="36975.484629730003"/>
    <n v="13628.747728379998"/>
    <n v="10395.05577042"/>
    <n v="194303.47708027999"/>
  </r>
  <r>
    <s v="BIODIESEL"/>
    <x v="2"/>
    <x v="2"/>
    <x v="2"/>
    <x v="91"/>
    <s v="b"/>
    <n v="0"/>
    <n v="0"/>
    <n v="0"/>
    <n v="0"/>
    <n v="0"/>
    <n v="0"/>
    <n v="0"/>
    <n v="0"/>
    <n v="0"/>
    <n v="0"/>
    <n v="0"/>
    <n v="0"/>
    <n v="0"/>
  </r>
  <r>
    <s v="BIODIESEL"/>
    <x v="2"/>
    <x v="0"/>
    <x v="0"/>
    <x v="92"/>
    <s v="b"/>
    <n v="0"/>
    <n v="0"/>
    <n v="188.6943"/>
    <n v="125.7962"/>
    <n v="359.55069884"/>
    <n v="194.98411000000002"/>
    <n v="0"/>
    <n v="0"/>
    <n v="0"/>
    <n v="0"/>
    <n v="0"/>
    <n v="0"/>
    <n v="869.02530883999998"/>
  </r>
  <r>
    <s v="BIODIESEL"/>
    <x v="2"/>
    <x v="0"/>
    <x v="6"/>
    <x v="93"/>
    <s v="b"/>
    <n v="0"/>
    <n v="0"/>
    <n v="0"/>
    <n v="0"/>
    <n v="0"/>
    <n v="0"/>
    <n v="0"/>
    <n v="0"/>
    <n v="0"/>
    <n v="0"/>
    <n v="0"/>
    <n v="0"/>
    <n v="0"/>
  </r>
  <r>
    <s v="BIODIESEL"/>
    <x v="2"/>
    <x v="1"/>
    <x v="1"/>
    <x v="94"/>
    <s v="b"/>
    <n v="0"/>
    <n v="0"/>
    <n v="0"/>
    <n v="0"/>
    <n v="0"/>
    <n v="0"/>
    <n v="0"/>
    <n v="0"/>
    <n v="0"/>
    <n v="0"/>
    <n v="0"/>
    <n v="0"/>
    <n v="0"/>
  </r>
  <r>
    <s v="BIODIESEL"/>
    <x v="2"/>
    <x v="1"/>
    <x v="10"/>
    <x v="95"/>
    <s v="b"/>
    <n v="0"/>
    <n v="0"/>
    <n v="0"/>
    <n v="0"/>
    <n v="0"/>
    <n v="0"/>
    <n v="0"/>
    <n v="0"/>
    <n v="0"/>
    <n v="0"/>
    <n v="0"/>
    <n v="0"/>
    <n v="0"/>
  </r>
  <r>
    <s v="BIODIESEL"/>
    <x v="2"/>
    <x v="2"/>
    <x v="7"/>
    <x v="96"/>
    <s v="b"/>
    <n v="0"/>
    <n v="0"/>
    <n v="0"/>
    <n v="0"/>
    <n v="0"/>
    <n v="0"/>
    <n v="0"/>
    <n v="0"/>
    <n v="0"/>
    <n v="0"/>
    <n v="0"/>
    <n v="0"/>
    <n v="0"/>
  </r>
  <r>
    <s v="BIODIESEL"/>
    <x v="2"/>
    <x v="1"/>
    <x v="1"/>
    <x v="97"/>
    <s v="b"/>
    <n v="0"/>
    <n v="0"/>
    <n v="0"/>
    <n v="0"/>
    <n v="0"/>
    <n v="0"/>
    <n v="0"/>
    <n v="0"/>
    <n v="162.81802166"/>
    <n v="49.720948050000004"/>
    <n v="0"/>
    <n v="0"/>
    <n v="212.53896971"/>
  </r>
  <r>
    <s v="BIODIESEL"/>
    <x v="2"/>
    <x v="4"/>
    <x v="9"/>
    <x v="98"/>
    <s v="b"/>
    <n v="0"/>
    <n v="0"/>
    <n v="0"/>
    <n v="0"/>
    <n v="0"/>
    <n v="0"/>
    <n v="0"/>
    <n v="0"/>
    <n v="0"/>
    <n v="0"/>
    <n v="0"/>
    <n v="0"/>
    <n v="0"/>
  </r>
  <r>
    <s v="BIODIESEL"/>
    <x v="2"/>
    <x v="3"/>
    <x v="3"/>
    <x v="99"/>
    <s v="b"/>
    <n v="0"/>
    <n v="0"/>
    <n v="0"/>
    <n v="0"/>
    <n v="0"/>
    <n v="0"/>
    <n v="0"/>
    <n v="0"/>
    <n v="0"/>
    <n v="0"/>
    <n v="0"/>
    <n v="0"/>
    <n v="0"/>
  </r>
  <r>
    <s v="BIODIESEL"/>
    <x v="2"/>
    <x v="3"/>
    <x v="11"/>
    <x v="100"/>
    <s v="b"/>
    <n v="0"/>
    <n v="0"/>
    <n v="0"/>
    <n v="0"/>
    <n v="0"/>
    <n v="0"/>
    <n v="0"/>
    <n v="0"/>
    <n v="0"/>
    <n v="0"/>
    <n v="0"/>
    <n v="0"/>
    <n v="0"/>
  </r>
  <r>
    <s v="BIODIESEL"/>
    <x v="2"/>
    <x v="3"/>
    <x v="3"/>
    <x v="101"/>
    <s v="b"/>
    <n v="0"/>
    <n v="0"/>
    <n v="0"/>
    <n v="0"/>
    <n v="0"/>
    <n v="0"/>
    <n v="0"/>
    <n v="0"/>
    <n v="0"/>
    <n v="0"/>
    <n v="0"/>
    <n v="0"/>
    <n v="0"/>
  </r>
  <r>
    <s v="BIODIESEL"/>
    <x v="3"/>
    <x v="0"/>
    <x v="0"/>
    <x v="0"/>
    <s v="b"/>
    <n v="0"/>
    <n v="0"/>
    <n v="0"/>
    <n v="0"/>
    <n v="0"/>
    <n v="0"/>
    <n v="0"/>
    <n v="0"/>
    <n v="0"/>
    <n v="0"/>
    <n v="0"/>
    <n v="0"/>
    <n v="0"/>
  </r>
  <r>
    <s v="BIODIESEL"/>
    <x v="3"/>
    <x v="1"/>
    <x v="1"/>
    <x v="1"/>
    <s v="b"/>
    <n v="70010.453612939993"/>
    <n v="55658.711094490005"/>
    <n v="83349.750574930003"/>
    <n v="69323.512013789994"/>
    <n v="74557.615144149997"/>
    <n v="99311.281905540003"/>
    <n v="113079.49359105001"/>
    <n v="121238.71060077001"/>
    <n v="116334.71556863999"/>
    <n v="98496.506207950006"/>
    <n v="87239.828235060006"/>
    <n v="91056.925229760003"/>
    <n v="1079657.50377907"/>
  </r>
  <r>
    <s v="BIODIESEL"/>
    <x v="3"/>
    <x v="2"/>
    <x v="2"/>
    <x v="2"/>
    <s v="b"/>
    <n v="0"/>
    <n v="0"/>
    <n v="0"/>
    <n v="0"/>
    <n v="0"/>
    <n v="0"/>
    <n v="0"/>
    <n v="0"/>
    <n v="0"/>
    <n v="0"/>
    <n v="0"/>
    <n v="0"/>
    <n v="0"/>
  </r>
  <r>
    <s v="BIODIESEL"/>
    <x v="3"/>
    <x v="1"/>
    <x v="1"/>
    <x v="3"/>
    <s v="b"/>
    <n v="0"/>
    <n v="0"/>
    <n v="0"/>
    <n v="0"/>
    <n v="0"/>
    <n v="0"/>
    <n v="12865.51702374"/>
    <n v="0"/>
    <n v="0"/>
    <n v="0"/>
    <n v="0"/>
    <n v="0"/>
    <n v="12865.51702374"/>
  </r>
  <r>
    <s v="BIODIESEL"/>
    <x v="3"/>
    <x v="3"/>
    <x v="3"/>
    <x v="4"/>
    <s v="b"/>
    <n v="807.76255944000002"/>
    <n v="1241.3820608400001"/>
    <n v="1020.01219789"/>
    <n v="991.08536170000002"/>
    <n v="1919.7758082000003"/>
    <n v="1.257962E-2"/>
    <n v="2903.2693692300004"/>
    <n v="2960.8274205399998"/>
    <n v="1185.3084046900001"/>
    <n v="1292.71320025"/>
    <n v="1094.68482221"/>
    <n v="1095.47733827"/>
    <n v="16512.311122880001"/>
  </r>
  <r>
    <s v="BIODIESEL"/>
    <x v="3"/>
    <x v="1"/>
    <x v="1"/>
    <x v="5"/>
    <s v="b"/>
    <n v="0"/>
    <n v="0"/>
    <n v="0"/>
    <n v="0"/>
    <n v="0"/>
    <n v="2012.7392"/>
    <n v="1006.3696"/>
    <n v="4176.4338399999997"/>
    <n v="8019.5077499999998"/>
    <n v="8821.458525"/>
    <n v="801.95077500000002"/>
    <n v="7547.7719999999999"/>
    <n v="32386.231690000001"/>
  </r>
  <r>
    <s v="BIODIESEL"/>
    <x v="3"/>
    <x v="1"/>
    <x v="1"/>
    <x v="6"/>
    <s v="b"/>
    <n v="0"/>
    <n v="0"/>
    <n v="0"/>
    <n v="0"/>
    <n v="0"/>
    <n v="0"/>
    <n v="0"/>
    <n v="0"/>
    <n v="0"/>
    <n v="0"/>
    <n v="0"/>
    <n v="0"/>
    <n v="0"/>
  </r>
  <r>
    <s v="BIODIESEL"/>
    <x v="3"/>
    <x v="1"/>
    <x v="1"/>
    <x v="7"/>
    <s v="b"/>
    <n v="0"/>
    <n v="0"/>
    <n v="0"/>
    <n v="0"/>
    <n v="0"/>
    <n v="0"/>
    <n v="0"/>
    <n v="0"/>
    <n v="0"/>
    <n v="0"/>
    <n v="0"/>
    <n v="0"/>
    <n v="0"/>
  </r>
  <r>
    <s v="BIODIESEL"/>
    <x v="3"/>
    <x v="3"/>
    <x v="4"/>
    <x v="8"/>
    <s v="b"/>
    <n v="0"/>
    <n v="0"/>
    <n v="0"/>
    <n v="0"/>
    <n v="0"/>
    <n v="0"/>
    <n v="0"/>
    <n v="0"/>
    <n v="0"/>
    <n v="0"/>
    <n v="0"/>
    <n v="25.15924"/>
    <n v="25.15924"/>
  </r>
  <r>
    <s v="BIODIESEL"/>
    <x v="3"/>
    <x v="1"/>
    <x v="1"/>
    <x v="9"/>
    <s v="b"/>
    <n v="11.390845909999999"/>
    <n v="0"/>
    <n v="0"/>
    <n v="0"/>
    <n v="0"/>
    <n v="0"/>
    <n v="0"/>
    <n v="0"/>
    <n v="0"/>
    <n v="0"/>
    <n v="0"/>
    <n v="0"/>
    <n v="11.390845909999999"/>
  </r>
  <r>
    <s v="BIODIESEL"/>
    <x v="3"/>
    <x v="1"/>
    <x v="1"/>
    <x v="10"/>
    <s v="b"/>
    <n v="0"/>
    <n v="0"/>
    <n v="0"/>
    <n v="0"/>
    <n v="0"/>
    <n v="0"/>
    <n v="0"/>
    <n v="0"/>
    <n v="0"/>
    <n v="0"/>
    <n v="0"/>
    <n v="0"/>
    <n v="0"/>
  </r>
  <r>
    <s v="BIODIESEL"/>
    <x v="3"/>
    <x v="2"/>
    <x v="5"/>
    <x v="11"/>
    <s v="b"/>
    <n v="0"/>
    <n v="0"/>
    <n v="0"/>
    <n v="0"/>
    <n v="0"/>
    <n v="0"/>
    <n v="31.44905"/>
    <n v="0"/>
    <n v="0"/>
    <n v="37.738860000000003"/>
    <n v="34.593955000000001"/>
    <n v="0"/>
    <n v="103.78186500000001"/>
  </r>
  <r>
    <s v="BIODIESEL"/>
    <x v="3"/>
    <x v="1"/>
    <x v="1"/>
    <x v="12"/>
    <s v="b"/>
    <n v="0"/>
    <n v="0"/>
    <n v="0"/>
    <n v="0"/>
    <n v="0"/>
    <n v="0"/>
    <n v="0"/>
    <n v="0"/>
    <n v="0"/>
    <n v="0"/>
    <n v="0"/>
    <n v="0"/>
    <n v="0"/>
  </r>
  <r>
    <s v="BIODIESEL"/>
    <x v="3"/>
    <x v="0"/>
    <x v="6"/>
    <x v="12"/>
    <s v="b"/>
    <n v="23163.690850730003"/>
    <n v="19235.987547180001"/>
    <n v="12506.08583129"/>
    <n v="11292.7877721"/>
    <n v="18802.286278249998"/>
    <n v="56192.49582014"/>
    <n v="35132.092274169998"/>
    <n v="49443.693225200004"/>
    <n v="54576.410908170001"/>
    <n v="53642.977944929997"/>
    <n v="54526.614482400008"/>
    <n v="46717.079459629997"/>
    <n v="435232.20239419007"/>
  </r>
  <r>
    <s v="BIODIESEL"/>
    <x v="3"/>
    <x v="2"/>
    <x v="7"/>
    <x v="13"/>
    <s v="b"/>
    <n v="0"/>
    <n v="0"/>
    <n v="0"/>
    <n v="0"/>
    <n v="0"/>
    <n v="0"/>
    <n v="0"/>
    <n v="0"/>
    <n v="0"/>
    <n v="0"/>
    <n v="0"/>
    <n v="0"/>
    <n v="0"/>
  </r>
  <r>
    <s v="BIODIESEL"/>
    <x v="3"/>
    <x v="1"/>
    <x v="1"/>
    <x v="14"/>
    <s v="b"/>
    <n v="0"/>
    <n v="0"/>
    <n v="0"/>
    <n v="0"/>
    <n v="0"/>
    <n v="0"/>
    <n v="0"/>
    <n v="0"/>
    <n v="0"/>
    <n v="0"/>
    <n v="0"/>
    <n v="0"/>
    <n v="0"/>
  </r>
  <r>
    <s v="BIODIESEL"/>
    <x v="3"/>
    <x v="1"/>
    <x v="8"/>
    <x v="15"/>
    <s v="b"/>
    <n v="851.6088249500001"/>
    <n v="1534.0028914700001"/>
    <n v="2372.2521599800002"/>
    <n v="2275.024277"/>
    <n v="0"/>
    <n v="0"/>
    <n v="0"/>
    <n v="0"/>
    <n v="0"/>
    <n v="0"/>
    <n v="0"/>
    <n v="0"/>
    <n v="7032.8881534000011"/>
  </r>
  <r>
    <s v="BIODIESEL"/>
    <x v="3"/>
    <x v="4"/>
    <x v="9"/>
    <x v="16"/>
    <s v="b"/>
    <n v="0"/>
    <n v="0"/>
    <n v="0"/>
    <n v="0"/>
    <n v="0"/>
    <n v="0"/>
    <n v="0"/>
    <n v="0"/>
    <n v="0"/>
    <n v="0"/>
    <n v="0"/>
    <n v="0"/>
    <n v="0"/>
  </r>
  <r>
    <s v="BIODIESEL"/>
    <x v="3"/>
    <x v="1"/>
    <x v="10"/>
    <x v="17"/>
    <s v="b"/>
    <n v="0"/>
    <n v="0"/>
    <n v="0"/>
    <n v="0"/>
    <n v="0"/>
    <n v="0"/>
    <n v="0"/>
    <n v="0"/>
    <n v="0"/>
    <n v="0"/>
    <n v="0"/>
    <n v="0"/>
    <n v="0"/>
  </r>
  <r>
    <s v="BIODIESEL"/>
    <x v="3"/>
    <x v="1"/>
    <x v="1"/>
    <x v="18"/>
    <s v="b"/>
    <n v="0"/>
    <n v="0"/>
    <n v="0"/>
    <n v="0"/>
    <n v="0"/>
    <n v="0"/>
    <n v="0"/>
    <n v="103.5931707"/>
    <n v="271.80155953000002"/>
    <n v="381.162486"/>
    <n v="159.76117399999998"/>
    <n v="502.78225216000004"/>
    <n v="1419.1006423900001"/>
  </r>
  <r>
    <s v="BIODIESEL"/>
    <x v="3"/>
    <x v="1"/>
    <x v="1"/>
    <x v="19"/>
    <s v="b"/>
    <n v="1792.5958499999999"/>
    <n v="786.22625000000005"/>
    <n v="4773.4688950100008"/>
    <n v="8779.3167979999998"/>
    <n v="5374.6426449999999"/>
    <n v="0"/>
    <n v="0"/>
    <n v="518.85271670999998"/>
    <n v="7553.6215233000003"/>
    <n v="11262.823117260001"/>
    <n v="21293.749207160003"/>
    <n v="12325.73810916"/>
    <n v="74461.035111599995"/>
  </r>
  <r>
    <s v="BIODIESEL"/>
    <x v="3"/>
    <x v="2"/>
    <x v="5"/>
    <x v="20"/>
    <s v="b"/>
    <n v="0"/>
    <n v="0"/>
    <n v="0"/>
    <n v="0"/>
    <n v="0"/>
    <n v="0"/>
    <n v="0"/>
    <n v="0"/>
    <n v="0"/>
    <n v="0"/>
    <n v="0"/>
    <n v="0"/>
    <n v="0"/>
  </r>
  <r>
    <s v="BIODIESEL"/>
    <x v="3"/>
    <x v="1"/>
    <x v="8"/>
    <x v="21"/>
    <s v="b"/>
    <n v="0"/>
    <n v="0"/>
    <n v="0"/>
    <n v="0"/>
    <n v="0"/>
    <n v="0"/>
    <n v="0"/>
    <n v="0"/>
    <n v="0"/>
    <n v="0"/>
    <n v="0"/>
    <n v="0"/>
    <n v="0"/>
  </r>
  <r>
    <s v="BIODIESEL"/>
    <x v="3"/>
    <x v="1"/>
    <x v="8"/>
    <x v="22"/>
    <s v="b"/>
    <n v="0"/>
    <n v="0"/>
    <n v="0"/>
    <n v="0"/>
    <n v="0"/>
    <n v="0"/>
    <n v="0"/>
    <n v="0"/>
    <n v="0"/>
    <n v="0"/>
    <n v="0"/>
    <n v="0"/>
    <n v="0"/>
  </r>
  <r>
    <s v="BIODIESEL"/>
    <x v="3"/>
    <x v="0"/>
    <x v="0"/>
    <x v="23"/>
    <s v="b"/>
    <n v="0"/>
    <n v="0"/>
    <n v="0"/>
    <n v="0"/>
    <n v="0"/>
    <n v="0"/>
    <n v="0"/>
    <n v="0"/>
    <n v="0"/>
    <n v="0"/>
    <n v="0"/>
    <n v="0"/>
    <n v="0"/>
  </r>
  <r>
    <s v="BIODIESEL"/>
    <x v="3"/>
    <x v="2"/>
    <x v="5"/>
    <x v="24"/>
    <s v="b"/>
    <n v="0"/>
    <n v="0"/>
    <n v="0"/>
    <n v="0"/>
    <n v="0"/>
    <n v="0"/>
    <n v="5031.848"/>
    <n v="3773.886"/>
    <n v="6918.7910000000002"/>
    <n v="10252.390300000001"/>
    <n v="11468.745206850001"/>
    <n v="8330.7652876600005"/>
    <n v="45776.425794509996"/>
  </r>
  <r>
    <s v="BIODIESEL"/>
    <x v="3"/>
    <x v="1"/>
    <x v="1"/>
    <x v="25"/>
    <s v="b"/>
    <n v="0"/>
    <n v="0"/>
    <n v="0"/>
    <n v="0"/>
    <n v="0"/>
    <n v="0"/>
    <n v="0"/>
    <n v="0"/>
    <n v="0"/>
    <n v="1499.9938887999999"/>
    <n v="2392.1719882500001"/>
    <n v="2130.0064176400001"/>
    <n v="6022.1722946899999"/>
  </r>
  <r>
    <s v="BIODIESEL"/>
    <x v="3"/>
    <x v="0"/>
    <x v="6"/>
    <x v="26"/>
    <s v="b"/>
    <n v="0"/>
    <n v="0"/>
    <n v="0"/>
    <n v="0"/>
    <n v="0"/>
    <n v="0"/>
    <n v="0"/>
    <n v="0"/>
    <n v="0"/>
    <n v="0"/>
    <n v="0"/>
    <n v="0"/>
    <n v="0"/>
  </r>
  <r>
    <s v="BIODIESEL"/>
    <x v="3"/>
    <x v="0"/>
    <x v="0"/>
    <x v="27"/>
    <s v="b"/>
    <n v="0"/>
    <n v="0"/>
    <n v="0"/>
    <n v="0"/>
    <n v="0"/>
    <n v="0"/>
    <n v="0"/>
    <n v="0"/>
    <n v="0"/>
    <n v="0"/>
    <n v="0"/>
    <n v="0"/>
    <n v="0"/>
  </r>
  <r>
    <s v="BIODIESEL"/>
    <x v="3"/>
    <x v="3"/>
    <x v="11"/>
    <x v="28"/>
    <s v="b"/>
    <n v="0"/>
    <n v="0"/>
    <n v="31.44905"/>
    <n v="0"/>
    <n v="0"/>
    <n v="518.43129944000009"/>
    <n v="1605.9771873000002"/>
    <n v="3378.9425402899997"/>
    <n v="3233.5347127099999"/>
    <n v="3516.79001625"/>
    <n v="3135.8225143599998"/>
    <n v="2398.3863205299999"/>
    <n v="17819.333640879999"/>
  </r>
  <r>
    <s v="BIODIESEL"/>
    <x v="3"/>
    <x v="0"/>
    <x v="6"/>
    <x v="29"/>
    <s v="b"/>
    <n v="1476.58321598"/>
    <n v="5092.5698257399999"/>
    <n v="4727.4840941000002"/>
    <n v="1267.75523417"/>
    <n v="2048.8867380700003"/>
    <n v="10825.624713969999"/>
    <n v="23245.112441180001"/>
    <n v="24951.73287829"/>
    <n v="36859.123144730002"/>
    <n v="26094.478138710001"/>
    <n v="27726.344183969999"/>
    <n v="26621.28746507"/>
    <n v="190936.98207398001"/>
  </r>
  <r>
    <s v="BIODIESEL"/>
    <x v="3"/>
    <x v="1"/>
    <x v="1"/>
    <x v="30"/>
    <s v="b"/>
    <n v="0"/>
    <n v="0"/>
    <n v="0"/>
    <n v="0"/>
    <n v="0"/>
    <n v="0"/>
    <n v="0"/>
    <n v="0"/>
    <n v="0"/>
    <n v="0"/>
    <n v="0"/>
    <n v="0"/>
    <n v="0"/>
  </r>
  <r>
    <s v="BIODIESEL"/>
    <x v="3"/>
    <x v="2"/>
    <x v="7"/>
    <x v="31"/>
    <s v="b"/>
    <n v="0"/>
    <n v="0"/>
    <n v="0"/>
    <n v="0"/>
    <n v="0"/>
    <n v="0"/>
    <n v="0"/>
    <n v="0"/>
    <n v="0"/>
    <n v="0"/>
    <n v="0"/>
    <n v="0"/>
    <n v="0"/>
  </r>
  <r>
    <s v="BIODIESEL"/>
    <x v="3"/>
    <x v="4"/>
    <x v="12"/>
    <x v="32"/>
    <s v="b"/>
    <n v="0"/>
    <n v="0"/>
    <n v="0"/>
    <n v="2290.96894535"/>
    <n v="0"/>
    <n v="14488.8289274"/>
    <n v="10481.590976400001"/>
    <n v="1341.9875717900002"/>
    <n v="0"/>
    <n v="0"/>
    <n v="0"/>
    <n v="0"/>
    <n v="28603.376420940003"/>
  </r>
  <r>
    <s v="BIODIESEL"/>
    <x v="3"/>
    <x v="4"/>
    <x v="13"/>
    <x v="33"/>
    <s v="b"/>
    <n v="31884.235664090003"/>
    <n v="30339.665891820001"/>
    <n v="0"/>
    <n v="0"/>
    <n v="0"/>
    <n v="7783.7027730999998"/>
    <n v="11911.5163818"/>
    <n v="5607.5543092999997"/>
    <n v="685.58929000000001"/>
    <n v="0"/>
    <n v="0"/>
    <n v="2464.9450899499998"/>
    <n v="90677.209400060005"/>
  </r>
  <r>
    <s v="BIODIESEL"/>
    <x v="3"/>
    <x v="4"/>
    <x v="9"/>
    <x v="34"/>
    <s v="b"/>
    <n v="53009.373934579999"/>
    <n v="34402.034027469999"/>
    <n v="35741.933382340001"/>
    <n v="18069.81274451"/>
    <n v="1987.57996"/>
    <n v="6745.7583269000006"/>
    <n v="3245.54196"/>
    <n v="8362.8684778999996"/>
    <n v="23567.91807"/>
    <n v="13903.8765974"/>
    <n v="12501.0602731"/>
    <n v="16557.805318610001"/>
    <n v="228095.56307281001"/>
  </r>
  <r>
    <s v="BIODIESEL"/>
    <x v="3"/>
    <x v="3"/>
    <x v="11"/>
    <x v="35"/>
    <s v="b"/>
    <n v="19777.779200960002"/>
    <n v="26274.159140979998"/>
    <n v="16811.567703060002"/>
    <n v="1931.0848865799999"/>
    <n v="0"/>
    <n v="0"/>
    <n v="0"/>
    <n v="0"/>
    <n v="0"/>
    <n v="0"/>
    <n v="0"/>
    <n v="0"/>
    <n v="64794.590931580002"/>
  </r>
  <r>
    <s v="BIODIESEL"/>
    <x v="3"/>
    <x v="2"/>
    <x v="7"/>
    <x v="36"/>
    <s v="b"/>
    <n v="26903.190459459998"/>
    <n v="42073.797052000002"/>
    <n v="22165.290440000001"/>
    <n v="20205.97059633"/>
    <n v="18856.85038"/>
    <n v="11195.861800000001"/>
    <n v="8950.3996299999999"/>
    <n v="21045.704259999999"/>
    <n v="21525.95012293"/>
    <n v="6984.016329699999"/>
    <n v="19065.6091739"/>
    <n v="19559.686329020002"/>
    <n v="238532.32657334002"/>
  </r>
  <r>
    <s v="BIODIESEL"/>
    <x v="3"/>
    <x v="4"/>
    <x v="14"/>
    <x v="37"/>
    <s v="b"/>
    <n v="31906.985906859998"/>
    <n v="43395.544015210005"/>
    <n v="27913.541509190003"/>
    <n v="3797.7432493300003"/>
    <n v="16523.330870000002"/>
    <n v="11846.6055426"/>
    <n v="6444.2877336000001"/>
    <n v="21533.290331200002"/>
    <n v="22704.195070990001"/>
    <n v="15083.153074300002"/>
    <n v="13838.273879100001"/>
    <n v="12529.87389271"/>
    <n v="227516.82507509002"/>
  </r>
  <r>
    <s v="BIODIESEL"/>
    <x v="3"/>
    <x v="1"/>
    <x v="1"/>
    <x v="38"/>
    <s v="b"/>
    <n v="1585.2837124"/>
    <n v="0"/>
    <n v="0"/>
    <n v="0"/>
    <n v="11074.845855600001"/>
    <n v="21233.769579"/>
    <n v="19778.936526000001"/>
    <n v="18060.183045400001"/>
    <n v="13656.4983701"/>
    <n v="20382.764575810001"/>
    <n v="21701.1653601"/>
    <n v="13230.4266407"/>
    <n v="140703.87366511"/>
  </r>
  <r>
    <s v="BIODIESEL"/>
    <x v="3"/>
    <x v="2"/>
    <x v="7"/>
    <x v="39"/>
    <s v="b"/>
    <n v="0"/>
    <n v="0"/>
    <n v="0"/>
    <n v="0"/>
    <n v="0"/>
    <n v="0"/>
    <n v="0"/>
    <n v="0"/>
    <n v="0"/>
    <n v="0"/>
    <n v="0"/>
    <n v="0"/>
    <n v="0"/>
  </r>
  <r>
    <s v="BIODIESEL"/>
    <x v="3"/>
    <x v="2"/>
    <x v="5"/>
    <x v="40"/>
    <s v="b"/>
    <n v="33776.260830570005"/>
    <n v="6823.4374803999999"/>
    <n v="0"/>
    <n v="25975.569280660002"/>
    <n v="51366.752314220001"/>
    <n v="61258.044622120004"/>
    <n v="65408.319142330009"/>
    <n v="59410.708555690006"/>
    <n v="64228.061455070005"/>
    <n v="66258.217138959997"/>
    <n v="68691.681729859993"/>
    <n v="46168.148871500001"/>
    <n v="549365.20142138004"/>
  </r>
  <r>
    <s v="BIODIESEL"/>
    <x v="3"/>
    <x v="1"/>
    <x v="1"/>
    <x v="41"/>
    <s v="b"/>
    <n v="0"/>
    <n v="0"/>
    <n v="0"/>
    <n v="0"/>
    <n v="0"/>
    <n v="0"/>
    <n v="0"/>
    <n v="0"/>
    <n v="0"/>
    <n v="0"/>
    <n v="0"/>
    <n v="0"/>
    <n v="0"/>
  </r>
  <r>
    <s v="BIODIESEL"/>
    <x v="3"/>
    <x v="1"/>
    <x v="1"/>
    <x v="42"/>
    <s v="b"/>
    <n v="0"/>
    <n v="0"/>
    <n v="0"/>
    <n v="0"/>
    <n v="0"/>
    <n v="0"/>
    <n v="0"/>
    <n v="0"/>
    <n v="0"/>
    <n v="0"/>
    <n v="1330.6722036000001"/>
    <n v="3197.9909963999999"/>
    <n v="4528.6632"/>
  </r>
  <r>
    <s v="BIODIESEL"/>
    <x v="3"/>
    <x v="2"/>
    <x v="7"/>
    <x v="43"/>
    <s v="b"/>
    <n v="0"/>
    <n v="0"/>
    <n v="0"/>
    <n v="0"/>
    <n v="0"/>
    <n v="0"/>
    <n v="0"/>
    <n v="0"/>
    <n v="0"/>
    <n v="0"/>
    <n v="0"/>
    <n v="0"/>
    <n v="0"/>
  </r>
  <r>
    <s v="BIODIESEL"/>
    <x v="3"/>
    <x v="2"/>
    <x v="7"/>
    <x v="44"/>
    <s v="b"/>
    <n v="0"/>
    <n v="0"/>
    <n v="0"/>
    <n v="0"/>
    <n v="0"/>
    <n v="0"/>
    <n v="0"/>
    <n v="0"/>
    <n v="0"/>
    <n v="0"/>
    <n v="0"/>
    <n v="0"/>
    <n v="0"/>
  </r>
  <r>
    <s v="BIODIESEL"/>
    <x v="3"/>
    <x v="1"/>
    <x v="8"/>
    <x v="45"/>
    <s v="b"/>
    <n v="45565.962462099997"/>
    <n v="53996.257703199997"/>
    <n v="50718.644002009998"/>
    <n v="52216.241473199996"/>
    <n v="56746.458256270002"/>
    <n v="58588.070595600002"/>
    <n v="62730.872821530007"/>
    <n v="53966.110643870001"/>
    <n v="55940.588929639998"/>
    <n v="61908.102775429994"/>
    <n v="58807.578674789998"/>
    <n v="69816.255729190001"/>
    <n v="681001.14406683005"/>
  </r>
  <r>
    <s v="BIODIESEL"/>
    <x v="3"/>
    <x v="1"/>
    <x v="8"/>
    <x v="46"/>
    <s v="b"/>
    <n v="0"/>
    <n v="0"/>
    <n v="0"/>
    <n v="0"/>
    <n v="0"/>
    <n v="0"/>
    <n v="0"/>
    <n v="0"/>
    <n v="0"/>
    <n v="0"/>
    <n v="0"/>
    <n v="0"/>
    <n v="0"/>
  </r>
  <r>
    <s v="BIODIESEL"/>
    <x v="3"/>
    <x v="1"/>
    <x v="1"/>
    <x v="47"/>
    <s v="b"/>
    <n v="0"/>
    <n v="0"/>
    <n v="0"/>
    <n v="0"/>
    <n v="0"/>
    <n v="0"/>
    <n v="0"/>
    <n v="0"/>
    <n v="0"/>
    <n v="0"/>
    <n v="0"/>
    <n v="0"/>
    <n v="0"/>
  </r>
  <r>
    <s v="BIODIESEL"/>
    <x v="3"/>
    <x v="1"/>
    <x v="10"/>
    <x v="48"/>
    <s v="b"/>
    <n v="0"/>
    <n v="0"/>
    <n v="0"/>
    <n v="0"/>
    <n v="0"/>
    <n v="0"/>
    <n v="0"/>
    <n v="0"/>
    <n v="0"/>
    <n v="0"/>
    <n v="0"/>
    <n v="0"/>
    <n v="0"/>
  </r>
  <r>
    <s v="BIODIESEL"/>
    <x v="3"/>
    <x v="1"/>
    <x v="8"/>
    <x v="49"/>
    <s v="b"/>
    <n v="0"/>
    <n v="0"/>
    <n v="0"/>
    <n v="0"/>
    <n v="0"/>
    <n v="0"/>
    <n v="0"/>
    <n v="0"/>
    <n v="0"/>
    <n v="0"/>
    <n v="0"/>
    <n v="0"/>
    <n v="0"/>
  </r>
  <r>
    <s v="BIODIESEL"/>
    <x v="3"/>
    <x v="0"/>
    <x v="15"/>
    <x v="50"/>
    <s v="b"/>
    <n v="0"/>
    <n v="0"/>
    <n v="0"/>
    <n v="0"/>
    <n v="0"/>
    <n v="0"/>
    <n v="0"/>
    <n v="0"/>
    <n v="0"/>
    <n v="0"/>
    <n v="0"/>
    <n v="0"/>
    <n v="0"/>
  </r>
  <r>
    <s v="BIODIESEL"/>
    <x v="3"/>
    <x v="1"/>
    <x v="1"/>
    <x v="51"/>
    <s v="b"/>
    <n v="0"/>
    <n v="0"/>
    <n v="0"/>
    <n v="0"/>
    <n v="0"/>
    <n v="0"/>
    <n v="0"/>
    <n v="0"/>
    <n v="0"/>
    <n v="0"/>
    <n v="138.67144107000001"/>
    <n v="244.54781280000003"/>
    <n v="383.21925387000005"/>
  </r>
  <r>
    <s v="BIODIESEL"/>
    <x v="3"/>
    <x v="2"/>
    <x v="5"/>
    <x v="52"/>
    <s v="b"/>
    <n v="0"/>
    <n v="0"/>
    <n v="0"/>
    <n v="0"/>
    <n v="0"/>
    <n v="0"/>
    <n v="0"/>
    <n v="0"/>
    <n v="0"/>
    <n v="0"/>
    <n v="0"/>
    <n v="0"/>
    <n v="0"/>
  </r>
  <r>
    <s v="BIODIESEL"/>
    <x v="3"/>
    <x v="4"/>
    <x v="9"/>
    <x v="53"/>
    <s v="b"/>
    <n v="12627.2967598"/>
    <n v="7257.2456760999994"/>
    <n v="8671.3710787799992"/>
    <n v="8211.7117639799999"/>
    <n v="9160.7371662099995"/>
    <n v="10191.442041099999"/>
    <n v="9209.0869356799994"/>
    <n v="14086.708794480001"/>
    <n v="17288.001941129998"/>
    <n v="8901.4460387700001"/>
    <n v="13045.619443280002"/>
    <n v="7761.4997438"/>
    <n v="126412.16738310998"/>
  </r>
  <r>
    <s v="BIODIESEL"/>
    <x v="3"/>
    <x v="1"/>
    <x v="10"/>
    <x v="54"/>
    <s v="b"/>
    <n v="0"/>
    <n v="0"/>
    <n v="0"/>
    <n v="0"/>
    <n v="0"/>
    <n v="0"/>
    <n v="0"/>
    <n v="0"/>
    <n v="0"/>
    <n v="0"/>
    <n v="0"/>
    <n v="0"/>
    <n v="0"/>
  </r>
  <r>
    <s v="BIODIESEL"/>
    <x v="3"/>
    <x v="1"/>
    <x v="1"/>
    <x v="55"/>
    <s v="b"/>
    <n v="0"/>
    <n v="0"/>
    <n v="0"/>
    <n v="0"/>
    <n v="0"/>
    <n v="0"/>
    <n v="0"/>
    <n v="0"/>
    <n v="0"/>
    <n v="0"/>
    <n v="0"/>
    <n v="0"/>
    <n v="0"/>
  </r>
  <r>
    <s v="BIODIESEL"/>
    <x v="3"/>
    <x v="1"/>
    <x v="1"/>
    <x v="56"/>
    <s v="b"/>
    <n v="91.831226000000001"/>
    <n v="0"/>
    <n v="0"/>
    <n v="0"/>
    <n v="0"/>
    <n v="0"/>
    <n v="0"/>
    <n v="0"/>
    <n v="0"/>
    <n v="0"/>
    <n v="0"/>
    <n v="0"/>
    <n v="91.831226000000001"/>
  </r>
  <r>
    <s v="BIODIESEL"/>
    <x v="3"/>
    <x v="1"/>
    <x v="1"/>
    <x v="57"/>
    <s v="b"/>
    <n v="0"/>
    <n v="0"/>
    <n v="0"/>
    <n v="0"/>
    <n v="0"/>
    <n v="61.640138000000007"/>
    <n v="0"/>
    <n v="0"/>
    <n v="0"/>
    <n v="0"/>
    <n v="12.57962"/>
    <n v="0"/>
    <n v="74.219758000000013"/>
  </r>
  <r>
    <s v="BIODIESEL"/>
    <x v="3"/>
    <x v="1"/>
    <x v="1"/>
    <x v="58"/>
    <s v="b"/>
    <n v="806.0391515"/>
    <n v="159.03784585"/>
    <n v="0"/>
    <n v="0"/>
    <n v="0"/>
    <n v="0"/>
    <n v="0"/>
    <n v="0"/>
    <n v="0"/>
    <n v="0"/>
    <n v="0"/>
    <n v="0"/>
    <n v="965.07699735000006"/>
  </r>
  <r>
    <s v="BIODIESEL"/>
    <x v="3"/>
    <x v="1"/>
    <x v="1"/>
    <x v="59"/>
    <s v="b"/>
    <n v="0"/>
    <n v="0"/>
    <n v="0"/>
    <n v="0"/>
    <n v="0"/>
    <n v="0"/>
    <n v="0"/>
    <n v="0"/>
    <n v="0"/>
    <n v="0"/>
    <n v="0"/>
    <n v="0"/>
    <n v="0"/>
  </r>
  <r>
    <s v="BIODIESEL"/>
    <x v="3"/>
    <x v="1"/>
    <x v="1"/>
    <x v="60"/>
    <s v="b"/>
    <n v="0"/>
    <n v="281.28030319999999"/>
    <n v="309.62218705999999"/>
    <n v="168.83736983"/>
    <n v="156.55966071"/>
    <n v="412.88199782999999"/>
    <n v="99.630590400000003"/>
    <n v="0"/>
    <n v="0"/>
    <n v="382.66575059000002"/>
    <n v="1302.38692803"/>
    <n v="1244.70308052"/>
    <n v="4358.5678681700001"/>
  </r>
  <r>
    <s v="BIODIESEL"/>
    <x v="3"/>
    <x v="3"/>
    <x v="3"/>
    <x v="61"/>
    <s v="b"/>
    <n v="0"/>
    <n v="0"/>
    <n v="0"/>
    <n v="0"/>
    <n v="0"/>
    <n v="0"/>
    <n v="0"/>
    <n v="0"/>
    <n v="0"/>
    <n v="0"/>
    <n v="0"/>
    <n v="0"/>
    <n v="0"/>
  </r>
  <r>
    <s v="BIODIESEL"/>
    <x v="3"/>
    <x v="1"/>
    <x v="1"/>
    <x v="62"/>
    <s v="b"/>
    <n v="0"/>
    <n v="0"/>
    <n v="0"/>
    <n v="0"/>
    <n v="0"/>
    <n v="0"/>
    <n v="0"/>
    <n v="0"/>
    <n v="0"/>
    <n v="0"/>
    <n v="0"/>
    <n v="0"/>
    <n v="0"/>
  </r>
  <r>
    <s v="BIODIESEL"/>
    <x v="3"/>
    <x v="0"/>
    <x v="6"/>
    <x v="63"/>
    <s v="b"/>
    <n v="0"/>
    <n v="0"/>
    <n v="0"/>
    <n v="0"/>
    <n v="0"/>
    <n v="11763.56118117"/>
    <n v="5350.0620675199998"/>
    <n v="13634.056328019999"/>
    <n v="13722.01932087"/>
    <n v="24857.341699619999"/>
    <n v="22716.529388399998"/>
    <n v="10957.81136093"/>
    <n v="103001.38134653"/>
  </r>
  <r>
    <s v="BIODIESEL"/>
    <x v="3"/>
    <x v="1"/>
    <x v="1"/>
    <x v="64"/>
    <s v="b"/>
    <n v="7511.2596529499997"/>
    <n v="25831.161532870003"/>
    <n v="21205.28931932"/>
    <n v="32198.153791380002"/>
    <n v="43572.570717659997"/>
    <n v="48710.213321859999"/>
    <n v="50854.654853450003"/>
    <n v="37722.254901599998"/>
    <n v="50548.353686069997"/>
    <n v="45241.653568690002"/>
    <n v="39666.850300060003"/>
    <n v="30933.725866699999"/>
    <n v="433996.14151261002"/>
  </r>
  <r>
    <s v="BIODIESEL"/>
    <x v="3"/>
    <x v="0"/>
    <x v="6"/>
    <x v="65"/>
    <s v="b"/>
    <n v="0"/>
    <n v="0"/>
    <n v="0"/>
    <n v="0"/>
    <n v="0"/>
    <n v="0"/>
    <n v="0"/>
    <n v="0"/>
    <n v="0"/>
    <n v="0"/>
    <n v="0"/>
    <n v="0"/>
    <n v="0"/>
  </r>
  <r>
    <s v="BIODIESEL"/>
    <x v="3"/>
    <x v="2"/>
    <x v="7"/>
    <x v="66"/>
    <s v="b"/>
    <n v="0"/>
    <n v="0"/>
    <n v="0"/>
    <n v="0"/>
    <n v="0"/>
    <n v="0"/>
    <n v="0"/>
    <n v="0"/>
    <n v="0"/>
    <n v="0"/>
    <n v="0"/>
    <n v="0"/>
    <n v="0"/>
  </r>
  <r>
    <s v="BIODIESEL"/>
    <x v="3"/>
    <x v="0"/>
    <x v="15"/>
    <x v="67"/>
    <s v="b"/>
    <n v="0"/>
    <n v="0"/>
    <n v="0"/>
    <n v="0"/>
    <n v="0"/>
    <n v="0"/>
    <n v="0"/>
    <n v="0"/>
    <n v="0"/>
    <n v="0"/>
    <n v="0"/>
    <n v="0"/>
    <n v="0"/>
  </r>
  <r>
    <s v="BIODIESEL"/>
    <x v="3"/>
    <x v="2"/>
    <x v="7"/>
    <x v="68"/>
    <s v="b"/>
    <n v="0"/>
    <n v="0"/>
    <n v="0"/>
    <n v="35103.706361639997"/>
    <n v="38786.100785379997"/>
    <n v="57138.646779199997"/>
    <n v="61017.031682539993"/>
    <n v="63395.737187580002"/>
    <n v="82411.090779580001"/>
    <n v="90115.573395729996"/>
    <n v="59278.798660369997"/>
    <n v="48296.677183790001"/>
    <n v="535543.3628158099"/>
  </r>
  <r>
    <s v="BIODIESEL"/>
    <x v="3"/>
    <x v="0"/>
    <x v="6"/>
    <x v="69"/>
    <s v="b"/>
    <n v="0"/>
    <n v="0"/>
    <n v="0"/>
    <n v="0"/>
    <n v="0"/>
    <n v="0"/>
    <n v="0"/>
    <n v="0"/>
    <n v="0"/>
    <n v="0"/>
    <n v="0"/>
    <n v="0"/>
    <n v="0"/>
  </r>
  <r>
    <s v="BIODIESEL"/>
    <x v="3"/>
    <x v="1"/>
    <x v="8"/>
    <x v="70"/>
    <s v="b"/>
    <n v="56661.136983620003"/>
    <n v="66146.365447730001"/>
    <n v="60437.960324890002"/>
    <n v="71308.280428719998"/>
    <n v="66402.744393140005"/>
    <n v="78110.728813149995"/>
    <n v="70276.3616205"/>
    <n v="77101.516219030003"/>
    <n v="107391.63098767"/>
    <n v="61800.974731510003"/>
    <n v="54911.39360915"/>
    <n v="59551.185172229998"/>
    <n v="830100.27873134008"/>
  </r>
  <r>
    <s v="BIODIESEL"/>
    <x v="3"/>
    <x v="3"/>
    <x v="11"/>
    <x v="71"/>
    <s v="b"/>
    <n v="0"/>
    <n v="0"/>
    <n v="0"/>
    <n v="0"/>
    <n v="0"/>
    <n v="0"/>
    <n v="0"/>
    <n v="0"/>
    <n v="0"/>
    <n v="0"/>
    <n v="0"/>
    <n v="0"/>
    <n v="0"/>
  </r>
  <r>
    <s v="BIODIESEL"/>
    <x v="3"/>
    <x v="0"/>
    <x v="6"/>
    <x v="72"/>
    <s v="b"/>
    <n v="0"/>
    <n v="0"/>
    <n v="0"/>
    <n v="0"/>
    <n v="0"/>
    <n v="0"/>
    <n v="0"/>
    <n v="0"/>
    <n v="0"/>
    <n v="0"/>
    <n v="0"/>
    <n v="0"/>
    <n v="0"/>
  </r>
  <r>
    <s v="BIODIESEL"/>
    <x v="3"/>
    <x v="4"/>
    <x v="12"/>
    <x v="73"/>
    <s v="b"/>
    <n v="0"/>
    <n v="0"/>
    <n v="0"/>
    <n v="0"/>
    <n v="0"/>
    <n v="0"/>
    <n v="0"/>
    <n v="0"/>
    <n v="0"/>
    <n v="0"/>
    <n v="0"/>
    <n v="0"/>
    <n v="0"/>
  </r>
  <r>
    <s v="BIODIESEL"/>
    <x v="3"/>
    <x v="1"/>
    <x v="8"/>
    <x v="74"/>
    <s v="b"/>
    <n v="0"/>
    <n v="0"/>
    <n v="0"/>
    <n v="0"/>
    <n v="0"/>
    <n v="0"/>
    <n v="0"/>
    <n v="0"/>
    <n v="0"/>
    <n v="0"/>
    <n v="0"/>
    <n v="0"/>
    <n v="0"/>
  </r>
  <r>
    <s v="BIODIESEL"/>
    <x v="3"/>
    <x v="1"/>
    <x v="8"/>
    <x v="75"/>
    <s v="b"/>
    <n v="0"/>
    <n v="0"/>
    <n v="0"/>
    <n v="0"/>
    <n v="0"/>
    <n v="0"/>
    <n v="0"/>
    <n v="0"/>
    <n v="0"/>
    <n v="0"/>
    <n v="0"/>
    <n v="0"/>
    <n v="0"/>
  </r>
  <r>
    <s v="BIODIESEL"/>
    <x v="3"/>
    <x v="1"/>
    <x v="1"/>
    <x v="76"/>
    <s v="b"/>
    <n v="0"/>
    <n v="0"/>
    <n v="0"/>
    <n v="0"/>
    <n v="0"/>
    <n v="0"/>
    <n v="0"/>
    <n v="0"/>
    <n v="0"/>
    <n v="0"/>
    <n v="0"/>
    <n v="0"/>
    <n v="0"/>
  </r>
  <r>
    <s v="BIODIESEL"/>
    <x v="3"/>
    <x v="4"/>
    <x v="13"/>
    <x v="77"/>
    <s v="b"/>
    <n v="0"/>
    <n v="0"/>
    <n v="0"/>
    <n v="0"/>
    <n v="0"/>
    <n v="0"/>
    <n v="0"/>
    <n v="0"/>
    <n v="0"/>
    <n v="0"/>
    <n v="0"/>
    <n v="0"/>
    <n v="0"/>
  </r>
  <r>
    <s v="BIODIESEL"/>
    <x v="3"/>
    <x v="2"/>
    <x v="7"/>
    <x v="78"/>
    <s v="b"/>
    <n v="35178.278349"/>
    <n v="33371.693961560006"/>
    <n v="14514.466192960001"/>
    <n v="22853.829650890002"/>
    <n v="33268.754931100004"/>
    <n v="51178.856820089997"/>
    <n v="60136.640687029998"/>
    <n v="36014.577776409998"/>
    <n v="70754.500397080003"/>
    <n v="89994.871941830002"/>
    <n v="72276.464592210003"/>
    <n v="82050.521131519999"/>
    <n v="601593.45643168013"/>
  </r>
  <r>
    <s v="BIODIESEL"/>
    <x v="3"/>
    <x v="3"/>
    <x v="4"/>
    <x v="79"/>
    <s v="b"/>
    <n v="0"/>
    <n v="0"/>
    <n v="0"/>
    <n v="0"/>
    <n v="0"/>
    <n v="0"/>
    <n v="0"/>
    <n v="0"/>
    <n v="0"/>
    <n v="0"/>
    <n v="0"/>
    <n v="0"/>
    <n v="0"/>
  </r>
  <r>
    <s v="BIODIESEL"/>
    <x v="3"/>
    <x v="0"/>
    <x v="15"/>
    <x v="80"/>
    <s v="b"/>
    <n v="0"/>
    <n v="0"/>
    <n v="0"/>
    <n v="0"/>
    <n v="0"/>
    <n v="0"/>
    <n v="0"/>
    <n v="0"/>
    <n v="0"/>
    <n v="0"/>
    <n v="0"/>
    <n v="0"/>
    <n v="0"/>
  </r>
  <r>
    <s v="BIODIESEL"/>
    <x v="3"/>
    <x v="1"/>
    <x v="8"/>
    <x v="80"/>
    <s v="b"/>
    <n v="0"/>
    <n v="0"/>
    <n v="0"/>
    <n v="0"/>
    <n v="0"/>
    <n v="0"/>
    <n v="0"/>
    <n v="0"/>
    <n v="0"/>
    <n v="0"/>
    <n v="0"/>
    <n v="0"/>
    <n v="0"/>
  </r>
  <r>
    <s v="BIODIESEL"/>
    <x v="3"/>
    <x v="2"/>
    <x v="7"/>
    <x v="80"/>
    <s v="b"/>
    <n v="0"/>
    <n v="0"/>
    <n v="0"/>
    <n v="0"/>
    <n v="0"/>
    <n v="0"/>
    <n v="0"/>
    <n v="0"/>
    <n v="0"/>
    <n v="0"/>
    <n v="0"/>
    <n v="0"/>
    <n v="0"/>
  </r>
  <r>
    <s v="BIODIESEL"/>
    <x v="3"/>
    <x v="0"/>
    <x v="6"/>
    <x v="81"/>
    <s v="b"/>
    <n v="0"/>
    <n v="0"/>
    <n v="0"/>
    <n v="0"/>
    <n v="0"/>
    <n v="0"/>
    <n v="0"/>
    <n v="0"/>
    <n v="0"/>
    <n v="0"/>
    <n v="0"/>
    <n v="0"/>
    <n v="0"/>
  </r>
  <r>
    <s v="BIODIESEL"/>
    <x v="3"/>
    <x v="3"/>
    <x v="4"/>
    <x v="82"/>
    <s v="b"/>
    <n v="0"/>
    <n v="201.16699323"/>
    <n v="0"/>
    <n v="26.599606489999999"/>
    <n v="0"/>
    <n v="0"/>
    <n v="343.72553688000005"/>
    <n v="0"/>
    <n v="556.30853525999999"/>
    <n v="149.69747800000002"/>
    <n v="0"/>
    <n v="129.19269739999999"/>
    <n v="1406.6908472600001"/>
  </r>
  <r>
    <s v="BIODIESEL"/>
    <x v="3"/>
    <x v="4"/>
    <x v="13"/>
    <x v="83"/>
    <s v="b"/>
    <n v="0"/>
    <n v="0"/>
    <n v="0"/>
    <n v="0"/>
    <n v="0"/>
    <n v="0"/>
    <n v="0"/>
    <n v="0"/>
    <n v="0"/>
    <n v="8208.2020499999999"/>
    <n v="16454.142960000001"/>
    <n v="5472.1347000000005"/>
    <n v="30134.47971"/>
  </r>
  <r>
    <s v="BIODIESEL"/>
    <x v="3"/>
    <x v="4"/>
    <x v="16"/>
    <x v="84"/>
    <s v="b"/>
    <n v="0"/>
    <n v="0"/>
    <n v="0"/>
    <n v="0"/>
    <n v="0"/>
    <n v="0"/>
    <n v="0"/>
    <n v="0"/>
    <n v="0"/>
    <n v="0"/>
    <n v="0"/>
    <n v="0"/>
    <n v="0"/>
  </r>
  <r>
    <s v="BIODIESEL"/>
    <x v="3"/>
    <x v="4"/>
    <x v="9"/>
    <x v="85"/>
    <s v="b"/>
    <n v="0"/>
    <n v="0"/>
    <n v="0"/>
    <n v="0"/>
    <n v="0"/>
    <n v="0"/>
    <n v="0"/>
    <n v="0"/>
    <n v="5446.9754599999997"/>
    <n v="13529.381310000001"/>
    <n v="22297.37645"/>
    <n v="19233.609999"/>
    <n v="60507.343218999995"/>
  </r>
  <r>
    <s v="BIODIESEL"/>
    <x v="3"/>
    <x v="0"/>
    <x v="0"/>
    <x v="86"/>
    <s v="b"/>
    <n v="0"/>
    <n v="0"/>
    <n v="0"/>
    <n v="0"/>
    <n v="0"/>
    <n v="0"/>
    <n v="0"/>
    <n v="0"/>
    <n v="0"/>
    <n v="0"/>
    <n v="0"/>
    <n v="0"/>
    <n v="0"/>
  </r>
  <r>
    <s v="BIODIESEL"/>
    <x v="3"/>
    <x v="2"/>
    <x v="5"/>
    <x v="87"/>
    <s v="b"/>
    <n v="0"/>
    <n v="0"/>
    <n v="0"/>
    <n v="0"/>
    <n v="0"/>
    <n v="0"/>
    <n v="0"/>
    <n v="0"/>
    <n v="0"/>
    <n v="0"/>
    <n v="0"/>
    <n v="0"/>
    <n v="0"/>
  </r>
  <r>
    <s v="BIODIESEL"/>
    <x v="3"/>
    <x v="0"/>
    <x v="6"/>
    <x v="88"/>
    <s v="b"/>
    <n v="0"/>
    <n v="0"/>
    <n v="0"/>
    <n v="0"/>
    <n v="0"/>
    <n v="0"/>
    <n v="0"/>
    <n v="0"/>
    <n v="0"/>
    <n v="0"/>
    <n v="0"/>
    <n v="0"/>
    <n v="0"/>
  </r>
  <r>
    <s v="BIODIESEL"/>
    <x v="3"/>
    <x v="1"/>
    <x v="1"/>
    <x v="89"/>
    <s v="b"/>
    <n v="0"/>
    <n v="0"/>
    <n v="0"/>
    <n v="0"/>
    <n v="0"/>
    <n v="0"/>
    <n v="0"/>
    <n v="0"/>
    <n v="0"/>
    <n v="0"/>
    <n v="0"/>
    <n v="0"/>
    <n v="0"/>
  </r>
  <r>
    <s v="BIODIESEL"/>
    <x v="3"/>
    <x v="0"/>
    <x v="6"/>
    <x v="90"/>
    <s v="b"/>
    <n v="27560.557371990002"/>
    <n v="30748.51612144"/>
    <n v="33262.911697610005"/>
    <n v="16460.1811776"/>
    <n v="27412.086406940001"/>
    <n v="26813.93176575"/>
    <n v="36815.364936560007"/>
    <n v="47121.180882699999"/>
    <n v="46499.873450900006"/>
    <n v="54655.454950439998"/>
    <n v="34377.277335310006"/>
    <n v="56454.0638588"/>
    <n v="438181.39995603997"/>
  </r>
  <r>
    <s v="BIODIESEL"/>
    <x v="3"/>
    <x v="2"/>
    <x v="2"/>
    <x v="91"/>
    <s v="b"/>
    <n v="0"/>
    <n v="0"/>
    <n v="0"/>
    <n v="0"/>
    <n v="0"/>
    <n v="0"/>
    <n v="0"/>
    <n v="0"/>
    <n v="0"/>
    <n v="0"/>
    <n v="0"/>
    <n v="0"/>
    <n v="0"/>
  </r>
  <r>
    <s v="BIODIESEL"/>
    <x v="3"/>
    <x v="0"/>
    <x v="0"/>
    <x v="92"/>
    <s v="b"/>
    <n v="0"/>
    <n v="0"/>
    <n v="0"/>
    <n v="0"/>
    <n v="0"/>
    <n v="0"/>
    <n v="0"/>
    <n v="0"/>
    <n v="0"/>
    <n v="0"/>
    <n v="0"/>
    <n v="0"/>
    <n v="0"/>
  </r>
  <r>
    <s v="BIODIESEL"/>
    <x v="3"/>
    <x v="0"/>
    <x v="6"/>
    <x v="93"/>
    <s v="b"/>
    <n v="0"/>
    <n v="0"/>
    <n v="0"/>
    <n v="0"/>
    <n v="0"/>
    <n v="0"/>
    <n v="0"/>
    <n v="0"/>
    <n v="0"/>
    <n v="0"/>
    <n v="0"/>
    <n v="0"/>
    <n v="0"/>
  </r>
  <r>
    <s v="BIODIESEL"/>
    <x v="3"/>
    <x v="1"/>
    <x v="1"/>
    <x v="94"/>
    <s v="b"/>
    <n v="0"/>
    <n v="0"/>
    <n v="0"/>
    <n v="0"/>
    <n v="0"/>
    <n v="0"/>
    <n v="0"/>
    <n v="0"/>
    <n v="0"/>
    <n v="0"/>
    <n v="0"/>
    <n v="185.549395"/>
    <n v="185.549395"/>
  </r>
  <r>
    <s v="BIODIESEL"/>
    <x v="3"/>
    <x v="1"/>
    <x v="10"/>
    <x v="95"/>
    <s v="b"/>
    <n v="0"/>
    <n v="0"/>
    <n v="0"/>
    <n v="0"/>
    <n v="0"/>
    <n v="0"/>
    <n v="0"/>
    <n v="0"/>
    <n v="0"/>
    <n v="0"/>
    <n v="0"/>
    <n v="0"/>
    <n v="0"/>
  </r>
  <r>
    <s v="BIODIESEL"/>
    <x v="3"/>
    <x v="2"/>
    <x v="7"/>
    <x v="96"/>
    <s v="b"/>
    <n v="0"/>
    <n v="0"/>
    <n v="0"/>
    <n v="0"/>
    <n v="0"/>
    <n v="0"/>
    <n v="0"/>
    <n v="0"/>
    <n v="0"/>
    <n v="0"/>
    <n v="0"/>
    <n v="0"/>
    <n v="0"/>
  </r>
  <r>
    <s v="BIODIESEL"/>
    <x v="3"/>
    <x v="1"/>
    <x v="1"/>
    <x v="97"/>
    <s v="b"/>
    <n v="0"/>
    <n v="0"/>
    <n v="0"/>
    <n v="0"/>
    <n v="0"/>
    <n v="0"/>
    <n v="0"/>
    <n v="0"/>
    <n v="0"/>
    <n v="0"/>
    <n v="0"/>
    <n v="0"/>
    <n v="0"/>
  </r>
  <r>
    <s v="BIODIESEL"/>
    <x v="3"/>
    <x v="4"/>
    <x v="9"/>
    <x v="98"/>
    <s v="b"/>
    <n v="0"/>
    <n v="0"/>
    <n v="0"/>
    <n v="0"/>
    <n v="0"/>
    <n v="0"/>
    <n v="0"/>
    <n v="0"/>
    <n v="0"/>
    <n v="0"/>
    <n v="0"/>
    <n v="0"/>
    <n v="0"/>
  </r>
  <r>
    <s v="BIODIESEL"/>
    <x v="3"/>
    <x v="3"/>
    <x v="3"/>
    <x v="99"/>
    <s v="b"/>
    <n v="0"/>
    <n v="0"/>
    <n v="0"/>
    <n v="0"/>
    <n v="0"/>
    <n v="0"/>
    <n v="0"/>
    <n v="0"/>
    <n v="0"/>
    <n v="0"/>
    <n v="0"/>
    <n v="0"/>
    <n v="0"/>
  </r>
  <r>
    <s v="BIODIESEL"/>
    <x v="3"/>
    <x v="3"/>
    <x v="11"/>
    <x v="100"/>
    <s v="b"/>
    <n v="0"/>
    <n v="0"/>
    <n v="0"/>
    <n v="0"/>
    <n v="0"/>
    <n v="0"/>
    <n v="0"/>
    <n v="0"/>
    <n v="0"/>
    <n v="0"/>
    <n v="0"/>
    <n v="0"/>
    <n v="0"/>
  </r>
  <r>
    <s v="BIODIESEL"/>
    <x v="3"/>
    <x v="3"/>
    <x v="3"/>
    <x v="101"/>
    <s v="b"/>
    <n v="0"/>
    <n v="0"/>
    <n v="0"/>
    <n v="0"/>
    <n v="0"/>
    <n v="0"/>
    <n v="0"/>
    <n v="0"/>
    <n v="0"/>
    <n v="0"/>
    <n v="0"/>
    <n v="0"/>
    <n v="0"/>
  </r>
  <r>
    <s v="BIODIESEL"/>
    <x v="4"/>
    <x v="0"/>
    <x v="0"/>
    <x v="0"/>
    <s v="b"/>
    <n v="0"/>
    <n v="0"/>
    <n v="0"/>
    <n v="0"/>
    <n v="25.15924"/>
    <n v="0"/>
    <n v="0"/>
    <n v="0"/>
    <n v="0"/>
    <n v="0"/>
    <n v="0"/>
    <n v="0"/>
    <n v="25.15924"/>
  </r>
  <r>
    <s v="BIODIESEL"/>
    <x v="4"/>
    <x v="1"/>
    <x v="1"/>
    <x v="1"/>
    <s v="b"/>
    <n v="72368.792713200004"/>
    <n v="96012.452675220004"/>
    <n v="122824.58555531"/>
    <n v="31941.661629390004"/>
    <n v="31509.633449919998"/>
    <n v="90403.376231899994"/>
    <n v="94150.977115910006"/>
    <n v="116662.89898500999"/>
    <n v="106446.33544277"/>
    <n v="99015.453271809994"/>
    <n v="98175.958620920006"/>
    <n v="84226.386553870005"/>
    <n v="1043738.51224523"/>
  </r>
  <r>
    <s v="BIODIESEL"/>
    <x v="4"/>
    <x v="2"/>
    <x v="2"/>
    <x v="2"/>
    <s v="b"/>
    <n v="0"/>
    <n v="0"/>
    <n v="0"/>
    <n v="0"/>
    <n v="0"/>
    <n v="0"/>
    <n v="0"/>
    <n v="0"/>
    <n v="0"/>
    <n v="0"/>
    <n v="0"/>
    <n v="0"/>
    <n v="0"/>
  </r>
  <r>
    <s v="BIODIESEL"/>
    <x v="4"/>
    <x v="1"/>
    <x v="1"/>
    <x v="3"/>
    <s v="b"/>
    <n v="0"/>
    <n v="0"/>
    <n v="0"/>
    <n v="0"/>
    <n v="0"/>
    <n v="0"/>
    <n v="0"/>
    <n v="0"/>
    <n v="0"/>
    <n v="0"/>
    <n v="0"/>
    <n v="0"/>
    <n v="0"/>
  </r>
  <r>
    <s v="BIODIESEL"/>
    <x v="4"/>
    <x v="3"/>
    <x v="3"/>
    <x v="4"/>
    <s v="b"/>
    <n v="96.164905090000005"/>
    <n v="0"/>
    <n v="622.52765494000005"/>
    <n v="2385.9324967300004"/>
    <n v="2000.10297171"/>
    <n v="1410.9427588200001"/>
    <n v="307.17545097000004"/>
    <n v="2920.4028116700001"/>
    <n v="2648.1295163899999"/>
    <n v="1715.2815054800003"/>
    <n v="3550.6480634800005"/>
    <n v="2292.5351080400001"/>
    <n v="19949.84324332"/>
  </r>
  <r>
    <s v="BIODIESEL"/>
    <x v="4"/>
    <x v="1"/>
    <x v="1"/>
    <x v="5"/>
    <s v="b"/>
    <n v="6289.81"/>
    <n v="5660.8289999999997"/>
    <n v="8491.2435000000005"/>
    <n v="0"/>
    <n v="0"/>
    <n v="0"/>
    <n v="6792.9948000000004"/>
    <n v="11321.657999999999"/>
    <n v="3962.5803000000001"/>
    <n v="10076.27562"/>
    <n v="10472.533649999999"/>
    <n v="1415.2072499999999"/>
    <n v="64483.132120000002"/>
  </r>
  <r>
    <s v="BIODIESEL"/>
    <x v="4"/>
    <x v="1"/>
    <x v="1"/>
    <x v="6"/>
    <s v="b"/>
    <n v="0"/>
    <n v="0"/>
    <n v="0"/>
    <n v="0"/>
    <n v="0"/>
    <n v="0"/>
    <n v="0"/>
    <n v="0"/>
    <n v="0"/>
    <n v="0"/>
    <n v="0"/>
    <n v="0"/>
    <n v="0"/>
  </r>
  <r>
    <s v="BIODIESEL"/>
    <x v="4"/>
    <x v="1"/>
    <x v="1"/>
    <x v="7"/>
    <s v="b"/>
    <n v="0"/>
    <n v="0"/>
    <n v="0"/>
    <n v="0"/>
    <n v="0"/>
    <n v="0"/>
    <n v="0"/>
    <n v="0"/>
    <n v="0"/>
    <n v="0"/>
    <n v="0"/>
    <n v="0"/>
    <n v="0"/>
  </r>
  <r>
    <s v="BIODIESEL"/>
    <x v="4"/>
    <x v="3"/>
    <x v="4"/>
    <x v="8"/>
    <s v="b"/>
    <n v="182.40449000000001"/>
    <n v="16.982487000000003"/>
    <n v="227.58419523000001"/>
    <n v="79.251605999999995"/>
    <n v="0"/>
    <n v="534.63385000000005"/>
    <n v="2242.0405133600002"/>
    <n v="5691.3848969800001"/>
    <n v="4164.483201"/>
    <n v="4833.71269519"/>
    <n v="5403.4562646100003"/>
    <n v="6506.6700691800006"/>
    <n v="29882.60426855"/>
  </r>
  <r>
    <s v="BIODIESEL"/>
    <x v="4"/>
    <x v="1"/>
    <x v="1"/>
    <x v="9"/>
    <s v="b"/>
    <n v="0"/>
    <n v="117.9339375"/>
    <n v="0"/>
    <n v="2203.68525198"/>
    <n v="0"/>
    <n v="0"/>
    <n v="0"/>
    <n v="0"/>
    <n v="0"/>
    <n v="0"/>
    <n v="0"/>
    <n v="2030.0298876900001"/>
    <n v="4351.6490771700001"/>
  </r>
  <r>
    <s v="BIODIESEL"/>
    <x v="4"/>
    <x v="1"/>
    <x v="1"/>
    <x v="10"/>
    <s v="b"/>
    <n v="0"/>
    <n v="0"/>
    <n v="0"/>
    <n v="0"/>
    <n v="0"/>
    <n v="0"/>
    <n v="0"/>
    <n v="0"/>
    <n v="0"/>
    <n v="0"/>
    <n v="0"/>
    <n v="0"/>
    <n v="0"/>
  </r>
  <r>
    <s v="BIODIESEL"/>
    <x v="4"/>
    <x v="2"/>
    <x v="5"/>
    <x v="11"/>
    <s v="b"/>
    <n v="28.304145000000002"/>
    <n v="0"/>
    <n v="0"/>
    <n v="37.738860000000003"/>
    <n v="0"/>
    <n v="33.964974000000005"/>
    <n v="0"/>
    <n v="25.15924"/>
    <n v="18.869430000000001"/>
    <n v="37.738860000000003"/>
    <n v="37.738860000000003"/>
    <n v="31.44905"/>
    <n v="250.96341899999999"/>
  </r>
  <r>
    <s v="BIODIESEL"/>
    <x v="4"/>
    <x v="1"/>
    <x v="1"/>
    <x v="12"/>
    <s v="b"/>
    <n v="0"/>
    <n v="0"/>
    <n v="0"/>
    <n v="0"/>
    <n v="0"/>
    <n v="0"/>
    <n v="0"/>
    <n v="0"/>
    <n v="0"/>
    <n v="0"/>
    <n v="0"/>
    <n v="0"/>
    <n v="0"/>
  </r>
  <r>
    <s v="BIODIESEL"/>
    <x v="4"/>
    <x v="0"/>
    <x v="6"/>
    <x v="12"/>
    <s v="b"/>
    <n v="41073.012803279998"/>
    <n v="32733.724823070002"/>
    <n v="17739.553690839999"/>
    <n v="41318.812288270005"/>
    <n v="44401.982803120001"/>
    <n v="50530.704479209999"/>
    <n v="54186.386079880001"/>
    <n v="57030.952652380001"/>
    <n v="51928.495245320002"/>
    <n v="30239.242785360002"/>
    <n v="58188.648791169995"/>
    <n v="51491.485536330001"/>
    <n v="530863.00197822996"/>
  </r>
  <r>
    <s v="BIODIESEL"/>
    <x v="4"/>
    <x v="2"/>
    <x v="7"/>
    <x v="13"/>
    <s v="b"/>
    <n v="0"/>
    <n v="0"/>
    <n v="0"/>
    <n v="0"/>
    <n v="0"/>
    <n v="0"/>
    <n v="0"/>
    <n v="0"/>
    <n v="0"/>
    <n v="0"/>
    <n v="0"/>
    <n v="0"/>
    <n v="0"/>
  </r>
  <r>
    <s v="BIODIESEL"/>
    <x v="4"/>
    <x v="1"/>
    <x v="1"/>
    <x v="14"/>
    <s v="b"/>
    <n v="0"/>
    <n v="0"/>
    <n v="0"/>
    <n v="0"/>
    <n v="0"/>
    <n v="0"/>
    <n v="0"/>
    <n v="0"/>
    <n v="0"/>
    <n v="0"/>
    <n v="0"/>
    <n v="0"/>
    <n v="0"/>
  </r>
  <r>
    <s v="BIODIESEL"/>
    <x v="4"/>
    <x v="1"/>
    <x v="8"/>
    <x v="15"/>
    <s v="b"/>
    <n v="9450.3388880399998"/>
    <n v="6985.9158523200003"/>
    <n v="15887.343021660001"/>
    <n v="0"/>
    <n v="0"/>
    <n v="16050.947269570001"/>
    <n v="16678.846422250001"/>
    <n v="13877.415366730002"/>
    <n v="8753.2832744099996"/>
    <n v="14917.64301396"/>
    <n v="4919.7132673200003"/>
    <n v="16856.53984456"/>
    <n v="124377.98622081999"/>
  </r>
  <r>
    <s v="BIODIESEL"/>
    <x v="4"/>
    <x v="4"/>
    <x v="9"/>
    <x v="16"/>
    <s v="b"/>
    <n v="0"/>
    <n v="0"/>
    <n v="0"/>
    <n v="0"/>
    <n v="0"/>
    <n v="0"/>
    <n v="0"/>
    <n v="0"/>
    <n v="0"/>
    <n v="0"/>
    <n v="0"/>
    <n v="0"/>
    <n v="0"/>
  </r>
  <r>
    <s v="BIODIESEL"/>
    <x v="4"/>
    <x v="1"/>
    <x v="10"/>
    <x v="17"/>
    <s v="b"/>
    <n v="0"/>
    <n v="0"/>
    <n v="0"/>
    <n v="0"/>
    <n v="283.04145"/>
    <n v="283.04145"/>
    <n v="3453.6466136600002"/>
    <n v="3729.6434764600003"/>
    <n v="4343.2521808200008"/>
    <n v="6160.7997070900001"/>
    <n v="5584.70971938"/>
    <n v="3630.7739530699996"/>
    <n v="27468.908550480002"/>
  </r>
  <r>
    <s v="BIODIESEL"/>
    <x v="4"/>
    <x v="1"/>
    <x v="1"/>
    <x v="18"/>
    <s v="b"/>
    <n v="597.55710924000005"/>
    <n v="936.35772488999999"/>
    <n v="675.39979779999999"/>
    <n v="0"/>
    <n v="0"/>
    <n v="443.77754455000007"/>
    <n v="1529.82645763"/>
    <n v="1220.8898598599999"/>
    <n v="1134.10306148"/>
    <n v="1263.9624787400001"/>
    <n v="1206.6685994500001"/>
    <n v="846.42602151000006"/>
    <n v="9854.9686551499999"/>
  </r>
  <r>
    <s v="BIODIESEL"/>
    <x v="4"/>
    <x v="1"/>
    <x v="1"/>
    <x v="19"/>
    <s v="b"/>
    <n v="10654.30286919"/>
    <n v="7186.7809346699996"/>
    <n v="14891.313869300002"/>
    <n v="16253.17724069"/>
    <n v="7006.71625399"/>
    <n v="8985.4275818900005"/>
    <n v="18891.934940179999"/>
    <n v="20081.507836050001"/>
    <n v="11307.512217310001"/>
    <n v="22583.374110699999"/>
    <n v="14684.517496120001"/>
    <n v="17090.294343400001"/>
    <n v="169616.85969349"/>
  </r>
  <r>
    <s v="BIODIESEL"/>
    <x v="4"/>
    <x v="2"/>
    <x v="5"/>
    <x v="20"/>
    <s v="b"/>
    <n v="0"/>
    <n v="0"/>
    <n v="0"/>
    <n v="0"/>
    <n v="0"/>
    <n v="0"/>
    <n v="0"/>
    <n v="0"/>
    <n v="0"/>
    <n v="0"/>
    <n v="0"/>
    <n v="0"/>
    <n v="0"/>
  </r>
  <r>
    <s v="BIODIESEL"/>
    <x v="4"/>
    <x v="1"/>
    <x v="8"/>
    <x v="21"/>
    <s v="b"/>
    <n v="0"/>
    <n v="0"/>
    <n v="0"/>
    <n v="0"/>
    <n v="0"/>
    <n v="0"/>
    <n v="0"/>
    <n v="0"/>
    <n v="0"/>
    <n v="0"/>
    <n v="0"/>
    <n v="0"/>
    <n v="0"/>
  </r>
  <r>
    <s v="BIODIESEL"/>
    <x v="4"/>
    <x v="1"/>
    <x v="8"/>
    <x v="22"/>
    <s v="b"/>
    <n v="0"/>
    <n v="0"/>
    <n v="0"/>
    <n v="0"/>
    <n v="0"/>
    <n v="0"/>
    <n v="0"/>
    <n v="0"/>
    <n v="0"/>
    <n v="0"/>
    <n v="0"/>
    <n v="0"/>
    <n v="0"/>
  </r>
  <r>
    <s v="BIODIESEL"/>
    <x v="4"/>
    <x v="0"/>
    <x v="0"/>
    <x v="23"/>
    <s v="b"/>
    <n v="0"/>
    <n v="0"/>
    <n v="0"/>
    <n v="0"/>
    <n v="0"/>
    <n v="0"/>
    <n v="1289.4110499999999"/>
    <n v="849.12435000000005"/>
    <n v="1371.17858"/>
    <n v="1242.05507051"/>
    <n v="3703.2325642700002"/>
    <n v="633.68577788000005"/>
    <n v="9088.6873926600001"/>
  </r>
  <r>
    <s v="BIODIESEL"/>
    <x v="4"/>
    <x v="2"/>
    <x v="5"/>
    <x v="24"/>
    <s v="b"/>
    <n v="10585.75023"/>
    <n v="11076.35541"/>
    <n v="15457.447087779999"/>
    <n v="9103.0784779400001"/>
    <n v="6266.0974163000001"/>
    <n v="7981.6808326600012"/>
    <n v="16916.280459940001"/>
    <n v="12684.232119920001"/>
    <n v="24067.895066900001"/>
    <n v="14763.070933210001"/>
    <n v="12879.090433720001"/>
    <n v="6918.7910000000002"/>
    <n v="148699.76946837001"/>
  </r>
  <r>
    <s v="BIODIESEL"/>
    <x v="4"/>
    <x v="1"/>
    <x v="1"/>
    <x v="25"/>
    <s v="b"/>
    <n v="3224.2069244799995"/>
    <n v="3679.04824482"/>
    <n v="3378.2129223299999"/>
    <n v="342.41725639999999"/>
    <n v="0"/>
    <n v="173.60504581000001"/>
    <n v="1089.34477352"/>
    <n v="4989.8069099600007"/>
    <n v="3306.9934036999998"/>
    <n v="3361.67072203"/>
    <n v="4388.0104687800003"/>
    <n v="1257.86136304"/>
    <n v="29191.178034870001"/>
  </r>
  <r>
    <s v="BIODIESEL"/>
    <x v="4"/>
    <x v="0"/>
    <x v="6"/>
    <x v="26"/>
    <s v="b"/>
    <n v="0"/>
    <n v="0"/>
    <n v="0"/>
    <n v="0"/>
    <n v="0"/>
    <n v="0"/>
    <n v="0"/>
    <n v="0"/>
    <n v="0"/>
    <n v="0"/>
    <n v="0"/>
    <n v="0"/>
    <n v="0"/>
  </r>
  <r>
    <s v="BIODIESEL"/>
    <x v="4"/>
    <x v="0"/>
    <x v="0"/>
    <x v="27"/>
    <s v="b"/>
    <n v="0"/>
    <n v="0"/>
    <n v="0"/>
    <n v="0"/>
    <n v="0"/>
    <n v="0"/>
    <n v="0"/>
    <n v="0"/>
    <n v="0"/>
    <n v="0"/>
    <n v="0"/>
    <n v="0"/>
    <n v="0"/>
  </r>
  <r>
    <s v="BIODIESEL"/>
    <x v="4"/>
    <x v="3"/>
    <x v="11"/>
    <x v="28"/>
    <s v="b"/>
    <n v="3290.5707097899999"/>
    <n v="3066.5779960700002"/>
    <n v="3714.6234101800001"/>
    <n v="1108.6230411700001"/>
    <n v="653.95783551"/>
    <n v="1089.7032926899999"/>
    <n v="3149.7229944600003"/>
    <n v="2791.1157671200003"/>
    <n v="3046.0291867999999"/>
    <n v="3116.4247403199997"/>
    <n v="2483.87741805"/>
    <n v="3237.6608280699998"/>
    <n v="30748.887220229997"/>
  </r>
  <r>
    <s v="BIODIESEL"/>
    <x v="4"/>
    <x v="0"/>
    <x v="6"/>
    <x v="29"/>
    <s v="b"/>
    <n v="11031.43987679"/>
    <n v="20232.538753770001"/>
    <n v="11859.78269455"/>
    <n v="15357.47055783"/>
    <n v="19050.519919710001"/>
    <n v="20415.87413565"/>
    <n v="25126.168179020002"/>
    <n v="23067.180006090002"/>
    <n v="22703.056615379999"/>
    <n v="22401.869063530001"/>
    <n v="22384.729331279999"/>
    <n v="27143.618446709999"/>
    <n v="240774.24758030995"/>
  </r>
  <r>
    <s v="BIODIESEL"/>
    <x v="4"/>
    <x v="1"/>
    <x v="1"/>
    <x v="30"/>
    <s v="b"/>
    <n v="0"/>
    <n v="0"/>
    <n v="0"/>
    <n v="0"/>
    <n v="0"/>
    <n v="0"/>
    <n v="0"/>
    <n v="0"/>
    <n v="0"/>
    <n v="0"/>
    <n v="0"/>
    <n v="0"/>
    <n v="0"/>
  </r>
  <r>
    <s v="BIODIESEL"/>
    <x v="4"/>
    <x v="2"/>
    <x v="7"/>
    <x v="31"/>
    <s v="b"/>
    <n v="0"/>
    <n v="0"/>
    <n v="0"/>
    <n v="0"/>
    <n v="0"/>
    <n v="0"/>
    <n v="0"/>
    <n v="0"/>
    <n v="0"/>
    <n v="0"/>
    <n v="0"/>
    <n v="0"/>
    <n v="0"/>
  </r>
  <r>
    <s v="BIODIESEL"/>
    <x v="4"/>
    <x v="4"/>
    <x v="12"/>
    <x v="32"/>
    <s v="b"/>
    <n v="8095.7276675799994"/>
    <n v="8031.2948539400004"/>
    <n v="5897.19376999"/>
    <n v="719.12026710999999"/>
    <n v="0"/>
    <n v="0"/>
    <n v="0"/>
    <n v="0"/>
    <n v="0"/>
    <n v="0"/>
    <n v="0"/>
    <n v="0"/>
    <n v="22743.336558620002"/>
  </r>
  <r>
    <s v="BIODIESEL"/>
    <x v="4"/>
    <x v="4"/>
    <x v="13"/>
    <x v="33"/>
    <s v="b"/>
    <n v="16216.87245737"/>
    <n v="15727.86488911"/>
    <n v="10156.269423580001"/>
    <n v="0"/>
    <n v="0"/>
    <n v="0"/>
    <n v="0"/>
    <n v="0"/>
    <n v="0"/>
    <n v="0"/>
    <n v="0"/>
    <n v="0"/>
    <n v="42101.006770060005"/>
  </r>
  <r>
    <s v="BIODIESEL"/>
    <x v="4"/>
    <x v="4"/>
    <x v="9"/>
    <x v="34"/>
    <s v="b"/>
    <n v="0"/>
    <n v="0"/>
    <n v="0"/>
    <n v="3363.3123624400005"/>
    <n v="10880.692000520001"/>
    <n v="19377.766154389999"/>
    <n v="19139.38235539"/>
    <n v="30766.64964367"/>
    <n v="32747.902054810002"/>
    <n v="27200.924905619999"/>
    <n v="30614.178359459998"/>
    <n v="23524.424033850002"/>
    <n v="197615.23187014999"/>
  </r>
  <r>
    <s v="BIODIESEL"/>
    <x v="4"/>
    <x v="3"/>
    <x v="11"/>
    <x v="35"/>
    <s v="b"/>
    <n v="14948.425344100002"/>
    <n v="15736.330973370001"/>
    <n v="10165.04999834"/>
    <n v="803.82513838"/>
    <n v="0"/>
    <n v="3529.0048272700001"/>
    <n v="13410.40326404"/>
    <n v="32172.17058627"/>
    <n v="24370.938112700002"/>
    <n v="21300.296899369998"/>
    <n v="28133.772916529997"/>
    <n v="15687.930885419999"/>
    <n v="180258.14894579002"/>
  </r>
  <r>
    <s v="BIODIESEL"/>
    <x v="4"/>
    <x v="2"/>
    <x v="7"/>
    <x v="36"/>
    <s v="b"/>
    <n v="5805.3688338000002"/>
    <n v="0"/>
    <n v="0"/>
    <n v="6147.6540041899998"/>
    <n v="20714.885413240001"/>
    <n v="42212.764114140002"/>
    <n v="36635.992134980006"/>
    <n v="46678.415997559998"/>
    <n v="51047.934424940002"/>
    <n v="48597.952792979995"/>
    <n v="45420.648981669998"/>
    <n v="41348.676306150002"/>
    <n v="344610.29300364997"/>
  </r>
  <r>
    <s v="BIODIESEL"/>
    <x v="4"/>
    <x v="4"/>
    <x v="14"/>
    <x v="37"/>
    <s v="b"/>
    <n v="0"/>
    <n v="0"/>
    <n v="0"/>
    <n v="5192.37653082"/>
    <n v="0"/>
    <n v="21177.11726033"/>
    <n v="17836.82560249"/>
    <n v="24074.7509598"/>
    <n v="33768.536943890002"/>
    <n v="29799.377502629999"/>
    <n v="34743.105264530001"/>
    <n v="29617.834716599999"/>
    <n v="196209.92478109"/>
  </r>
  <r>
    <s v="BIODIESEL"/>
    <x v="4"/>
    <x v="1"/>
    <x v="1"/>
    <x v="38"/>
    <s v="b"/>
    <n v="0"/>
    <n v="0"/>
    <n v="6403.7184591000005"/>
    <n v="0"/>
    <n v="7034.5235040000007"/>
    <n v="13414.151990799999"/>
    <n v="4263.5477085000002"/>
    <n v="20178.276562900002"/>
    <n v="8554.1416000000008"/>
    <n v="22499.782535800001"/>
    <n v="21594.741774900001"/>
    <n v="16535.470203299999"/>
    <n v="120478.35433930001"/>
  </r>
  <r>
    <s v="BIODIESEL"/>
    <x v="4"/>
    <x v="2"/>
    <x v="7"/>
    <x v="39"/>
    <s v="b"/>
    <n v="0"/>
    <n v="0"/>
    <n v="0"/>
    <n v="0"/>
    <n v="0"/>
    <n v="0"/>
    <n v="0"/>
    <n v="0"/>
    <n v="0"/>
    <n v="0"/>
    <n v="0"/>
    <n v="0"/>
    <n v="0"/>
  </r>
  <r>
    <s v="BIODIESEL"/>
    <x v="4"/>
    <x v="2"/>
    <x v="5"/>
    <x v="40"/>
    <s v="b"/>
    <n v="59309.964668919994"/>
    <n v="32556.213805249998"/>
    <n v="59949.518839529999"/>
    <n v="59607.384624579994"/>
    <n v="56940.983210140002"/>
    <n v="36498.616394770004"/>
    <n v="65246.664735519997"/>
    <n v="66408.700843209997"/>
    <n v="63028.217299470001"/>
    <n v="66573.173084900001"/>
    <n v="70096.353548110012"/>
    <n v="50217.113422039998"/>
    <n v="686432.90447643993"/>
  </r>
  <r>
    <s v="BIODIESEL"/>
    <x v="4"/>
    <x v="1"/>
    <x v="1"/>
    <x v="41"/>
    <s v="b"/>
    <n v="0"/>
    <n v="0"/>
    <n v="0"/>
    <n v="0"/>
    <n v="0"/>
    <n v="0"/>
    <n v="0"/>
    <n v="0"/>
    <n v="0"/>
    <n v="0"/>
    <n v="0"/>
    <n v="0"/>
    <n v="0"/>
  </r>
  <r>
    <s v="BIODIESEL"/>
    <x v="4"/>
    <x v="1"/>
    <x v="1"/>
    <x v="42"/>
    <s v="b"/>
    <n v="2044.6914348"/>
    <n v="2126.9621496"/>
    <n v="1863.78391958"/>
    <n v="129.8216784"/>
    <n v="0"/>
    <n v="1132.1658"/>
    <n v="2339.8093199999998"/>
    <n v="2279.2258700799998"/>
    <n v="3396.4974000000002"/>
    <n v="0"/>
    <n v="398.40914501999998"/>
    <n v="1353.36583808"/>
    <n v="17064.732555559996"/>
  </r>
  <r>
    <s v="BIODIESEL"/>
    <x v="4"/>
    <x v="2"/>
    <x v="7"/>
    <x v="43"/>
    <s v="b"/>
    <n v="0"/>
    <n v="0"/>
    <n v="0"/>
    <n v="0"/>
    <n v="0"/>
    <n v="0"/>
    <n v="0"/>
    <n v="0"/>
    <n v="0"/>
    <n v="0"/>
    <n v="0"/>
    <n v="0"/>
    <n v="0"/>
  </r>
  <r>
    <s v="BIODIESEL"/>
    <x v="4"/>
    <x v="2"/>
    <x v="7"/>
    <x v="44"/>
    <s v="b"/>
    <n v="0"/>
    <n v="0"/>
    <n v="0"/>
    <n v="0"/>
    <n v="0"/>
    <n v="0"/>
    <n v="0"/>
    <n v="0"/>
    <n v="0"/>
    <n v="0"/>
    <n v="0"/>
    <n v="0"/>
    <n v="0"/>
  </r>
  <r>
    <s v="BIODIESEL"/>
    <x v="4"/>
    <x v="1"/>
    <x v="8"/>
    <x v="45"/>
    <s v="b"/>
    <n v="34845.289517789999"/>
    <n v="42088.175557659997"/>
    <n v="76558.145822940001"/>
    <n v="57263.153568150003"/>
    <n v="64691.167585750009"/>
    <n v="77128.644169560008"/>
    <n v="77650.578893170008"/>
    <n v="75233.694241429999"/>
    <n v="55590.529554090004"/>
    <n v="67905.329683659991"/>
    <n v="48979.410900049996"/>
    <n v="67684.733467339989"/>
    <n v="745618.85296158993"/>
  </r>
  <r>
    <s v="BIODIESEL"/>
    <x v="4"/>
    <x v="1"/>
    <x v="8"/>
    <x v="46"/>
    <s v="b"/>
    <n v="0"/>
    <n v="0"/>
    <n v="0"/>
    <n v="0"/>
    <n v="0"/>
    <n v="0"/>
    <n v="0"/>
    <n v="0"/>
    <n v="0"/>
    <n v="0"/>
    <n v="0"/>
    <n v="0"/>
    <n v="0"/>
  </r>
  <r>
    <s v="BIODIESEL"/>
    <x v="4"/>
    <x v="1"/>
    <x v="1"/>
    <x v="47"/>
    <s v="b"/>
    <n v="0"/>
    <n v="0"/>
    <n v="0"/>
    <n v="0"/>
    <n v="0"/>
    <n v="0"/>
    <n v="0"/>
    <n v="0"/>
    <n v="0"/>
    <n v="0"/>
    <n v="0"/>
    <n v="0"/>
    <n v="0"/>
  </r>
  <r>
    <s v="BIODIESEL"/>
    <x v="4"/>
    <x v="1"/>
    <x v="10"/>
    <x v="48"/>
    <s v="b"/>
    <n v="0"/>
    <n v="0"/>
    <n v="0"/>
    <n v="0"/>
    <n v="0"/>
    <n v="0"/>
    <n v="0"/>
    <n v="0"/>
    <n v="0"/>
    <n v="0"/>
    <n v="0"/>
    <n v="0"/>
    <n v="0"/>
  </r>
  <r>
    <s v="BIODIESEL"/>
    <x v="4"/>
    <x v="1"/>
    <x v="8"/>
    <x v="49"/>
    <s v="b"/>
    <n v="0"/>
    <n v="0"/>
    <n v="0"/>
    <n v="0"/>
    <n v="0"/>
    <n v="0"/>
    <n v="0"/>
    <n v="0"/>
    <n v="0"/>
    <n v="0"/>
    <n v="0"/>
    <n v="0"/>
    <n v="0"/>
  </r>
  <r>
    <s v="BIODIESEL"/>
    <x v="4"/>
    <x v="0"/>
    <x v="15"/>
    <x v="50"/>
    <s v="b"/>
    <n v="0"/>
    <n v="0"/>
    <n v="0"/>
    <n v="0"/>
    <n v="0"/>
    <n v="0"/>
    <n v="7491.6606049900001"/>
    <n v="7233.2815000000001"/>
    <n v="8302.5491999999995"/>
    <n v="10315.288399999999"/>
    <n v="7296.1796000000004"/>
    <n v="10944.269400000001"/>
    <n v="51583.228704990004"/>
  </r>
  <r>
    <s v="BIODIESEL"/>
    <x v="4"/>
    <x v="1"/>
    <x v="1"/>
    <x v="51"/>
    <s v="b"/>
    <n v="539.66569800000002"/>
    <n v="2221.27156074"/>
    <n v="7376.6765883799999"/>
    <n v="5133.2271575800005"/>
    <n v="1931.2169725900001"/>
    <n v="5058.7243581299999"/>
    <n v="11016.59592519"/>
    <n v="14702.795683980001"/>
    <n v="11008.249347320001"/>
    <n v="7163.2255962200006"/>
    <n v="14675.592255730002"/>
    <n v="16691.76569199"/>
    <n v="97519.006835850014"/>
  </r>
  <r>
    <s v="BIODIESEL"/>
    <x v="4"/>
    <x v="2"/>
    <x v="5"/>
    <x v="52"/>
    <s v="b"/>
    <n v="0"/>
    <n v="0"/>
    <n v="0"/>
    <n v="0"/>
    <n v="0"/>
    <n v="0"/>
    <n v="0"/>
    <n v="0"/>
    <n v="0"/>
    <n v="0"/>
    <n v="0"/>
    <n v="0"/>
    <n v="0"/>
  </r>
  <r>
    <s v="BIODIESEL"/>
    <x v="4"/>
    <x v="4"/>
    <x v="9"/>
    <x v="53"/>
    <s v="b"/>
    <n v="7220.2615933000006"/>
    <n v="11772.637377000001"/>
    <n v="14292.605724829999"/>
    <n v="3200.3999936300002"/>
    <n v="1834.34131897"/>
    <n v="9784.3592480900006"/>
    <n v="1487.7727879700001"/>
    <n v="6845.772595710001"/>
    <n v="0"/>
    <n v="0"/>
    <n v="332.58628337000005"/>
    <n v="0"/>
    <n v="56770.736922870004"/>
  </r>
  <r>
    <s v="BIODIESEL"/>
    <x v="4"/>
    <x v="1"/>
    <x v="10"/>
    <x v="54"/>
    <s v="b"/>
    <n v="0"/>
    <n v="0"/>
    <n v="0"/>
    <n v="0"/>
    <n v="0"/>
    <n v="0"/>
    <n v="0"/>
    <n v="0"/>
    <n v="0"/>
    <n v="0"/>
    <n v="0"/>
    <n v="0"/>
    <n v="0"/>
  </r>
  <r>
    <s v="BIODIESEL"/>
    <x v="4"/>
    <x v="1"/>
    <x v="1"/>
    <x v="55"/>
    <s v="b"/>
    <n v="0"/>
    <n v="0"/>
    <n v="0"/>
    <n v="0"/>
    <n v="0"/>
    <n v="0"/>
    <n v="0"/>
    <n v="0"/>
    <n v="0"/>
    <n v="0"/>
    <n v="0"/>
    <n v="0"/>
    <n v="0"/>
  </r>
  <r>
    <s v="BIODIESEL"/>
    <x v="4"/>
    <x v="1"/>
    <x v="1"/>
    <x v="56"/>
    <s v="b"/>
    <n v="0"/>
    <n v="38.745229600000002"/>
    <n v="0"/>
    <n v="0"/>
    <n v="0"/>
    <n v="0"/>
    <n v="0"/>
    <n v="0"/>
    <n v="0"/>
    <n v="0"/>
    <n v="0"/>
    <n v="0"/>
    <n v="38.745229600000002"/>
  </r>
  <r>
    <s v="BIODIESEL"/>
    <x v="4"/>
    <x v="1"/>
    <x v="1"/>
    <x v="57"/>
    <s v="b"/>
    <n v="0"/>
    <n v="0"/>
    <n v="0"/>
    <n v="0"/>
    <n v="0"/>
    <n v="0"/>
    <n v="174.856718"/>
    <n v="257.88220999999999"/>
    <n v="377.3886"/>
    <n v="239.01277999999999"/>
    <n v="0"/>
    <n v="138.37582"/>
    <n v="1187.516128"/>
  </r>
  <r>
    <s v="BIODIESEL"/>
    <x v="4"/>
    <x v="1"/>
    <x v="1"/>
    <x v="58"/>
    <s v="b"/>
    <n v="0"/>
    <n v="0"/>
    <n v="0"/>
    <n v="0"/>
    <n v="0"/>
    <n v="0"/>
    <n v="0"/>
    <n v="0"/>
    <n v="0"/>
    <n v="0"/>
    <n v="0"/>
    <n v="0"/>
    <n v="0"/>
  </r>
  <r>
    <s v="BIODIESEL"/>
    <x v="4"/>
    <x v="1"/>
    <x v="1"/>
    <x v="59"/>
    <s v="b"/>
    <n v="2113.0931185499999"/>
    <n v="701.42074176999995"/>
    <n v="3526.1052248599999"/>
    <n v="2359.3706291000003"/>
    <n v="3186.61273011"/>
    <n v="7413.0442697999997"/>
    <n v="18787.259922160003"/>
    <n v="23749.30361078"/>
    <n v="36977.981684300001"/>
    <n v="31123.96117015"/>
    <n v="32313.50261697"/>
    <n v="25662.707841449999"/>
    <n v="187914.36356"/>
  </r>
  <r>
    <s v="BIODIESEL"/>
    <x v="4"/>
    <x v="1"/>
    <x v="1"/>
    <x v="60"/>
    <s v="b"/>
    <n v="1004.8600455999999"/>
    <n v="323.6107245"/>
    <n v="0"/>
    <n v="62.269119000000003"/>
    <n v="0"/>
    <n v="124.53823800000001"/>
    <n v="64.615218130000002"/>
    <n v="123.28027600000001"/>
    <n v="0"/>
    <n v="0"/>
    <n v="0"/>
    <n v="0"/>
    <n v="1703.17362123"/>
  </r>
  <r>
    <s v="BIODIESEL"/>
    <x v="4"/>
    <x v="3"/>
    <x v="3"/>
    <x v="61"/>
    <s v="b"/>
    <n v="220.14335"/>
    <n v="740.28547776000005"/>
    <n v="1068.5506616600001"/>
    <n v="0"/>
    <n v="0"/>
    <n v="0"/>
    <n v="0"/>
    <n v="0"/>
    <n v="0"/>
    <n v="0"/>
    <n v="0"/>
    <n v="0"/>
    <n v="2028.9794894200002"/>
  </r>
  <r>
    <s v="BIODIESEL"/>
    <x v="4"/>
    <x v="1"/>
    <x v="1"/>
    <x v="62"/>
    <s v="b"/>
    <n v="0"/>
    <n v="0"/>
    <n v="0"/>
    <n v="0"/>
    <n v="0"/>
    <n v="0"/>
    <n v="0"/>
    <n v="0"/>
    <n v="0"/>
    <n v="0"/>
    <n v="0"/>
    <n v="0"/>
    <n v="0"/>
  </r>
  <r>
    <s v="BIODIESEL"/>
    <x v="4"/>
    <x v="0"/>
    <x v="6"/>
    <x v="63"/>
    <s v="b"/>
    <n v="9359.5329010700007"/>
    <n v="10713.074853829999"/>
    <n v="11310.135068079999"/>
    <n v="12497.14172147"/>
    <n v="15556.467566609999"/>
    <n v="16878.79948215"/>
    <n v="21679.088126999999"/>
    <n v="16669.568952500002"/>
    <n v="18897.34417678"/>
    <n v="15843.628842160002"/>
    <n v="8434.9497004999994"/>
    <n v="16344.115313670001"/>
    <n v="174183.84670582"/>
  </r>
  <r>
    <s v="BIODIESEL"/>
    <x v="4"/>
    <x v="1"/>
    <x v="1"/>
    <x v="64"/>
    <s v="b"/>
    <n v="20072.136019150003"/>
    <n v="25418.66950326"/>
    <n v="48609.53233319"/>
    <n v="52028.578702040002"/>
    <n v="24647.960214530001"/>
    <n v="55824.535645330005"/>
    <n v="67491.233752500004"/>
    <n v="71245.382328719992"/>
    <n v="36084.671419049999"/>
    <n v="51879.18313492"/>
    <n v="65433.585309100003"/>
    <n v="40574.067335219996"/>
    <n v="559309.53569701011"/>
  </r>
  <r>
    <s v="BIODIESEL"/>
    <x v="4"/>
    <x v="0"/>
    <x v="6"/>
    <x v="65"/>
    <s v="b"/>
    <n v="0"/>
    <n v="0"/>
    <n v="0"/>
    <n v="0"/>
    <n v="0"/>
    <n v="0"/>
    <n v="0"/>
    <n v="0"/>
    <n v="0"/>
    <n v="0"/>
    <n v="0"/>
    <n v="0"/>
    <n v="0"/>
  </r>
  <r>
    <s v="BIODIESEL"/>
    <x v="4"/>
    <x v="2"/>
    <x v="7"/>
    <x v="66"/>
    <s v="b"/>
    <n v="0"/>
    <n v="0"/>
    <n v="0"/>
    <n v="0"/>
    <n v="0"/>
    <n v="0"/>
    <n v="0"/>
    <n v="0"/>
    <n v="0"/>
    <n v="0"/>
    <n v="0"/>
    <n v="0"/>
    <n v="0"/>
  </r>
  <r>
    <s v="BIODIESEL"/>
    <x v="4"/>
    <x v="0"/>
    <x v="15"/>
    <x v="67"/>
    <s v="b"/>
    <n v="0"/>
    <n v="0"/>
    <n v="0"/>
    <n v="0"/>
    <n v="0"/>
    <n v="0"/>
    <n v="0"/>
    <n v="0"/>
    <n v="0"/>
    <n v="0"/>
    <n v="0"/>
    <n v="0"/>
    <n v="0"/>
  </r>
  <r>
    <s v="BIODIESEL"/>
    <x v="4"/>
    <x v="2"/>
    <x v="7"/>
    <x v="68"/>
    <s v="b"/>
    <n v="38951.749221539998"/>
    <n v="15090.178792070001"/>
    <n v="43126.906230110006"/>
    <n v="72022.859453009994"/>
    <n v="56264.910402669993"/>
    <n v="102676.82715053001"/>
    <n v="66090.996250299999"/>
    <n v="55477.174598270001"/>
    <n v="76509.619938789998"/>
    <n v="71627.821646150012"/>
    <n v="75804.217747289993"/>
    <n v="63439.822465870006"/>
    <n v="737083.08389659994"/>
  </r>
  <r>
    <s v="BIODIESEL"/>
    <x v="4"/>
    <x v="0"/>
    <x v="6"/>
    <x v="69"/>
    <s v="b"/>
    <n v="0"/>
    <n v="0"/>
    <n v="0"/>
    <n v="0"/>
    <n v="0"/>
    <n v="0"/>
    <n v="0"/>
    <n v="0"/>
    <n v="0"/>
    <n v="0"/>
    <n v="0"/>
    <n v="0"/>
    <n v="0"/>
  </r>
  <r>
    <s v="BIODIESEL"/>
    <x v="4"/>
    <x v="1"/>
    <x v="8"/>
    <x v="70"/>
    <s v="b"/>
    <n v="45454.601376049999"/>
    <n v="47836.898362600004"/>
    <n v="98372.640979620002"/>
    <n v="78922.409924220003"/>
    <n v="55282.813179459998"/>
    <n v="65086.928720759999"/>
    <n v="79355.608008349998"/>
    <n v="67093.120228550004"/>
    <n v="73492.762890769998"/>
    <n v="83464.602505529998"/>
    <n v="68064.443007230002"/>
    <n v="57658.021550140002"/>
    <n v="820084.85073328007"/>
  </r>
  <r>
    <s v="BIODIESEL"/>
    <x v="4"/>
    <x v="3"/>
    <x v="11"/>
    <x v="71"/>
    <s v="b"/>
    <n v="0"/>
    <n v="0"/>
    <n v="0"/>
    <n v="0"/>
    <n v="0"/>
    <n v="0"/>
    <n v="0"/>
    <n v="0"/>
    <n v="0"/>
    <n v="0"/>
    <n v="0"/>
    <n v="0"/>
    <n v="0"/>
  </r>
  <r>
    <s v="BIODIESEL"/>
    <x v="4"/>
    <x v="0"/>
    <x v="6"/>
    <x v="72"/>
    <s v="b"/>
    <n v="0"/>
    <n v="0"/>
    <n v="0"/>
    <n v="0"/>
    <n v="0"/>
    <n v="0"/>
    <n v="0"/>
    <n v="0"/>
    <n v="0"/>
    <n v="0"/>
    <n v="0"/>
    <n v="2485.0850615700001"/>
    <n v="2485.0850615700001"/>
  </r>
  <r>
    <s v="BIODIESEL"/>
    <x v="4"/>
    <x v="4"/>
    <x v="12"/>
    <x v="73"/>
    <s v="b"/>
    <n v="0"/>
    <n v="0"/>
    <n v="0"/>
    <n v="0"/>
    <n v="0"/>
    <n v="0"/>
    <n v="0"/>
    <n v="0"/>
    <n v="0"/>
    <n v="0"/>
    <n v="0"/>
    <n v="0"/>
    <n v="0"/>
  </r>
  <r>
    <s v="BIODIESEL"/>
    <x v="4"/>
    <x v="1"/>
    <x v="8"/>
    <x v="74"/>
    <s v="b"/>
    <n v="0"/>
    <n v="0"/>
    <n v="0"/>
    <n v="0"/>
    <n v="0"/>
    <n v="0"/>
    <n v="0"/>
    <n v="0"/>
    <n v="0"/>
    <n v="0"/>
    <n v="0"/>
    <n v="0"/>
    <n v="0"/>
  </r>
  <r>
    <s v="BIODIESEL"/>
    <x v="4"/>
    <x v="1"/>
    <x v="8"/>
    <x v="75"/>
    <s v="b"/>
    <n v="0"/>
    <n v="0"/>
    <n v="0"/>
    <n v="0"/>
    <n v="0"/>
    <n v="0"/>
    <n v="0"/>
    <n v="0"/>
    <n v="0"/>
    <n v="0"/>
    <n v="0"/>
    <n v="0"/>
    <n v="0"/>
  </r>
  <r>
    <s v="BIODIESEL"/>
    <x v="4"/>
    <x v="1"/>
    <x v="1"/>
    <x v="76"/>
    <s v="b"/>
    <n v="0"/>
    <n v="0"/>
    <n v="0"/>
    <n v="0"/>
    <n v="0"/>
    <n v="0"/>
    <n v="0"/>
    <n v="0"/>
    <n v="0"/>
    <n v="0"/>
    <n v="0"/>
    <n v="0"/>
    <n v="0"/>
  </r>
  <r>
    <s v="BIODIESEL"/>
    <x v="4"/>
    <x v="4"/>
    <x v="13"/>
    <x v="77"/>
    <s v="b"/>
    <n v="0"/>
    <n v="0"/>
    <n v="0"/>
    <n v="0"/>
    <n v="0"/>
    <n v="0"/>
    <n v="0"/>
    <n v="0"/>
    <n v="0"/>
    <n v="0"/>
    <n v="0"/>
    <n v="0"/>
    <n v="0"/>
  </r>
  <r>
    <s v="BIODIESEL"/>
    <x v="4"/>
    <x v="2"/>
    <x v="7"/>
    <x v="78"/>
    <s v="b"/>
    <n v="82475.278290629998"/>
    <n v="20771.694977160001"/>
    <n v="91532.824833980005"/>
    <n v="94565.771215979999"/>
    <n v="106331.26336882"/>
    <n v="110540.92627505001"/>
    <n v="100024.85456023001"/>
    <n v="109153.06711893"/>
    <n v="107327.29881099"/>
    <n v="56693.126957279994"/>
    <n v="113513.69804478002"/>
    <n v="95708.233434950002"/>
    <n v="1088638.0378887802"/>
  </r>
  <r>
    <s v="BIODIESEL"/>
    <x v="4"/>
    <x v="3"/>
    <x v="4"/>
    <x v="79"/>
    <s v="b"/>
    <n v="0"/>
    <n v="0"/>
    <n v="0"/>
    <n v="0"/>
    <n v="0"/>
    <n v="0"/>
    <n v="0"/>
    <n v="0"/>
    <n v="0"/>
    <n v="0"/>
    <n v="0"/>
    <n v="0"/>
    <n v="0"/>
  </r>
  <r>
    <s v="BIODIESEL"/>
    <x v="4"/>
    <x v="0"/>
    <x v="15"/>
    <x v="80"/>
    <s v="b"/>
    <n v="0"/>
    <n v="0"/>
    <n v="0"/>
    <n v="0"/>
    <n v="0"/>
    <n v="0"/>
    <n v="0"/>
    <n v="0"/>
    <n v="0"/>
    <n v="0"/>
    <n v="0"/>
    <n v="0"/>
    <n v="0"/>
  </r>
  <r>
    <s v="BIODIESEL"/>
    <x v="4"/>
    <x v="1"/>
    <x v="8"/>
    <x v="80"/>
    <s v="b"/>
    <n v="0"/>
    <n v="0"/>
    <n v="0"/>
    <n v="0"/>
    <n v="0"/>
    <n v="0"/>
    <n v="0"/>
    <n v="0"/>
    <n v="0"/>
    <n v="0"/>
    <n v="0"/>
    <n v="0"/>
    <n v="0"/>
  </r>
  <r>
    <s v="BIODIESEL"/>
    <x v="4"/>
    <x v="2"/>
    <x v="7"/>
    <x v="80"/>
    <s v="b"/>
    <n v="0"/>
    <n v="0"/>
    <n v="0"/>
    <n v="0"/>
    <n v="0"/>
    <n v="0"/>
    <n v="0"/>
    <n v="0"/>
    <n v="0"/>
    <n v="0"/>
    <n v="0"/>
    <n v="0"/>
    <n v="0"/>
  </r>
  <r>
    <s v="BIODIESEL"/>
    <x v="4"/>
    <x v="0"/>
    <x v="6"/>
    <x v="81"/>
    <s v="b"/>
    <n v="0"/>
    <n v="0"/>
    <n v="0"/>
    <n v="0"/>
    <n v="0"/>
    <n v="0"/>
    <n v="0"/>
    <n v="0"/>
    <n v="0"/>
    <n v="0"/>
    <n v="0"/>
    <n v="0"/>
    <n v="0"/>
  </r>
  <r>
    <s v="BIODIESEL"/>
    <x v="4"/>
    <x v="3"/>
    <x v="4"/>
    <x v="82"/>
    <s v="b"/>
    <n v="0"/>
    <n v="94.347149999999999"/>
    <n v="84.283454000000006"/>
    <n v="0"/>
    <n v="0"/>
    <n v="0"/>
    <n v="0"/>
    <n v="0"/>
    <n v="0"/>
    <n v="0"/>
    <n v="0"/>
    <n v="0"/>
    <n v="178.63060400000001"/>
  </r>
  <r>
    <s v="BIODIESEL"/>
    <x v="4"/>
    <x v="4"/>
    <x v="13"/>
    <x v="83"/>
    <s v="b"/>
    <n v="1869.99825186"/>
    <n v="20428.044918000003"/>
    <n v="19886.567754719999"/>
    <n v="27002.670094420002"/>
    <n v="16155.351825760001"/>
    <n v="26430.56155644"/>
    <n v="27738.42061917"/>
    <n v="22800.561249999999"/>
    <n v="23177.949850000001"/>
    <n v="22020.624810000001"/>
    <n v="25610.848358000003"/>
    <n v="33943.588646000004"/>
    <n v="267065.18793437001"/>
  </r>
  <r>
    <s v="BIODIESEL"/>
    <x v="4"/>
    <x v="4"/>
    <x v="16"/>
    <x v="84"/>
    <s v="b"/>
    <n v="0"/>
    <n v="0"/>
    <n v="0"/>
    <n v="0"/>
    <n v="0"/>
    <n v="0"/>
    <n v="0"/>
    <n v="0"/>
    <n v="0"/>
    <n v="0"/>
    <n v="0"/>
    <n v="0"/>
    <n v="0"/>
  </r>
  <r>
    <s v="BIODIESEL"/>
    <x v="4"/>
    <x v="4"/>
    <x v="9"/>
    <x v="85"/>
    <s v="b"/>
    <n v="4605.4114616200004"/>
    <n v="13658.322415000001"/>
    <n v="21579.17449515"/>
    <n v="4696.9344869300003"/>
    <n v="22613.74131338"/>
    <n v="18895.847202000001"/>
    <n v="27498.671931399997"/>
    <n v="19624.207200000001"/>
    <n v="23432.058174000002"/>
    <n v="30945.8652"/>
    <n v="33037.856006000002"/>
    <n v="27838.699059999999"/>
    <n v="248426.78894548002"/>
  </r>
  <r>
    <s v="BIODIESEL"/>
    <x v="4"/>
    <x v="0"/>
    <x v="0"/>
    <x v="86"/>
    <s v="b"/>
    <n v="3117.4688487799999"/>
    <n v="0"/>
    <n v="18069.045387689999"/>
    <n v="6252.1277482900005"/>
    <n v="31179.078775180002"/>
    <n v="22452.50832384"/>
    <n v="26099.679811580001"/>
    <n v="24561.708050000001"/>
    <n v="30474.12945"/>
    <n v="31713.222020000001"/>
    <n v="20197.837872"/>
    <n v="30033.84275"/>
    <n v="244150.64903736004"/>
  </r>
  <r>
    <s v="BIODIESEL"/>
    <x v="4"/>
    <x v="2"/>
    <x v="5"/>
    <x v="87"/>
    <s v="b"/>
    <n v="0"/>
    <n v="0"/>
    <n v="0"/>
    <n v="0"/>
    <n v="0"/>
    <n v="0"/>
    <n v="0"/>
    <n v="0"/>
    <n v="0"/>
    <n v="0"/>
    <n v="0"/>
    <n v="0"/>
    <n v="0"/>
  </r>
  <r>
    <s v="BIODIESEL"/>
    <x v="4"/>
    <x v="0"/>
    <x v="6"/>
    <x v="88"/>
    <s v="b"/>
    <n v="0"/>
    <n v="0"/>
    <n v="0"/>
    <n v="0"/>
    <n v="0"/>
    <n v="0"/>
    <n v="0"/>
    <n v="0"/>
    <n v="0"/>
    <n v="0"/>
    <n v="0"/>
    <n v="0"/>
    <n v="0"/>
  </r>
  <r>
    <s v="BIODIESEL"/>
    <x v="4"/>
    <x v="1"/>
    <x v="1"/>
    <x v="89"/>
    <s v="b"/>
    <n v="0"/>
    <n v="0"/>
    <n v="0"/>
    <n v="0"/>
    <n v="0"/>
    <n v="0"/>
    <n v="0"/>
    <n v="0"/>
    <n v="0"/>
    <n v="0"/>
    <n v="0"/>
    <n v="0"/>
    <n v="0"/>
  </r>
  <r>
    <s v="BIODIESEL"/>
    <x v="4"/>
    <x v="0"/>
    <x v="6"/>
    <x v="90"/>
    <s v="b"/>
    <n v="40975.017563479996"/>
    <n v="30630.638792229998"/>
    <n v="64434.769770909996"/>
    <n v="51002.087999850002"/>
    <n v="45189.517333600001"/>
    <n v="32283.46248441"/>
    <n v="32390.72261434"/>
    <n v="33946.576305750001"/>
    <n v="40715.569190790004"/>
    <n v="49744.89964648"/>
    <n v="47934.818124680001"/>
    <n v="46435.270812390001"/>
    <n v="515683.35063891008"/>
  </r>
  <r>
    <s v="BIODIESEL"/>
    <x v="4"/>
    <x v="2"/>
    <x v="2"/>
    <x v="91"/>
    <s v="b"/>
    <n v="0"/>
    <n v="0"/>
    <n v="0"/>
    <n v="0"/>
    <n v="0"/>
    <n v="0"/>
    <n v="0"/>
    <n v="0"/>
    <n v="0"/>
    <n v="0"/>
    <n v="0"/>
    <n v="0"/>
    <n v="0"/>
  </r>
  <r>
    <s v="BIODIESEL"/>
    <x v="4"/>
    <x v="0"/>
    <x v="0"/>
    <x v="92"/>
    <s v="b"/>
    <n v="0"/>
    <n v="0"/>
    <n v="0"/>
    <n v="33.587585400000002"/>
    <n v="0"/>
    <n v="0"/>
    <n v="0"/>
    <n v="0"/>
    <n v="0"/>
    <n v="0"/>
    <n v="0"/>
    <n v="0"/>
    <n v="33.587585400000002"/>
  </r>
  <r>
    <s v="BIODIESEL"/>
    <x v="4"/>
    <x v="0"/>
    <x v="6"/>
    <x v="93"/>
    <s v="b"/>
    <n v="0"/>
    <n v="0"/>
    <n v="0"/>
    <n v="0"/>
    <n v="204.63267854"/>
    <n v="1391.5135357300001"/>
    <n v="2046.3393650199998"/>
    <n v="2210.0505397000002"/>
    <n v="1268.7616037700002"/>
    <n v="3928.98013498"/>
    <n v="4542.8781706"/>
    <n v="6712.0009166300006"/>
    <n v="22305.15694497"/>
  </r>
  <r>
    <s v="BIODIESEL"/>
    <x v="4"/>
    <x v="1"/>
    <x v="1"/>
    <x v="94"/>
    <s v="b"/>
    <n v="181.14652800000002"/>
    <n v="183.662452"/>
    <n v="167.937927"/>
    <n v="172.69302336000001"/>
    <n v="180.91380503000002"/>
    <n v="86.006861939999993"/>
    <n v="364.95364563000004"/>
    <n v="510.63822485000003"/>
    <n v="0"/>
    <n v="0"/>
    <n v="79.893166620000002"/>
    <n v="34.405260699999999"/>
    <n v="1962.2508951300003"/>
  </r>
  <r>
    <s v="BIODIESEL"/>
    <x v="4"/>
    <x v="1"/>
    <x v="10"/>
    <x v="95"/>
    <s v="b"/>
    <n v="0"/>
    <n v="0"/>
    <n v="0"/>
    <n v="0"/>
    <n v="0"/>
    <n v="0"/>
    <n v="0"/>
    <n v="0"/>
    <n v="0"/>
    <n v="0"/>
    <n v="0"/>
    <n v="0"/>
    <n v="0"/>
  </r>
  <r>
    <s v="BIODIESEL"/>
    <x v="4"/>
    <x v="2"/>
    <x v="7"/>
    <x v="96"/>
    <s v="b"/>
    <n v="0"/>
    <n v="0"/>
    <n v="0"/>
    <n v="0"/>
    <n v="0"/>
    <n v="0"/>
    <n v="0"/>
    <n v="0"/>
    <n v="0"/>
    <n v="0"/>
    <n v="0"/>
    <n v="0"/>
    <n v="0"/>
  </r>
  <r>
    <s v="BIODIESEL"/>
    <x v="4"/>
    <x v="1"/>
    <x v="1"/>
    <x v="97"/>
    <s v="b"/>
    <n v="0"/>
    <n v="0"/>
    <n v="0"/>
    <n v="0"/>
    <n v="0"/>
    <n v="0"/>
    <n v="0"/>
    <n v="0"/>
    <n v="0"/>
    <n v="0"/>
    <n v="0"/>
    <n v="0"/>
    <n v="0"/>
  </r>
  <r>
    <s v="BIODIESEL"/>
    <x v="4"/>
    <x v="4"/>
    <x v="9"/>
    <x v="98"/>
    <s v="b"/>
    <n v="0"/>
    <n v="0"/>
    <n v="0"/>
    <n v="0"/>
    <n v="0"/>
    <n v="0"/>
    <n v="0"/>
    <n v="0"/>
    <n v="0"/>
    <n v="0"/>
    <n v="0"/>
    <n v="0"/>
    <n v="0"/>
  </r>
  <r>
    <s v="BIODIESEL"/>
    <x v="4"/>
    <x v="3"/>
    <x v="3"/>
    <x v="99"/>
    <s v="b"/>
    <n v="0"/>
    <n v="0"/>
    <n v="0"/>
    <n v="0"/>
    <n v="0"/>
    <n v="0"/>
    <n v="0"/>
    <n v="0"/>
    <n v="0"/>
    <n v="0"/>
    <n v="0"/>
    <n v="0"/>
    <n v="0"/>
  </r>
  <r>
    <s v="BIODIESEL"/>
    <x v="4"/>
    <x v="3"/>
    <x v="11"/>
    <x v="100"/>
    <s v="b"/>
    <n v="0"/>
    <n v="0"/>
    <n v="0"/>
    <n v="0"/>
    <n v="0"/>
    <n v="0"/>
    <n v="0"/>
    <n v="0"/>
    <n v="0"/>
    <n v="0"/>
    <n v="0"/>
    <n v="0"/>
    <n v="0"/>
  </r>
  <r>
    <s v="BIODIESEL"/>
    <x v="4"/>
    <x v="3"/>
    <x v="3"/>
    <x v="101"/>
    <s v="b"/>
    <n v="0"/>
    <n v="0"/>
    <n v="0"/>
    <n v="0"/>
    <n v="0"/>
    <n v="0"/>
    <n v="0"/>
    <n v="0"/>
    <n v="0"/>
    <n v="0"/>
    <n v="0"/>
    <n v="0"/>
    <n v="0"/>
  </r>
  <r>
    <s v="BIODIESEL"/>
    <x v="5"/>
    <x v="0"/>
    <x v="0"/>
    <x v="0"/>
    <s v="b"/>
    <n v="0"/>
    <n v="0"/>
    <n v="6.2898100000000001"/>
    <n v="628.98099999999999"/>
    <n v="220.14335"/>
    <n v="158.50321199999999"/>
    <n v="0"/>
    <n v="0"/>
    <n v="0"/>
    <n v="0"/>
    <n v="0"/>
    <n v="0"/>
    <n v="1013.917372"/>
  </r>
  <r>
    <s v="BIODIESEL"/>
    <x v="5"/>
    <x v="1"/>
    <x v="1"/>
    <x v="1"/>
    <s v="b"/>
    <n v="108608.70922267"/>
    <n v="133930.61628889001"/>
    <n v="160732.46532963001"/>
    <n v="119314.19227582999"/>
    <n v="136258.11016091"/>
    <n v="153879.77394292"/>
    <n v="146621.16966786"/>
    <n v="144433.30957784"/>
    <n v="131074.07391815001"/>
    <n v="136339.75818452"/>
    <n v="116100.22516202999"/>
    <n v="6757.3127078699999"/>
    <n v="1494049.7164391202"/>
  </r>
  <r>
    <s v="BIODIESEL"/>
    <x v="5"/>
    <x v="2"/>
    <x v="2"/>
    <x v="2"/>
    <s v="b"/>
    <n v="0"/>
    <n v="0"/>
    <n v="0"/>
    <n v="0"/>
    <n v="0"/>
    <n v="0"/>
    <n v="0"/>
    <n v="0"/>
    <n v="0"/>
    <n v="0"/>
    <n v="0"/>
    <n v="0"/>
    <n v="0"/>
  </r>
  <r>
    <s v="BIODIESEL"/>
    <x v="5"/>
    <x v="1"/>
    <x v="1"/>
    <x v="3"/>
    <s v="b"/>
    <n v="0"/>
    <n v="0"/>
    <n v="0"/>
    <n v="3274.4750860000004"/>
    <n v="0"/>
    <n v="0"/>
    <n v="0"/>
    <n v="0"/>
    <n v="0"/>
    <n v="0"/>
    <n v="0"/>
    <n v="0"/>
    <n v="3274.4750860000004"/>
  </r>
  <r>
    <s v="BIODIESEL"/>
    <x v="5"/>
    <x v="3"/>
    <x v="3"/>
    <x v="4"/>
    <s v="b"/>
    <n v="4089.8483155400004"/>
    <n v="2643.5945633800002"/>
    <n v="1127.2471685799999"/>
    <n v="3189.9589090300001"/>
    <n v="1930.57541197"/>
    <n v="1731.8425752100002"/>
    <n v="0"/>
    <n v="0"/>
    <n v="39.625802999999998"/>
    <n v="0"/>
    <n v="0"/>
    <n v="0"/>
    <n v="14752.692746710001"/>
  </r>
  <r>
    <s v="BIODIESEL"/>
    <x v="5"/>
    <x v="1"/>
    <x v="1"/>
    <x v="5"/>
    <s v="b"/>
    <n v="6226.9119000000001"/>
    <n v="5660.8289999999997"/>
    <n v="13953.943485"/>
    <n v="7359.0776999999998"/>
    <n v="4528.6632"/>
    <n v="14152.0725"/>
    <n v="6226.9119000000001"/>
    <n v="19246.818599999999"/>
    <n v="6565.3162576199993"/>
    <n v="0"/>
    <n v="0"/>
    <n v="1620.3556929599999"/>
    <n v="85540.900235580004"/>
  </r>
  <r>
    <s v="BIODIESEL"/>
    <x v="5"/>
    <x v="1"/>
    <x v="1"/>
    <x v="6"/>
    <s v="b"/>
    <n v="0"/>
    <n v="0"/>
    <n v="0"/>
    <n v="0"/>
    <n v="0"/>
    <n v="0"/>
    <n v="0"/>
    <n v="0"/>
    <n v="0"/>
    <n v="0"/>
    <n v="0"/>
    <n v="0"/>
    <n v="0"/>
  </r>
  <r>
    <s v="BIODIESEL"/>
    <x v="5"/>
    <x v="1"/>
    <x v="1"/>
    <x v="7"/>
    <s v="b"/>
    <n v="0"/>
    <n v="0"/>
    <n v="0"/>
    <n v="0"/>
    <n v="0"/>
    <n v="0"/>
    <n v="0"/>
    <n v="0"/>
    <n v="0"/>
    <n v="0"/>
    <n v="0"/>
    <n v="0"/>
    <n v="0"/>
  </r>
  <r>
    <s v="BIODIESEL"/>
    <x v="5"/>
    <x v="3"/>
    <x v="4"/>
    <x v="8"/>
    <s v="b"/>
    <n v="5919.0068310699999"/>
    <n v="7410.8176770600012"/>
    <n v="7200.8197905899997"/>
    <n v="3839.4383998200001"/>
    <n v="3215.9106650899998"/>
    <n v="764.16159651999999"/>
    <n v="1642.7285471300002"/>
    <n v="2959.2360986100002"/>
    <n v="2685.7488699999999"/>
    <n v="1789.0106583000002"/>
    <n v="1083.87263882"/>
    <n v="399.40293500000001"/>
    <n v="38910.154708010006"/>
  </r>
  <r>
    <s v="BIODIESEL"/>
    <x v="5"/>
    <x v="1"/>
    <x v="1"/>
    <x v="9"/>
    <s v="b"/>
    <n v="1121.6240784400002"/>
    <n v="1488.94269263"/>
    <n v="2143.4288721800003"/>
    <n v="2885.4692069299999"/>
    <n v="6774.3895420199997"/>
    <n v="8638.1545921699999"/>
    <n v="2456.2274132900002"/>
    <n v="7053.3300359000004"/>
    <n v="3358.3622819700004"/>
    <n v="1515.84421"/>
    <n v="2166.4873156400004"/>
    <n v="0"/>
    <n v="39602.260241169999"/>
  </r>
  <r>
    <s v="BIODIESEL"/>
    <x v="5"/>
    <x v="1"/>
    <x v="1"/>
    <x v="10"/>
    <s v="b"/>
    <n v="0"/>
    <n v="0"/>
    <n v="515.76441999999997"/>
    <n v="654.86356814999999"/>
    <n v="498.09634371000004"/>
    <n v="0"/>
    <n v="1045.78154946"/>
    <n v="1351.2147230600001"/>
    <n v="1253.8610438800001"/>
    <n v="0"/>
    <n v="0"/>
    <n v="0"/>
    <n v="5319.5816482600003"/>
  </r>
  <r>
    <s v="BIODIESEL"/>
    <x v="5"/>
    <x v="2"/>
    <x v="5"/>
    <x v="11"/>
    <s v="b"/>
    <n v="50.947460999999997"/>
    <n v="0"/>
    <n v="0"/>
    <n v="31.44905"/>
    <n v="31.44905"/>
    <n v="0"/>
    <n v="62.898099999999999"/>
    <n v="0"/>
    <n v="44.028669999999998"/>
    <n v="75.477720000000005"/>
    <n v="18.869430000000001"/>
    <n v="50.318480000000001"/>
    <n v="365.43796100000003"/>
  </r>
  <r>
    <s v="BIODIESEL"/>
    <x v="5"/>
    <x v="1"/>
    <x v="1"/>
    <x v="12"/>
    <s v="b"/>
    <n v="0"/>
    <n v="0"/>
    <n v="0"/>
    <n v="0"/>
    <n v="0"/>
    <n v="0"/>
    <n v="0"/>
    <n v="0"/>
    <n v="0"/>
    <n v="0"/>
    <n v="0"/>
    <n v="0"/>
    <n v="0"/>
  </r>
  <r>
    <s v="BIODIESEL"/>
    <x v="5"/>
    <x v="0"/>
    <x v="6"/>
    <x v="12"/>
    <s v="b"/>
    <n v="36019.64736327"/>
    <n v="45461.671122489999"/>
    <n v="64099.686432970004"/>
    <n v="56617.693265950009"/>
    <n v="71177.678813880004"/>
    <n v="71461.764372339996"/>
    <n v="57282.230561879995"/>
    <n v="71344.648110139999"/>
    <n v="58094.748217679997"/>
    <n v="70492.404014379994"/>
    <n v="75352.754054920006"/>
    <n v="77211.506126499997"/>
    <n v="754616.43245640001"/>
  </r>
  <r>
    <s v="BIODIESEL"/>
    <x v="5"/>
    <x v="2"/>
    <x v="7"/>
    <x v="13"/>
    <s v="b"/>
    <n v="0"/>
    <n v="0"/>
    <n v="0"/>
    <n v="0"/>
    <n v="0"/>
    <n v="0"/>
    <n v="0"/>
    <n v="0"/>
    <n v="0"/>
    <n v="0"/>
    <n v="0"/>
    <n v="0"/>
    <n v="0"/>
  </r>
  <r>
    <s v="BIODIESEL"/>
    <x v="5"/>
    <x v="1"/>
    <x v="1"/>
    <x v="14"/>
    <s v="b"/>
    <n v="0"/>
    <n v="0"/>
    <n v="0"/>
    <n v="0"/>
    <n v="0"/>
    <n v="0"/>
    <n v="0"/>
    <n v="0"/>
    <n v="0"/>
    <n v="0"/>
    <n v="0"/>
    <n v="0"/>
    <n v="0"/>
  </r>
  <r>
    <s v="BIODIESEL"/>
    <x v="5"/>
    <x v="1"/>
    <x v="8"/>
    <x v="15"/>
    <s v="b"/>
    <n v="29048.594331980003"/>
    <n v="20063.449791539999"/>
    <n v="46660.339083619998"/>
    <n v="24418.073948840003"/>
    <n v="46993.151800150001"/>
    <n v="36879.19392844"/>
    <n v="32908.701047460003"/>
    <n v="44319.026499029998"/>
    <n v="18070.963779739999"/>
    <n v="42625.268723370005"/>
    <n v="36767.939769160002"/>
    <n v="43280.383883920003"/>
    <n v="422035.08658724988"/>
  </r>
  <r>
    <s v="BIODIESEL"/>
    <x v="5"/>
    <x v="4"/>
    <x v="9"/>
    <x v="16"/>
    <s v="b"/>
    <n v="0"/>
    <n v="0"/>
    <n v="0"/>
    <n v="0"/>
    <n v="0"/>
    <n v="0"/>
    <n v="0"/>
    <n v="0"/>
    <n v="0"/>
    <n v="0"/>
    <n v="0"/>
    <n v="0"/>
    <n v="0"/>
  </r>
  <r>
    <s v="BIODIESEL"/>
    <x v="5"/>
    <x v="1"/>
    <x v="10"/>
    <x v="17"/>
    <s v="b"/>
    <n v="4354.6933452100002"/>
    <n v="4842.1536202100006"/>
    <n v="5712.7576713600001"/>
    <n v="4520.3166221299998"/>
    <n v="3860.1192951000003"/>
    <n v="4914.3291899599999"/>
    <n v="4771.36180866"/>
    <n v="3946.4532271600001"/>
    <n v="3164.0071529699999"/>
    <n v="2814.4887010800003"/>
    <n v="769.31924072000004"/>
    <n v="1484.2567841800001"/>
    <n v="45154.256658739992"/>
  </r>
  <r>
    <s v="BIODIESEL"/>
    <x v="5"/>
    <x v="1"/>
    <x v="1"/>
    <x v="18"/>
    <s v="b"/>
    <n v="1443.8258855000001"/>
    <n v="1665.2586465500001"/>
    <n v="1536.43704794"/>
    <n v="213.85354000000001"/>
    <n v="146.74755711"/>
    <n v="94.347149999999999"/>
    <n v="0"/>
    <n v="0"/>
    <n v="0"/>
    <n v="0"/>
    <n v="0"/>
    <n v="0"/>
    <n v="5100.4698270999997"/>
  </r>
  <r>
    <s v="BIODIESEL"/>
    <x v="5"/>
    <x v="1"/>
    <x v="1"/>
    <x v="19"/>
    <s v="b"/>
    <n v="18841.14472443"/>
    <n v="26143.098370010001"/>
    <n v="24987.320623269999"/>
    <n v="20935.280355639999"/>
    <n v="22152.874355060001"/>
    <n v="24973.011305519998"/>
    <n v="26151.803467050002"/>
    <n v="16866.02487804"/>
    <n v="27468.914840289999"/>
    <n v="32366.318151539999"/>
    <n v="37738.111512610005"/>
    <n v="21385.303681520003"/>
    <n v="300009.20626498002"/>
  </r>
  <r>
    <s v="BIODIESEL"/>
    <x v="5"/>
    <x v="2"/>
    <x v="5"/>
    <x v="20"/>
    <s v="b"/>
    <n v="0"/>
    <n v="0"/>
    <n v="0"/>
    <n v="0"/>
    <n v="0"/>
    <n v="0"/>
    <n v="0"/>
    <n v="0"/>
    <n v="0"/>
    <n v="0"/>
    <n v="0"/>
    <n v="0"/>
    <n v="0"/>
  </r>
  <r>
    <s v="BIODIESEL"/>
    <x v="5"/>
    <x v="1"/>
    <x v="8"/>
    <x v="21"/>
    <s v="b"/>
    <n v="0"/>
    <n v="0"/>
    <n v="0"/>
    <n v="0"/>
    <n v="0"/>
    <n v="0"/>
    <n v="0"/>
    <n v="0"/>
    <n v="0"/>
    <n v="0"/>
    <n v="0"/>
    <n v="0"/>
    <n v="0"/>
  </r>
  <r>
    <s v="BIODIESEL"/>
    <x v="5"/>
    <x v="1"/>
    <x v="8"/>
    <x v="22"/>
    <s v="b"/>
    <n v="0"/>
    <n v="0"/>
    <n v="0"/>
    <n v="0"/>
    <n v="0"/>
    <n v="0"/>
    <n v="0"/>
    <n v="0"/>
    <n v="0"/>
    <n v="0"/>
    <n v="0"/>
    <n v="0"/>
    <n v="0"/>
  </r>
  <r>
    <s v="BIODIESEL"/>
    <x v="5"/>
    <x v="0"/>
    <x v="0"/>
    <x v="23"/>
    <s v="b"/>
    <n v="4349.6740768300006"/>
    <n v="4146.2364621899997"/>
    <n v="3405.4289301999997"/>
    <n v="1273.7431332899998"/>
    <n v="0"/>
    <n v="0"/>
    <n v="943.47149999999999"/>
    <n v="0"/>
    <n v="0"/>
    <n v="0"/>
    <n v="0"/>
    <n v="0"/>
    <n v="14118.554102509999"/>
  </r>
  <r>
    <s v="BIODIESEL"/>
    <x v="5"/>
    <x v="2"/>
    <x v="5"/>
    <x v="24"/>
    <s v="b"/>
    <n v="9525.7222608900011"/>
    <n v="21844.812040879999"/>
    <n v="19485.196109190001"/>
    <n v="14841.328749230001"/>
    <n v="10669.719193499999"/>
    <n v="15122.074418579999"/>
    <n v="8847.6870327000015"/>
    <n v="13525.25519464"/>
    <n v="18630.417219999999"/>
    <n v="8374.2593238099998"/>
    <n v="8176.7530000000006"/>
    <n v="4088.3765000000003"/>
    <n v="153131.60104342"/>
  </r>
  <r>
    <s v="BIODIESEL"/>
    <x v="5"/>
    <x v="1"/>
    <x v="1"/>
    <x v="25"/>
    <s v="b"/>
    <n v="3279.506934"/>
    <n v="3796.0324210099998"/>
    <n v="3563.5484637899999"/>
    <n v="2635.6442435399999"/>
    <n v="1964.1755769900001"/>
    <n v="940.50270967999995"/>
    <n v="8669.0312694599997"/>
    <n v="13184.976473640001"/>
    <n v="11371.7877857"/>
    <n v="10319.30758859"/>
    <n v="13160.553141409999"/>
    <n v="4810.446688"/>
    <n v="77695.513295809986"/>
  </r>
  <r>
    <s v="BIODIESEL"/>
    <x v="5"/>
    <x v="0"/>
    <x v="6"/>
    <x v="26"/>
    <s v="b"/>
    <n v="0"/>
    <n v="0"/>
    <n v="0"/>
    <n v="0"/>
    <n v="0"/>
    <n v="286.40020853999999"/>
    <n v="870.57260210000004"/>
    <n v="1037.1393505200001"/>
    <n v="765.75920826000004"/>
    <n v="0"/>
    <n v="0"/>
    <n v="0"/>
    <n v="2959.8713694200001"/>
  </r>
  <r>
    <s v="BIODIESEL"/>
    <x v="5"/>
    <x v="0"/>
    <x v="0"/>
    <x v="27"/>
    <s v="b"/>
    <n v="0"/>
    <n v="0"/>
    <n v="0"/>
    <n v="0"/>
    <n v="0"/>
    <n v="0"/>
    <n v="0"/>
    <n v="0"/>
    <n v="0"/>
    <n v="0"/>
    <n v="0"/>
    <n v="0"/>
    <n v="0"/>
  </r>
  <r>
    <s v="BIODIESEL"/>
    <x v="5"/>
    <x v="3"/>
    <x v="11"/>
    <x v="28"/>
    <s v="b"/>
    <n v="3780.3141858200006"/>
    <n v="3912.5322818300001"/>
    <n v="4059.9842976599998"/>
    <n v="2456.1519355700002"/>
    <n v="3420.7131685000004"/>
    <n v="2500.9290929600002"/>
    <n v="8309.52459929"/>
    <n v="11821.95577721"/>
    <n v="8845.9258859000001"/>
    <n v="7388.9480076899999"/>
    <n v="9715.1839177099992"/>
    <n v="9227.1952986699998"/>
    <n v="75439.358448810002"/>
  </r>
  <r>
    <s v="BIODIESEL"/>
    <x v="5"/>
    <x v="0"/>
    <x v="6"/>
    <x v="29"/>
    <s v="b"/>
    <n v="20309.463130070002"/>
    <n v="29243.949540770001"/>
    <n v="20839.505418770001"/>
    <n v="19611.665318859999"/>
    <n v="19631.47193055"/>
    <n v="20831.00788546"/>
    <n v="26939.205911520003"/>
    <n v="23374.940409390001"/>
    <n v="23551.092828249999"/>
    <n v="8840.4852002500011"/>
    <n v="5577.4135397800001"/>
    <n v="4324.5966043600001"/>
    <n v="223074.79771803002"/>
  </r>
  <r>
    <s v="BIODIESEL"/>
    <x v="5"/>
    <x v="1"/>
    <x v="1"/>
    <x v="30"/>
    <s v="b"/>
    <n v="0"/>
    <n v="0"/>
    <n v="0"/>
    <n v="0"/>
    <n v="0"/>
    <n v="0"/>
    <n v="163.1576714"/>
    <n v="0"/>
    <n v="0"/>
    <n v="0"/>
    <n v="0"/>
    <n v="0"/>
    <n v="163.1576714"/>
  </r>
  <r>
    <s v="BIODIESEL"/>
    <x v="5"/>
    <x v="2"/>
    <x v="7"/>
    <x v="31"/>
    <s v="b"/>
    <n v="0"/>
    <n v="0"/>
    <n v="0"/>
    <n v="0"/>
    <n v="0"/>
    <n v="0"/>
    <n v="0"/>
    <n v="0"/>
    <n v="0"/>
    <n v="0"/>
    <n v="0"/>
    <n v="0"/>
    <n v="0"/>
  </r>
  <r>
    <s v="BIODIESEL"/>
    <x v="5"/>
    <x v="4"/>
    <x v="12"/>
    <x v="32"/>
    <s v="b"/>
    <n v="0"/>
    <n v="0"/>
    <n v="0"/>
    <n v="0"/>
    <n v="0"/>
    <n v="0"/>
    <n v="0"/>
    <n v="0"/>
    <n v="0"/>
    <n v="0"/>
    <n v="0"/>
    <n v="0"/>
    <n v="0"/>
  </r>
  <r>
    <s v="BIODIESEL"/>
    <x v="5"/>
    <x v="4"/>
    <x v="13"/>
    <x v="33"/>
    <s v="b"/>
    <n v="0"/>
    <n v="0"/>
    <n v="0"/>
    <n v="0"/>
    <n v="0"/>
    <n v="0"/>
    <n v="0"/>
    <n v="0"/>
    <n v="0"/>
    <n v="0"/>
    <n v="0"/>
    <n v="0"/>
    <n v="0"/>
  </r>
  <r>
    <s v="BIODIESEL"/>
    <x v="5"/>
    <x v="4"/>
    <x v="9"/>
    <x v="34"/>
    <s v="b"/>
    <n v="14977.79246699"/>
    <n v="27335.671505249997"/>
    <n v="30348.201163990001"/>
    <n v="28531.458733400003"/>
    <n v="2505.09294718"/>
    <n v="0"/>
    <n v="0"/>
    <n v="0"/>
    <n v="0"/>
    <n v="0"/>
    <n v="0"/>
    <n v="0"/>
    <n v="103698.21681681002"/>
  </r>
  <r>
    <s v="BIODIESEL"/>
    <x v="5"/>
    <x v="3"/>
    <x v="11"/>
    <x v="35"/>
    <s v="b"/>
    <n v="23524.424033850002"/>
    <n v="36781.966045460002"/>
    <n v="51195.009052170004"/>
    <n v="38678.746308300004"/>
    <n v="50666.897735140003"/>
    <n v="43033.50884142"/>
    <n v="27084.670347389998"/>
    <n v="45226.941703100005"/>
    <n v="67398.459054999999"/>
    <n v="49137.027248840001"/>
    <n v="30733.898603000001"/>
    <n v="5610.5293894300003"/>
    <n v="469072.07836310001"/>
  </r>
  <r>
    <s v="BIODIESEL"/>
    <x v="5"/>
    <x v="2"/>
    <x v="7"/>
    <x v="36"/>
    <s v="b"/>
    <n v="30085.978985089998"/>
    <n v="27733.036541810001"/>
    <n v="30967.439248300001"/>
    <n v="40370.139115400001"/>
    <n v="44467.635839900002"/>
    <n v="49439.013606560002"/>
    <n v="32258.869327310003"/>
    <n v="35715.170240790001"/>
    <n v="42923.141545350001"/>
    <n v="32407.698811529997"/>
    <n v="18187.784420870001"/>
    <n v="13946.59698692"/>
    <n v="398502.50466983003"/>
  </r>
  <r>
    <s v="BIODIESEL"/>
    <x v="5"/>
    <x v="4"/>
    <x v="14"/>
    <x v="37"/>
    <s v="b"/>
    <n v="26330.949835470001"/>
    <n v="34801.17279045"/>
    <n v="53905.049168389996"/>
    <n v="2616.4980619000003"/>
    <n v="0"/>
    <n v="0"/>
    <n v="0"/>
    <n v="0"/>
    <n v="0"/>
    <n v="0"/>
    <n v="0"/>
    <n v="0"/>
    <n v="117653.66985621001"/>
  </r>
  <r>
    <s v="BIODIESEL"/>
    <x v="5"/>
    <x v="1"/>
    <x v="1"/>
    <x v="38"/>
    <s v="b"/>
    <n v="7000.6214281000002"/>
    <n v="19924.7972199"/>
    <n v="20063.286256480002"/>
    <n v="21520.522016899999"/>
    <n v="28097.95873839"/>
    <n v="23442.172188479999"/>
    <n v="17271.91889696"/>
    <n v="0"/>
    <n v="12733.890169870001"/>
    <n v="2102.9413652100002"/>
    <n v="0"/>
    <n v="0"/>
    <n v="152158.10828029001"/>
  </r>
  <r>
    <s v="BIODIESEL"/>
    <x v="5"/>
    <x v="2"/>
    <x v="7"/>
    <x v="39"/>
    <s v="b"/>
    <n v="0"/>
    <n v="0"/>
    <n v="0"/>
    <n v="0"/>
    <n v="7925.1606000000002"/>
    <n v="12021.713852999999"/>
    <n v="46039.276954410001"/>
    <n v="54561.655013910007"/>
    <n v="45480.87391242"/>
    <n v="30409.74695484"/>
    <n v="37793.801490350001"/>
    <n v="50479.845075550002"/>
    <n v="284712.07385448006"/>
  </r>
  <r>
    <s v="BIODIESEL"/>
    <x v="5"/>
    <x v="2"/>
    <x v="5"/>
    <x v="40"/>
    <s v="b"/>
    <n v="60979.808586959996"/>
    <n v="52817.622786920001"/>
    <n v="74532.481063389991"/>
    <n v="73990.708279040002"/>
    <n v="81334.948317250004"/>
    <n v="75592.96818863001"/>
    <n v="72382.196298310009"/>
    <n v="62762.850215569997"/>
    <n v="55906.296885520002"/>
    <n v="64338.120550449996"/>
    <n v="79401.297188190001"/>
    <n v="59836.579011169997"/>
    <n v="813875.8773713999"/>
  </r>
  <r>
    <s v="BIODIESEL"/>
    <x v="5"/>
    <x v="1"/>
    <x v="1"/>
    <x v="41"/>
    <s v="b"/>
    <n v="0"/>
    <n v="0"/>
    <n v="0"/>
    <n v="0"/>
    <n v="0"/>
    <n v="0"/>
    <n v="0"/>
    <n v="0"/>
    <n v="0"/>
    <n v="0"/>
    <n v="0"/>
    <n v="0"/>
    <n v="0"/>
  </r>
  <r>
    <s v="BIODIESEL"/>
    <x v="5"/>
    <x v="1"/>
    <x v="1"/>
    <x v="42"/>
    <s v="b"/>
    <n v="2044.6914348"/>
    <n v="4130.8201378800004"/>
    <n v="4000.31916"/>
    <n v="4423.4661277499999"/>
    <n v="3210.6712533600003"/>
    <n v="9054.9048231500001"/>
    <n v="7767.9153500000002"/>
    <n v="8212.6237864300001"/>
    <n v="5943.8704500000003"/>
    <n v="5566.4818500000001"/>
    <n v="7464.5200748399993"/>
    <n v="2641.7202000000002"/>
    <n v="64462.004648210015"/>
  </r>
  <r>
    <s v="BIODIESEL"/>
    <x v="5"/>
    <x v="2"/>
    <x v="7"/>
    <x v="43"/>
    <s v="b"/>
    <n v="0"/>
    <n v="0"/>
    <n v="0"/>
    <n v="0"/>
    <n v="0"/>
    <n v="0"/>
    <n v="0"/>
    <n v="0"/>
    <n v="0"/>
    <n v="1886.943"/>
    <n v="18748.609039710002"/>
    <n v="16067.086922030001"/>
    <n v="36702.638961739998"/>
  </r>
  <r>
    <s v="BIODIESEL"/>
    <x v="5"/>
    <x v="2"/>
    <x v="7"/>
    <x v="44"/>
    <s v="b"/>
    <n v="0"/>
    <n v="0"/>
    <n v="0"/>
    <n v="0"/>
    <n v="0"/>
    <n v="0"/>
    <n v="0"/>
    <n v="0"/>
    <n v="0"/>
    <n v="0"/>
    <n v="0"/>
    <n v="0"/>
    <n v="0"/>
  </r>
  <r>
    <s v="BIODIESEL"/>
    <x v="5"/>
    <x v="1"/>
    <x v="8"/>
    <x v="45"/>
    <s v="b"/>
    <n v="58292.348888640008"/>
    <n v="68546.280192089995"/>
    <n v="80920.726589890008"/>
    <n v="83779.715696719999"/>
    <n v="89078.585000649997"/>
    <n v="104049.59705246"/>
    <n v="82295.874039999995"/>
    <n v="96681.191564230001"/>
    <n v="91909.490105830002"/>
    <n v="82636.769162380006"/>
    <n v="57403.523257920002"/>
    <n v="72156.021020519998"/>
    <n v="967750.12257133005"/>
  </r>
  <r>
    <s v="BIODIESEL"/>
    <x v="5"/>
    <x v="1"/>
    <x v="8"/>
    <x v="46"/>
    <s v="b"/>
    <n v="0"/>
    <n v="0"/>
    <n v="0"/>
    <n v="0"/>
    <n v="0"/>
    <n v="0"/>
    <n v="34044.565255740003"/>
    <n v="52340.440061460002"/>
    <n v="46294.964020719999"/>
    <n v="47466.610958090001"/>
    <n v="44225.113345919999"/>
    <n v="58247.181763029999"/>
    <n v="282618.87540496001"/>
  </r>
  <r>
    <s v="BIODIESEL"/>
    <x v="5"/>
    <x v="1"/>
    <x v="1"/>
    <x v="47"/>
    <s v="b"/>
    <n v="0"/>
    <n v="0"/>
    <n v="0"/>
    <n v="0"/>
    <n v="0"/>
    <n v="0"/>
    <n v="0"/>
    <n v="0"/>
    <n v="0"/>
    <n v="0"/>
    <n v="0"/>
    <n v="0"/>
    <n v="0"/>
  </r>
  <r>
    <s v="BIODIESEL"/>
    <x v="5"/>
    <x v="1"/>
    <x v="10"/>
    <x v="48"/>
    <s v="b"/>
    <n v="0"/>
    <n v="0"/>
    <n v="0"/>
    <n v="0"/>
    <n v="0"/>
    <n v="0"/>
    <n v="0"/>
    <n v="0"/>
    <n v="0"/>
    <n v="0"/>
    <n v="0"/>
    <n v="0"/>
    <n v="0"/>
  </r>
  <r>
    <s v="BIODIESEL"/>
    <x v="5"/>
    <x v="1"/>
    <x v="8"/>
    <x v="49"/>
    <s v="b"/>
    <n v="0"/>
    <n v="0"/>
    <n v="0"/>
    <n v="0"/>
    <n v="0"/>
    <n v="0"/>
    <n v="0"/>
    <n v="0"/>
    <n v="0"/>
    <n v="0"/>
    <n v="0"/>
    <n v="0"/>
    <n v="0"/>
  </r>
  <r>
    <s v="BIODIESEL"/>
    <x v="5"/>
    <x v="0"/>
    <x v="15"/>
    <x v="50"/>
    <s v="b"/>
    <n v="8968.4513846999998"/>
    <n v="10944.269400000001"/>
    <n v="7992.8389556000002"/>
    <n v="9453.5844300000008"/>
    <n v="13703.609047"/>
    <n v="14592.359200000001"/>
    <n v="14592.359200000001"/>
    <n v="11950.639000000001"/>
    <n v="7296.1796000000004"/>
    <n v="13585.989600000001"/>
    <n v="6264.6507600000004"/>
    <n v="7564.3142003000012"/>
    <n v="126909.2447776"/>
  </r>
  <r>
    <s v="BIODIESEL"/>
    <x v="5"/>
    <x v="1"/>
    <x v="1"/>
    <x v="51"/>
    <s v="b"/>
    <n v="13801.717503379999"/>
    <n v="11072.41798894"/>
    <n v="18297.64853214"/>
    <n v="0"/>
    <n v="0"/>
    <n v="4353.1208927100006"/>
    <n v="5824.1376268400008"/>
    <n v="14199.824737520001"/>
    <n v="16655.838297270002"/>
    <n v="6360.5577828800006"/>
    <n v="0"/>
    <n v="0"/>
    <n v="90565.263361680001"/>
  </r>
  <r>
    <s v="BIODIESEL"/>
    <x v="5"/>
    <x v="2"/>
    <x v="5"/>
    <x v="52"/>
    <s v="b"/>
    <n v="0"/>
    <n v="0"/>
    <n v="0"/>
    <n v="0"/>
    <n v="0"/>
    <n v="0"/>
    <n v="0"/>
    <n v="0"/>
    <n v="0"/>
    <n v="0"/>
    <n v="0"/>
    <n v="0"/>
    <n v="0"/>
  </r>
  <r>
    <s v="BIODIESEL"/>
    <x v="5"/>
    <x v="4"/>
    <x v="9"/>
    <x v="53"/>
    <s v="b"/>
    <n v="0"/>
    <n v="0"/>
    <n v="0"/>
    <n v="8611.4732181500003"/>
    <n v="10377.12981192"/>
    <n v="11056.76265185"/>
    <n v="807.28453388000014"/>
    <n v="1828.1332765"/>
    <n v="1950.4449217600002"/>
    <n v="12606.2258963"/>
    <n v="13331.013282219999"/>
    <n v="1486.0682494600001"/>
    <n v="62054.535842039993"/>
  </r>
  <r>
    <s v="BIODIESEL"/>
    <x v="5"/>
    <x v="1"/>
    <x v="10"/>
    <x v="54"/>
    <s v="b"/>
    <n v="0"/>
    <n v="0"/>
    <n v="0"/>
    <n v="0"/>
    <n v="0"/>
    <n v="0"/>
    <n v="0"/>
    <n v="0"/>
    <n v="0"/>
    <n v="0"/>
    <n v="251.5924"/>
    <n v="3648.0898000000002"/>
    <n v="3899.6822000000002"/>
  </r>
  <r>
    <s v="BIODIESEL"/>
    <x v="5"/>
    <x v="1"/>
    <x v="1"/>
    <x v="55"/>
    <s v="b"/>
    <n v="0"/>
    <n v="0"/>
    <n v="0"/>
    <n v="0"/>
    <n v="0"/>
    <n v="0"/>
    <n v="0"/>
    <n v="0"/>
    <n v="0"/>
    <n v="0"/>
    <n v="0"/>
    <n v="0"/>
    <n v="0"/>
  </r>
  <r>
    <s v="BIODIESEL"/>
    <x v="5"/>
    <x v="1"/>
    <x v="1"/>
    <x v="56"/>
    <s v="b"/>
    <n v="31.44905"/>
    <n v="0"/>
    <n v="0"/>
    <n v="0"/>
    <n v="60.822462700000003"/>
    <n v="198.12901500000001"/>
    <n v="3302.64085518"/>
    <n v="701.37671310000007"/>
    <n v="5741.4643642000001"/>
    <n v="8843.4288313300003"/>
    <n v="16211.507249440001"/>
    <n v="7978.8441283500006"/>
    <n v="43069.6626693"/>
  </r>
  <r>
    <s v="BIODIESEL"/>
    <x v="5"/>
    <x v="1"/>
    <x v="1"/>
    <x v="57"/>
    <s v="b"/>
    <n v="0"/>
    <n v="0"/>
    <n v="0"/>
    <n v="0"/>
    <n v="0"/>
    <n v="0"/>
    <n v="0"/>
    <n v="0"/>
    <n v="0"/>
    <n v="0"/>
    <n v="0"/>
    <n v="0"/>
    <n v="0"/>
  </r>
  <r>
    <s v="BIODIESEL"/>
    <x v="5"/>
    <x v="1"/>
    <x v="1"/>
    <x v="58"/>
    <s v="b"/>
    <n v="0"/>
    <n v="0"/>
    <n v="0"/>
    <n v="0"/>
    <n v="0"/>
    <n v="0"/>
    <n v="0"/>
    <n v="0"/>
    <n v="0"/>
    <n v="0"/>
    <n v="0"/>
    <n v="0"/>
    <n v="0"/>
  </r>
  <r>
    <s v="BIODIESEL"/>
    <x v="5"/>
    <x v="1"/>
    <x v="1"/>
    <x v="59"/>
    <s v="b"/>
    <n v="41978.73915347"/>
    <n v="47127.734864720005"/>
    <n v="39824.523257140005"/>
    <n v="34402.090635760003"/>
    <n v="29093.428097659998"/>
    <n v="37609.824547849996"/>
    <n v="40291.919038240005"/>
    <n v="49144.172472999999"/>
    <n v="55555.753194600002"/>
    <n v="60547.723799200001"/>
    <n v="37982.967526100001"/>
    <n v="44400.284554420003"/>
    <n v="517959.16114216001"/>
  </r>
  <r>
    <s v="BIODIESEL"/>
    <x v="5"/>
    <x v="1"/>
    <x v="1"/>
    <x v="60"/>
    <s v="b"/>
    <n v="0"/>
    <n v="0"/>
    <n v="0"/>
    <n v="0"/>
    <n v="0"/>
    <n v="191.80775595"/>
    <n v="0"/>
    <n v="251.5924"/>
    <n v="0"/>
    <n v="0"/>
    <n v="492.81919312000002"/>
    <n v="547.21347000000003"/>
    <n v="1483.4328190700001"/>
  </r>
  <r>
    <s v="BIODIESEL"/>
    <x v="5"/>
    <x v="3"/>
    <x v="3"/>
    <x v="61"/>
    <s v="b"/>
    <n v="0"/>
    <n v="0"/>
    <n v="0"/>
    <n v="0"/>
    <n v="0"/>
    <n v="0"/>
    <n v="0"/>
    <n v="0"/>
    <n v="0"/>
    <n v="0"/>
    <n v="0"/>
    <n v="0"/>
    <n v="0"/>
  </r>
  <r>
    <s v="BIODIESEL"/>
    <x v="5"/>
    <x v="1"/>
    <x v="1"/>
    <x v="62"/>
    <s v="b"/>
    <n v="0"/>
    <n v="0"/>
    <n v="0"/>
    <n v="0"/>
    <n v="0"/>
    <n v="0"/>
    <n v="0"/>
    <n v="0"/>
    <n v="0"/>
    <n v="0"/>
    <n v="0"/>
    <n v="0"/>
    <n v="0"/>
  </r>
  <r>
    <s v="BIODIESEL"/>
    <x v="5"/>
    <x v="0"/>
    <x v="6"/>
    <x v="63"/>
    <s v="b"/>
    <n v="16039.946391880001"/>
    <n v="19223.231812500002"/>
    <n v="25573.423988499999"/>
    <n v="19183.9205"/>
    <n v="24187.7159474"/>
    <n v="11618.115614730001"/>
    <n v="19045.016335960001"/>
    <n v="14577.34542353"/>
    <n v="8149.2350812499999"/>
    <n v="1797.3886852200001"/>
    <n v="16943.729190780003"/>
    <n v="19856.867271899999"/>
    <n v="196195.93624365001"/>
  </r>
  <r>
    <s v="BIODIESEL"/>
    <x v="5"/>
    <x v="1"/>
    <x v="1"/>
    <x v="64"/>
    <s v="b"/>
    <n v="18621.7372822"/>
    <n v="53137.226902450006"/>
    <n v="66875.939379060001"/>
    <n v="64249.333592490002"/>
    <n v="50419.400001449998"/>
    <n v="66928.006426239997"/>
    <n v="73302.395501310006"/>
    <n v="81314.864953919998"/>
    <n v="33048.617870909999"/>
    <n v="56410.305650629998"/>
    <n v="52532.178629500006"/>
    <n v="71456.650756809991"/>
    <n v="688296.65694696992"/>
  </r>
  <r>
    <s v="BIODIESEL"/>
    <x v="5"/>
    <x v="0"/>
    <x v="6"/>
    <x v="65"/>
    <s v="b"/>
    <n v="0"/>
    <n v="0"/>
    <n v="0"/>
    <n v="0"/>
    <n v="0"/>
    <n v="0"/>
    <n v="0"/>
    <n v="0"/>
    <n v="0"/>
    <n v="0"/>
    <n v="0"/>
    <n v="0"/>
    <n v="0"/>
  </r>
  <r>
    <s v="BIODIESEL"/>
    <x v="5"/>
    <x v="2"/>
    <x v="7"/>
    <x v="66"/>
    <s v="b"/>
    <n v="0"/>
    <n v="0"/>
    <n v="0"/>
    <n v="0"/>
    <n v="0"/>
    <n v="0"/>
    <n v="0"/>
    <n v="0"/>
    <n v="0"/>
    <n v="0"/>
    <n v="0"/>
    <n v="0"/>
    <n v="0"/>
  </r>
  <r>
    <s v="BIODIESEL"/>
    <x v="5"/>
    <x v="0"/>
    <x v="15"/>
    <x v="67"/>
    <s v="b"/>
    <n v="0"/>
    <n v="0"/>
    <n v="0"/>
    <n v="0"/>
    <n v="0"/>
    <n v="0"/>
    <n v="0"/>
    <n v="0"/>
    <n v="0"/>
    <n v="0"/>
    <n v="0"/>
    <n v="0"/>
    <n v="0"/>
  </r>
  <r>
    <s v="BIODIESEL"/>
    <x v="5"/>
    <x v="2"/>
    <x v="7"/>
    <x v="68"/>
    <s v="b"/>
    <n v="69069.90687459"/>
    <n v="64486.660703410002"/>
    <n v="84238.456699260001"/>
    <n v="71489.043278310011"/>
    <n v="78574.828733810005"/>
    <n v="87700.89017749"/>
    <n v="55244.885625160008"/>
    <n v="74130.398669329996"/>
    <n v="87919.737826629993"/>
    <n v="102337.63656666"/>
    <n v="108868.99414009001"/>
    <n v="115642.47165966"/>
    <n v="999703.91095440008"/>
  </r>
  <r>
    <s v="BIODIESEL"/>
    <x v="5"/>
    <x v="0"/>
    <x v="6"/>
    <x v="69"/>
    <s v="b"/>
    <n v="0"/>
    <n v="0"/>
    <n v="0"/>
    <n v="0"/>
    <n v="0"/>
    <n v="0"/>
    <n v="0"/>
    <n v="0"/>
    <n v="0"/>
    <n v="0"/>
    <n v="0"/>
    <n v="0"/>
    <n v="0"/>
  </r>
  <r>
    <s v="BIODIESEL"/>
    <x v="5"/>
    <x v="1"/>
    <x v="8"/>
    <x v="70"/>
    <s v="b"/>
    <n v="66350.343986029999"/>
    <n v="73732.826069040006"/>
    <n v="88733.368778799995"/>
    <n v="81085.060455760002"/>
    <n v="106823.13909044"/>
    <n v="96161.338767730005"/>
    <n v="100132.0769513"/>
    <n v="98077.611151759993"/>
    <n v="99355.801180719995"/>
    <n v="99727.157852930002"/>
    <n v="103091.23757219"/>
    <n v="96267.10192288"/>
    <n v="1109537.0637795799"/>
  </r>
  <r>
    <s v="BIODIESEL"/>
    <x v="5"/>
    <x v="3"/>
    <x v="11"/>
    <x v="71"/>
    <s v="b"/>
    <n v="0"/>
    <n v="0"/>
    <n v="0"/>
    <n v="0"/>
    <n v="0"/>
    <n v="0"/>
    <n v="0"/>
    <n v="0"/>
    <n v="0"/>
    <n v="0"/>
    <n v="0"/>
    <n v="0"/>
    <n v="0"/>
  </r>
  <r>
    <s v="BIODIESEL"/>
    <x v="5"/>
    <x v="0"/>
    <x v="6"/>
    <x v="72"/>
    <s v="b"/>
    <n v="0"/>
    <n v="5969.7781773900006"/>
    <n v="2519.8425516299999"/>
    <n v="0"/>
    <n v="0"/>
    <n v="0"/>
    <n v="0"/>
    <n v="0"/>
    <n v="0"/>
    <n v="0"/>
    <n v="0"/>
    <n v="0"/>
    <n v="8489.62072902"/>
  </r>
  <r>
    <s v="BIODIESEL"/>
    <x v="5"/>
    <x v="4"/>
    <x v="12"/>
    <x v="73"/>
    <s v="b"/>
    <n v="0"/>
    <n v="0"/>
    <n v="0"/>
    <n v="0"/>
    <n v="0"/>
    <n v="0"/>
    <n v="0"/>
    <n v="0"/>
    <n v="0"/>
    <n v="0"/>
    <n v="0"/>
    <n v="0"/>
    <n v="0"/>
  </r>
  <r>
    <s v="BIODIESEL"/>
    <x v="5"/>
    <x v="1"/>
    <x v="8"/>
    <x v="74"/>
    <s v="b"/>
    <n v="0"/>
    <n v="0"/>
    <n v="0"/>
    <n v="0"/>
    <n v="0"/>
    <n v="0"/>
    <n v="0"/>
    <n v="0"/>
    <n v="0"/>
    <n v="0"/>
    <n v="0"/>
    <n v="0"/>
    <n v="0"/>
  </r>
  <r>
    <s v="BIODIESEL"/>
    <x v="5"/>
    <x v="1"/>
    <x v="8"/>
    <x v="75"/>
    <s v="b"/>
    <n v="0"/>
    <n v="0"/>
    <n v="0"/>
    <n v="0"/>
    <n v="0"/>
    <n v="0"/>
    <n v="0"/>
    <n v="0"/>
    <n v="0"/>
    <n v="0"/>
    <n v="0"/>
    <n v="0"/>
    <n v="0"/>
  </r>
  <r>
    <s v="BIODIESEL"/>
    <x v="5"/>
    <x v="1"/>
    <x v="1"/>
    <x v="76"/>
    <s v="b"/>
    <n v="0"/>
    <n v="0"/>
    <n v="0"/>
    <n v="0"/>
    <n v="0"/>
    <n v="0"/>
    <n v="0"/>
    <n v="0"/>
    <n v="0"/>
    <n v="0"/>
    <n v="0"/>
    <n v="0"/>
    <n v="0"/>
  </r>
  <r>
    <s v="BIODIESEL"/>
    <x v="5"/>
    <x v="4"/>
    <x v="13"/>
    <x v="77"/>
    <s v="b"/>
    <n v="0"/>
    <n v="0"/>
    <n v="0"/>
    <n v="0"/>
    <n v="0"/>
    <n v="0"/>
    <n v="0"/>
    <n v="0"/>
    <n v="0"/>
    <n v="0"/>
    <n v="0"/>
    <n v="0"/>
    <n v="0"/>
  </r>
  <r>
    <s v="BIODIESEL"/>
    <x v="5"/>
    <x v="2"/>
    <x v="7"/>
    <x v="78"/>
    <s v="b"/>
    <n v="87583.440555360008"/>
    <n v="90049.586999020001"/>
    <n v="98377.565900850008"/>
    <n v="112246.55292218"/>
    <n v="98521.00501790001"/>
    <n v="82428.475814420002"/>
    <n v="104085.70685167001"/>
    <n v="107144.63643878"/>
    <n v="118149.26285554"/>
    <n v="85582.897296950003"/>
    <n v="116931.36065542999"/>
    <n v="132611.29719233999"/>
    <n v="1233711.7885004401"/>
  </r>
  <r>
    <s v="BIODIESEL"/>
    <x v="5"/>
    <x v="3"/>
    <x v="4"/>
    <x v="79"/>
    <s v="b"/>
    <n v="0"/>
    <n v="0"/>
    <n v="0"/>
    <n v="0"/>
    <n v="0"/>
    <n v="0"/>
    <n v="0"/>
    <n v="0"/>
    <n v="0"/>
    <n v="0"/>
    <n v="0"/>
    <n v="0"/>
    <n v="0"/>
  </r>
  <r>
    <s v="BIODIESEL"/>
    <x v="5"/>
    <x v="0"/>
    <x v="15"/>
    <x v="80"/>
    <s v="b"/>
    <n v="0"/>
    <n v="0"/>
    <n v="0"/>
    <n v="0"/>
    <n v="0"/>
    <n v="0"/>
    <n v="0"/>
    <n v="0"/>
    <n v="0"/>
    <n v="0"/>
    <n v="0"/>
    <n v="0"/>
    <n v="0"/>
  </r>
  <r>
    <s v="BIODIESEL"/>
    <x v="5"/>
    <x v="1"/>
    <x v="8"/>
    <x v="80"/>
    <s v="b"/>
    <n v="0"/>
    <n v="0"/>
    <n v="0"/>
    <n v="0"/>
    <n v="0"/>
    <n v="0"/>
    <n v="0"/>
    <n v="0"/>
    <n v="0"/>
    <n v="0"/>
    <n v="0"/>
    <n v="0"/>
    <n v="0"/>
  </r>
  <r>
    <s v="BIODIESEL"/>
    <x v="5"/>
    <x v="2"/>
    <x v="7"/>
    <x v="80"/>
    <s v="b"/>
    <n v="0"/>
    <n v="0"/>
    <n v="0"/>
    <n v="0"/>
    <n v="0"/>
    <n v="0"/>
    <n v="43203.08211902"/>
    <n v="58280.297612679999"/>
    <n v="61932.790279680004"/>
    <n v="48026.989000419999"/>
    <n v="54020.259618160002"/>
    <n v="63652.185320899996"/>
    <n v="329115.60395085998"/>
  </r>
  <r>
    <s v="BIODIESEL"/>
    <x v="5"/>
    <x v="0"/>
    <x v="6"/>
    <x v="81"/>
    <s v="b"/>
    <n v="0"/>
    <n v="0"/>
    <n v="0"/>
    <n v="0"/>
    <n v="0"/>
    <n v="0"/>
    <n v="0"/>
    <n v="0"/>
    <n v="0"/>
    <n v="0"/>
    <n v="0"/>
    <n v="0"/>
    <n v="0"/>
  </r>
  <r>
    <s v="BIODIESEL"/>
    <x v="5"/>
    <x v="3"/>
    <x v="4"/>
    <x v="82"/>
    <s v="b"/>
    <n v="0"/>
    <n v="25.15924"/>
    <n v="0"/>
    <n v="0"/>
    <n v="0"/>
    <n v="0"/>
    <n v="0"/>
    <n v="0"/>
    <n v="0"/>
    <n v="0"/>
    <n v="0"/>
    <n v="0"/>
    <n v="25.15924"/>
  </r>
  <r>
    <s v="BIODIESEL"/>
    <x v="5"/>
    <x v="4"/>
    <x v="13"/>
    <x v="83"/>
    <s v="b"/>
    <n v="26450.537993000002"/>
    <n v="26447.393088000001"/>
    <n v="37249.512781999998"/>
    <n v="41990.771560000001"/>
    <n v="46654.036694000002"/>
    <n v="34090.770199999999"/>
    <n v="52027.421377000006"/>
    <n v="38555.906319000002"/>
    <n v="44343.160499999998"/>
    <n v="14154.588424000001"/>
    <n v="31288.030863999997"/>
    <n v="23992.668939300002"/>
    <n v="417244.7987403"/>
  </r>
  <r>
    <s v="BIODIESEL"/>
    <x v="5"/>
    <x v="4"/>
    <x v="16"/>
    <x v="84"/>
    <s v="b"/>
    <n v="0"/>
    <n v="0"/>
    <n v="0"/>
    <n v="0"/>
    <n v="0"/>
    <n v="0"/>
    <n v="0"/>
    <n v="0"/>
    <n v="0"/>
    <n v="0"/>
    <n v="0"/>
    <n v="0"/>
    <n v="0"/>
  </r>
  <r>
    <s v="BIODIESEL"/>
    <x v="5"/>
    <x v="4"/>
    <x v="9"/>
    <x v="85"/>
    <s v="b"/>
    <n v="26349.454456490002"/>
    <n v="34178.198558999997"/>
    <n v="40883.764999999999"/>
    <n v="25183.141278000003"/>
    <n v="50094.562764000002"/>
    <n v="34455.579180000001"/>
    <n v="15532.056814000001"/>
    <n v="44828.104851000004"/>
    <n v="62713.179586000006"/>
    <n v="24242.185701999999"/>
    <n v="26904.033293999997"/>
    <n v="27241.167110000002"/>
    <n v="412605.42859448999"/>
  </r>
  <r>
    <s v="BIODIESEL"/>
    <x v="5"/>
    <x v="0"/>
    <x v="0"/>
    <x v="86"/>
    <s v="b"/>
    <n v="23085.489643000001"/>
    <n v="34510.300526999999"/>
    <n v="36543.7961"/>
    <n v="38448.979548999996"/>
    <n v="42305.262060000001"/>
    <n v="48618.973338000003"/>
    <n v="54163.440853"/>
    <n v="42832.977118999996"/>
    <n v="41803.964203000003"/>
    <n v="25252.958169000001"/>
    <n v="33778.166643000004"/>
    <n v="20751.341152000001"/>
    <n v="442095.64935600001"/>
  </r>
  <r>
    <s v="BIODIESEL"/>
    <x v="5"/>
    <x v="2"/>
    <x v="5"/>
    <x v="87"/>
    <s v="b"/>
    <n v="0"/>
    <n v="0"/>
    <n v="0"/>
    <n v="0"/>
    <n v="0"/>
    <n v="0"/>
    <n v="0"/>
    <n v="0"/>
    <n v="0"/>
    <n v="0"/>
    <n v="0"/>
    <n v="0"/>
    <n v="0"/>
  </r>
  <r>
    <s v="BIODIESEL"/>
    <x v="5"/>
    <x v="0"/>
    <x v="6"/>
    <x v="88"/>
    <s v="b"/>
    <n v="0"/>
    <n v="0"/>
    <n v="0"/>
    <n v="0"/>
    <n v="0"/>
    <n v="0"/>
    <n v="0"/>
    <n v="0"/>
    <n v="0"/>
    <n v="0"/>
    <n v="0"/>
    <n v="0"/>
    <n v="0"/>
  </r>
  <r>
    <s v="BIODIESEL"/>
    <x v="5"/>
    <x v="1"/>
    <x v="1"/>
    <x v="89"/>
    <s v="b"/>
    <n v="0"/>
    <n v="0"/>
    <n v="0"/>
    <n v="0"/>
    <n v="0"/>
    <n v="0"/>
    <n v="0"/>
    <n v="0"/>
    <n v="0"/>
    <n v="0"/>
    <n v="0"/>
    <n v="0"/>
    <n v="0"/>
  </r>
  <r>
    <s v="BIODIESEL"/>
    <x v="5"/>
    <x v="0"/>
    <x v="6"/>
    <x v="90"/>
    <s v="b"/>
    <n v="39876.577724700001"/>
    <n v="53932.460160369999"/>
    <n v="61577.686476510004"/>
    <n v="65045.755624500009"/>
    <n v="71665.359232229996"/>
    <n v="71764.952083770011"/>
    <n v="57899.36784965"/>
    <n v="72970.243214829999"/>
    <n v="41933.5971871"/>
    <n v="49609.750499009999"/>
    <n v="80262.806174080004"/>
    <n v="86056.331295650001"/>
    <n v="752594.88752239989"/>
  </r>
  <r>
    <s v="BIODIESEL"/>
    <x v="5"/>
    <x v="2"/>
    <x v="2"/>
    <x v="91"/>
    <s v="b"/>
    <n v="0"/>
    <n v="0"/>
    <n v="0"/>
    <n v="0"/>
    <n v="0"/>
    <n v="0"/>
    <n v="0"/>
    <n v="0"/>
    <n v="0"/>
    <n v="0"/>
    <n v="0"/>
    <n v="0"/>
    <n v="0"/>
  </r>
  <r>
    <s v="BIODIESEL"/>
    <x v="5"/>
    <x v="0"/>
    <x v="0"/>
    <x v="92"/>
    <s v="b"/>
    <n v="0"/>
    <n v="0"/>
    <n v="0"/>
    <n v="0"/>
    <n v="0"/>
    <n v="0"/>
    <n v="0"/>
    <n v="0"/>
    <n v="0"/>
    <n v="0"/>
    <n v="0"/>
    <n v="0"/>
    <n v="0"/>
  </r>
  <r>
    <s v="BIODIESEL"/>
    <x v="5"/>
    <x v="0"/>
    <x v="6"/>
    <x v="93"/>
    <s v="b"/>
    <n v="8922.0514563300003"/>
    <n v="9945.221138840001"/>
    <n v="11459.51805558"/>
    <n v="8962.9792500000003"/>
    <n v="11868.783412660001"/>
    <n v="13301.224742060002"/>
    <n v="11459.782227600001"/>
    <n v="12359.90435708"/>
    <n v="12810.10379764"/>
    <n v="8553.9088770300004"/>
    <n v="7284.9774483900001"/>
    <n v="4788.4386428100006"/>
    <n v="121716.89340602"/>
  </r>
  <r>
    <s v="BIODIESEL"/>
    <x v="5"/>
    <x v="1"/>
    <x v="1"/>
    <x v="94"/>
    <s v="b"/>
    <n v="0"/>
    <n v="789.62274740000009"/>
    <n v="795.37792354999999"/>
    <n v="0"/>
    <n v="0"/>
    <n v="0"/>
    <n v="746.45578137000007"/>
    <n v="775.41406661000008"/>
    <n v="745.4431219600001"/>
    <n v="729.63053962000004"/>
    <n v="421.64999297000003"/>
    <n v="0"/>
    <n v="5003.5941734800008"/>
  </r>
  <r>
    <s v="BIODIESEL"/>
    <x v="5"/>
    <x v="1"/>
    <x v="10"/>
    <x v="95"/>
    <s v="b"/>
    <n v="0"/>
    <n v="0"/>
    <n v="56.105105200000004"/>
    <n v="0"/>
    <n v="14.466562999999999"/>
    <n v="0"/>
    <n v="0"/>
    <n v="60.784723839999998"/>
    <n v="0"/>
    <n v="37.738860000000003"/>
    <n v="0"/>
    <n v="12.57962"/>
    <n v="181.67487204"/>
  </r>
  <r>
    <s v="BIODIESEL"/>
    <x v="5"/>
    <x v="2"/>
    <x v="7"/>
    <x v="96"/>
    <s v="b"/>
    <n v="0"/>
    <n v="0"/>
    <n v="0"/>
    <n v="0"/>
    <n v="0"/>
    <n v="0"/>
    <n v="0"/>
    <n v="0"/>
    <n v="0"/>
    <n v="0"/>
    <n v="0"/>
    <n v="0"/>
    <n v="0"/>
  </r>
  <r>
    <s v="BIODIESEL"/>
    <x v="5"/>
    <x v="1"/>
    <x v="1"/>
    <x v="97"/>
    <s v="b"/>
    <n v="0"/>
    <n v="0"/>
    <n v="0"/>
    <n v="0"/>
    <n v="0"/>
    <n v="0"/>
    <n v="0"/>
    <n v="0"/>
    <n v="0"/>
    <n v="0"/>
    <n v="0"/>
    <n v="0"/>
    <n v="0"/>
  </r>
  <r>
    <s v="BIODIESEL"/>
    <x v="5"/>
    <x v="4"/>
    <x v="9"/>
    <x v="98"/>
    <s v="b"/>
    <n v="0"/>
    <n v="0"/>
    <n v="0"/>
    <n v="0"/>
    <n v="0"/>
    <n v="0"/>
    <n v="0"/>
    <n v="0"/>
    <n v="0"/>
    <n v="0"/>
    <n v="0"/>
    <n v="0"/>
    <n v="0"/>
  </r>
  <r>
    <s v="BIODIESEL"/>
    <x v="5"/>
    <x v="3"/>
    <x v="3"/>
    <x v="99"/>
    <s v="b"/>
    <n v="0"/>
    <n v="0"/>
    <n v="0"/>
    <n v="0"/>
    <n v="0"/>
    <n v="0"/>
    <n v="0"/>
    <n v="0"/>
    <n v="0"/>
    <n v="0"/>
    <n v="0"/>
    <n v="0"/>
    <n v="0"/>
  </r>
  <r>
    <s v="BIODIESEL"/>
    <x v="5"/>
    <x v="3"/>
    <x v="11"/>
    <x v="100"/>
    <s v="b"/>
    <n v="0"/>
    <n v="0"/>
    <n v="0"/>
    <n v="0"/>
    <n v="0"/>
    <n v="0"/>
    <n v="0"/>
    <n v="0"/>
    <n v="0"/>
    <n v="0"/>
    <n v="0"/>
    <n v="0"/>
    <n v="0"/>
  </r>
  <r>
    <s v="BIODIESEL"/>
    <x v="5"/>
    <x v="3"/>
    <x v="3"/>
    <x v="101"/>
    <s v="b"/>
    <n v="0"/>
    <n v="0"/>
    <n v="0"/>
    <n v="0"/>
    <n v="0"/>
    <n v="0"/>
    <n v="0"/>
    <n v="0"/>
    <n v="0"/>
    <n v="0"/>
    <n v="0"/>
    <n v="0"/>
    <n v="0"/>
  </r>
  <r>
    <s v="BIODIESEL"/>
    <x v="6"/>
    <x v="0"/>
    <x v="0"/>
    <x v="0"/>
    <s v="b"/>
    <n v="0"/>
    <n v="0"/>
    <n v="0"/>
    <n v="0"/>
    <n v="0"/>
    <n v="0"/>
    <n v="0"/>
    <n v="0"/>
    <n v="0"/>
    <n v="0"/>
    <n v="0"/>
    <n v="0"/>
    <n v="0"/>
  </r>
  <r>
    <s v="BIODIESEL"/>
    <x v="6"/>
    <x v="1"/>
    <x v="1"/>
    <x v="1"/>
    <s v="b"/>
    <n v="104245.27933136999"/>
    <n v="89228.91145965"/>
    <n v="146969.4616068"/>
    <n v="29669.977241499997"/>
    <n v="53971.664546100001"/>
    <n v="3210.6272246900003"/>
    <n v="135116.62915230001"/>
    <n v="135311.32393104001"/>
    <n v="130453.74769671001"/>
    <n v="39966.333313400006"/>
    <n v="52254.558995719999"/>
    <n v="23275.026777540003"/>
    <n v="943673.54127682012"/>
  </r>
  <r>
    <s v="BIODIESEL"/>
    <x v="6"/>
    <x v="2"/>
    <x v="2"/>
    <x v="2"/>
    <s v="b"/>
    <n v="0"/>
    <n v="0"/>
    <n v="0"/>
    <n v="0"/>
    <n v="0"/>
    <n v="0"/>
    <n v="0"/>
    <n v="0"/>
    <n v="0"/>
    <n v="0"/>
    <n v="0"/>
    <n v="0"/>
    <n v="0"/>
  </r>
  <r>
    <s v="BIODIESEL"/>
    <x v="6"/>
    <x v="1"/>
    <x v="1"/>
    <x v="3"/>
    <s v="b"/>
    <n v="0"/>
    <n v="0"/>
    <n v="0"/>
    <n v="0"/>
    <n v="0"/>
    <n v="0"/>
    <n v="0"/>
    <n v="0"/>
    <n v="0"/>
    <n v="0"/>
    <n v="0"/>
    <n v="0"/>
    <n v="0"/>
  </r>
  <r>
    <s v="BIODIESEL"/>
    <x v="6"/>
    <x v="3"/>
    <x v="3"/>
    <x v="4"/>
    <s v="b"/>
    <n v="0"/>
    <n v="0"/>
    <n v="0"/>
    <n v="0"/>
    <n v="0"/>
    <n v="0"/>
    <n v="0"/>
    <n v="0"/>
    <n v="0"/>
    <n v="0"/>
    <n v="0"/>
    <n v="0"/>
    <n v="0"/>
  </r>
  <r>
    <s v="BIODIESEL"/>
    <x v="6"/>
    <x v="1"/>
    <x v="1"/>
    <x v="5"/>
    <s v="b"/>
    <n v="6326.3726655299997"/>
    <n v="12178.254644280001"/>
    <n v="13585.989600000001"/>
    <n v="0"/>
    <n v="0"/>
    <n v="0"/>
    <n v="0"/>
    <n v="0"/>
    <n v="0"/>
    <n v="0"/>
    <n v="0"/>
    <n v="0"/>
    <n v="32090.61690981"/>
  </r>
  <r>
    <s v="BIODIESEL"/>
    <x v="6"/>
    <x v="1"/>
    <x v="1"/>
    <x v="6"/>
    <s v="b"/>
    <n v="0"/>
    <n v="0"/>
    <n v="0"/>
    <n v="0"/>
    <n v="0"/>
    <n v="0"/>
    <n v="0"/>
    <n v="0"/>
    <n v="0"/>
    <n v="0"/>
    <n v="0"/>
    <n v="0"/>
    <n v="0"/>
  </r>
  <r>
    <s v="BIODIESEL"/>
    <x v="6"/>
    <x v="1"/>
    <x v="1"/>
    <x v="7"/>
    <s v="b"/>
    <n v="0"/>
    <n v="0"/>
    <n v="0"/>
    <n v="0"/>
    <n v="0"/>
    <n v="0"/>
    <n v="0"/>
    <n v="0"/>
    <n v="0"/>
    <n v="0"/>
    <n v="0"/>
    <n v="0"/>
    <n v="0"/>
  </r>
  <r>
    <s v="BIODIESEL"/>
    <x v="6"/>
    <x v="3"/>
    <x v="4"/>
    <x v="8"/>
    <s v="b"/>
    <n v="2153.630944"/>
    <n v="1762.7192525"/>
    <n v="1853.1038222"/>
    <n v="1157.0105495"/>
    <n v="1152.2931919999999"/>
    <n v="1748.0765748200001"/>
    <n v="0"/>
    <n v="0"/>
    <n v="974.92055000000005"/>
    <n v="1484.2190453200001"/>
    <n v="1480.9357645"/>
    <n v="474.90581424000004"/>
    <n v="14241.815509080003"/>
  </r>
  <r>
    <s v="BIODIESEL"/>
    <x v="6"/>
    <x v="1"/>
    <x v="1"/>
    <x v="9"/>
    <s v="b"/>
    <n v="1446.6563000000001"/>
    <n v="4874.60275"/>
    <n v="2510.0807665100001"/>
    <n v="2869.7069430700003"/>
    <n v="5479.1100992900001"/>
    <n v="6825.5382769400003"/>
    <n v="4744.0703230700001"/>
    <n v="4727.7042374499997"/>
    <n v="3123.3938497999998"/>
    <n v="3500.4805389200005"/>
    <n v="2376.57954926"/>
    <n v="841.31240598000011"/>
    <n v="43319.236040290001"/>
  </r>
  <r>
    <s v="BIODIESEL"/>
    <x v="6"/>
    <x v="1"/>
    <x v="1"/>
    <x v="10"/>
    <s v="b"/>
    <n v="0"/>
    <n v="0"/>
    <n v="0"/>
    <n v="0"/>
    <n v="0"/>
    <n v="0"/>
    <n v="0"/>
    <n v="0"/>
    <n v="0"/>
    <n v="0"/>
    <n v="0"/>
    <n v="0"/>
    <n v="0"/>
  </r>
  <r>
    <s v="BIODIESEL"/>
    <x v="6"/>
    <x v="2"/>
    <x v="5"/>
    <x v="11"/>
    <s v="b"/>
    <n v="0"/>
    <n v="33.964974000000005"/>
    <n v="37.738860000000003"/>
    <n v="56.608290000000004"/>
    <n v="84.912435000000002"/>
    <n v="53.777875500000007"/>
    <n v="113.21658000000001"/>
    <n v="50.947460999999997"/>
    <n v="118.48115097"/>
    <n v="98.737437380000003"/>
    <n v="48.117046500000001"/>
    <n v="100.63696"/>
    <n v="797.13907035"/>
  </r>
  <r>
    <s v="BIODIESEL"/>
    <x v="6"/>
    <x v="1"/>
    <x v="1"/>
    <x v="12"/>
    <s v="b"/>
    <n v="0"/>
    <n v="0"/>
    <n v="0"/>
    <n v="0"/>
    <n v="0"/>
    <n v="0"/>
    <n v="0"/>
    <n v="0"/>
    <n v="0"/>
    <n v="0"/>
    <n v="0"/>
    <n v="0"/>
    <n v="0"/>
  </r>
  <r>
    <s v="BIODIESEL"/>
    <x v="6"/>
    <x v="0"/>
    <x v="6"/>
    <x v="12"/>
    <s v="b"/>
    <n v="44001.592367949997"/>
    <n v="18883.286451430002"/>
    <n v="60716.26554796"/>
    <n v="52379.984096930006"/>
    <n v="63500.971998690002"/>
    <n v="52266.893313129993"/>
    <n v="57157.044473450005"/>
    <n v="48256.227415679998"/>
    <n v="51725.47275814"/>
    <n v="64920.972083910005"/>
    <n v="57673.142253380007"/>
    <n v="54374.633803370001"/>
    <n v="625856.48656402016"/>
  </r>
  <r>
    <s v="BIODIESEL"/>
    <x v="6"/>
    <x v="2"/>
    <x v="7"/>
    <x v="13"/>
    <s v="b"/>
    <n v="0"/>
    <n v="0"/>
    <n v="0"/>
    <n v="0"/>
    <n v="0"/>
    <n v="0"/>
    <n v="0"/>
    <n v="0"/>
    <n v="0"/>
    <n v="0"/>
    <n v="0"/>
    <n v="0"/>
    <n v="0"/>
  </r>
  <r>
    <s v="BIODIESEL"/>
    <x v="6"/>
    <x v="1"/>
    <x v="1"/>
    <x v="14"/>
    <s v="b"/>
    <n v="0"/>
    <n v="0"/>
    <n v="0"/>
    <n v="123.41865182000001"/>
    <n v="0"/>
    <n v="0"/>
    <n v="0"/>
    <n v="0"/>
    <n v="0"/>
    <n v="0"/>
    <n v="0"/>
    <n v="0"/>
    <n v="123.41865182000001"/>
  </r>
  <r>
    <s v="BIODIESEL"/>
    <x v="6"/>
    <x v="1"/>
    <x v="8"/>
    <x v="15"/>
    <s v="b"/>
    <n v="12622.113956360001"/>
    <n v="35248.919205110004"/>
    <n v="31858.560659670002"/>
    <n v="24411.589154729998"/>
    <n v="30274.937457110002"/>
    <n v="38368.268707080002"/>
    <n v="35644.076518360002"/>
    <n v="39433.768810890004"/>
    <n v="42690.588400219996"/>
    <n v="42364.084363119997"/>
    <n v="42931.859222010004"/>
    <n v="44578.003135970001"/>
    <n v="420426.76959062996"/>
  </r>
  <r>
    <s v="BIODIESEL"/>
    <x v="6"/>
    <x v="4"/>
    <x v="9"/>
    <x v="16"/>
    <s v="b"/>
    <n v="0"/>
    <n v="0"/>
    <n v="0"/>
    <n v="0"/>
    <n v="0"/>
    <n v="0"/>
    <n v="0"/>
    <n v="0"/>
    <n v="0"/>
    <n v="0"/>
    <n v="0"/>
    <n v="0"/>
    <n v="0"/>
  </r>
  <r>
    <s v="BIODIESEL"/>
    <x v="6"/>
    <x v="1"/>
    <x v="10"/>
    <x v="17"/>
    <s v="b"/>
    <n v="1723.74758974"/>
    <n v="2769.05111364"/>
    <n v="4205.5556603000005"/>
    <n v="3629.8367713799998"/>
    <n v="3843.25631449"/>
    <n v="4907.6431219300002"/>
    <n v="3516.0289492400002"/>
    <n v="4842.6442253900004"/>
    <n v="4821.7872154299994"/>
    <n v="3390.3837046800004"/>
    <n v="3797.9067843899998"/>
    <n v="3262.4489692799998"/>
    <n v="44710.29041989"/>
  </r>
  <r>
    <s v="BIODIESEL"/>
    <x v="6"/>
    <x v="1"/>
    <x v="1"/>
    <x v="18"/>
    <s v="b"/>
    <n v="0"/>
    <n v="0"/>
    <n v="0"/>
    <n v="0"/>
    <n v="0"/>
    <n v="0"/>
    <n v="0"/>
    <n v="0"/>
    <n v="0"/>
    <n v="0"/>
    <n v="0"/>
    <n v="0"/>
    <n v="0"/>
  </r>
  <r>
    <s v="BIODIESEL"/>
    <x v="6"/>
    <x v="1"/>
    <x v="1"/>
    <x v="19"/>
    <s v="b"/>
    <n v="26417.8938791"/>
    <n v="13021.648977370001"/>
    <n v="25249.064776610001"/>
    <n v="22299.74770837"/>
    <n v="28223.49076637"/>
    <n v="23436.964225799999"/>
    <n v="36057.738452630001"/>
    <n v="36502.453178869997"/>
    <n v="31775.6169352"/>
    <n v="32977.410931899998"/>
    <n v="28515.658730679999"/>
    <n v="30909.076101309998"/>
    <n v="335386.76466421003"/>
  </r>
  <r>
    <s v="BIODIESEL"/>
    <x v="6"/>
    <x v="2"/>
    <x v="5"/>
    <x v="20"/>
    <s v="b"/>
    <n v="0"/>
    <n v="0"/>
    <n v="0"/>
    <n v="0"/>
    <n v="0"/>
    <n v="0"/>
    <n v="0"/>
    <n v="0"/>
    <n v="0"/>
    <n v="0"/>
    <n v="0"/>
    <n v="0"/>
    <n v="0"/>
  </r>
  <r>
    <s v="BIODIESEL"/>
    <x v="6"/>
    <x v="1"/>
    <x v="8"/>
    <x v="21"/>
    <s v="b"/>
    <n v="0"/>
    <n v="0"/>
    <n v="0"/>
    <n v="7991.7696878999996"/>
    <n v="0"/>
    <n v="0"/>
    <n v="0"/>
    <n v="11933.115589339999"/>
    <n v="0"/>
    <n v="31741.444397470001"/>
    <n v="14648.263031279999"/>
    <n v="61994.921022860006"/>
    <n v="128309.51372885"/>
  </r>
  <r>
    <s v="BIODIESEL"/>
    <x v="6"/>
    <x v="1"/>
    <x v="8"/>
    <x v="22"/>
    <s v="b"/>
    <n v="0"/>
    <n v="0"/>
    <n v="0"/>
    <n v="0"/>
    <n v="0"/>
    <n v="0"/>
    <n v="0"/>
    <n v="0"/>
    <n v="0"/>
    <n v="0"/>
    <n v="0"/>
    <n v="0"/>
    <n v="0"/>
  </r>
  <r>
    <s v="BIODIESEL"/>
    <x v="6"/>
    <x v="0"/>
    <x v="0"/>
    <x v="23"/>
    <s v="b"/>
    <n v="0"/>
    <n v="0"/>
    <n v="0"/>
    <n v="0"/>
    <n v="0"/>
    <n v="0"/>
    <n v="0"/>
    <n v="0"/>
    <n v="0"/>
    <n v="0"/>
    <n v="0"/>
    <n v="0"/>
    <n v="0"/>
  </r>
  <r>
    <s v="BIODIESEL"/>
    <x v="6"/>
    <x v="2"/>
    <x v="5"/>
    <x v="24"/>
    <s v="b"/>
    <n v="3710.9879000000001"/>
    <n v="8431.8110853100006"/>
    <n v="9434.7150000000001"/>
    <n v="14466.563"/>
    <n v="17611.468000000001"/>
    <n v="18869.43"/>
    <n v="8805.7340000000004"/>
    <n v="6918.7910000000002"/>
    <n v="14466.563"/>
    <n v="12579.62"/>
    <n v="12579.62"/>
    <n v="14466.563"/>
    <n v="142341.86598530997"/>
  </r>
  <r>
    <s v="BIODIESEL"/>
    <x v="6"/>
    <x v="1"/>
    <x v="1"/>
    <x v="25"/>
    <s v="b"/>
    <n v="4013.3642259399999"/>
    <n v="10442.77026908"/>
    <n v="5142.9826528900003"/>
    <n v="7686.0786320900006"/>
    <n v="10701.41354609"/>
    <n v="9018.6503583100002"/>
    <n v="9869.3031321400013"/>
    <n v="7052.6004179399997"/>
    <n v="6493.7570892499998"/>
    <n v="4506.4098522200002"/>
    <n v="3353.4876792200002"/>
    <n v="4159.4513529999995"/>
    <n v="82440.269208169979"/>
  </r>
  <r>
    <s v="BIODIESEL"/>
    <x v="6"/>
    <x v="0"/>
    <x v="6"/>
    <x v="26"/>
    <s v="b"/>
    <n v="0"/>
    <n v="0"/>
    <n v="1494.3959579"/>
    <n v="6927.0809695799999"/>
    <n v="4043.6496610900003"/>
    <n v="276.21700614999997"/>
    <n v="606.82199937000007"/>
    <n v="1879.79777584"/>
    <n v="0"/>
    <n v="0"/>
    <n v="0"/>
    <n v="187.52439534000001"/>
    <n v="15415.487765270002"/>
  </r>
  <r>
    <s v="BIODIESEL"/>
    <x v="6"/>
    <x v="0"/>
    <x v="0"/>
    <x v="27"/>
    <s v="b"/>
    <n v="0"/>
    <n v="0"/>
    <n v="678.94096082999999"/>
    <n v="3071.5846848300002"/>
    <n v="5662.7914207200001"/>
    <n v="6081.6298686200007"/>
    <n v="4524.2729126200002"/>
    <n v="2011.2548048400001"/>
    <n v="1055.0024109200001"/>
    <n v="1887.4902134700001"/>
    <n v="0"/>
    <n v="0"/>
    <n v="24972.967276849999"/>
  </r>
  <r>
    <s v="BIODIESEL"/>
    <x v="6"/>
    <x v="3"/>
    <x v="11"/>
    <x v="28"/>
    <s v="b"/>
    <n v="5621.1465887100003"/>
    <n v="6020.4363071300004"/>
    <n v="8122.3524333100013"/>
    <n v="7273.6935292500002"/>
    <n v="9021.3423969899995"/>
    <n v="8187.0431291599998"/>
    <n v="5087.9531052000002"/>
    <n v="7457.3748506799993"/>
    <n v="6875.5359766300007"/>
    <n v="8728.3378879499996"/>
    <n v="10148.32539355"/>
    <n v="8046.8306846400001"/>
    <n v="90590.372283199991"/>
  </r>
  <r>
    <s v="BIODIESEL"/>
    <x v="6"/>
    <x v="0"/>
    <x v="6"/>
    <x v="29"/>
    <s v="b"/>
    <n v="5827.2196337400001"/>
    <n v="14254.917183310001"/>
    <n v="20859.481855329999"/>
    <n v="24029.30708255"/>
    <n v="25804.247435879999"/>
    <n v="24718.311739380002"/>
    <n v="24605.868806010003"/>
    <n v="47173.575000000004"/>
    <n v="28587.186450000001"/>
    <n v="37487.267599999999"/>
    <n v="45223.733899999999"/>
    <n v="38242.044800000003"/>
    <n v="336813.16148620006"/>
  </r>
  <r>
    <s v="BIODIESEL"/>
    <x v="6"/>
    <x v="1"/>
    <x v="1"/>
    <x v="30"/>
    <s v="b"/>
    <n v="0"/>
    <n v="0"/>
    <n v="0"/>
    <n v="0"/>
    <n v="0"/>
    <n v="0"/>
    <n v="0"/>
    <n v="0"/>
    <n v="0"/>
    <n v="0"/>
    <n v="0"/>
    <n v="0"/>
    <n v="0"/>
  </r>
  <r>
    <s v="BIODIESEL"/>
    <x v="6"/>
    <x v="2"/>
    <x v="7"/>
    <x v="31"/>
    <s v="b"/>
    <n v="0"/>
    <n v="0"/>
    <n v="0"/>
    <n v="0"/>
    <n v="0"/>
    <n v="0"/>
    <n v="0"/>
    <n v="0"/>
    <n v="0"/>
    <n v="0"/>
    <n v="0"/>
    <n v="0"/>
    <n v="0"/>
  </r>
  <r>
    <s v="BIODIESEL"/>
    <x v="6"/>
    <x v="4"/>
    <x v="12"/>
    <x v="32"/>
    <s v="b"/>
    <n v="0"/>
    <n v="0"/>
    <n v="0"/>
    <n v="0"/>
    <n v="0"/>
    <n v="0"/>
    <n v="0"/>
    <n v="0"/>
    <n v="0"/>
    <n v="0"/>
    <n v="0"/>
    <n v="0"/>
    <n v="0"/>
  </r>
  <r>
    <s v="BIODIESEL"/>
    <x v="6"/>
    <x v="4"/>
    <x v="13"/>
    <x v="33"/>
    <s v="b"/>
    <n v="0"/>
    <n v="0"/>
    <n v="0"/>
    <n v="0"/>
    <n v="0"/>
    <n v="0"/>
    <n v="0"/>
    <n v="0"/>
    <n v="0"/>
    <n v="0"/>
    <n v="0"/>
    <n v="0"/>
    <n v="0"/>
  </r>
  <r>
    <s v="BIODIESEL"/>
    <x v="6"/>
    <x v="4"/>
    <x v="9"/>
    <x v="34"/>
    <s v="b"/>
    <n v="0"/>
    <n v="0"/>
    <n v="0"/>
    <n v="0"/>
    <n v="0"/>
    <n v="0"/>
    <n v="0"/>
    <n v="0"/>
    <n v="2454.3593397199998"/>
    <n v="38677.500925920001"/>
    <n v="39782.362660710001"/>
    <n v="43439.069500410005"/>
    <n v="124353.29242676002"/>
  </r>
  <r>
    <s v="BIODIESEL"/>
    <x v="6"/>
    <x v="3"/>
    <x v="11"/>
    <x v="35"/>
    <s v="b"/>
    <n v="49514.642282000001"/>
    <n v="43342.998942470003"/>
    <n v="48699.898033460006"/>
    <n v="35636.270864149999"/>
    <n v="39378.821030730003"/>
    <n v="44261.883575180007"/>
    <n v="52903.088725200003"/>
    <n v="47193.425640360001"/>
    <n v="43536.171587190001"/>
    <n v="46154.512563420001"/>
    <n v="49231.154255490001"/>
    <n v="45970.39095529"/>
    <n v="545823.25845494005"/>
  </r>
  <r>
    <s v="BIODIESEL"/>
    <x v="6"/>
    <x v="2"/>
    <x v="7"/>
    <x v="36"/>
    <s v="b"/>
    <n v="26183.378313249999"/>
    <n v="56353.313682219996"/>
    <n v="60251.756789649997"/>
    <n v="57110.657124700003"/>
    <n v="48951.779764720006"/>
    <n v="42095.433998400003"/>
    <n v="52538.732611520005"/>
    <n v="36530.228979829997"/>
    <n v="43266.722416600001"/>
    <n v="1945.5325801500001"/>
    <n v="0"/>
    <n v="0"/>
    <n v="425227.53626103996"/>
  </r>
  <r>
    <s v="BIODIESEL"/>
    <x v="6"/>
    <x v="4"/>
    <x v="14"/>
    <x v="37"/>
    <s v="b"/>
    <n v="0"/>
    <n v="0"/>
    <n v="0"/>
    <n v="0"/>
    <n v="0"/>
    <n v="0"/>
    <n v="0"/>
    <n v="0"/>
    <n v="0"/>
    <n v="0"/>
    <n v="0"/>
    <n v="0"/>
    <n v="0"/>
  </r>
  <r>
    <s v="BIODIESEL"/>
    <x v="6"/>
    <x v="1"/>
    <x v="1"/>
    <x v="38"/>
    <s v="b"/>
    <n v="0"/>
    <n v="4380.3872190600005"/>
    <n v="0"/>
    <n v="0"/>
    <n v="0"/>
    <n v="23110.045061240002"/>
    <n v="10904.832291300001"/>
    <n v="11908.101014970001"/>
    <n v="17022.685175710001"/>
    <n v="23709.501693100003"/>
    <n v="7730.4469518299993"/>
    <n v="10878.7924779"/>
    <n v="109644.79188511001"/>
  </r>
  <r>
    <s v="BIODIESEL"/>
    <x v="6"/>
    <x v="2"/>
    <x v="7"/>
    <x v="39"/>
    <s v="b"/>
    <n v="41242.611240120001"/>
    <n v="44844.879774269997"/>
    <n v="51653.479592880001"/>
    <n v="25514.3626726"/>
    <n v="35856.64693712"/>
    <n v="55261.408956029998"/>
    <n v="57071.905605290005"/>
    <n v="48174.032178600006"/>
    <n v="55433.510737250006"/>
    <n v="53260.412831299996"/>
    <n v="56644.858955340002"/>
    <n v="54089.629932650001"/>
    <n v="579047.73941345012"/>
  </r>
  <r>
    <s v="BIODIESEL"/>
    <x v="6"/>
    <x v="2"/>
    <x v="5"/>
    <x v="40"/>
    <s v="b"/>
    <n v="77125.44265627001"/>
    <n v="49426.352219029999"/>
    <n v="69758.74170654999"/>
    <n v="72638.38654942"/>
    <n v="61014.773640750005"/>
    <n v="68677.479338880003"/>
    <n v="73137.451523869997"/>
    <n v="72689.28998175"/>
    <n v="67383.288033279998"/>
    <n v="58856.469367920006"/>
    <n v="69956.499622760006"/>
    <n v="46306.68822656"/>
    <n v="786970.86286703986"/>
  </r>
  <r>
    <s v="BIODIESEL"/>
    <x v="6"/>
    <x v="1"/>
    <x v="1"/>
    <x v="41"/>
    <s v="b"/>
    <n v="0"/>
    <n v="0"/>
    <n v="0"/>
    <n v="0"/>
    <n v="0"/>
    <n v="0"/>
    <n v="0"/>
    <n v="0"/>
    <n v="0"/>
    <n v="0"/>
    <n v="0"/>
    <n v="0"/>
    <n v="0"/>
  </r>
  <r>
    <s v="BIODIESEL"/>
    <x v="6"/>
    <x v="1"/>
    <x v="1"/>
    <x v="42"/>
    <s v="b"/>
    <n v="2484.4749500000003"/>
    <n v="4456.1920091799993"/>
    <n v="12032.40653"/>
    <n v="0"/>
    <n v="0"/>
    <n v="3396.4974000000002"/>
    <n v="4434.3160500000004"/>
    <n v="5094.7461000000003"/>
    <n v="6440.7654400000001"/>
    <n v="6598.0106900000001"/>
    <n v="6598.0106900000001"/>
    <n v="5925.0010199999997"/>
    <n v="57460.420879180005"/>
  </r>
  <r>
    <s v="BIODIESEL"/>
    <x v="6"/>
    <x v="2"/>
    <x v="7"/>
    <x v="43"/>
    <s v="b"/>
    <n v="21907.75416955"/>
    <n v="27766.466881959997"/>
    <n v="47164.052227660002"/>
    <n v="63085.070892060008"/>
    <n v="58987.190489150002"/>
    <n v="74522.216093469993"/>
    <n v="76491.568184090007"/>
    <n v="48626.879629169998"/>
    <n v="58657.208187120006"/>
    <n v="80050.06593045"/>
    <n v="67450.261930160006"/>
    <n v="47466.736754290003"/>
    <n v="672175.47136913007"/>
  </r>
  <r>
    <s v="BIODIESEL"/>
    <x v="6"/>
    <x v="2"/>
    <x v="7"/>
    <x v="44"/>
    <s v="b"/>
    <n v="0"/>
    <n v="0"/>
    <n v="0"/>
    <n v="0"/>
    <n v="0"/>
    <n v="0"/>
    <n v="0"/>
    <n v="0"/>
    <n v="0"/>
    <n v="0"/>
    <n v="0"/>
    <n v="0"/>
    <n v="0"/>
  </r>
  <r>
    <s v="BIODIESEL"/>
    <x v="6"/>
    <x v="1"/>
    <x v="8"/>
    <x v="45"/>
    <s v="b"/>
    <n v="66243.983298930005"/>
    <n v="53955.606661170001"/>
    <n v="58630.369567850008"/>
    <n v="71895.314685830002"/>
    <n v="67163.95606877"/>
    <n v="83435.68824896001"/>
    <n v="83914.921452480005"/>
    <n v="79790.170981250005"/>
    <n v="85529.72953302"/>
    <n v="81068.958542160006"/>
    <n v="80632.018021080003"/>
    <n v="79165.077083830009"/>
    <n v="891425.79414533009"/>
  </r>
  <r>
    <s v="BIODIESEL"/>
    <x v="6"/>
    <x v="1"/>
    <x v="8"/>
    <x v="46"/>
    <s v="b"/>
    <n v="51125.701635780002"/>
    <n v="45422.756068019997"/>
    <n v="44645.241204869999"/>
    <n v="45895.800098500004"/>
    <n v="50785.624188700007"/>
    <n v="56473.216330249998"/>
    <n v="55443.247363129994"/>
    <n v="56389.454930480002"/>
    <n v="53329.493814529997"/>
    <n v="53252.657495569998"/>
    <n v="53431.898211140004"/>
    <n v="51895.127803269999"/>
    <n v="618090.21914423991"/>
  </r>
  <r>
    <s v="BIODIESEL"/>
    <x v="6"/>
    <x v="1"/>
    <x v="1"/>
    <x v="47"/>
    <s v="b"/>
    <n v="0"/>
    <n v="0"/>
    <n v="0"/>
    <n v="0"/>
    <n v="0"/>
    <n v="0"/>
    <n v="0"/>
    <n v="0"/>
    <n v="0"/>
    <n v="0"/>
    <n v="0"/>
    <n v="0"/>
    <n v="0"/>
  </r>
  <r>
    <s v="BIODIESEL"/>
    <x v="6"/>
    <x v="1"/>
    <x v="10"/>
    <x v="48"/>
    <s v="b"/>
    <n v="0"/>
    <n v="0"/>
    <n v="0"/>
    <n v="0"/>
    <n v="0"/>
    <n v="0"/>
    <n v="0"/>
    <n v="0"/>
    <n v="0"/>
    <n v="0"/>
    <n v="0"/>
    <n v="0"/>
    <n v="0"/>
  </r>
  <r>
    <s v="BIODIESEL"/>
    <x v="6"/>
    <x v="1"/>
    <x v="8"/>
    <x v="49"/>
    <s v="b"/>
    <n v="0"/>
    <n v="0"/>
    <n v="0"/>
    <n v="0"/>
    <n v="0"/>
    <n v="0"/>
    <n v="0"/>
    <n v="0"/>
    <n v="0"/>
    <n v="0"/>
    <n v="0"/>
    <n v="0"/>
    <n v="0"/>
  </r>
  <r>
    <s v="BIODIESEL"/>
    <x v="6"/>
    <x v="0"/>
    <x v="15"/>
    <x v="50"/>
    <s v="b"/>
    <n v="10944.269400000001"/>
    <n v="10673.807570000001"/>
    <n v="15348.9604449"/>
    <n v="5877.0537983699996"/>
    <n v="2605.8682830000002"/>
    <n v="0"/>
    <n v="0"/>
    <n v="0"/>
    <n v="0"/>
    <n v="0"/>
    <n v="0"/>
    <n v="3082.0068999999999"/>
    <n v="48531.96639627"/>
  </r>
  <r>
    <s v="BIODIESEL"/>
    <x v="6"/>
    <x v="1"/>
    <x v="1"/>
    <x v="51"/>
    <s v="b"/>
    <n v="0"/>
    <n v="4787.04230499"/>
    <n v="13781.78509549"/>
    <n v="0"/>
    <n v="0"/>
    <n v="0"/>
    <n v="0"/>
    <n v="0"/>
    <n v="0"/>
    <n v="0"/>
    <n v="0"/>
    <n v="0"/>
    <n v="18568.827400480001"/>
  </r>
  <r>
    <s v="BIODIESEL"/>
    <x v="6"/>
    <x v="2"/>
    <x v="5"/>
    <x v="52"/>
    <s v="b"/>
    <n v="0"/>
    <n v="0"/>
    <n v="0"/>
    <n v="0"/>
    <n v="0"/>
    <n v="0"/>
    <n v="0"/>
    <n v="0"/>
    <n v="0"/>
    <n v="0"/>
    <n v="0"/>
    <n v="0"/>
    <n v="0"/>
  </r>
  <r>
    <s v="BIODIESEL"/>
    <x v="6"/>
    <x v="4"/>
    <x v="9"/>
    <x v="53"/>
    <s v="b"/>
    <n v="10692.318480829999"/>
    <n v="9972.1478154500001"/>
    <n v="307.78556254"/>
    <n v="83.30224364"/>
    <n v="0"/>
    <n v="0"/>
    <n v="0"/>
    <n v="0"/>
    <n v="0"/>
    <n v="0"/>
    <n v="0"/>
    <n v="0"/>
    <n v="21055.554102459999"/>
  </r>
  <r>
    <s v="BIODIESEL"/>
    <x v="6"/>
    <x v="1"/>
    <x v="10"/>
    <x v="54"/>
    <s v="b"/>
    <n v="3773.886"/>
    <n v="7006.8483400000005"/>
    <n v="7294.9216379999998"/>
    <n v="10727.899936"/>
    <n v="7467.2624320000004"/>
    <n v="15309.39754"/>
    <n v="5625.1091690100002"/>
    <n v="17314.004015669998"/>
    <n v="15742.778028620001"/>
    <n v="19759.299739180002"/>
    <n v="21032.118270400002"/>
    <n v="19219.772417"/>
    <n v="150273.29752588001"/>
  </r>
  <r>
    <s v="BIODIESEL"/>
    <x v="6"/>
    <x v="1"/>
    <x v="1"/>
    <x v="55"/>
    <s v="b"/>
    <n v="0"/>
    <n v="0"/>
    <n v="0"/>
    <n v="0"/>
    <n v="0"/>
    <n v="0"/>
    <n v="0"/>
    <n v="0"/>
    <n v="0"/>
    <n v="0"/>
    <n v="0"/>
    <n v="0"/>
    <n v="0"/>
  </r>
  <r>
    <s v="BIODIESEL"/>
    <x v="6"/>
    <x v="1"/>
    <x v="1"/>
    <x v="56"/>
    <s v="b"/>
    <n v="5295.3344307099997"/>
    <n v="8112.7793424900001"/>
    <n v="14109.67289079"/>
    <n v="11824.452831780001"/>
    <n v="12976.456692520002"/>
    <n v="13557.716904050001"/>
    <n v="12084.228274590001"/>
    <n v="9631.8690944499995"/>
    <n v="12931.69840456"/>
    <n v="17133.35438266"/>
    <n v="13365.33677539"/>
    <n v="12079.932334360001"/>
    <n v="143102.83235834999"/>
  </r>
  <r>
    <s v="BIODIESEL"/>
    <x v="6"/>
    <x v="1"/>
    <x v="1"/>
    <x v="57"/>
    <s v="b"/>
    <n v="0"/>
    <n v="0"/>
    <n v="0"/>
    <n v="0"/>
    <n v="0"/>
    <n v="0"/>
    <n v="0"/>
    <n v="0"/>
    <n v="0"/>
    <n v="0"/>
    <n v="0"/>
    <n v="0"/>
    <n v="0"/>
  </r>
  <r>
    <s v="BIODIESEL"/>
    <x v="6"/>
    <x v="1"/>
    <x v="1"/>
    <x v="58"/>
    <s v="b"/>
    <n v="0"/>
    <n v="0"/>
    <n v="0"/>
    <n v="0"/>
    <n v="0"/>
    <n v="0"/>
    <n v="0"/>
    <n v="0"/>
    <n v="0"/>
    <n v="0"/>
    <n v="0"/>
    <n v="0"/>
    <n v="0"/>
  </r>
  <r>
    <s v="BIODIESEL"/>
    <x v="6"/>
    <x v="1"/>
    <x v="1"/>
    <x v="59"/>
    <s v="b"/>
    <n v="16728.252879799998"/>
    <n v="39534.474958799998"/>
    <n v="47770.981153799999"/>
    <n v="46290.800166499997"/>
    <n v="52127.303559799999"/>
    <n v="58079.602355200004"/>
    <n v="48559.974920200002"/>
    <n v="40879.865317800002"/>
    <n v="40000.172491200006"/>
    <n v="43023.243871499995"/>
    <n v="22762.029873939999"/>
    <n v="28310.686402399999"/>
    <n v="484067.38795094012"/>
  </r>
  <r>
    <s v="BIODIESEL"/>
    <x v="6"/>
    <x v="1"/>
    <x v="1"/>
    <x v="60"/>
    <s v="b"/>
    <n v="868.40890746000002"/>
    <n v="805.03278190000003"/>
    <n v="578.66251999999997"/>
    <n v="623.25727290000009"/>
    <n v="880.57339999999999"/>
    <n v="1163.6148499999999"/>
    <n v="1037.8186499999999"/>
    <n v="786.22625000000005"/>
    <n v="1383.7582"/>
    <n v="163.53506000000002"/>
    <n v="861.70397000000003"/>
    <n v="0"/>
    <n v="9152.5918622600002"/>
  </r>
  <r>
    <s v="BIODIESEL"/>
    <x v="6"/>
    <x v="3"/>
    <x v="3"/>
    <x v="61"/>
    <s v="b"/>
    <n v="0"/>
    <n v="0"/>
    <n v="0"/>
    <n v="0"/>
    <n v="0"/>
    <n v="0"/>
    <n v="0"/>
    <n v="0"/>
    <n v="0"/>
    <n v="0"/>
    <n v="0"/>
    <n v="0"/>
    <n v="0"/>
  </r>
  <r>
    <s v="BIODIESEL"/>
    <x v="6"/>
    <x v="1"/>
    <x v="1"/>
    <x v="62"/>
    <s v="b"/>
    <n v="0"/>
    <n v="0"/>
    <n v="0"/>
    <n v="0"/>
    <n v="0"/>
    <n v="0"/>
    <n v="0"/>
    <n v="0"/>
    <n v="0"/>
    <n v="0"/>
    <n v="0"/>
    <n v="0"/>
    <n v="0"/>
  </r>
  <r>
    <s v="BIODIESEL"/>
    <x v="6"/>
    <x v="0"/>
    <x v="6"/>
    <x v="63"/>
    <s v="b"/>
    <n v="900.91464554000004"/>
    <n v="1947.4321027700003"/>
    <n v="0"/>
    <n v="0"/>
    <n v="2471.4424636799999"/>
    <n v="24229.606081999998"/>
    <n v="32787.244816360006"/>
    <n v="26502.145884050002"/>
    <n v="38378.200317069997"/>
    <n v="31895.95358012"/>
    <n v="31243.668834069998"/>
    <n v="9649.0214063200001"/>
    <n v="200005.63013198003"/>
  </r>
  <r>
    <s v="BIODIESEL"/>
    <x v="6"/>
    <x v="1"/>
    <x v="1"/>
    <x v="64"/>
    <s v="b"/>
    <n v="44044.658697020001"/>
    <n v="67359.405624709994"/>
    <n v="61909.102855220008"/>
    <n v="89633.308503790002"/>
    <n v="70532.042397000012"/>
    <n v="84819.345812"/>
    <n v="81028.898742270001"/>
    <n v="89054.985633529999"/>
    <n v="64920.229886330002"/>
    <n v="66903.734049449995"/>
    <n v="77284.656616799999"/>
    <n v="84579.99338226"/>
    <n v="882070.36220037995"/>
  </r>
  <r>
    <s v="BIODIESEL"/>
    <x v="6"/>
    <x v="0"/>
    <x v="6"/>
    <x v="65"/>
    <s v="b"/>
    <n v="0"/>
    <n v="0"/>
    <n v="0"/>
    <n v="0"/>
    <n v="0"/>
    <n v="0"/>
    <n v="0"/>
    <n v="0"/>
    <n v="0"/>
    <n v="0"/>
    <n v="0"/>
    <n v="0"/>
    <n v="0"/>
  </r>
  <r>
    <s v="BIODIESEL"/>
    <x v="6"/>
    <x v="2"/>
    <x v="7"/>
    <x v="66"/>
    <s v="b"/>
    <n v="0"/>
    <n v="0"/>
    <n v="0"/>
    <n v="0"/>
    <n v="0"/>
    <n v="0"/>
    <n v="0"/>
    <n v="0"/>
    <n v="0"/>
    <n v="0"/>
    <n v="0"/>
    <n v="0"/>
    <n v="0"/>
  </r>
  <r>
    <s v="BIODIESEL"/>
    <x v="6"/>
    <x v="0"/>
    <x v="15"/>
    <x v="67"/>
    <s v="b"/>
    <n v="0"/>
    <n v="0"/>
    <n v="0"/>
    <n v="0"/>
    <n v="0"/>
    <n v="0"/>
    <n v="0"/>
    <n v="0"/>
    <n v="0"/>
    <n v="0"/>
    <n v="0"/>
    <n v="0"/>
    <n v="0"/>
  </r>
  <r>
    <s v="BIODIESEL"/>
    <x v="6"/>
    <x v="2"/>
    <x v="7"/>
    <x v="68"/>
    <s v="b"/>
    <n v="85103.060271670009"/>
    <n v="39214.185253980002"/>
    <n v="82756.533434590005"/>
    <n v="108251.80024403"/>
    <n v="170432.74868745002"/>
    <n v="138502.25776062001"/>
    <n v="140321.32113110001"/>
    <n v="128470.45109731999"/>
    <n v="112010.10009485002"/>
    <n v="123630.33537555"/>
    <n v="89927.086659459994"/>
    <n v="73989.896893550002"/>
    <n v="1292609.7769041702"/>
  </r>
  <r>
    <s v="BIODIESEL"/>
    <x v="6"/>
    <x v="0"/>
    <x v="6"/>
    <x v="69"/>
    <s v="b"/>
    <n v="0"/>
    <n v="0"/>
    <n v="0"/>
    <n v="0"/>
    <n v="0"/>
    <n v="0"/>
    <n v="0"/>
    <n v="0"/>
    <n v="0"/>
    <n v="0"/>
    <n v="0"/>
    <n v="0"/>
    <n v="0"/>
  </r>
  <r>
    <s v="BIODIESEL"/>
    <x v="6"/>
    <x v="1"/>
    <x v="8"/>
    <x v="70"/>
    <s v="b"/>
    <n v="90294.958776930012"/>
    <n v="88048.867625929997"/>
    <n v="104137.70471094"/>
    <n v="106211.17831629999"/>
    <n v="117086.78815034"/>
    <n v="124481.72405715"/>
    <n v="115131.05978818001"/>
    <n v="90565.363998640009"/>
    <n v="38467.540778310002"/>
    <n v="69846.107167449998"/>
    <n v="89936.521374460004"/>
    <n v="70835.651525699999"/>
    <n v="1105043.4662703299"/>
  </r>
  <r>
    <s v="BIODIESEL"/>
    <x v="6"/>
    <x v="3"/>
    <x v="11"/>
    <x v="71"/>
    <s v="b"/>
    <n v="0"/>
    <n v="0"/>
    <n v="0"/>
    <n v="0"/>
    <n v="0"/>
    <n v="0"/>
    <n v="0"/>
    <n v="0"/>
    <n v="0"/>
    <n v="0"/>
    <n v="0"/>
    <n v="0"/>
    <n v="0"/>
  </r>
  <r>
    <s v="BIODIESEL"/>
    <x v="6"/>
    <x v="0"/>
    <x v="6"/>
    <x v="72"/>
    <s v="b"/>
    <n v="2929.2714437700001"/>
    <n v="1122.25934925"/>
    <n v="271.39901169000001"/>
    <n v="0"/>
    <n v="0"/>
    <n v="0"/>
    <n v="0"/>
    <n v="0"/>
    <n v="0"/>
    <n v="0"/>
    <n v="0"/>
    <n v="0"/>
    <n v="4322.9298047100001"/>
  </r>
  <r>
    <s v="BIODIESEL"/>
    <x v="6"/>
    <x v="4"/>
    <x v="12"/>
    <x v="73"/>
    <s v="b"/>
    <n v="0"/>
    <n v="0"/>
    <n v="0"/>
    <n v="0"/>
    <n v="0"/>
    <n v="0"/>
    <n v="0"/>
    <n v="0"/>
    <n v="0"/>
    <n v="0"/>
    <n v="0"/>
    <n v="0"/>
    <n v="0"/>
  </r>
  <r>
    <s v="BIODIESEL"/>
    <x v="6"/>
    <x v="1"/>
    <x v="8"/>
    <x v="74"/>
    <s v="b"/>
    <n v="0"/>
    <n v="0"/>
    <n v="0"/>
    <n v="0"/>
    <n v="0"/>
    <n v="0"/>
    <n v="0"/>
    <n v="0"/>
    <n v="0"/>
    <n v="0"/>
    <n v="0"/>
    <n v="0"/>
    <n v="0"/>
  </r>
  <r>
    <s v="BIODIESEL"/>
    <x v="6"/>
    <x v="1"/>
    <x v="8"/>
    <x v="75"/>
    <s v="b"/>
    <n v="12.57962"/>
    <n v="51.576441999999993"/>
    <n v="640.98824729"/>
    <n v="973.41099559999998"/>
    <n v="161.52232079999999"/>
    <n v="676.87790314999995"/>
    <n v="955.66744158999995"/>
    <n v="1453.31720879"/>
    <n v="1848.4430729900002"/>
    <n v="2791.1409263599999"/>
    <n v="3726.4293835500002"/>
    <n v="3452.3823618500001"/>
    <n v="16744.33592397"/>
  </r>
  <r>
    <s v="BIODIESEL"/>
    <x v="6"/>
    <x v="1"/>
    <x v="1"/>
    <x v="76"/>
    <s v="b"/>
    <n v="0"/>
    <n v="0"/>
    <n v="0"/>
    <n v="0"/>
    <n v="0"/>
    <n v="0"/>
    <n v="0"/>
    <n v="0"/>
    <n v="0"/>
    <n v="0"/>
    <n v="0"/>
    <n v="0"/>
    <n v="0"/>
  </r>
  <r>
    <s v="BIODIESEL"/>
    <x v="6"/>
    <x v="4"/>
    <x v="13"/>
    <x v="77"/>
    <s v="b"/>
    <n v="0"/>
    <n v="0"/>
    <n v="0"/>
    <n v="0"/>
    <n v="0"/>
    <n v="0"/>
    <n v="0"/>
    <n v="0"/>
    <n v="0"/>
    <n v="0"/>
    <n v="0"/>
    <n v="0"/>
    <n v="0"/>
  </r>
  <r>
    <s v="BIODIESEL"/>
    <x v="6"/>
    <x v="2"/>
    <x v="7"/>
    <x v="78"/>
    <s v="b"/>
    <n v="116088.02293063"/>
    <n v="92293.168515829995"/>
    <n v="128510.42283986999"/>
    <n v="123779.81271019999"/>
    <n v="126707.09028420001"/>
    <n v="128493.87434976001"/>
    <n v="125755.68733379"/>
    <n v="127196.11672188999"/>
    <n v="128181.6733406"/>
    <n v="131194.68731471"/>
    <n v="130812.22283804"/>
    <n v="136424.43160674002"/>
    <n v="1495437.21078626"/>
  </r>
  <r>
    <s v="BIODIESEL"/>
    <x v="6"/>
    <x v="3"/>
    <x v="4"/>
    <x v="79"/>
    <s v="b"/>
    <n v="0"/>
    <n v="0"/>
    <n v="0"/>
    <n v="0"/>
    <n v="0"/>
    <n v="0"/>
    <n v="0"/>
    <n v="0"/>
    <n v="0"/>
    <n v="0"/>
    <n v="0"/>
    <n v="0"/>
    <n v="0"/>
  </r>
  <r>
    <s v="BIODIESEL"/>
    <x v="6"/>
    <x v="0"/>
    <x v="15"/>
    <x v="80"/>
    <s v="b"/>
    <n v="0"/>
    <n v="0"/>
    <n v="0"/>
    <n v="0"/>
    <n v="0"/>
    <n v="0"/>
    <n v="0"/>
    <n v="0"/>
    <n v="0"/>
    <n v="0"/>
    <n v="0"/>
    <n v="0"/>
    <n v="0"/>
  </r>
  <r>
    <s v="BIODIESEL"/>
    <x v="6"/>
    <x v="1"/>
    <x v="8"/>
    <x v="80"/>
    <s v="b"/>
    <n v="0"/>
    <n v="0"/>
    <n v="0"/>
    <n v="0"/>
    <n v="0"/>
    <n v="0"/>
    <n v="0"/>
    <n v="0"/>
    <n v="0"/>
    <n v="0"/>
    <n v="0"/>
    <n v="0"/>
    <n v="0"/>
  </r>
  <r>
    <s v="BIODIESEL"/>
    <x v="6"/>
    <x v="2"/>
    <x v="7"/>
    <x v="80"/>
    <s v="b"/>
    <n v="44814.11631356"/>
    <n v="38976.663158950003"/>
    <n v="63586.739847850004"/>
    <n v="39711.029925499999"/>
    <n v="69175.053628360009"/>
    <n v="66303.994376140006"/>
    <n v="49973.987106299996"/>
    <n v="66320.637213399998"/>
    <n v="71315.840780340004"/>
    <n v="79402.404194750008"/>
    <n v="81355.673241199998"/>
    <n v="79149.384007879999"/>
    <n v="750085.52379423019"/>
  </r>
  <r>
    <s v="BIODIESEL"/>
    <x v="6"/>
    <x v="0"/>
    <x v="6"/>
    <x v="81"/>
    <s v="b"/>
    <n v="0"/>
    <n v="0"/>
    <n v="0"/>
    <n v="0"/>
    <n v="0"/>
    <n v="0"/>
    <n v="0"/>
    <n v="2009.1791675400002"/>
    <n v="2230.52387125"/>
    <n v="0"/>
    <n v="396.59138992999999"/>
    <n v="0"/>
    <n v="4636.2944287200007"/>
  </r>
  <r>
    <s v="BIODIESEL"/>
    <x v="6"/>
    <x v="3"/>
    <x v="4"/>
    <x v="82"/>
    <s v="b"/>
    <n v="0"/>
    <n v="0"/>
    <n v="0"/>
    <n v="0"/>
    <n v="0"/>
    <n v="0"/>
    <n v="0"/>
    <n v="0"/>
    <n v="0"/>
    <n v="0"/>
    <n v="0"/>
    <n v="0"/>
    <n v="0"/>
  </r>
  <r>
    <s v="BIODIESEL"/>
    <x v="6"/>
    <x v="4"/>
    <x v="13"/>
    <x v="83"/>
    <s v="b"/>
    <n v="24240.172962799999"/>
    <n v="28910.0423973"/>
    <n v="25921.690768200002"/>
    <n v="11386.694635399999"/>
    <n v="27301.549286000001"/>
    <n v="32392.13153178"/>
    <n v="27303.216085649998"/>
    <n v="19622.320256999999"/>
    <n v="25713.8754458"/>
    <n v="14942.8903113"/>
    <n v="24503.338613199998"/>
    <n v="17810.477588400001"/>
    <n v="280048.39988282998"/>
  </r>
  <r>
    <s v="BIODIESEL"/>
    <x v="6"/>
    <x v="4"/>
    <x v="16"/>
    <x v="84"/>
    <s v="b"/>
    <n v="0"/>
    <n v="0"/>
    <n v="0"/>
    <n v="0"/>
    <n v="0"/>
    <n v="0"/>
    <n v="0"/>
    <n v="0"/>
    <n v="0"/>
    <n v="0"/>
    <n v="0"/>
    <n v="0"/>
    <n v="0"/>
  </r>
  <r>
    <s v="BIODIESEL"/>
    <x v="6"/>
    <x v="4"/>
    <x v="9"/>
    <x v="85"/>
    <s v="b"/>
    <n v="65385.845651200005"/>
    <n v="49119.013233000005"/>
    <n v="66859.422338000004"/>
    <n v="30543.317360000001"/>
    <n v="31293.691693000001"/>
    <n v="56056.673662999994"/>
    <n v="63135.225837000005"/>
    <n v="57250.479601000006"/>
    <n v="50155.573921000003"/>
    <n v="72321.493342000002"/>
    <n v="87206.957687999995"/>
    <n v="54842.740332999994"/>
    <n v="684170.43466020003"/>
  </r>
  <r>
    <s v="BIODIESEL"/>
    <x v="6"/>
    <x v="0"/>
    <x v="0"/>
    <x v="86"/>
    <s v="b"/>
    <n v="36932.8208485"/>
    <n v="29476.628482100001"/>
    <n v="41398.082763700004"/>
    <n v="29589.090284900001"/>
    <n v="21846.711563500001"/>
    <n v="19304.772909340001"/>
    <n v="40708.027708600006"/>
    <n v="54940.062563129999"/>
    <n v="47840.653379169999"/>
    <n v="38029.015225110001"/>
    <n v="55733.440327099997"/>
    <n v="41144.666318799995"/>
    <n v="456943.97237395"/>
  </r>
  <r>
    <s v="BIODIESEL"/>
    <x v="6"/>
    <x v="2"/>
    <x v="5"/>
    <x v="87"/>
    <s v="b"/>
    <n v="0"/>
    <n v="0"/>
    <n v="0"/>
    <n v="0"/>
    <n v="0"/>
    <n v="0"/>
    <n v="0"/>
    <n v="0"/>
    <n v="0"/>
    <n v="0"/>
    <n v="0"/>
    <n v="0"/>
    <n v="0"/>
  </r>
  <r>
    <s v="BIODIESEL"/>
    <x v="6"/>
    <x v="0"/>
    <x v="6"/>
    <x v="88"/>
    <s v="b"/>
    <n v="0"/>
    <n v="0"/>
    <n v="0"/>
    <n v="0"/>
    <n v="0"/>
    <n v="0"/>
    <n v="0"/>
    <n v="0"/>
    <n v="0"/>
    <n v="0"/>
    <n v="0"/>
    <n v="0"/>
    <n v="0"/>
  </r>
  <r>
    <s v="BIODIESEL"/>
    <x v="6"/>
    <x v="1"/>
    <x v="1"/>
    <x v="89"/>
    <s v="b"/>
    <n v="0"/>
    <n v="0"/>
    <n v="0"/>
    <n v="0"/>
    <n v="0"/>
    <n v="0"/>
    <n v="0"/>
    <n v="0"/>
    <n v="0"/>
    <n v="0"/>
    <n v="0"/>
    <n v="0"/>
    <n v="0"/>
  </r>
  <r>
    <s v="BIODIESEL"/>
    <x v="6"/>
    <x v="0"/>
    <x v="6"/>
    <x v="90"/>
    <s v="b"/>
    <n v="56807.94114902"/>
    <n v="42919.116066950002"/>
    <n v="63166.102514290003"/>
    <n v="60083.711935880005"/>
    <n v="49942.185826940004"/>
    <n v="43023.923170980001"/>
    <n v="29961.453326710001"/>
    <n v="61948.571412970006"/>
    <n v="61816.214941140002"/>
    <n v="54929.791303399994"/>
    <n v="53494.978715629994"/>
    <n v="54157.100724519994"/>
    <n v="632251.09108843002"/>
  </r>
  <r>
    <s v="BIODIESEL"/>
    <x v="6"/>
    <x v="2"/>
    <x v="2"/>
    <x v="91"/>
    <s v="b"/>
    <n v="0"/>
    <n v="0"/>
    <n v="0"/>
    <n v="0"/>
    <n v="0"/>
    <n v="0"/>
    <n v="0"/>
    <n v="0"/>
    <n v="0"/>
    <n v="0"/>
    <n v="0"/>
    <n v="0"/>
    <n v="0"/>
  </r>
  <r>
    <s v="BIODIESEL"/>
    <x v="6"/>
    <x v="0"/>
    <x v="0"/>
    <x v="92"/>
    <s v="b"/>
    <n v="0"/>
    <n v="0"/>
    <n v="0"/>
    <n v="0"/>
    <n v="0"/>
    <n v="0"/>
    <n v="0"/>
    <n v="0"/>
    <n v="0"/>
    <n v="0"/>
    <n v="0"/>
    <n v="0"/>
    <n v="0"/>
  </r>
  <r>
    <s v="BIODIESEL"/>
    <x v="6"/>
    <x v="0"/>
    <x v="6"/>
    <x v="93"/>
    <s v="b"/>
    <n v="2169.1227460300001"/>
    <n v="4501.9503769299999"/>
    <n v="4542.8781706"/>
    <n v="4583.80596427"/>
    <n v="1596.14621427"/>
    <n v="0"/>
    <n v="4747.5171389500001"/>
    <n v="5566.0541429200002"/>
    <n v="1105.0252698500001"/>
    <n v="941.32038497999997"/>
    <n v="1679.1150979800002"/>
    <n v="5236.67566265"/>
    <n v="36669.611169429998"/>
  </r>
  <r>
    <s v="BIODIESEL"/>
    <x v="6"/>
    <x v="1"/>
    <x v="1"/>
    <x v="94"/>
    <s v="b"/>
    <n v="0"/>
    <n v="0"/>
    <n v="0"/>
    <n v="365.24297689000002"/>
    <n v="683.53252213000007"/>
    <n v="949.81791828999997"/>
    <n v="0"/>
    <n v="0"/>
    <n v="1352.2273824700001"/>
    <n v="137.23107458000001"/>
    <n v="0"/>
    <n v="0"/>
    <n v="3488.0518743600001"/>
  </r>
  <r>
    <s v="BIODIESEL"/>
    <x v="6"/>
    <x v="1"/>
    <x v="10"/>
    <x v="95"/>
    <s v="b"/>
    <n v="0"/>
    <n v="0"/>
    <n v="0"/>
    <n v="0"/>
    <n v="0"/>
    <n v="0"/>
    <n v="0"/>
    <n v="0"/>
    <n v="25.15924"/>
    <n v="0"/>
    <n v="61.640138000000007"/>
    <n v="56.608290000000004"/>
    <n v="143.407668"/>
  </r>
  <r>
    <s v="BIODIESEL"/>
    <x v="6"/>
    <x v="2"/>
    <x v="7"/>
    <x v="96"/>
    <s v="b"/>
    <n v="0"/>
    <n v="0"/>
    <n v="0"/>
    <n v="0"/>
    <n v="0"/>
    <n v="0"/>
    <n v="0"/>
    <n v="0"/>
    <n v="0"/>
    <n v="0"/>
    <n v="0"/>
    <n v="0"/>
    <n v="0"/>
  </r>
  <r>
    <s v="BIODIESEL"/>
    <x v="6"/>
    <x v="1"/>
    <x v="1"/>
    <x v="97"/>
    <s v="b"/>
    <n v="0"/>
    <n v="0"/>
    <n v="0"/>
    <n v="0"/>
    <n v="0"/>
    <n v="0"/>
    <n v="0"/>
    <n v="0"/>
    <n v="0"/>
    <n v="0"/>
    <n v="0"/>
    <n v="0"/>
    <n v="0"/>
  </r>
  <r>
    <s v="BIODIESEL"/>
    <x v="6"/>
    <x v="4"/>
    <x v="9"/>
    <x v="98"/>
    <s v="b"/>
    <n v="0"/>
    <n v="0"/>
    <n v="0"/>
    <n v="0"/>
    <n v="0"/>
    <n v="0"/>
    <n v="0"/>
    <n v="0"/>
    <n v="0"/>
    <n v="0"/>
    <n v="0"/>
    <n v="0"/>
    <n v="0"/>
  </r>
  <r>
    <s v="BIODIESEL"/>
    <x v="6"/>
    <x v="3"/>
    <x v="3"/>
    <x v="99"/>
    <s v="b"/>
    <n v="0"/>
    <n v="0"/>
    <n v="0"/>
    <n v="0"/>
    <n v="0"/>
    <n v="0"/>
    <n v="0"/>
    <n v="0"/>
    <n v="0"/>
    <n v="0"/>
    <n v="0"/>
    <n v="0"/>
    <n v="0"/>
  </r>
  <r>
    <s v="BIODIESEL"/>
    <x v="6"/>
    <x v="3"/>
    <x v="11"/>
    <x v="100"/>
    <s v="b"/>
    <n v="0"/>
    <n v="0"/>
    <n v="0"/>
    <n v="0"/>
    <n v="0"/>
    <n v="0"/>
    <n v="0"/>
    <n v="0"/>
    <n v="0"/>
    <n v="0"/>
    <n v="0"/>
    <n v="0"/>
    <n v="0"/>
  </r>
  <r>
    <s v="BIODIESEL"/>
    <x v="6"/>
    <x v="3"/>
    <x v="3"/>
    <x v="101"/>
    <s v="b"/>
    <n v="0"/>
    <n v="0"/>
    <n v="0"/>
    <n v="0"/>
    <n v="0"/>
    <n v="0"/>
    <n v="0"/>
    <n v="0"/>
    <n v="0"/>
    <n v="0"/>
    <n v="0"/>
    <n v="0"/>
    <n v="0"/>
  </r>
  <r>
    <s v="BIODIESEL"/>
    <x v="7"/>
    <x v="0"/>
    <x v="0"/>
    <x v="0"/>
    <s v="b"/>
    <n v="0"/>
    <n v="0"/>
    <n v="0"/>
    <n v="0"/>
    <n v="0"/>
    <n v="0"/>
    <n v="0"/>
    <n v="0"/>
    <n v="0"/>
    <n v="0"/>
    <n v="0"/>
    <n v="0"/>
    <n v="0"/>
  </r>
  <r>
    <s v="BIODIESEL"/>
    <x v="7"/>
    <x v="1"/>
    <x v="1"/>
    <x v="1"/>
    <s v="b"/>
    <n v="0"/>
    <n v="0"/>
    <n v="23926.29257437"/>
    <n v="113094.11110949"/>
    <n v="132333.80964457002"/>
    <n v="96144.148717000004"/>
    <n v="125690.44942447002"/>
    <n v="111431.41870542"/>
    <n v="116911.18294495001"/>
    <n v="96264.787272799993"/>
    <n v="57802.341240590002"/>
    <n v="67024.259388670005"/>
    <n v="940622.80102232995"/>
  </r>
  <r>
    <s v="BIODIESEL"/>
    <x v="7"/>
    <x v="2"/>
    <x v="2"/>
    <x v="2"/>
    <s v="b"/>
    <n v="0"/>
    <n v="0"/>
    <n v="0"/>
    <n v="0"/>
    <n v="0"/>
    <n v="0"/>
    <n v="0"/>
    <n v="0"/>
    <n v="0"/>
    <n v="0"/>
    <n v="0"/>
    <n v="0"/>
    <n v="0"/>
  </r>
  <r>
    <s v="BIODIESEL"/>
    <x v="7"/>
    <x v="1"/>
    <x v="1"/>
    <x v="3"/>
    <s v="b"/>
    <n v="0"/>
    <n v="0"/>
    <n v="0"/>
    <n v="0"/>
    <n v="0"/>
    <n v="0"/>
    <n v="0"/>
    <n v="0"/>
    <n v="0"/>
    <n v="0"/>
    <n v="0"/>
    <n v="0"/>
    <n v="0"/>
  </r>
  <r>
    <s v="BIODIESEL"/>
    <x v="7"/>
    <x v="3"/>
    <x v="3"/>
    <x v="4"/>
    <s v="b"/>
    <n v="0"/>
    <n v="0"/>
    <n v="0"/>
    <n v="0"/>
    <n v="0"/>
    <n v="0"/>
    <n v="0"/>
    <n v="0"/>
    <n v="0"/>
    <n v="0"/>
    <n v="0"/>
    <n v="0"/>
    <n v="0"/>
  </r>
  <r>
    <s v="BIODIESEL"/>
    <x v="7"/>
    <x v="1"/>
    <x v="1"/>
    <x v="5"/>
    <s v="b"/>
    <n v="0"/>
    <n v="0"/>
    <n v="0"/>
    <n v="0"/>
    <n v="0"/>
    <n v="0"/>
    <n v="0"/>
    <n v="0"/>
    <n v="0"/>
    <n v="0"/>
    <n v="0"/>
    <n v="0"/>
    <n v="0"/>
  </r>
  <r>
    <s v="BIODIESEL"/>
    <x v="7"/>
    <x v="1"/>
    <x v="1"/>
    <x v="6"/>
    <s v="b"/>
    <n v="0"/>
    <n v="0"/>
    <n v="0"/>
    <n v="0"/>
    <n v="0"/>
    <n v="0"/>
    <n v="0"/>
    <n v="0"/>
    <n v="0"/>
    <n v="0"/>
    <n v="0"/>
    <n v="0"/>
    <n v="0"/>
  </r>
  <r>
    <s v="BIODIESEL"/>
    <x v="7"/>
    <x v="1"/>
    <x v="1"/>
    <x v="7"/>
    <s v="b"/>
    <n v="0"/>
    <n v="0"/>
    <n v="0"/>
    <n v="0"/>
    <n v="0"/>
    <n v="0"/>
    <n v="0"/>
    <n v="0"/>
    <n v="0"/>
    <n v="0"/>
    <n v="0"/>
    <n v="0"/>
    <n v="0"/>
  </r>
  <r>
    <s v="BIODIESEL"/>
    <x v="7"/>
    <x v="3"/>
    <x v="4"/>
    <x v="8"/>
    <s v="b"/>
    <n v="4594.2281794399996"/>
    <n v="4477.5962326099998"/>
    <n v="5589.1251659999998"/>
    <n v="1434.68679157"/>
    <n v="3234.6920377500001"/>
    <n v="2921.3966016499999"/>
    <n v="4853.1859469500005"/>
    <n v="4161.2942673299995"/>
    <n v="4036.5610452199999"/>
    <n v="6211.9107031499998"/>
    <n v="5681.6734303399999"/>
    <n v="5676.8114072100007"/>
    <n v="52873.161809220001"/>
  </r>
  <r>
    <s v="BIODIESEL"/>
    <x v="7"/>
    <x v="1"/>
    <x v="1"/>
    <x v="9"/>
    <s v="b"/>
    <n v="3414.5806037500001"/>
    <n v="3005.2146097099999"/>
    <n v="2909.5591792300002"/>
    <n v="975.04634620000013"/>
    <n v="2413.0352880199998"/>
    <n v="1829.9824806400002"/>
    <n v="0"/>
    <n v="0"/>
    <n v="0"/>
    <n v="0"/>
    <n v="0"/>
    <n v="0"/>
    <n v="14547.418507549999"/>
  </r>
  <r>
    <s v="BIODIESEL"/>
    <x v="7"/>
    <x v="1"/>
    <x v="1"/>
    <x v="10"/>
    <s v="b"/>
    <n v="0"/>
    <n v="0"/>
    <n v="0"/>
    <n v="0"/>
    <n v="0"/>
    <n v="0"/>
    <n v="0"/>
    <n v="0"/>
    <n v="0"/>
    <n v="0"/>
    <n v="0"/>
    <n v="0"/>
    <n v="0"/>
  </r>
  <r>
    <s v="BIODIESEL"/>
    <x v="7"/>
    <x v="2"/>
    <x v="5"/>
    <x v="11"/>
    <s v="b"/>
    <n v="84.912435000000002"/>
    <n v="113.21658000000001"/>
    <n v="94.347149999999999"/>
    <n v="0"/>
    <n v="101.89492199999999"/>
    <n v="113.21658000000001"/>
    <n v="146.27582136000001"/>
    <n v="126.38115233000001"/>
    <n v="131.64572330000001"/>
    <n v="40.223334949999995"/>
    <n v="0"/>
    <n v="0"/>
    <n v="952.11369893999995"/>
  </r>
  <r>
    <s v="BIODIESEL"/>
    <x v="7"/>
    <x v="1"/>
    <x v="1"/>
    <x v="12"/>
    <s v="b"/>
    <n v="0"/>
    <n v="0"/>
    <n v="0"/>
    <n v="0"/>
    <n v="0"/>
    <n v="0"/>
    <n v="0"/>
    <n v="0"/>
    <n v="0"/>
    <n v="0"/>
    <n v="0"/>
    <n v="0"/>
    <n v="0"/>
  </r>
  <r>
    <s v="BIODIESEL"/>
    <x v="7"/>
    <x v="0"/>
    <x v="6"/>
    <x v="12"/>
    <s v="b"/>
    <n v="38980.650898489999"/>
    <n v="54509.286055850003"/>
    <n v="70823.505902590012"/>
    <n v="0"/>
    <n v="0"/>
    <n v="10012.459207740001"/>
    <n v="54127.809079350001"/>
    <n v="34177.626186289999"/>
    <n v="73397.604355280011"/>
    <n v="65984.76764921"/>
    <n v="73070.458757560002"/>
    <n v="53489.015975750008"/>
    <n v="528573.18406811007"/>
  </r>
  <r>
    <s v="BIODIESEL"/>
    <x v="7"/>
    <x v="2"/>
    <x v="7"/>
    <x v="13"/>
    <s v="b"/>
    <n v="0"/>
    <n v="0"/>
    <n v="0"/>
    <n v="0"/>
    <n v="6990.2432415999992"/>
    <n v="21005.701068399998"/>
    <n v="15582.884768610002"/>
    <n v="19348.191467770001"/>
    <n v="0"/>
    <n v="0"/>
    <n v="41519.255953350003"/>
    <n v="9022.7953431000005"/>
    <n v="113469.07184283"/>
  </r>
  <r>
    <s v="BIODIESEL"/>
    <x v="7"/>
    <x v="1"/>
    <x v="1"/>
    <x v="14"/>
    <s v="b"/>
    <n v="0"/>
    <n v="0"/>
    <n v="79.974934149999996"/>
    <n v="307.65347652999998"/>
    <n v="0"/>
    <n v="0"/>
    <n v="0"/>
    <n v="0"/>
    <n v="0"/>
    <n v="0"/>
    <n v="0"/>
    <n v="0"/>
    <n v="387.62841068"/>
  </r>
  <r>
    <s v="BIODIESEL"/>
    <x v="7"/>
    <x v="1"/>
    <x v="8"/>
    <x v="15"/>
    <s v="b"/>
    <n v="15425.381636400001"/>
    <n v="6161.0324300599996"/>
    <n v="8107.8481314500004"/>
    <n v="9947.6175564500008"/>
    <n v="17494.119014830001"/>
    <n v="24372.994880570001"/>
    <n v="44291.753882870005"/>
    <n v="46159.777134390002"/>
    <n v="47228.529069969998"/>
    <n v="52957.79120277"/>
    <n v="64814.491890420002"/>
    <n v="57951.592142079993"/>
    <n v="394912.92897226004"/>
  </r>
  <r>
    <s v="BIODIESEL"/>
    <x v="7"/>
    <x v="4"/>
    <x v="9"/>
    <x v="16"/>
    <s v="b"/>
    <n v="0"/>
    <n v="0"/>
    <n v="0"/>
    <n v="0"/>
    <n v="0"/>
    <n v="0"/>
    <n v="0"/>
    <n v="0"/>
    <n v="0"/>
    <n v="0"/>
    <n v="0"/>
    <n v="0"/>
    <n v="0"/>
  </r>
  <r>
    <s v="BIODIESEL"/>
    <x v="7"/>
    <x v="1"/>
    <x v="10"/>
    <x v="17"/>
    <s v="b"/>
    <n v="4302.2300400000004"/>
    <n v="4228.85311654"/>
    <n v="4329.9240734300001"/>
    <n v="3648.1401184800002"/>
    <n v="3740.8959465500002"/>
    <n v="4292.7701657600001"/>
    <n v="4206.2601190200003"/>
    <n v="5279.1884884399997"/>
    <n v="4422.2584842300002"/>
    <n v="4467.2494951600002"/>
    <n v="4717.3575000000001"/>
    <n v="4447.0403356300003"/>
    <n v="52082.167883240007"/>
  </r>
  <r>
    <s v="BIODIESEL"/>
    <x v="7"/>
    <x v="1"/>
    <x v="1"/>
    <x v="18"/>
    <s v="b"/>
    <n v="0"/>
    <n v="0"/>
    <n v="0"/>
    <n v="0"/>
    <n v="0"/>
    <n v="1100.71675"/>
    <n v="1509.5544"/>
    <n v="3144.9050000000002"/>
    <n v="2627.3794332000002"/>
    <n v="2535.0890510700001"/>
    <n v="3090.27171034"/>
    <n v="1360.6745973000002"/>
    <n v="15368.590941909999"/>
  </r>
  <r>
    <s v="BIODIESEL"/>
    <x v="7"/>
    <x v="1"/>
    <x v="1"/>
    <x v="19"/>
    <s v="b"/>
    <n v="37270.929585049998"/>
    <n v="33950.532596240002"/>
    <n v="39160.709289359998"/>
    <n v="29760.173116899998"/>
    <n v="29487.641939410001"/>
    <n v="33520.391359770001"/>
    <n v="34016.563021620001"/>
    <n v="30075.795782700003"/>
    <n v="34545.133494780006"/>
    <n v="35719.629716080002"/>
    <n v="32830.852069090004"/>
    <n v="36200.378763809997"/>
    <n v="406538.73073480994"/>
  </r>
  <r>
    <s v="BIODIESEL"/>
    <x v="7"/>
    <x v="2"/>
    <x v="5"/>
    <x v="20"/>
    <s v="b"/>
    <n v="0"/>
    <n v="0"/>
    <n v="0"/>
    <n v="0"/>
    <n v="0"/>
    <n v="0"/>
    <n v="0"/>
    <n v="0"/>
    <n v="0"/>
    <n v="0"/>
    <n v="0"/>
    <n v="0"/>
    <n v="0"/>
  </r>
  <r>
    <s v="BIODIESEL"/>
    <x v="7"/>
    <x v="1"/>
    <x v="8"/>
    <x v="21"/>
    <s v="b"/>
    <n v="33220.02148322"/>
    <n v="63736.462485090007"/>
    <n v="25316.900377459999"/>
    <n v="0"/>
    <n v="0"/>
    <n v="11051.391154110001"/>
    <n v="11683.83154961"/>
    <n v="40510.024489800002"/>
    <n v="2224.1019752399998"/>
    <n v="0"/>
    <n v="5401.6007706599994"/>
    <n v="1522.0082238"/>
    <n v="194666.34250899"/>
  </r>
  <r>
    <s v="BIODIESEL"/>
    <x v="7"/>
    <x v="1"/>
    <x v="8"/>
    <x v="22"/>
    <s v="b"/>
    <n v="0"/>
    <n v="0"/>
    <n v="0"/>
    <n v="0"/>
    <n v="0"/>
    <n v="0"/>
    <n v="0"/>
    <n v="0"/>
    <n v="0"/>
    <n v="0"/>
    <n v="0"/>
    <n v="0"/>
    <n v="0"/>
  </r>
  <r>
    <s v="BIODIESEL"/>
    <x v="7"/>
    <x v="0"/>
    <x v="0"/>
    <x v="23"/>
    <s v="b"/>
    <n v="0"/>
    <n v="0"/>
    <n v="0"/>
    <n v="0"/>
    <n v="0"/>
    <n v="0"/>
    <n v="0"/>
    <n v="0"/>
    <n v="0"/>
    <n v="0"/>
    <n v="0"/>
    <n v="0"/>
    <n v="0"/>
  </r>
  <r>
    <s v="BIODIESEL"/>
    <x v="7"/>
    <x v="2"/>
    <x v="5"/>
    <x v="24"/>
    <s v="b"/>
    <n v="10063.696"/>
    <n v="8176.7530000000006"/>
    <n v="10378.1865"/>
    <n v="0"/>
    <n v="0"/>
    <n v="0"/>
    <n v="6289.81"/>
    <n v="8491.2435000000005"/>
    <n v="10063.696"/>
    <n v="10692.677"/>
    <n v="8176.7530000000006"/>
    <n v="4402.8670000000002"/>
    <n v="76735.681999999986"/>
  </r>
  <r>
    <s v="BIODIESEL"/>
    <x v="7"/>
    <x v="1"/>
    <x v="1"/>
    <x v="25"/>
    <s v="b"/>
    <n v="3454.6466934499999"/>
    <n v="9358.1428530600006"/>
    <n v="4896.3906518400008"/>
    <n v="1874.9609119500003"/>
    <n v="9092.2537149300006"/>
    <n v="5546.0525471199999"/>
    <n v="9113.7397058900006"/>
    <n v="7960.3898258100007"/>
    <n v="290.65212009999999"/>
    <n v="3263.1974566700001"/>
    <n v="0"/>
    <n v="1568.5842668499999"/>
    <n v="56419.010747670007"/>
  </r>
  <r>
    <s v="BIODIESEL"/>
    <x v="7"/>
    <x v="0"/>
    <x v="6"/>
    <x v="26"/>
    <s v="b"/>
    <n v="0"/>
    <n v="0"/>
    <n v="0"/>
    <n v="0"/>
    <n v="0"/>
    <n v="0"/>
    <n v="0"/>
    <n v="0"/>
    <n v="0"/>
    <n v="0"/>
    <n v="0"/>
    <n v="0"/>
    <n v="0"/>
  </r>
  <r>
    <s v="BIODIESEL"/>
    <x v="7"/>
    <x v="0"/>
    <x v="0"/>
    <x v="27"/>
    <s v="b"/>
    <n v="0"/>
    <n v="0"/>
    <n v="0"/>
    <n v="0"/>
    <n v="0"/>
    <n v="0"/>
    <n v="0"/>
    <n v="0"/>
    <n v="0"/>
    <n v="0"/>
    <n v="0"/>
    <n v="0"/>
    <n v="0"/>
  </r>
  <r>
    <s v="BIODIESEL"/>
    <x v="7"/>
    <x v="3"/>
    <x v="11"/>
    <x v="28"/>
    <s v="b"/>
    <n v="8706.5625657300006"/>
    <n v="8181.2565039599995"/>
    <n v="9455.7858634999993"/>
    <n v="8679.1138348900004"/>
    <n v="9584.4439270500006"/>
    <n v="9382.2076661200008"/>
    <n v="9713.5674365400009"/>
    <n v="8590.2576890199998"/>
    <n v="8149.2476608699999"/>
    <n v="0"/>
    <n v="0"/>
    <n v="0"/>
    <n v="80442.443147679995"/>
  </r>
  <r>
    <s v="BIODIESEL"/>
    <x v="7"/>
    <x v="0"/>
    <x v="6"/>
    <x v="29"/>
    <s v="b"/>
    <n v="6670.6831547400006"/>
    <n v="21570.13603818"/>
    <n v="32610.759037570002"/>
    <n v="8974.0367359800002"/>
    <n v="2850.4160958000002"/>
    <n v="0"/>
    <n v="0"/>
    <n v="2550.8953436000002"/>
    <n v="1368.9079585900001"/>
    <n v="0"/>
    <n v="0"/>
    <n v="0"/>
    <n v="76595.83436446001"/>
  </r>
  <r>
    <s v="BIODIESEL"/>
    <x v="7"/>
    <x v="1"/>
    <x v="1"/>
    <x v="30"/>
    <s v="b"/>
    <n v="0"/>
    <n v="0"/>
    <n v="0"/>
    <n v="0"/>
    <n v="0"/>
    <n v="0"/>
    <n v="0"/>
    <n v="0"/>
    <n v="0"/>
    <n v="0"/>
    <n v="0"/>
    <n v="0"/>
    <n v="0"/>
  </r>
  <r>
    <s v="BIODIESEL"/>
    <x v="7"/>
    <x v="2"/>
    <x v="7"/>
    <x v="31"/>
    <s v="b"/>
    <n v="0"/>
    <n v="0"/>
    <n v="0"/>
    <n v="0"/>
    <n v="0"/>
    <n v="0"/>
    <n v="0"/>
    <n v="0"/>
    <n v="0"/>
    <n v="0"/>
    <n v="0"/>
    <n v="0"/>
    <n v="0"/>
  </r>
  <r>
    <s v="BIODIESEL"/>
    <x v="7"/>
    <x v="4"/>
    <x v="12"/>
    <x v="32"/>
    <s v="b"/>
    <n v="0"/>
    <n v="0"/>
    <n v="0"/>
    <n v="0"/>
    <n v="0"/>
    <n v="0"/>
    <n v="0"/>
    <n v="0"/>
    <n v="0"/>
    <n v="0"/>
    <n v="0"/>
    <n v="0"/>
    <n v="0"/>
  </r>
  <r>
    <s v="BIODIESEL"/>
    <x v="7"/>
    <x v="4"/>
    <x v="13"/>
    <x v="33"/>
    <s v="b"/>
    <n v="0"/>
    <n v="0"/>
    <n v="0"/>
    <n v="0"/>
    <n v="0"/>
    <n v="0"/>
    <n v="0"/>
    <n v="0"/>
    <n v="0"/>
    <n v="0"/>
    <n v="0"/>
    <n v="0"/>
    <n v="0"/>
  </r>
  <r>
    <s v="BIODIESEL"/>
    <x v="7"/>
    <x v="4"/>
    <x v="9"/>
    <x v="34"/>
    <s v="b"/>
    <n v="37981.866809350002"/>
    <n v="34298.610681639999"/>
    <n v="32654.800287189999"/>
    <n v="0"/>
    <n v="0"/>
    <n v="0"/>
    <n v="0"/>
    <n v="0"/>
    <n v="0"/>
    <n v="0"/>
    <n v="0"/>
    <n v="0"/>
    <n v="104935.27777818"/>
  </r>
  <r>
    <s v="BIODIESEL"/>
    <x v="7"/>
    <x v="3"/>
    <x v="11"/>
    <x v="35"/>
    <s v="b"/>
    <n v="42121.693955149996"/>
    <n v="28052.288427979998"/>
    <n v="42644.99356753"/>
    <n v="0"/>
    <n v="0"/>
    <n v="0"/>
    <n v="0"/>
    <n v="0"/>
    <n v="0"/>
    <n v="0"/>
    <n v="0"/>
    <n v="0"/>
    <n v="112818.97595066001"/>
  </r>
  <r>
    <s v="BIODIESEL"/>
    <x v="7"/>
    <x v="2"/>
    <x v="7"/>
    <x v="36"/>
    <s v="b"/>
    <n v="0"/>
    <n v="0"/>
    <n v="0"/>
    <n v="0"/>
    <n v="0"/>
    <n v="0"/>
    <n v="0"/>
    <n v="0"/>
    <n v="0"/>
    <n v="0"/>
    <n v="0"/>
    <n v="0"/>
    <n v="0"/>
  </r>
  <r>
    <s v="BIODIESEL"/>
    <x v="7"/>
    <x v="4"/>
    <x v="14"/>
    <x v="37"/>
    <s v="b"/>
    <n v="0"/>
    <n v="0"/>
    <n v="0"/>
    <n v="0"/>
    <n v="0"/>
    <n v="0"/>
    <n v="0"/>
    <n v="0"/>
    <n v="0"/>
    <n v="0"/>
    <n v="0"/>
    <n v="0"/>
    <n v="0"/>
  </r>
  <r>
    <s v="BIODIESEL"/>
    <x v="7"/>
    <x v="1"/>
    <x v="1"/>
    <x v="38"/>
    <s v="b"/>
    <n v="5116.8422025300006"/>
    <n v="25576.153766040003"/>
    <n v="14039.06348373"/>
    <n v="0"/>
    <n v="5124.9686370499994"/>
    <n v="9611.2196482199997"/>
    <n v="26665.058252859999"/>
    <n v="24290.92543969"/>
    <n v="24280.037778580001"/>
    <n v="12806.172666390001"/>
    <n v="0"/>
    <n v="8175.5139074300005"/>
    <n v="155685.95578252"/>
  </r>
  <r>
    <s v="BIODIESEL"/>
    <x v="7"/>
    <x v="2"/>
    <x v="7"/>
    <x v="39"/>
    <s v="b"/>
    <n v="41828.66428687"/>
    <n v="55254.100196809995"/>
    <n v="49597.101691100004"/>
    <n v="52187.547359979995"/>
    <n v="43237.657204589996"/>
    <n v="59737.533373099999"/>
    <n v="63578.971932500004"/>
    <n v="62747.081661900003"/>
    <n v="61271.693509820005"/>
    <n v="57880.781461099999"/>
    <n v="65623.34887680001"/>
    <n v="64842.167054420002"/>
    <n v="677786.64860899001"/>
  </r>
  <r>
    <s v="BIODIESEL"/>
    <x v="7"/>
    <x v="2"/>
    <x v="5"/>
    <x v="40"/>
    <s v="b"/>
    <n v="71147.462566639995"/>
    <n v="66040.445047330009"/>
    <n v="65011.419551710002"/>
    <n v="53454.950364789998"/>
    <n v="59122.503171679993"/>
    <n v="59823.666031239998"/>
    <n v="78508.584454890006"/>
    <n v="74990.825807900008"/>
    <n v="81431.654146000001"/>
    <n v="88923.088317829999"/>
    <n v="82279.501664570009"/>
    <n v="79408.222269000005"/>
    <n v="860142.32339358004"/>
  </r>
  <r>
    <s v="BIODIESEL"/>
    <x v="7"/>
    <x v="1"/>
    <x v="1"/>
    <x v="41"/>
    <s v="b"/>
    <n v="0"/>
    <n v="0"/>
    <n v="0"/>
    <n v="0"/>
    <n v="0"/>
    <n v="0"/>
    <n v="0"/>
    <n v="0"/>
    <n v="0"/>
    <n v="893.22220790999995"/>
    <n v="0"/>
    <n v="0"/>
    <n v="893.22220790999995"/>
  </r>
  <r>
    <s v="BIODIESEL"/>
    <x v="7"/>
    <x v="1"/>
    <x v="1"/>
    <x v="42"/>
    <s v="b"/>
    <n v="5121.7922829999998"/>
    <n v="3239.2521500000003"/>
    <n v="5012.7961655099998"/>
    <n v="3578.9018900000001"/>
    <n v="4372.6444629500002"/>
    <n v="2167.1225864500002"/>
    <n v="6371.5775300000005"/>
    <n v="11535.51154"/>
    <n v="11749.36508"/>
    <n v="12894.110500000001"/>
    <n v="8931.5302000000011"/>
    <n v="9853.1823491100004"/>
    <n v="84827.786737019982"/>
  </r>
  <r>
    <s v="BIODIESEL"/>
    <x v="7"/>
    <x v="2"/>
    <x v="7"/>
    <x v="43"/>
    <s v="b"/>
    <n v="81762.749744400004"/>
    <n v="69936.108058740007"/>
    <n v="75901.370152549993"/>
    <n v="88788.385746870001"/>
    <n v="93896.170622999998"/>
    <n v="89041.456252219999"/>
    <n v="90669.655338250013"/>
    <n v="82596.589856099992"/>
    <n v="96052.789226749999"/>
    <n v="108605.14919021001"/>
    <n v="84579.270054110006"/>
    <n v="83077.56533699001"/>
    <n v="1044907.2595801902"/>
  </r>
  <r>
    <s v="BIODIESEL"/>
    <x v="7"/>
    <x v="2"/>
    <x v="7"/>
    <x v="44"/>
    <s v="b"/>
    <n v="0"/>
    <n v="0"/>
    <n v="0"/>
    <n v="0"/>
    <n v="0"/>
    <n v="0"/>
    <n v="5913.1950466300004"/>
    <n v="5648.0355264600003"/>
    <n v="3701.7607487300002"/>
    <n v="0"/>
    <n v="0"/>
    <n v="0"/>
    <n v="15262.991321820002"/>
  </r>
  <r>
    <s v="BIODIESEL"/>
    <x v="7"/>
    <x v="1"/>
    <x v="8"/>
    <x v="45"/>
    <s v="b"/>
    <n v="78477.160564129998"/>
    <n v="79508.456681159994"/>
    <n v="78641.896977840006"/>
    <n v="73986.607322920012"/>
    <n v="73498.775949129995"/>
    <n v="62887.20604908"/>
    <n v="73858.439864550004"/>
    <n v="74988.272145039999"/>
    <n v="70626.798384649999"/>
    <n v="69811.852862190004"/>
    <n v="76509.437534299999"/>
    <n v="78647.199287669995"/>
    <n v="891442.10362266004"/>
  </r>
  <r>
    <s v="BIODIESEL"/>
    <x v="7"/>
    <x v="1"/>
    <x v="8"/>
    <x v="46"/>
    <s v="b"/>
    <n v="61915.524751229997"/>
    <n v="58251.402225540005"/>
    <n v="64951.037375710002"/>
    <n v="62874.808833570001"/>
    <n v="58961.446296819995"/>
    <n v="55349.000850090008"/>
    <n v="63750.677455690005"/>
    <n v="67369.299495839994"/>
    <n v="69588.564607190012"/>
    <n v="71356.755994389998"/>
    <n v="70593.902678350001"/>
    <n v="71263.257968739999"/>
    <n v="776225.67853315989"/>
  </r>
  <r>
    <s v="BIODIESEL"/>
    <x v="7"/>
    <x v="1"/>
    <x v="1"/>
    <x v="47"/>
    <s v="b"/>
    <n v="0"/>
    <n v="0"/>
    <n v="0"/>
    <n v="0"/>
    <n v="0"/>
    <n v="0"/>
    <n v="0"/>
    <n v="0"/>
    <n v="0"/>
    <n v="0"/>
    <n v="0"/>
    <n v="0"/>
    <n v="0"/>
  </r>
  <r>
    <s v="BIODIESEL"/>
    <x v="7"/>
    <x v="1"/>
    <x v="10"/>
    <x v="48"/>
    <s v="b"/>
    <n v="0"/>
    <n v="0"/>
    <n v="0"/>
    <n v="0"/>
    <n v="1705.1612011899999"/>
    <n v="0"/>
    <n v="815.34807030000002"/>
    <n v="6745.8212249999997"/>
    <n v="28667.802944769999"/>
    <n v="53003.121863440007"/>
    <n v="70176.712160670009"/>
    <n v="70765.947851280012"/>
    <n v="231879.91531665003"/>
  </r>
  <r>
    <s v="BIODIESEL"/>
    <x v="7"/>
    <x v="1"/>
    <x v="8"/>
    <x v="49"/>
    <s v="b"/>
    <n v="0"/>
    <n v="0"/>
    <n v="0"/>
    <n v="0"/>
    <n v="0"/>
    <n v="0"/>
    <n v="0"/>
    <n v="0"/>
    <n v="0"/>
    <n v="0"/>
    <n v="0"/>
    <n v="0"/>
    <n v="0"/>
  </r>
  <r>
    <s v="BIODIESEL"/>
    <x v="7"/>
    <x v="0"/>
    <x v="15"/>
    <x v="50"/>
    <s v="b"/>
    <n v="9364.4389528699994"/>
    <n v="13019.25884957"/>
    <n v="17688.228841240001"/>
    <n v="0"/>
    <n v="0"/>
    <n v="3566.5046744900001"/>
    <n v="11452.743930209999"/>
    <n v="12199.206001390001"/>
    <n v="6384.6980736599999"/>
    <n v="9401.4419051000004"/>
    <n v="12267.44415008"/>
    <n v="11871.41884305"/>
    <n v="107215.38422166"/>
  </r>
  <r>
    <s v="BIODIESEL"/>
    <x v="7"/>
    <x v="1"/>
    <x v="1"/>
    <x v="51"/>
    <s v="b"/>
    <n v="0"/>
    <n v="0"/>
    <n v="0"/>
    <n v="0"/>
    <n v="0"/>
    <n v="0"/>
    <n v="0"/>
    <n v="0"/>
    <n v="0"/>
    <n v="0"/>
    <n v="0"/>
    <n v="0"/>
    <n v="0"/>
  </r>
  <r>
    <s v="BIODIESEL"/>
    <x v="7"/>
    <x v="2"/>
    <x v="5"/>
    <x v="52"/>
    <s v="b"/>
    <n v="0"/>
    <n v="0"/>
    <n v="0"/>
    <n v="0"/>
    <n v="0"/>
    <n v="0"/>
    <n v="0"/>
    <n v="0"/>
    <n v="0"/>
    <n v="0"/>
    <n v="0"/>
    <n v="0"/>
    <n v="0"/>
  </r>
  <r>
    <s v="BIODIESEL"/>
    <x v="7"/>
    <x v="4"/>
    <x v="9"/>
    <x v="53"/>
    <s v="b"/>
    <n v="0"/>
    <n v="0"/>
    <n v="0"/>
    <n v="0"/>
    <n v="0"/>
    <n v="0"/>
    <n v="0"/>
    <n v="0"/>
    <n v="0"/>
    <n v="0"/>
    <n v="0"/>
    <n v="0"/>
    <n v="0"/>
  </r>
  <r>
    <s v="BIODIESEL"/>
    <x v="7"/>
    <x v="1"/>
    <x v="10"/>
    <x v="54"/>
    <s v="b"/>
    <n v="10594.83900545"/>
    <n v="26835.575001959998"/>
    <n v="28813.317699120002"/>
    <n v="16358.883787550001"/>
    <n v="24918.6547675"/>
    <n v="31705.63021933"/>
    <n v="25905.286943720002"/>
    <n v="38907.123019589999"/>
    <n v="40266.860435200004"/>
    <n v="0"/>
    <n v="0"/>
    <n v="323.98811310000002"/>
    <n v="244630.15899252004"/>
  </r>
  <r>
    <s v="BIODIESEL"/>
    <x v="7"/>
    <x v="1"/>
    <x v="1"/>
    <x v="55"/>
    <s v="b"/>
    <n v="0"/>
    <n v="0"/>
    <n v="0"/>
    <n v="0"/>
    <n v="0"/>
    <n v="0"/>
    <n v="0"/>
    <n v="0"/>
    <n v="0"/>
    <n v="0"/>
    <n v="0"/>
    <n v="0"/>
    <n v="0"/>
  </r>
  <r>
    <s v="BIODIESEL"/>
    <x v="7"/>
    <x v="1"/>
    <x v="1"/>
    <x v="56"/>
    <s v="b"/>
    <n v="13020.007336960001"/>
    <n v="13323.484379649999"/>
    <n v="13911.39921016"/>
    <n v="9414.0026556700013"/>
    <n v="13282.65093313"/>
    <n v="11888.69695112"/>
    <n v="11176.501764820001"/>
    <n v="11490.42618192"/>
    <n v="8828.4276344800001"/>
    <n v="6985.771186689999"/>
    <n v="8882.3564654199999"/>
    <n v="4839.3106260900004"/>
    <n v="127043.03532611"/>
  </r>
  <r>
    <s v="BIODIESEL"/>
    <x v="7"/>
    <x v="1"/>
    <x v="1"/>
    <x v="57"/>
    <s v="b"/>
    <n v="0"/>
    <n v="0"/>
    <n v="0"/>
    <n v="0"/>
    <n v="0"/>
    <n v="0"/>
    <n v="0"/>
    <n v="0"/>
    <n v="0"/>
    <n v="0"/>
    <n v="0"/>
    <n v="0"/>
    <n v="0"/>
  </r>
  <r>
    <s v="BIODIESEL"/>
    <x v="7"/>
    <x v="1"/>
    <x v="1"/>
    <x v="58"/>
    <s v="b"/>
    <n v="0"/>
    <n v="0"/>
    <n v="0"/>
    <n v="0"/>
    <n v="0"/>
    <n v="0"/>
    <n v="0"/>
    <n v="0"/>
    <n v="0"/>
    <n v="0"/>
    <n v="0"/>
    <n v="0"/>
    <n v="0"/>
  </r>
  <r>
    <s v="BIODIESEL"/>
    <x v="7"/>
    <x v="1"/>
    <x v="1"/>
    <x v="59"/>
    <s v="b"/>
    <n v="28511.834526200004"/>
    <n v="47435.545586499997"/>
    <n v="50701.592327099999"/>
    <n v="4300.8462817999998"/>
    <n v="0"/>
    <n v="24351.691294100001"/>
    <n v="27018.885224599999"/>
    <n v="55528.895705899995"/>
    <n v="52948.5011534"/>
    <n v="34648.298958400002"/>
    <n v="38471.245476399999"/>
    <n v="34262.1675225"/>
    <n v="398179.50405689998"/>
  </r>
  <r>
    <s v="BIODIESEL"/>
    <x v="7"/>
    <x v="1"/>
    <x v="1"/>
    <x v="60"/>
    <s v="b"/>
    <n v="0"/>
    <n v="0"/>
    <n v="0"/>
    <n v="62.898099999999999"/>
    <n v="283.04145"/>
    <n v="1289.4110499999999"/>
    <n v="1383.7582"/>
    <n v="1006.3696"/>
    <n v="943.47149999999999"/>
    <n v="1257.962"/>
    <n v="641.56061999999997"/>
    <n v="1471.8155400000001"/>
    <n v="8340.2880599999989"/>
  </r>
  <r>
    <s v="BIODIESEL"/>
    <x v="7"/>
    <x v="3"/>
    <x v="3"/>
    <x v="61"/>
    <s v="b"/>
    <n v="0"/>
    <n v="0"/>
    <n v="0"/>
    <n v="0"/>
    <n v="0"/>
    <n v="0"/>
    <n v="0"/>
    <n v="0"/>
    <n v="0"/>
    <n v="0"/>
    <n v="0"/>
    <n v="0"/>
    <n v="0"/>
  </r>
  <r>
    <s v="BIODIESEL"/>
    <x v="7"/>
    <x v="1"/>
    <x v="1"/>
    <x v="62"/>
    <s v="b"/>
    <n v="0"/>
    <n v="0"/>
    <n v="0"/>
    <n v="0"/>
    <n v="0"/>
    <n v="0"/>
    <n v="0"/>
    <n v="0"/>
    <n v="0"/>
    <n v="0"/>
    <n v="0"/>
    <n v="0"/>
    <n v="0"/>
  </r>
  <r>
    <s v="BIODIESEL"/>
    <x v="7"/>
    <x v="0"/>
    <x v="6"/>
    <x v="63"/>
    <s v="b"/>
    <n v="1158.3754382700001"/>
    <n v="5703.8764596400006"/>
    <n v="1034.3403850700001"/>
    <n v="641.92542898000011"/>
    <n v="0"/>
    <n v="2214.8496647299999"/>
    <n v="13682.758326850002"/>
    <n v="11631.86513939"/>
    <n v="12916.36384778"/>
    <n v="19900.172613750001"/>
    <n v="16211.92866671"/>
    <n v="10632.40804058"/>
    <n v="95728.864011750004"/>
  </r>
  <r>
    <s v="BIODIESEL"/>
    <x v="7"/>
    <x v="1"/>
    <x v="1"/>
    <x v="64"/>
    <s v="b"/>
    <n v="59816.803848529999"/>
    <n v="76475.409662200007"/>
    <n v="72892.262150449998"/>
    <n v="42692.179722150002"/>
    <n v="55158.281231270004"/>
    <n v="54708.402571019993"/>
    <n v="56209.302192460003"/>
    <n v="78704.920874040006"/>
    <n v="86532.017046330002"/>
    <n v="67485.717589129999"/>
    <n v="62760.372030429993"/>
    <n v="82435.281388840012"/>
    <n v="795870.95030685014"/>
  </r>
  <r>
    <s v="BIODIESEL"/>
    <x v="7"/>
    <x v="0"/>
    <x v="6"/>
    <x v="65"/>
    <s v="b"/>
    <n v="0"/>
    <n v="0"/>
    <n v="0"/>
    <n v="0"/>
    <n v="0"/>
    <n v="0"/>
    <n v="0"/>
    <n v="0"/>
    <n v="0"/>
    <n v="0"/>
    <n v="0"/>
    <n v="0"/>
    <n v="0"/>
  </r>
  <r>
    <s v="BIODIESEL"/>
    <x v="7"/>
    <x v="2"/>
    <x v="7"/>
    <x v="66"/>
    <s v="b"/>
    <n v="0"/>
    <n v="0"/>
    <n v="0"/>
    <n v="0"/>
    <n v="0"/>
    <n v="0"/>
    <n v="0"/>
    <n v="0"/>
    <n v="0"/>
    <n v="0"/>
    <n v="0"/>
    <n v="0"/>
    <n v="0"/>
  </r>
  <r>
    <s v="BIODIESEL"/>
    <x v="7"/>
    <x v="0"/>
    <x v="15"/>
    <x v="67"/>
    <s v="b"/>
    <n v="0"/>
    <n v="0"/>
    <n v="0"/>
    <n v="0"/>
    <n v="0"/>
    <n v="0"/>
    <n v="0"/>
    <n v="0"/>
    <n v="0"/>
    <n v="0"/>
    <n v="0"/>
    <n v="0"/>
    <n v="0"/>
  </r>
  <r>
    <s v="BIODIESEL"/>
    <x v="7"/>
    <x v="2"/>
    <x v="7"/>
    <x v="68"/>
    <s v="b"/>
    <n v="66985.281436099991"/>
    <n v="55636.929482460007"/>
    <n v="58400.552490070004"/>
    <n v="90326.439275979996"/>
    <n v="92626.151057230003"/>
    <n v="56389.888927370004"/>
    <n v="34957.933725080002"/>
    <n v="51645.856343159998"/>
    <n v="62826.503092769999"/>
    <n v="91230.234654500004"/>
    <n v="42725.635221539997"/>
    <n v="32812.856922680003"/>
    <n v="736564.26262894005"/>
  </r>
  <r>
    <s v="BIODIESEL"/>
    <x v="7"/>
    <x v="0"/>
    <x v="6"/>
    <x v="69"/>
    <s v="b"/>
    <n v="0"/>
    <n v="0"/>
    <n v="0"/>
    <n v="0"/>
    <n v="0"/>
    <n v="0"/>
    <n v="0"/>
    <n v="0"/>
    <n v="0"/>
    <n v="0"/>
    <n v="0"/>
    <n v="0"/>
    <n v="0"/>
  </r>
  <r>
    <s v="BIODIESEL"/>
    <x v="7"/>
    <x v="1"/>
    <x v="8"/>
    <x v="70"/>
    <s v="b"/>
    <n v="70476.283231349997"/>
    <n v="89179.769174119996"/>
    <n v="104266.33761525001"/>
    <n v="111516.37516909"/>
    <n v="161631.76978381001"/>
    <n v="155625.73714158"/>
    <n v="85053.79218994001"/>
    <n v="145402.26109815002"/>
    <n v="115285.92120019"/>
    <n v="146617.36433280999"/>
    <n v="141752.40386153999"/>
    <n v="153405.59774664001"/>
    <n v="1480213.6125444698"/>
  </r>
  <r>
    <s v="BIODIESEL"/>
    <x v="7"/>
    <x v="3"/>
    <x v="11"/>
    <x v="71"/>
    <s v="b"/>
    <n v="0"/>
    <n v="0"/>
    <n v="0"/>
    <n v="0"/>
    <n v="0"/>
    <n v="0"/>
    <n v="0"/>
    <n v="0"/>
    <n v="0"/>
    <n v="0"/>
    <n v="0"/>
    <n v="0"/>
    <n v="0"/>
  </r>
  <r>
    <s v="BIODIESEL"/>
    <x v="7"/>
    <x v="0"/>
    <x v="6"/>
    <x v="72"/>
    <s v="b"/>
    <n v="813.10260813000002"/>
    <n v="659.62495432000003"/>
    <n v="0"/>
    <n v="0"/>
    <n v="0"/>
    <n v="0"/>
    <n v="0"/>
    <n v="0"/>
    <n v="0"/>
    <n v="0"/>
    <n v="0"/>
    <n v="0"/>
    <n v="1472.7275624500001"/>
  </r>
  <r>
    <s v="BIODIESEL"/>
    <x v="7"/>
    <x v="4"/>
    <x v="12"/>
    <x v="73"/>
    <s v="b"/>
    <n v="0"/>
    <n v="0"/>
    <n v="0"/>
    <n v="0"/>
    <n v="0"/>
    <n v="0"/>
    <n v="0"/>
    <n v="0"/>
    <n v="0"/>
    <n v="0"/>
    <n v="0"/>
    <n v="0"/>
    <n v="0"/>
  </r>
  <r>
    <s v="BIODIESEL"/>
    <x v="7"/>
    <x v="1"/>
    <x v="8"/>
    <x v="74"/>
    <s v="b"/>
    <n v="0"/>
    <n v="0"/>
    <n v="0"/>
    <n v="0"/>
    <n v="0"/>
    <n v="0"/>
    <n v="0"/>
    <n v="0"/>
    <n v="0"/>
    <n v="0"/>
    <n v="0"/>
    <n v="0"/>
    <n v="0"/>
  </r>
  <r>
    <s v="BIODIESEL"/>
    <x v="7"/>
    <x v="1"/>
    <x v="8"/>
    <x v="75"/>
    <s v="b"/>
    <n v="2852.0640260200003"/>
    <n v="0"/>
    <n v="1213.5999700700002"/>
    <n v="689.1744817"/>
    <n v="1033.19563965"/>
    <n v="3670.9847083999998"/>
    <n v="3689.2314472100006"/>
    <n v="5588.0244492499996"/>
    <n v="6976.36792074"/>
    <n v="6060.8923650500001"/>
    <n v="4388.5010739600002"/>
    <n v="7472.2942800000001"/>
    <n v="43634.330362050008"/>
  </r>
  <r>
    <s v="BIODIESEL"/>
    <x v="7"/>
    <x v="1"/>
    <x v="1"/>
    <x v="76"/>
    <s v="b"/>
    <n v="0"/>
    <n v="0"/>
    <n v="0"/>
    <n v="0"/>
    <n v="0"/>
    <n v="0"/>
    <n v="0"/>
    <n v="0"/>
    <n v="0"/>
    <n v="0"/>
    <n v="0"/>
    <n v="0"/>
    <n v="0"/>
  </r>
  <r>
    <s v="BIODIESEL"/>
    <x v="7"/>
    <x v="4"/>
    <x v="13"/>
    <x v="77"/>
    <s v="b"/>
    <n v="0"/>
    <n v="0"/>
    <n v="0"/>
    <n v="0"/>
    <n v="0"/>
    <n v="0"/>
    <n v="0"/>
    <n v="0"/>
    <n v="0"/>
    <n v="0"/>
    <n v="0"/>
    <n v="0"/>
    <n v="0"/>
  </r>
  <r>
    <s v="BIODIESEL"/>
    <x v="7"/>
    <x v="2"/>
    <x v="7"/>
    <x v="78"/>
    <s v="b"/>
    <n v="80152.250183709999"/>
    <n v="123448.1510289"/>
    <n v="142926.98185037001"/>
    <n v="106159.87233613001"/>
    <n v="110876.36813216002"/>
    <n v="118458.45733552"/>
    <n v="114640.95779298"/>
    <n v="138270.31472706"/>
    <n v="120333.39937804001"/>
    <n v="148968.63368663"/>
    <n v="154851.75086184"/>
    <n v="152930.48436867"/>
    <n v="1512017.6216820104"/>
  </r>
  <r>
    <s v="BIODIESEL"/>
    <x v="7"/>
    <x v="3"/>
    <x v="4"/>
    <x v="79"/>
    <s v="b"/>
    <n v="0"/>
    <n v="0"/>
    <n v="0"/>
    <n v="0"/>
    <n v="0"/>
    <n v="0"/>
    <n v="0"/>
    <n v="0"/>
    <n v="0"/>
    <n v="0"/>
    <n v="0"/>
    <n v="0"/>
    <n v="0"/>
  </r>
  <r>
    <s v="BIODIESEL"/>
    <x v="7"/>
    <x v="0"/>
    <x v="15"/>
    <x v="80"/>
    <s v="b"/>
    <n v="0"/>
    <n v="0"/>
    <n v="0"/>
    <n v="0"/>
    <n v="0"/>
    <n v="0"/>
    <n v="0"/>
    <n v="0"/>
    <n v="0"/>
    <n v="0"/>
    <n v="0"/>
    <n v="0"/>
    <n v="0"/>
  </r>
  <r>
    <s v="BIODIESEL"/>
    <x v="7"/>
    <x v="1"/>
    <x v="8"/>
    <x v="80"/>
    <s v="b"/>
    <n v="0"/>
    <n v="0"/>
    <n v="0"/>
    <n v="0"/>
    <n v="0"/>
    <n v="0"/>
    <n v="0"/>
    <n v="0"/>
    <n v="0"/>
    <n v="0"/>
    <n v="0"/>
    <n v="0"/>
    <n v="0"/>
  </r>
  <r>
    <s v="BIODIESEL"/>
    <x v="7"/>
    <x v="2"/>
    <x v="7"/>
    <x v="80"/>
    <s v="b"/>
    <n v="79149.384007879999"/>
    <n v="68138.989835350003"/>
    <n v="77741.101838689996"/>
    <n v="57532.476942539994"/>
    <n v="77534.947026130001"/>
    <n v="77250.716802039999"/>
    <n v="54874.724016849999"/>
    <n v="50830.76615507"/>
    <n v="68379.499590129999"/>
    <n v="59750.352005880006"/>
    <n v="56452.686390410003"/>
    <n v="62732.652837759997"/>
    <n v="790368.2974487301"/>
  </r>
  <r>
    <s v="BIODIESEL"/>
    <x v="7"/>
    <x v="0"/>
    <x v="6"/>
    <x v="81"/>
    <s v="b"/>
    <n v="0"/>
    <n v="0"/>
    <n v="0"/>
    <n v="1896.52867044"/>
    <n v="3469.7736864999997"/>
    <n v="10988.6125605"/>
    <n v="11269.38338909"/>
    <n v="14975.39604938"/>
    <n v="10529.192258480001"/>
    <n v="0"/>
    <n v="3330.0015286799999"/>
    <n v="15928.623044690001"/>
    <n v="72387.511187760014"/>
  </r>
  <r>
    <s v="BIODIESEL"/>
    <x v="7"/>
    <x v="3"/>
    <x v="4"/>
    <x v="82"/>
    <s v="b"/>
    <n v="0"/>
    <n v="0"/>
    <n v="0"/>
    <n v="0"/>
    <n v="0"/>
    <n v="0"/>
    <n v="0"/>
    <n v="0"/>
    <n v="0"/>
    <n v="0"/>
    <n v="0"/>
    <n v="0"/>
    <n v="0"/>
  </r>
  <r>
    <s v="BIODIESEL"/>
    <x v="7"/>
    <x v="4"/>
    <x v="13"/>
    <x v="83"/>
    <s v="b"/>
    <n v="26422.862828999998"/>
    <n v="23262.359100199999"/>
    <n v="22560.6678966"/>
    <n v="19806.800384300001"/>
    <n v="22782.257902900001"/>
    <n v="33889.244687600003"/>
    <n v="31979.280983000001"/>
    <n v="17663.799219200002"/>
    <n v="39244.703412100003"/>
    <n v="57432.569600499999"/>
    <n v="47235.152239900002"/>
    <n v="50008.581061299999"/>
    <n v="392288.27931660006"/>
  </r>
  <r>
    <s v="BIODIESEL"/>
    <x v="7"/>
    <x v="4"/>
    <x v="16"/>
    <x v="84"/>
    <s v="b"/>
    <n v="0"/>
    <n v="0"/>
    <n v="0"/>
    <n v="0"/>
    <n v="0"/>
    <n v="0"/>
    <n v="0"/>
    <n v="0"/>
    <n v="0"/>
    <n v="0"/>
    <n v="0"/>
    <n v="0"/>
    <n v="0"/>
  </r>
  <r>
    <s v="BIODIESEL"/>
    <x v="7"/>
    <x v="4"/>
    <x v="9"/>
    <x v="85"/>
    <s v="b"/>
    <n v="74584.566980000003"/>
    <n v="77767.21084"/>
    <n v="61758.386427999998"/>
    <n v="62664.119068"/>
    <n v="78043.962480000002"/>
    <n v="70429.518494000004"/>
    <n v="100465.248187"/>
    <n v="92074.641647000011"/>
    <n v="78501.860648000002"/>
    <n v="86135.174064000006"/>
    <n v="87283.944962400012"/>
    <n v="97874.475447999997"/>
    <n v="967583.10924640007"/>
  </r>
  <r>
    <s v="BIODIESEL"/>
    <x v="7"/>
    <x v="0"/>
    <x v="0"/>
    <x v="86"/>
    <s v="b"/>
    <n v="47481.712791899998"/>
    <n v="38665.852197799999"/>
    <n v="39047.706562899999"/>
    <n v="32691.9793541"/>
    <n v="31540.126448799998"/>
    <n v="44362.344420500005"/>
    <n v="42976.573481300002"/>
    <n v="40713.059556599997"/>
    <n v="36591.9760446"/>
    <n v="42368.852039099998"/>
    <n v="55772.562945299993"/>
    <n v="51601.601240000004"/>
    <n v="503814.34708290006"/>
  </r>
  <r>
    <s v="BIODIESEL"/>
    <x v="7"/>
    <x v="2"/>
    <x v="5"/>
    <x v="87"/>
    <s v="b"/>
    <n v="0"/>
    <n v="0"/>
    <n v="0"/>
    <n v="0"/>
    <n v="0"/>
    <n v="0"/>
    <n v="0"/>
    <n v="0"/>
    <n v="0"/>
    <n v="0"/>
    <n v="0"/>
    <n v="0"/>
    <n v="0"/>
  </r>
  <r>
    <s v="BIODIESEL"/>
    <x v="7"/>
    <x v="0"/>
    <x v="6"/>
    <x v="88"/>
    <s v="b"/>
    <n v="0"/>
    <n v="0"/>
    <n v="0"/>
    <n v="0"/>
    <n v="0"/>
    <n v="0"/>
    <n v="0"/>
    <n v="0"/>
    <n v="0"/>
    <n v="0"/>
    <n v="0"/>
    <n v="0"/>
    <n v="0"/>
  </r>
  <r>
    <s v="BIODIESEL"/>
    <x v="7"/>
    <x v="1"/>
    <x v="1"/>
    <x v="89"/>
    <s v="b"/>
    <n v="0"/>
    <n v="0"/>
    <n v="0"/>
    <n v="0"/>
    <n v="0"/>
    <n v="0"/>
    <n v="0"/>
    <n v="0"/>
    <n v="0"/>
    <n v="0"/>
    <n v="0"/>
    <n v="0"/>
    <n v="0"/>
  </r>
  <r>
    <s v="BIODIESEL"/>
    <x v="7"/>
    <x v="0"/>
    <x v="6"/>
    <x v="90"/>
    <s v="b"/>
    <n v="41706.145077879999"/>
    <n v="41181.386229579999"/>
    <n v="22839.249871309999"/>
    <n v="6893.5374128499998"/>
    <n v="5627.0967489699997"/>
    <n v="0"/>
    <n v="0"/>
    <n v="0"/>
    <n v="0"/>
    <n v="0"/>
    <n v="0"/>
    <n v="0"/>
    <n v="118247.41534059"/>
  </r>
  <r>
    <s v="BIODIESEL"/>
    <x v="7"/>
    <x v="2"/>
    <x v="2"/>
    <x v="91"/>
    <s v="b"/>
    <n v="0"/>
    <n v="0"/>
    <n v="0"/>
    <n v="0"/>
    <n v="0"/>
    <n v="0"/>
    <n v="0"/>
    <n v="0"/>
    <n v="0"/>
    <n v="0"/>
    <n v="0"/>
    <n v="0"/>
    <n v="0"/>
  </r>
  <r>
    <s v="BIODIESEL"/>
    <x v="7"/>
    <x v="0"/>
    <x v="0"/>
    <x v="92"/>
    <s v="b"/>
    <n v="0"/>
    <n v="0"/>
    <n v="0"/>
    <n v="0"/>
    <n v="0"/>
    <n v="0"/>
    <n v="0"/>
    <n v="0"/>
    <n v="0"/>
    <n v="0"/>
    <n v="0"/>
    <n v="0"/>
    <n v="0"/>
  </r>
  <r>
    <s v="BIODIESEL"/>
    <x v="7"/>
    <x v="0"/>
    <x v="6"/>
    <x v="93"/>
    <s v="b"/>
    <n v="9208.53972221"/>
    <n v="11459.51805558"/>
    <n v="7299.6704445500009"/>
    <n v="0"/>
    <n v="0"/>
    <n v="0"/>
    <n v="12183.4877662"/>
    <n v="15638.719411980001"/>
    <n v="12297.295588340001"/>
    <n v="10945.37011675"/>
    <n v="11293.46707158"/>
    <n v="14148.229426090002"/>
    <n v="104474.29760327999"/>
  </r>
  <r>
    <s v="BIODIESEL"/>
    <x v="7"/>
    <x v="1"/>
    <x v="1"/>
    <x v="94"/>
    <s v="b"/>
    <n v="0"/>
    <n v="0"/>
    <n v="0"/>
    <n v="0"/>
    <n v="0"/>
    <n v="0"/>
    <n v="0"/>
    <n v="0"/>
    <n v="0"/>
    <n v="0"/>
    <n v="0"/>
    <n v="0"/>
    <n v="0"/>
  </r>
  <r>
    <s v="BIODIESEL"/>
    <x v="7"/>
    <x v="1"/>
    <x v="10"/>
    <x v="95"/>
    <s v="b"/>
    <n v="12.57962"/>
    <n v="18.869430000000001"/>
    <n v="12.57962"/>
    <n v="15.724525"/>
    <n v="12.57962"/>
    <n v="18.869430000000001"/>
    <n v="0"/>
    <n v="0"/>
    <n v="0"/>
    <n v="0"/>
    <n v="0"/>
    <n v="0"/>
    <n v="91.202245000000005"/>
  </r>
  <r>
    <s v="BIODIESEL"/>
    <x v="7"/>
    <x v="2"/>
    <x v="7"/>
    <x v="96"/>
    <s v="b"/>
    <n v="0"/>
    <n v="0"/>
    <n v="0"/>
    <n v="0"/>
    <n v="0"/>
    <n v="0"/>
    <n v="0"/>
    <n v="0"/>
    <n v="0"/>
    <n v="0"/>
    <n v="0"/>
    <n v="0"/>
    <n v="0"/>
  </r>
  <r>
    <s v="BIODIESEL"/>
    <x v="7"/>
    <x v="1"/>
    <x v="1"/>
    <x v="97"/>
    <s v="b"/>
    <n v="0"/>
    <n v="0"/>
    <n v="0"/>
    <n v="0"/>
    <n v="0"/>
    <n v="0"/>
    <n v="0"/>
    <n v="0"/>
    <n v="0"/>
    <n v="0"/>
    <n v="0"/>
    <n v="0"/>
    <n v="0"/>
  </r>
  <r>
    <s v="BIODIESEL"/>
    <x v="7"/>
    <x v="4"/>
    <x v="9"/>
    <x v="98"/>
    <s v="b"/>
    <n v="0"/>
    <n v="0"/>
    <n v="0"/>
    <n v="26823.467117710003"/>
    <n v="42671.310132570004"/>
    <n v="49913.114325119997"/>
    <n v="41015.895038670002"/>
    <n v="46306.757414469997"/>
    <n v="46910.195496060005"/>
    <n v="37859.611772380005"/>
    <n v="42900.139710180003"/>
    <n v="47312.064036579999"/>
    <n v="381712.55504373997"/>
  </r>
  <r>
    <s v="BIODIESEL"/>
    <x v="7"/>
    <x v="3"/>
    <x v="3"/>
    <x v="99"/>
    <s v="b"/>
    <n v="0"/>
    <n v="0"/>
    <n v="0"/>
    <n v="0"/>
    <n v="0"/>
    <n v="0"/>
    <n v="0"/>
    <n v="0"/>
    <n v="0"/>
    <n v="0"/>
    <n v="0"/>
    <n v="0"/>
    <n v="0"/>
  </r>
  <r>
    <s v="BIODIESEL"/>
    <x v="7"/>
    <x v="3"/>
    <x v="11"/>
    <x v="100"/>
    <s v="b"/>
    <n v="0"/>
    <n v="0"/>
    <n v="0"/>
    <n v="43032.791803079999"/>
    <n v="61125.801366870008"/>
    <n v="41033.116538449998"/>
    <n v="37503.690293909996"/>
    <n v="38793.371805740004"/>
    <n v="27093.048374310001"/>
    <n v="0"/>
    <n v="0"/>
    <n v="0"/>
    <n v="248581.82018235998"/>
  </r>
  <r>
    <s v="BIODIESEL"/>
    <x v="7"/>
    <x v="3"/>
    <x v="3"/>
    <x v="101"/>
    <s v="b"/>
    <n v="0"/>
    <n v="0"/>
    <n v="0"/>
    <n v="0"/>
    <n v="0"/>
    <n v="0"/>
    <n v="0"/>
    <n v="0"/>
    <n v="0"/>
    <n v="0"/>
    <n v="0"/>
    <n v="0"/>
    <n v="0"/>
  </r>
  <r>
    <s v="BIODIESEL"/>
    <x v="8"/>
    <x v="0"/>
    <x v="0"/>
    <x v="0"/>
    <s v="b"/>
    <n v="0"/>
    <n v="0"/>
    <n v="0"/>
    <n v="0"/>
    <n v="0"/>
    <n v="0"/>
    <n v="0"/>
    <n v="0"/>
    <n v="0"/>
    <n v="0"/>
    <n v="0"/>
    <n v="0"/>
    <n v="0"/>
  </r>
  <r>
    <s v="BIODIESEL"/>
    <x v="8"/>
    <x v="1"/>
    <x v="1"/>
    <x v="1"/>
    <s v="b"/>
    <n v="47445.464616869998"/>
    <n v="47356.633630240001"/>
    <n v="129160.66968748"/>
    <n v="110008.29258462999"/>
    <n v="45142.205382779997"/>
    <n v="75486.469125710006"/>
    <n v="22716.768401180001"/>
    <n v="0"/>
    <n v="27572.4514027"/>
    <n v="46490.520503430002"/>
    <n v="30626.01578188"/>
    <n v="0"/>
    <n v="582005.4911169"/>
  </r>
  <r>
    <s v="BIODIESEL"/>
    <x v="8"/>
    <x v="2"/>
    <x v="2"/>
    <x v="2"/>
    <s v="b"/>
    <n v="0"/>
    <n v="0"/>
    <n v="0"/>
    <n v="0"/>
    <n v="18350.092967919998"/>
    <n v="13907.348572520001"/>
    <n v="26180.252277680003"/>
    <n v="21280.565765400002"/>
    <n v="35189.260357259998"/>
    <n v="33225.109939510003"/>
    <n v="45760.135186610001"/>
    <n v="47369.930288579999"/>
    <n v="241262.69535548001"/>
  </r>
  <r>
    <s v="BIODIESEL"/>
    <x v="8"/>
    <x v="1"/>
    <x v="1"/>
    <x v="3"/>
    <s v="b"/>
    <n v="0"/>
    <n v="0"/>
    <n v="0"/>
    <n v="0"/>
    <n v="0"/>
    <n v="0"/>
    <n v="0"/>
    <n v="0"/>
    <n v="0"/>
    <n v="0"/>
    <n v="0"/>
    <n v="0"/>
    <n v="0"/>
  </r>
  <r>
    <s v="BIODIESEL"/>
    <x v="8"/>
    <x v="3"/>
    <x v="3"/>
    <x v="4"/>
    <s v="b"/>
    <n v="0"/>
    <n v="0"/>
    <n v="0"/>
    <n v="0"/>
    <n v="0"/>
    <n v="0"/>
    <n v="0"/>
    <n v="0"/>
    <n v="0"/>
    <n v="0"/>
    <n v="0"/>
    <n v="0"/>
    <n v="0"/>
  </r>
  <r>
    <s v="BIODIESEL"/>
    <x v="8"/>
    <x v="1"/>
    <x v="1"/>
    <x v="5"/>
    <s v="b"/>
    <n v="0"/>
    <n v="0"/>
    <n v="0"/>
    <n v="0"/>
    <n v="0"/>
    <n v="0"/>
    <n v="0"/>
    <n v="0"/>
    <n v="0"/>
    <n v="0"/>
    <n v="0"/>
    <n v="0"/>
    <n v="0"/>
  </r>
  <r>
    <s v="BIODIESEL"/>
    <x v="8"/>
    <x v="1"/>
    <x v="1"/>
    <x v="6"/>
    <s v="b"/>
    <n v="0"/>
    <n v="0"/>
    <n v="0"/>
    <n v="0"/>
    <n v="0"/>
    <n v="0"/>
    <n v="0"/>
    <n v="0"/>
    <n v="0"/>
    <n v="0"/>
    <n v="0"/>
    <n v="0"/>
    <n v="0"/>
  </r>
  <r>
    <s v="BIODIESEL"/>
    <x v="8"/>
    <x v="1"/>
    <x v="1"/>
    <x v="7"/>
    <s v="b"/>
    <n v="0"/>
    <n v="0"/>
    <n v="0"/>
    <n v="0"/>
    <n v="0"/>
    <n v="0"/>
    <n v="0"/>
    <n v="0"/>
    <n v="0"/>
    <n v="0"/>
    <n v="0"/>
    <n v="0"/>
    <n v="0"/>
  </r>
  <r>
    <s v="BIODIESEL"/>
    <x v="8"/>
    <x v="3"/>
    <x v="4"/>
    <x v="8"/>
    <s v="b"/>
    <n v="6372.6153486499998"/>
    <n v="5683.2773318899999"/>
    <n v="6604.3571082899998"/>
    <n v="7379.8529424300004"/>
    <n v="5708.7384827699998"/>
    <n v="7026.0825789800001"/>
    <n v="6670.2994763299994"/>
    <n v="7755.0652681700012"/>
    <n v="5917.5413053399998"/>
    <n v="7520.2981099200006"/>
    <n v="9860.6735128199998"/>
    <n v="8745.5530979200012"/>
    <n v="85244.354563509987"/>
  </r>
  <r>
    <s v="BIODIESEL"/>
    <x v="8"/>
    <x v="1"/>
    <x v="1"/>
    <x v="9"/>
    <s v="b"/>
    <n v="0"/>
    <n v="0"/>
    <n v="0"/>
    <n v="0"/>
    <n v="0"/>
    <n v="0"/>
    <n v="0"/>
    <n v="0"/>
    <n v="0"/>
    <n v="0"/>
    <n v="0"/>
    <n v="0"/>
    <n v="0"/>
  </r>
  <r>
    <s v="BIODIESEL"/>
    <x v="8"/>
    <x v="1"/>
    <x v="1"/>
    <x v="10"/>
    <s v="b"/>
    <n v="0"/>
    <n v="0"/>
    <n v="0"/>
    <n v="0"/>
    <n v="0"/>
    <n v="0"/>
    <n v="0"/>
    <n v="0"/>
    <n v="0"/>
    <n v="0"/>
    <n v="0"/>
    <n v="0"/>
    <n v="0"/>
  </r>
  <r>
    <s v="BIODIESEL"/>
    <x v="8"/>
    <x v="2"/>
    <x v="5"/>
    <x v="11"/>
    <s v="b"/>
    <n v="0"/>
    <n v="50.318480000000001"/>
    <n v="33.964974000000005"/>
    <n v="67.92994800000001"/>
    <n v="33.964974000000005"/>
    <n v="0"/>
    <n v="44.154466200000002"/>
    <n v="9.8750017000000003"/>
    <n v="39.493716990000003"/>
    <n v="39.493716990000003"/>
    <n v="59.243720390000007"/>
    <n v="0"/>
    <n v="378.43899827000007"/>
  </r>
  <r>
    <s v="BIODIESEL"/>
    <x v="8"/>
    <x v="1"/>
    <x v="1"/>
    <x v="12"/>
    <s v="b"/>
    <n v="0"/>
    <n v="0"/>
    <n v="0"/>
    <n v="0"/>
    <n v="0"/>
    <n v="0"/>
    <n v="0"/>
    <n v="0"/>
    <n v="0"/>
    <n v="0"/>
    <n v="0"/>
    <n v="0"/>
    <n v="0"/>
  </r>
  <r>
    <s v="BIODIESEL"/>
    <x v="8"/>
    <x v="0"/>
    <x v="6"/>
    <x v="12"/>
    <s v="b"/>
    <n v="67634.930751759995"/>
    <n v="64783.149767190007"/>
    <n v="66571.726428599999"/>
    <n v="72727.223825859997"/>
    <n v="33110.402674540004"/>
    <n v="7556.8985143099999"/>
    <n v="49672.724076729995"/>
    <n v="45348.945147670005"/>
    <n v="45607.148137979995"/>
    <n v="44689.068600949999"/>
    <n v="75275.955474820003"/>
    <n v="65852.631320729997"/>
    <n v="638830.80472114007"/>
  </r>
  <r>
    <s v="BIODIESEL"/>
    <x v="8"/>
    <x v="2"/>
    <x v="7"/>
    <x v="13"/>
    <s v="b"/>
    <n v="93482.980424480003"/>
    <n v="86699.703380930005"/>
    <n v="59464.945587320006"/>
    <n v="92539.641010490013"/>
    <n v="112916.04658839"/>
    <n v="107647.77721011001"/>
    <n v="113448.93816101999"/>
    <n v="139533.71741271002"/>
    <n v="122229.86515038001"/>
    <n v="138302.70724856001"/>
    <n v="119830.17683918"/>
    <n v="25827.64552908"/>
    <n v="1211924.1445426499"/>
  </r>
  <r>
    <s v="BIODIESEL"/>
    <x v="8"/>
    <x v="1"/>
    <x v="1"/>
    <x v="14"/>
    <s v="b"/>
    <n v="0"/>
    <n v="0"/>
    <n v="0"/>
    <n v="0"/>
    <n v="0"/>
    <n v="0"/>
    <n v="0"/>
    <n v="0"/>
    <n v="0"/>
    <n v="0"/>
    <n v="0"/>
    <n v="0"/>
    <n v="0"/>
  </r>
  <r>
    <s v="BIODIESEL"/>
    <x v="8"/>
    <x v="1"/>
    <x v="8"/>
    <x v="15"/>
    <s v="b"/>
    <n v="51670.688513040004"/>
    <n v="51589.097097720005"/>
    <n v="22514.651646639999"/>
    <n v="52997.637149119997"/>
    <n v="46228.675713130004"/>
    <n v="34848.497320890005"/>
    <n v="28825.601698049999"/>
    <n v="28463.226874520002"/>
    <n v="41033.714070400005"/>
    <n v="50293.037718550004"/>
    <n v="27553.833565100002"/>
    <n v="28301.245397589999"/>
    <n v="464319.90676474996"/>
  </r>
  <r>
    <s v="BIODIESEL"/>
    <x v="8"/>
    <x v="4"/>
    <x v="9"/>
    <x v="16"/>
    <s v="b"/>
    <n v="0"/>
    <n v="0"/>
    <n v="0"/>
    <n v="0"/>
    <n v="0"/>
    <n v="0"/>
    <n v="0"/>
    <n v="0"/>
    <n v="0"/>
    <n v="0"/>
    <n v="0"/>
    <n v="0"/>
    <n v="0"/>
  </r>
  <r>
    <s v="BIODIESEL"/>
    <x v="8"/>
    <x v="1"/>
    <x v="10"/>
    <x v="17"/>
    <s v="b"/>
    <n v="5630.4806667499997"/>
    <n v="5154.2728618400006"/>
    <n v="4420.6923215400002"/>
    <n v="4545.1047633400003"/>
    <n v="4701.5449176600005"/>
    <n v="3531.6213882299999"/>
    <n v="5430.1816673000003"/>
    <n v="4096.0815172500006"/>
    <n v="4421.7364299999999"/>
    <n v="5799.2173996199999"/>
    <n v="4695.3809038600002"/>
    <n v="4200.4231753399999"/>
    <n v="56626.738012730006"/>
  </r>
  <r>
    <s v="BIODIESEL"/>
    <x v="8"/>
    <x v="1"/>
    <x v="1"/>
    <x v="18"/>
    <s v="b"/>
    <n v="2207.18238634"/>
    <n v="3004.71142491"/>
    <n v="0"/>
    <n v="0"/>
    <n v="0"/>
    <n v="345.93955"/>
    <n v="1235.3061043800001"/>
    <n v="2515.924"/>
    <n v="2230.34775657"/>
    <n v="1962.54022639"/>
    <n v="1201.2279137999999"/>
    <n v="2938.0457287200002"/>
    <n v="17641.225091109998"/>
  </r>
  <r>
    <s v="BIODIESEL"/>
    <x v="8"/>
    <x v="1"/>
    <x v="1"/>
    <x v="19"/>
    <s v="b"/>
    <n v="27642.104758639998"/>
    <n v="21525.264533640002"/>
    <n v="36301.361663360003"/>
    <n v="34257.097935640006"/>
    <n v="25121.463401140001"/>
    <n v="24066.536467940001"/>
    <n v="40105.495359650005"/>
    <n v="39951.40759427"/>
    <n v="28374.584582189997"/>
    <n v="29417.409920949998"/>
    <n v="30272.434112729999"/>
    <n v="22115.638679860003"/>
    <n v="359150.79901000991"/>
  </r>
  <r>
    <s v="BIODIESEL"/>
    <x v="8"/>
    <x v="2"/>
    <x v="5"/>
    <x v="20"/>
    <s v="b"/>
    <n v="0"/>
    <n v="0"/>
    <n v="0"/>
    <n v="0"/>
    <n v="0"/>
    <n v="0"/>
    <n v="0"/>
    <n v="0"/>
    <n v="0"/>
    <n v="0"/>
    <n v="0"/>
    <n v="0"/>
    <n v="0"/>
  </r>
  <r>
    <s v="BIODIESEL"/>
    <x v="8"/>
    <x v="1"/>
    <x v="8"/>
    <x v="21"/>
    <s v="b"/>
    <n v="0"/>
    <n v="0"/>
    <n v="0"/>
    <n v="0"/>
    <n v="0"/>
    <n v="0"/>
    <n v="0"/>
    <n v="0"/>
    <n v="0"/>
    <n v="0"/>
    <n v="0"/>
    <n v="0"/>
    <n v="0"/>
  </r>
  <r>
    <s v="BIODIESEL"/>
    <x v="8"/>
    <x v="1"/>
    <x v="8"/>
    <x v="22"/>
    <s v="b"/>
    <n v="0"/>
    <n v="0"/>
    <n v="0"/>
    <n v="0"/>
    <n v="0"/>
    <n v="0"/>
    <n v="0"/>
    <n v="0"/>
    <n v="0"/>
    <n v="0"/>
    <n v="0"/>
    <n v="0"/>
    <n v="0"/>
  </r>
  <r>
    <s v="BIODIESEL"/>
    <x v="8"/>
    <x v="0"/>
    <x v="0"/>
    <x v="23"/>
    <s v="b"/>
    <n v="0"/>
    <n v="0"/>
    <n v="0"/>
    <n v="0"/>
    <n v="0"/>
    <n v="0"/>
    <n v="0"/>
    <n v="0"/>
    <n v="0"/>
    <n v="0"/>
    <n v="0"/>
    <n v="0"/>
    <n v="0"/>
  </r>
  <r>
    <s v="BIODIESEL"/>
    <x v="8"/>
    <x v="2"/>
    <x v="5"/>
    <x v="24"/>
    <s v="b"/>
    <n v="5031.848"/>
    <n v="9434.7150000000001"/>
    <n v="0"/>
    <n v="0"/>
    <n v="0"/>
    <n v="0"/>
    <n v="0"/>
    <n v="0"/>
    <n v="0"/>
    <n v="0"/>
    <n v="0"/>
    <n v="0"/>
    <n v="14466.563"/>
  </r>
  <r>
    <s v="BIODIESEL"/>
    <x v="8"/>
    <x v="1"/>
    <x v="1"/>
    <x v="25"/>
    <s v="b"/>
    <n v="0"/>
    <n v="652.20926832999999"/>
    <n v="0"/>
    <n v="0"/>
    <n v="0"/>
    <n v="0"/>
    <n v="0"/>
    <n v="918.72109765000005"/>
    <n v="0"/>
    <n v="0"/>
    <n v="1268.9817471200001"/>
    <n v="4481.4015676600002"/>
    <n v="7321.3136807600004"/>
  </r>
  <r>
    <s v="BIODIESEL"/>
    <x v="8"/>
    <x v="0"/>
    <x v="6"/>
    <x v="26"/>
    <s v="b"/>
    <n v="0"/>
    <n v="0"/>
    <n v="0"/>
    <n v="0"/>
    <n v="0"/>
    <n v="0"/>
    <n v="0"/>
    <n v="0"/>
    <n v="0"/>
    <n v="0"/>
    <n v="0"/>
    <n v="0"/>
    <n v="0"/>
  </r>
  <r>
    <s v="BIODIESEL"/>
    <x v="8"/>
    <x v="0"/>
    <x v="0"/>
    <x v="27"/>
    <s v="b"/>
    <n v="0"/>
    <n v="0"/>
    <n v="0"/>
    <n v="0"/>
    <n v="0"/>
    <n v="0"/>
    <n v="0"/>
    <n v="0"/>
    <n v="0"/>
    <n v="0"/>
    <n v="0"/>
    <n v="0"/>
    <n v="0"/>
  </r>
  <r>
    <s v="BIODIESEL"/>
    <x v="8"/>
    <x v="3"/>
    <x v="11"/>
    <x v="28"/>
    <s v="b"/>
    <n v="0"/>
    <n v="0"/>
    <n v="0"/>
    <n v="0"/>
    <n v="0"/>
    <n v="0"/>
    <n v="3989.5069766099996"/>
    <n v="3640.6112159100003"/>
    <n v="0"/>
    <n v="0"/>
    <n v="0"/>
    <n v="0"/>
    <n v="7630.1181925199999"/>
  </r>
  <r>
    <s v="BIODIESEL"/>
    <x v="8"/>
    <x v="0"/>
    <x v="6"/>
    <x v="29"/>
    <s v="b"/>
    <n v="0"/>
    <n v="0"/>
    <n v="0"/>
    <n v="0"/>
    <n v="0"/>
    <n v="0"/>
    <n v="0"/>
    <n v="0"/>
    <n v="0"/>
    <n v="0"/>
    <n v="0"/>
    <n v="0"/>
    <n v="0"/>
  </r>
  <r>
    <s v="BIODIESEL"/>
    <x v="8"/>
    <x v="1"/>
    <x v="1"/>
    <x v="30"/>
    <s v="b"/>
    <n v="0"/>
    <n v="0"/>
    <n v="528.72142860000008"/>
    <n v="2453.0259000000001"/>
    <n v="0"/>
    <n v="0"/>
    <n v="0"/>
    <n v="0"/>
    <n v="0"/>
    <n v="0"/>
    <n v="0"/>
    <n v="0"/>
    <n v="2981.7473286000004"/>
  </r>
  <r>
    <s v="BIODIESEL"/>
    <x v="8"/>
    <x v="2"/>
    <x v="7"/>
    <x v="31"/>
    <s v="b"/>
    <n v="0"/>
    <n v="0"/>
    <n v="0"/>
    <n v="0"/>
    <n v="0"/>
    <n v="0"/>
    <n v="0"/>
    <n v="0"/>
    <n v="0"/>
    <n v="0"/>
    <n v="6953.7120251199995"/>
    <n v="0"/>
    <n v="6953.7120251199995"/>
  </r>
  <r>
    <s v="BIODIESEL"/>
    <x v="8"/>
    <x v="4"/>
    <x v="12"/>
    <x v="32"/>
    <s v="b"/>
    <n v="0"/>
    <n v="0"/>
    <n v="0"/>
    <n v="0"/>
    <n v="0"/>
    <n v="0"/>
    <n v="0"/>
    <n v="0"/>
    <n v="0"/>
    <n v="0"/>
    <n v="0"/>
    <n v="0"/>
    <n v="0"/>
  </r>
  <r>
    <s v="BIODIESEL"/>
    <x v="8"/>
    <x v="4"/>
    <x v="13"/>
    <x v="33"/>
    <s v="b"/>
    <n v="0"/>
    <n v="0"/>
    <n v="0"/>
    <n v="0"/>
    <n v="0"/>
    <n v="0"/>
    <n v="0"/>
    <n v="0"/>
    <n v="0"/>
    <n v="0"/>
    <n v="0"/>
    <n v="0"/>
    <n v="0"/>
  </r>
  <r>
    <s v="BIODIESEL"/>
    <x v="8"/>
    <x v="4"/>
    <x v="9"/>
    <x v="34"/>
    <s v="b"/>
    <n v="0"/>
    <n v="0"/>
    <n v="0"/>
    <n v="0"/>
    <n v="0"/>
    <n v="0"/>
    <n v="0"/>
    <n v="0"/>
    <n v="0"/>
    <n v="0"/>
    <n v="0"/>
    <n v="0"/>
    <n v="0"/>
  </r>
  <r>
    <s v="BIODIESEL"/>
    <x v="8"/>
    <x v="3"/>
    <x v="11"/>
    <x v="35"/>
    <s v="b"/>
    <n v="0"/>
    <n v="0"/>
    <n v="0"/>
    <n v="0"/>
    <n v="0"/>
    <n v="0"/>
    <n v="0"/>
    <n v="0"/>
    <n v="0"/>
    <n v="0"/>
    <n v="0"/>
    <n v="0"/>
    <n v="0"/>
  </r>
  <r>
    <s v="BIODIESEL"/>
    <x v="8"/>
    <x v="2"/>
    <x v="7"/>
    <x v="36"/>
    <s v="b"/>
    <n v="0"/>
    <n v="0"/>
    <n v="0"/>
    <n v="0"/>
    <n v="0"/>
    <n v="0"/>
    <n v="0"/>
    <n v="0"/>
    <n v="0"/>
    <n v="0"/>
    <n v="0"/>
    <n v="0"/>
    <n v="0"/>
  </r>
  <r>
    <s v="BIODIESEL"/>
    <x v="8"/>
    <x v="4"/>
    <x v="14"/>
    <x v="37"/>
    <s v="b"/>
    <n v="0"/>
    <n v="0"/>
    <n v="0"/>
    <n v="0"/>
    <n v="0"/>
    <n v="0"/>
    <n v="0"/>
    <n v="0"/>
    <n v="0"/>
    <n v="0"/>
    <n v="0"/>
    <n v="0"/>
    <n v="0"/>
  </r>
  <r>
    <s v="BIODIESEL"/>
    <x v="8"/>
    <x v="1"/>
    <x v="1"/>
    <x v="38"/>
    <s v="b"/>
    <n v="15067.189536520002"/>
    <n v="5755.8177106200001"/>
    <n v="0"/>
    <n v="0"/>
    <n v="0"/>
    <n v="76.886637440000001"/>
    <n v="7298.9030877300002"/>
    <n v="0"/>
    <n v="0"/>
    <n v="0"/>
    <n v="0"/>
    <n v="0"/>
    <n v="28198.79697231"/>
  </r>
  <r>
    <s v="BIODIESEL"/>
    <x v="8"/>
    <x v="2"/>
    <x v="7"/>
    <x v="39"/>
    <s v="b"/>
    <n v="68111.081948380001"/>
    <n v="60218.263551400007"/>
    <n v="73261.461417829996"/>
    <n v="54748.827179890002"/>
    <n v="70109.367165000003"/>
    <n v="64469.848041280005"/>
    <n v="73444.482309209998"/>
    <n v="86325.478555360009"/>
    <n v="77374.104004809997"/>
    <n v="66204.810362250006"/>
    <n v="87938.255027270003"/>
    <n v="85212.572153580011"/>
    <n v="867418.55171626003"/>
  </r>
  <r>
    <s v="BIODIESEL"/>
    <x v="8"/>
    <x v="2"/>
    <x v="5"/>
    <x v="40"/>
    <s v="b"/>
    <n v="18014.235983349998"/>
    <n v="30296.624721990003"/>
    <n v="79305.320977400013"/>
    <n v="72261.771596050006"/>
    <n v="53199.049444939999"/>
    <n v="31255.311272380004"/>
    <n v="79689.282428849998"/>
    <n v="83483.270661610004"/>
    <n v="78375.416597570002"/>
    <n v="83755.003033230008"/>
    <n v="82680.86073048001"/>
    <n v="84511.440743069994"/>
    <n v="776827.58819092007"/>
  </r>
  <r>
    <s v="BIODIESEL"/>
    <x v="8"/>
    <x v="1"/>
    <x v="1"/>
    <x v="41"/>
    <s v="b"/>
    <n v="0"/>
    <n v="0"/>
    <n v="56085.525021470006"/>
    <n v="61080.54618392"/>
    <n v="48818.655936069998"/>
    <n v="18793.92712076"/>
    <n v="54589.260990000002"/>
    <n v="68307.336599999995"/>
    <n v="22309.95607"/>
    <n v="75823.659549999997"/>
    <n v="44550.72423"/>
    <n v="61740.774960000002"/>
    <n v="512100.36666221998"/>
  </r>
  <r>
    <s v="BIODIESEL"/>
    <x v="8"/>
    <x v="1"/>
    <x v="1"/>
    <x v="42"/>
    <s v="b"/>
    <n v="5522.4531800000004"/>
    <n v="4264.49118"/>
    <n v="2169.9844499999999"/>
    <n v="0"/>
    <n v="0"/>
    <n v="984.54395929999998"/>
    <n v="1478.10535"/>
    <n v="805.09568000000002"/>
    <n v="0"/>
    <n v="1195.0639000000001"/>
    <n v="2169.9844499999999"/>
    <n v="1195.0639000000001"/>
    <n v="19784.786049300001"/>
  </r>
  <r>
    <s v="BIODIESEL"/>
    <x v="8"/>
    <x v="2"/>
    <x v="7"/>
    <x v="43"/>
    <s v="b"/>
    <n v="83688.941158799993"/>
    <n v="75325.305324080007"/>
    <n v="81571.118103129993"/>
    <n v="86678.877820020003"/>
    <n v="98328.077675769993"/>
    <n v="93342.34656269"/>
    <n v="91206.106943339997"/>
    <n v="35079.157233209997"/>
    <n v="71321.684013830003"/>
    <n v="49794.450769659998"/>
    <n v="13463.206218989999"/>
    <n v="1157.98547005"/>
    <n v="780957.25729357009"/>
  </r>
  <r>
    <s v="BIODIESEL"/>
    <x v="8"/>
    <x v="2"/>
    <x v="7"/>
    <x v="44"/>
    <s v="b"/>
    <n v="0"/>
    <n v="0"/>
    <n v="0"/>
    <n v="0"/>
    <n v="0"/>
    <n v="0"/>
    <n v="0"/>
    <n v="0"/>
    <n v="0"/>
    <n v="0"/>
    <n v="0"/>
    <n v="0"/>
    <n v="0"/>
  </r>
  <r>
    <s v="BIODIESEL"/>
    <x v="8"/>
    <x v="1"/>
    <x v="8"/>
    <x v="45"/>
    <s v="b"/>
    <n v="48408.019400410005"/>
    <n v="54100.391797559998"/>
    <n v="74389.438204370002"/>
    <n v="66602.923886200006"/>
    <n v="79809.386350800007"/>
    <n v="79917.508184700011"/>
    <n v="80872.320212130013"/>
    <n v="74023.780100019998"/>
    <n v="67526.670542039996"/>
    <n v="83957.843115919997"/>
    <n v="50838.810822059997"/>
    <n v="27452.529885240001"/>
    <n v="787899.62250145001"/>
  </r>
  <r>
    <s v="BIODIESEL"/>
    <x v="8"/>
    <x v="1"/>
    <x v="8"/>
    <x v="46"/>
    <s v="b"/>
    <n v="62010.412824890002"/>
    <n v="54432.091217720008"/>
    <n v="70131.469557339995"/>
    <n v="66091.128336309994"/>
    <n v="71523.008252309999"/>
    <n v="69665.419795580005"/>
    <n v="75238.933653159998"/>
    <n v="75947.084491629998"/>
    <n v="67503.322767320002"/>
    <n v="69268.507625340004"/>
    <n v="48577.026595110001"/>
    <n v="52498.377190559993"/>
    <n v="782886.78230726987"/>
  </r>
  <r>
    <s v="BIODIESEL"/>
    <x v="8"/>
    <x v="1"/>
    <x v="1"/>
    <x v="47"/>
    <s v="b"/>
    <n v="0"/>
    <n v="0"/>
    <n v="0"/>
    <n v="0"/>
    <n v="0"/>
    <n v="0"/>
    <n v="0"/>
    <n v="0"/>
    <n v="0"/>
    <n v="0"/>
    <n v="0"/>
    <n v="0"/>
    <n v="0"/>
  </r>
  <r>
    <s v="BIODIESEL"/>
    <x v="8"/>
    <x v="1"/>
    <x v="10"/>
    <x v="48"/>
    <s v="b"/>
    <n v="52577.295436629996"/>
    <n v="62221.316443999996"/>
    <n v="65370.624311000007"/>
    <n v="88083.096771950004"/>
    <n v="80332.358893059994"/>
    <n v="71292.738308209999"/>
    <n v="47106.670291030001"/>
    <n v="32600.336822400001"/>
    <n v="92668.481478529997"/>
    <n v="94211.371871530006"/>
    <n v="73318.453386239999"/>
    <n v="54834.305697790005"/>
    <n v="814617.04971237003"/>
  </r>
  <r>
    <s v="BIODIESEL"/>
    <x v="8"/>
    <x v="1"/>
    <x v="8"/>
    <x v="49"/>
    <s v="b"/>
    <n v="0"/>
    <n v="0"/>
    <n v="0"/>
    <n v="0"/>
    <n v="0"/>
    <n v="0"/>
    <n v="0"/>
    <n v="0"/>
    <n v="0"/>
    <n v="0"/>
    <n v="0"/>
    <n v="0"/>
    <n v="0"/>
  </r>
  <r>
    <s v="BIODIESEL"/>
    <x v="8"/>
    <x v="0"/>
    <x v="15"/>
    <x v="50"/>
    <s v="b"/>
    <n v="8313.7010331299989"/>
    <n v="7874.13137147"/>
    <n v="980.02158591000011"/>
    <n v="1850.8960988900001"/>
    <n v="2282.13805211"/>
    <n v="2476.53720978"/>
    <n v="5171.0603647300004"/>
    <n v="4614.0347911299996"/>
    <n v="5275.4837903500002"/>
    <n v="6839.3947283699999"/>
    <n v="4588.7749141700006"/>
    <n v="5472.1347000000005"/>
    <n v="55738.308640039999"/>
  </r>
  <r>
    <s v="BIODIESEL"/>
    <x v="8"/>
    <x v="1"/>
    <x v="1"/>
    <x v="51"/>
    <s v="b"/>
    <n v="0"/>
    <n v="0"/>
    <n v="0"/>
    <n v="0"/>
    <n v="0"/>
    <n v="0"/>
    <n v="0"/>
    <n v="0"/>
    <n v="0"/>
    <n v="0"/>
    <n v="0"/>
    <n v="0"/>
    <n v="0"/>
  </r>
  <r>
    <s v="BIODIESEL"/>
    <x v="8"/>
    <x v="2"/>
    <x v="5"/>
    <x v="52"/>
    <s v="b"/>
    <n v="0"/>
    <n v="0"/>
    <n v="0"/>
    <n v="0"/>
    <n v="0"/>
    <n v="0"/>
    <n v="0"/>
    <n v="0"/>
    <n v="0"/>
    <n v="0"/>
    <n v="0"/>
    <n v="0"/>
    <n v="0"/>
  </r>
  <r>
    <s v="BIODIESEL"/>
    <x v="8"/>
    <x v="4"/>
    <x v="9"/>
    <x v="53"/>
    <s v="b"/>
    <n v="0"/>
    <n v="0"/>
    <n v="0"/>
    <n v="0"/>
    <n v="0"/>
    <n v="0"/>
    <n v="0"/>
    <n v="0"/>
    <n v="0"/>
    <n v="0"/>
    <n v="0"/>
    <n v="0"/>
    <n v="0"/>
  </r>
  <r>
    <s v="BIODIESEL"/>
    <x v="8"/>
    <x v="1"/>
    <x v="10"/>
    <x v="54"/>
    <s v="b"/>
    <n v="30690.121525400002"/>
    <n v="29714.062519789997"/>
    <n v="885.00142624000011"/>
    <n v="0"/>
    <n v="33145.701088260001"/>
    <n v="36697.236014950002"/>
    <n v="33527.44223678"/>
    <n v="35567.718224960001"/>
    <n v="30779.996620490001"/>
    <n v="29160.332806629998"/>
    <n v="26041.970804829998"/>
    <n v="30672.283624240001"/>
    <n v="316881.86689257005"/>
  </r>
  <r>
    <s v="BIODIESEL"/>
    <x v="8"/>
    <x v="1"/>
    <x v="1"/>
    <x v="55"/>
    <s v="b"/>
    <n v="0"/>
    <n v="0"/>
    <n v="0"/>
    <n v="0"/>
    <n v="0"/>
    <n v="0"/>
    <n v="0"/>
    <n v="0"/>
    <n v="0"/>
    <n v="0"/>
    <n v="0"/>
    <n v="0"/>
    <n v="0"/>
  </r>
  <r>
    <s v="BIODIESEL"/>
    <x v="8"/>
    <x v="1"/>
    <x v="1"/>
    <x v="56"/>
    <s v="b"/>
    <n v="0"/>
    <n v="0"/>
    <n v="0"/>
    <n v="4098.0124889200006"/>
    <n v="7641.3014746999997"/>
    <n v="9888.42415454"/>
    <n v="0"/>
    <n v="0"/>
    <n v="0"/>
    <n v="763.79678753999997"/>
    <n v="3142.21925113"/>
    <n v="0"/>
    <n v="25533.75415683"/>
  </r>
  <r>
    <s v="BIODIESEL"/>
    <x v="8"/>
    <x v="1"/>
    <x v="1"/>
    <x v="57"/>
    <s v="b"/>
    <n v="0"/>
    <n v="0"/>
    <n v="0"/>
    <n v="0"/>
    <n v="0"/>
    <n v="0"/>
    <n v="0"/>
    <n v="0"/>
    <n v="0"/>
    <n v="0"/>
    <n v="0"/>
    <n v="0"/>
    <n v="0"/>
  </r>
  <r>
    <s v="BIODIESEL"/>
    <x v="8"/>
    <x v="1"/>
    <x v="1"/>
    <x v="58"/>
    <s v="b"/>
    <n v="0"/>
    <n v="0"/>
    <n v="0"/>
    <n v="0"/>
    <n v="0"/>
    <n v="0"/>
    <n v="0"/>
    <n v="0"/>
    <n v="0"/>
    <n v="0"/>
    <n v="0"/>
    <n v="0"/>
    <n v="0"/>
  </r>
  <r>
    <s v="BIODIESEL"/>
    <x v="8"/>
    <x v="1"/>
    <x v="1"/>
    <x v="59"/>
    <s v="b"/>
    <n v="8927.1273330000004"/>
    <n v="16382.7536165"/>
    <n v="7131.5752722999996"/>
    <n v="20660.013110799999"/>
    <n v="63765.401900899997"/>
    <n v="57577.172332400005"/>
    <n v="49995.5611546"/>
    <n v="61315.646702099999"/>
    <n v="32994.078928400006"/>
    <n v="32365.9785018"/>
    <n v="23143.8590798"/>
    <n v="19719.9381082"/>
    <n v="393979.10604079999"/>
  </r>
  <r>
    <s v="BIODIESEL"/>
    <x v="8"/>
    <x v="1"/>
    <x v="1"/>
    <x v="60"/>
    <s v="b"/>
    <n v="553.50328000000002"/>
    <n v="1200.3347607799999"/>
    <n v="0"/>
    <n v="0"/>
    <n v="0"/>
    <n v="0"/>
    <n v="0"/>
    <n v="0"/>
    <n v="0"/>
    <n v="0"/>
    <n v="0"/>
    <n v="0"/>
    <n v="1753.83804078"/>
  </r>
  <r>
    <s v="BIODIESEL"/>
    <x v="8"/>
    <x v="3"/>
    <x v="3"/>
    <x v="61"/>
    <s v="b"/>
    <n v="0"/>
    <n v="0"/>
    <n v="0"/>
    <n v="0"/>
    <n v="0"/>
    <n v="0"/>
    <n v="0"/>
    <n v="0"/>
    <n v="0"/>
    <n v="0"/>
    <n v="0"/>
    <n v="0"/>
    <n v="0"/>
  </r>
  <r>
    <s v="BIODIESEL"/>
    <x v="8"/>
    <x v="1"/>
    <x v="1"/>
    <x v="62"/>
    <s v="b"/>
    <n v="0"/>
    <n v="0"/>
    <n v="0"/>
    <n v="0"/>
    <n v="0"/>
    <n v="0"/>
    <n v="0"/>
    <n v="0"/>
    <n v="0"/>
    <n v="0"/>
    <n v="0"/>
    <n v="0"/>
    <n v="0"/>
  </r>
  <r>
    <s v="BIODIESEL"/>
    <x v="8"/>
    <x v="0"/>
    <x v="6"/>
    <x v="63"/>
    <s v="b"/>
    <n v="5427.0116030600002"/>
    <n v="5528.4725281700003"/>
    <n v="8833.1324123600007"/>
    <n v="1474.63966469"/>
    <n v="2377.0135461500004"/>
    <n v="8058.1083139699995"/>
    <n v="4825.6302893400007"/>
    <n v="4905.4668476700008"/>
    <n v="1688.3108002000001"/>
    <n v="5292.10775818"/>
    <n v="1462.04117526"/>
    <n v="3488.2342788500005"/>
    <n v="53360.169217900002"/>
  </r>
  <r>
    <s v="BIODIESEL"/>
    <x v="8"/>
    <x v="1"/>
    <x v="1"/>
    <x v="64"/>
    <s v="b"/>
    <n v="76650.826173289999"/>
    <n v="51974.958071790003"/>
    <n v="27920.41627152"/>
    <n v="59231.920706440003"/>
    <n v="19303.319963230002"/>
    <n v="40026.155696310001"/>
    <n v="61275.15919513"/>
    <n v="75047.930992890004"/>
    <n v="53805.739358300001"/>
    <n v="47580.456519090003"/>
    <n v="43812.048943600006"/>
    <n v="46672.535025210003"/>
    <n v="603301.46691680001"/>
  </r>
  <r>
    <s v="BIODIESEL"/>
    <x v="8"/>
    <x v="0"/>
    <x v="6"/>
    <x v="65"/>
    <s v="b"/>
    <n v="0"/>
    <n v="0"/>
    <n v="0"/>
    <n v="0"/>
    <n v="0"/>
    <n v="0"/>
    <n v="0"/>
    <n v="0"/>
    <n v="0"/>
    <n v="0"/>
    <n v="0"/>
    <n v="0"/>
    <n v="0"/>
  </r>
  <r>
    <s v="BIODIESEL"/>
    <x v="8"/>
    <x v="2"/>
    <x v="7"/>
    <x v="66"/>
    <s v="b"/>
    <n v="0"/>
    <n v="0"/>
    <n v="1488.18162562"/>
    <n v="0"/>
    <n v="0"/>
    <n v="0"/>
    <n v="21764.74275958"/>
    <n v="20583.761744169999"/>
    <n v="19638.812138820002"/>
    <n v="20804.156686570001"/>
    <n v="24052.59195917"/>
    <n v="18888.940990619998"/>
    <n v="127221.18790455"/>
  </r>
  <r>
    <s v="BIODIESEL"/>
    <x v="8"/>
    <x v="0"/>
    <x v="15"/>
    <x v="67"/>
    <s v="b"/>
    <n v="0"/>
    <n v="0"/>
    <n v="0"/>
    <n v="0"/>
    <n v="0"/>
    <n v="0"/>
    <n v="0"/>
    <n v="81.767530000000008"/>
    <n v="104.29133960999999"/>
    <n v="0"/>
    <n v="0"/>
    <n v="0"/>
    <n v="186.05886960999999"/>
  </r>
  <r>
    <s v="BIODIESEL"/>
    <x v="8"/>
    <x v="2"/>
    <x v="7"/>
    <x v="68"/>
    <s v="b"/>
    <n v="17798.3382551"/>
    <n v="6448.3761101"/>
    <n v="70255.29075700001"/>
    <n v="110897.53963262"/>
    <n v="46268.11911164"/>
    <n v="44613.584591139996"/>
    <n v="42940.639796770003"/>
    <n v="28687.980655249998"/>
    <n v="40192.093463730002"/>
    <n v="34742.319038280002"/>
    <n v="42620.997942380003"/>
    <n v="30749.818112110002"/>
    <n v="516215.09746612009"/>
  </r>
  <r>
    <s v="BIODIESEL"/>
    <x v="8"/>
    <x v="0"/>
    <x v="6"/>
    <x v="69"/>
    <s v="b"/>
    <n v="0"/>
    <n v="0"/>
    <n v="0"/>
    <n v="0"/>
    <n v="0"/>
    <n v="0"/>
    <n v="0"/>
    <n v="0"/>
    <n v="0"/>
    <n v="0"/>
    <n v="0"/>
    <n v="0"/>
    <n v="0"/>
  </r>
  <r>
    <s v="BIODIESEL"/>
    <x v="8"/>
    <x v="1"/>
    <x v="8"/>
    <x v="70"/>
    <s v="b"/>
    <n v="120655.65779339001"/>
    <n v="126578.62091495001"/>
    <n v="133625.76806762"/>
    <n v="129845.40985313001"/>
    <n v="96146.450787460009"/>
    <n v="109557.36981592"/>
    <n v="123987.87333519"/>
    <n v="108460.86094881002"/>
    <n v="120075.78762986998"/>
    <n v="146164.65525806"/>
    <n v="169850.06697886001"/>
    <n v="135358.69877995999"/>
    <n v="1520307.2201632198"/>
  </r>
  <r>
    <s v="BIODIESEL"/>
    <x v="8"/>
    <x v="3"/>
    <x v="11"/>
    <x v="71"/>
    <s v="b"/>
    <n v="13210.73324559"/>
    <n v="8693.8194106700012"/>
    <n v="33776.914970810001"/>
    <n v="52266.503344909994"/>
    <n v="24365.503716859999"/>
    <n v="20615.707689160001"/>
    <n v="6717.8693093600004"/>
    <n v="9289.1121883100004"/>
    <n v="26266.680556890002"/>
    <n v="30117.446904520002"/>
    <n v="44259.090899540002"/>
    <n v="29020.044884390005"/>
    <n v="298599.42712101003"/>
  </r>
  <r>
    <s v="BIODIESEL"/>
    <x v="8"/>
    <x v="0"/>
    <x v="6"/>
    <x v="72"/>
    <s v="b"/>
    <n v="0"/>
    <n v="0"/>
    <n v="0"/>
    <n v="0"/>
    <n v="0"/>
    <n v="0"/>
    <n v="0"/>
    <n v="0"/>
    <n v="0"/>
    <n v="0"/>
    <n v="0"/>
    <n v="0"/>
    <n v="0"/>
  </r>
  <r>
    <s v="BIODIESEL"/>
    <x v="8"/>
    <x v="4"/>
    <x v="12"/>
    <x v="73"/>
    <s v="b"/>
    <n v="0"/>
    <n v="0"/>
    <n v="0"/>
    <n v="0"/>
    <n v="0"/>
    <n v="0"/>
    <n v="0"/>
    <n v="0"/>
    <n v="0"/>
    <n v="0"/>
    <n v="0"/>
    <n v="0"/>
    <n v="0"/>
  </r>
  <r>
    <s v="BIODIESEL"/>
    <x v="8"/>
    <x v="1"/>
    <x v="8"/>
    <x v="74"/>
    <s v="b"/>
    <n v="0"/>
    <n v="0"/>
    <n v="0"/>
    <n v="0"/>
    <n v="0"/>
    <n v="0"/>
    <n v="0"/>
    <n v="0"/>
    <n v="0"/>
    <n v="0"/>
    <n v="0"/>
    <n v="0"/>
    <n v="0"/>
  </r>
  <r>
    <s v="BIODIESEL"/>
    <x v="8"/>
    <x v="1"/>
    <x v="8"/>
    <x v="75"/>
    <s v="b"/>
    <n v="7441.2666472700002"/>
    <n v="6380.66001564"/>
    <n v="160.73609454999999"/>
    <n v="1579.3712909999999"/>
    <n v="5924.1518956500004"/>
    <n v="8276.5156764100011"/>
    <n v="7799.9053236600002"/>
    <n v="7738.2526060400005"/>
    <n v="1805.4648012600001"/>
    <n v="4903.6616721999999"/>
    <n v="6290.1685191699999"/>
    <n v="7422.0386981000001"/>
    <n v="65722.19324095"/>
  </r>
  <r>
    <s v="BIODIESEL"/>
    <x v="8"/>
    <x v="1"/>
    <x v="1"/>
    <x v="76"/>
    <s v="b"/>
    <n v="0"/>
    <n v="0"/>
    <n v="0"/>
    <n v="0"/>
    <n v="0"/>
    <n v="0"/>
    <n v="0"/>
    <n v="0"/>
    <n v="0"/>
    <n v="0"/>
    <n v="50584.35655851"/>
    <n v="27823.351923600003"/>
    <n v="78407.70848211"/>
  </r>
  <r>
    <s v="BIODIESEL"/>
    <x v="8"/>
    <x v="4"/>
    <x v="13"/>
    <x v="77"/>
    <s v="b"/>
    <n v="0"/>
    <n v="0"/>
    <n v="0"/>
    <n v="0"/>
    <n v="0"/>
    <n v="0"/>
    <n v="0"/>
    <n v="0"/>
    <n v="0"/>
    <n v="0"/>
    <n v="0"/>
    <n v="0"/>
    <n v="0"/>
  </r>
  <r>
    <s v="BIODIESEL"/>
    <x v="8"/>
    <x v="2"/>
    <x v="7"/>
    <x v="78"/>
    <s v="b"/>
    <n v="139091.78907230002"/>
    <n v="90434.435313680005"/>
    <n v="70103.429584359998"/>
    <n v="54954.082549620005"/>
    <n v="152019.32362264002"/>
    <n v="138511.93777821001"/>
    <n v="144896.79938693001"/>
    <n v="150569.31485391001"/>
    <n v="128997.71329"/>
    <n v="143184.81374188999"/>
    <n v="153422.34751066999"/>
    <n v="112545.82208198"/>
    <n v="1478731.8087861903"/>
  </r>
  <r>
    <s v="BIODIESEL"/>
    <x v="8"/>
    <x v="3"/>
    <x v="4"/>
    <x v="79"/>
    <s v="b"/>
    <n v="0"/>
    <n v="0"/>
    <n v="0"/>
    <n v="0"/>
    <n v="0"/>
    <n v="0"/>
    <n v="0"/>
    <n v="0"/>
    <n v="0"/>
    <n v="0"/>
    <n v="0"/>
    <n v="0"/>
    <n v="0"/>
  </r>
  <r>
    <s v="BIODIESEL"/>
    <x v="8"/>
    <x v="0"/>
    <x v="15"/>
    <x v="80"/>
    <s v="b"/>
    <n v="0"/>
    <n v="0"/>
    <n v="0"/>
    <n v="0"/>
    <n v="0"/>
    <n v="0"/>
    <n v="0"/>
    <n v="0"/>
    <n v="0"/>
    <n v="0"/>
    <n v="0"/>
    <n v="0"/>
    <n v="0"/>
  </r>
  <r>
    <s v="BIODIESEL"/>
    <x v="8"/>
    <x v="1"/>
    <x v="8"/>
    <x v="80"/>
    <s v="b"/>
    <n v="0"/>
    <n v="0"/>
    <n v="0"/>
    <n v="0"/>
    <n v="0"/>
    <n v="0"/>
    <n v="0"/>
    <n v="0"/>
    <n v="0"/>
    <n v="0"/>
    <n v="0"/>
    <n v="0"/>
    <n v="0"/>
  </r>
  <r>
    <s v="BIODIESEL"/>
    <x v="8"/>
    <x v="2"/>
    <x v="7"/>
    <x v="80"/>
    <s v="b"/>
    <n v="66724.952490010008"/>
    <n v="62721.595351780001"/>
    <n v="5227.3164253699997"/>
    <n v="8017.9038484499997"/>
    <n v="81074.914992229998"/>
    <n v="76937.572321380008"/>
    <n v="64676.128650039995"/>
    <n v="37819.941940709999"/>
    <n v="53424.237222559997"/>
    <n v="61073.621103110003"/>
    <n v="67609.249457530008"/>
    <n v="71846.788801679999"/>
    <n v="657154.22260485007"/>
  </r>
  <r>
    <s v="BIODIESEL"/>
    <x v="8"/>
    <x v="0"/>
    <x v="6"/>
    <x v="81"/>
    <s v="b"/>
    <n v="22452.451715550003"/>
    <n v="21161.644327729999"/>
    <n v="24148.215940600003"/>
    <n v="33763.66234114"/>
    <n v="22181.713133909998"/>
    <n v="4085.7410696100001"/>
    <n v="0"/>
    <n v="0"/>
    <n v="16149.779054100001"/>
    <n v="17647.753913889999"/>
    <n v="21586.38261741"/>
    <n v="18413.613759110001"/>
    <n v="201590.95787305004"/>
  </r>
  <r>
    <s v="BIODIESEL"/>
    <x v="8"/>
    <x v="3"/>
    <x v="4"/>
    <x v="82"/>
    <s v="b"/>
    <n v="0"/>
    <n v="0"/>
    <n v="0"/>
    <n v="0"/>
    <n v="0"/>
    <n v="0"/>
    <n v="0"/>
    <n v="0"/>
    <n v="0"/>
    <n v="0"/>
    <n v="0"/>
    <n v="0"/>
    <n v="0"/>
  </r>
  <r>
    <s v="BIODIESEL"/>
    <x v="8"/>
    <x v="4"/>
    <x v="13"/>
    <x v="83"/>
    <s v="b"/>
    <n v="52808.238390400002"/>
    <n v="43660.7790131"/>
    <n v="48627.024294800001"/>
    <n v="50735.242810600001"/>
    <n v="43512.339497100002"/>
    <n v="40635.1288107"/>
    <n v="44869.8691894"/>
    <n v="41999.684220770003"/>
    <n v="39317.602310000002"/>
    <n v="47577.122919789996"/>
    <n v="40076.153396000002"/>
    <n v="35727.856787559998"/>
    <n v="529547.04164021998"/>
  </r>
  <r>
    <s v="BIODIESEL"/>
    <x v="8"/>
    <x v="4"/>
    <x v="16"/>
    <x v="84"/>
    <s v="b"/>
    <n v="0"/>
    <n v="0"/>
    <n v="0"/>
    <n v="0"/>
    <n v="0"/>
    <n v="0"/>
    <n v="0"/>
    <n v="0"/>
    <n v="0"/>
    <n v="0"/>
    <n v="0"/>
    <n v="0"/>
    <n v="0"/>
  </r>
  <r>
    <s v="BIODIESEL"/>
    <x v="8"/>
    <x v="4"/>
    <x v="9"/>
    <x v="85"/>
    <s v="b"/>
    <n v="81565.249710400007"/>
    <n v="80042.864097999991"/>
    <n v="93916.926996000009"/>
    <n v="86185.555442099998"/>
    <n v="93897.176992599998"/>
    <n v="82625.460084000006"/>
    <n v="90371.990080000003"/>
    <n v="79863.497586230005"/>
    <n v="79904.48827799999"/>
    <n v="86411.372200719998"/>
    <n v="66772.497163799999"/>
    <n v="53444.326875699997"/>
    <n v="975001.40550755023"/>
  </r>
  <r>
    <s v="BIODIESEL"/>
    <x v="8"/>
    <x v="0"/>
    <x v="0"/>
    <x v="86"/>
    <s v="b"/>
    <n v="50285.395599399999"/>
    <n v="43692.039368799997"/>
    <n v="52311.720788999999"/>
    <n v="49994.806377400004"/>
    <n v="36957.728496100004"/>
    <n v="52727.036943300001"/>
    <n v="44858.170142800001"/>
    <n v="48528.418943430006"/>
    <n v="47242.762909999998"/>
    <n v="56290.572827469994"/>
    <n v="38275.506589199998"/>
    <n v="32463.351050410005"/>
    <n v="553627.51003730996"/>
  </r>
  <r>
    <s v="BIODIESEL"/>
    <x v="8"/>
    <x v="2"/>
    <x v="5"/>
    <x v="87"/>
    <s v="b"/>
    <n v="0"/>
    <n v="0"/>
    <n v="629.11308600999996"/>
    <n v="2613.0512460200002"/>
    <n v="5030.1245920600004"/>
    <n v="21070.894949050002"/>
    <n v="59664.175319069996"/>
    <n v="63448.445795380001"/>
    <n v="71669.554535499992"/>
    <n v="70932.030284330001"/>
    <n v="70445.651856650002"/>
    <n v="77598.367180360001"/>
    <n v="443101.40884443006"/>
  </r>
  <r>
    <s v="BIODIESEL"/>
    <x v="8"/>
    <x v="0"/>
    <x v="6"/>
    <x v="88"/>
    <s v="b"/>
    <n v="0"/>
    <n v="0"/>
    <n v="0"/>
    <n v="0"/>
    <n v="0"/>
    <n v="0"/>
    <n v="0"/>
    <n v="0"/>
    <n v="0"/>
    <n v="0"/>
    <n v="0"/>
    <n v="0"/>
    <n v="0"/>
  </r>
  <r>
    <s v="BIODIESEL"/>
    <x v="8"/>
    <x v="1"/>
    <x v="1"/>
    <x v="89"/>
    <s v="b"/>
    <n v="0"/>
    <n v="0"/>
    <n v="0"/>
    <n v="0"/>
    <n v="0"/>
    <n v="0"/>
    <n v="0"/>
    <n v="0"/>
    <n v="0"/>
    <n v="0"/>
    <n v="0"/>
    <n v="0"/>
    <n v="0"/>
  </r>
  <r>
    <s v="BIODIESEL"/>
    <x v="8"/>
    <x v="0"/>
    <x v="6"/>
    <x v="90"/>
    <s v="b"/>
    <n v="0"/>
    <n v="0"/>
    <n v="0"/>
    <n v="0"/>
    <n v="0"/>
    <n v="0"/>
    <n v="0"/>
    <n v="0"/>
    <n v="0"/>
    <n v="0"/>
    <n v="0"/>
    <n v="0"/>
    <n v="0"/>
  </r>
  <r>
    <s v="BIODIESEL"/>
    <x v="8"/>
    <x v="2"/>
    <x v="2"/>
    <x v="91"/>
    <s v="b"/>
    <n v="0"/>
    <n v="0"/>
    <n v="0"/>
    <n v="0"/>
    <n v="0"/>
    <n v="0"/>
    <n v="0"/>
    <n v="0"/>
    <n v="0"/>
    <n v="0"/>
    <n v="0"/>
    <n v="0"/>
    <n v="0"/>
  </r>
  <r>
    <s v="BIODIESEL"/>
    <x v="8"/>
    <x v="0"/>
    <x v="0"/>
    <x v="92"/>
    <s v="b"/>
    <n v="0"/>
    <n v="0"/>
    <n v="0"/>
    <n v="0"/>
    <n v="0"/>
    <n v="0"/>
    <n v="0"/>
    <n v="0"/>
    <n v="0"/>
    <n v="0"/>
    <n v="0"/>
    <n v="0"/>
    <n v="0"/>
  </r>
  <r>
    <s v="BIODIESEL"/>
    <x v="8"/>
    <x v="0"/>
    <x v="6"/>
    <x v="93"/>
    <s v="b"/>
    <n v="12191.67080901"/>
    <n v="9504.8212222599996"/>
    <n v="10225.243480040001"/>
    <n v="14617.757452780001"/>
    <n v="12697.62312541"/>
    <n v="11862.128793680002"/>
    <n v="10959.04416369"/>
    <n v="11194.64157686"/>
    <n v="9166.6999060899998"/>
    <n v="16987.405631420002"/>
    <n v="8697.1404303500003"/>
    <n v="12546.83122047"/>
    <n v="140651.00781205998"/>
  </r>
  <r>
    <s v="BIODIESEL"/>
    <x v="8"/>
    <x v="1"/>
    <x v="1"/>
    <x v="94"/>
    <s v="b"/>
    <n v="0"/>
    <n v="0"/>
    <n v="0"/>
    <n v="0"/>
    <n v="0"/>
    <n v="0"/>
    <n v="0"/>
    <n v="0"/>
    <n v="0"/>
    <n v="0"/>
    <n v="0"/>
    <n v="0"/>
    <n v="0"/>
  </r>
  <r>
    <s v="BIODIESEL"/>
    <x v="8"/>
    <x v="1"/>
    <x v="10"/>
    <x v="95"/>
    <s v="b"/>
    <n v="0"/>
    <n v="0"/>
    <n v="0"/>
    <n v="0"/>
    <n v="0"/>
    <n v="0"/>
    <n v="0"/>
    <n v="0"/>
    <n v="0"/>
    <n v="0"/>
    <n v="0"/>
    <n v="0"/>
    <n v="0"/>
  </r>
  <r>
    <s v="BIODIESEL"/>
    <x v="8"/>
    <x v="2"/>
    <x v="7"/>
    <x v="96"/>
    <s v="b"/>
    <n v="0"/>
    <n v="0"/>
    <n v="0"/>
    <n v="0"/>
    <n v="0"/>
    <n v="0"/>
    <n v="0"/>
    <n v="0"/>
    <n v="0"/>
    <n v="1.886943"/>
    <n v="0"/>
    <n v="0"/>
    <n v="1.886943"/>
  </r>
  <r>
    <s v="BIODIESEL"/>
    <x v="8"/>
    <x v="1"/>
    <x v="1"/>
    <x v="97"/>
    <s v="b"/>
    <n v="0"/>
    <n v="0"/>
    <n v="0"/>
    <n v="0"/>
    <n v="0"/>
    <n v="0"/>
    <n v="0"/>
    <n v="0"/>
    <n v="0"/>
    <n v="0"/>
    <n v="0"/>
    <n v="0"/>
    <n v="0"/>
  </r>
  <r>
    <s v="BIODIESEL"/>
    <x v="8"/>
    <x v="4"/>
    <x v="9"/>
    <x v="98"/>
    <s v="b"/>
    <n v="49369.171556320005"/>
    <n v="39511.756165080005"/>
    <n v="33256.452062740005"/>
    <n v="39729.993702649997"/>
    <n v="4854.5885745799997"/>
    <n v="16710.459007310001"/>
    <n v="12023.456130370001"/>
    <n v="17620.657412410001"/>
    <n v="21325.563066140003"/>
    <n v="7725.8931293899996"/>
    <n v="4275.3914207299995"/>
    <n v="0"/>
    <n v="246403.38222772005"/>
  </r>
  <r>
    <s v="BIODIESEL"/>
    <x v="8"/>
    <x v="3"/>
    <x v="3"/>
    <x v="99"/>
    <s v="b"/>
    <n v="0"/>
    <n v="0"/>
    <n v="0"/>
    <n v="0"/>
    <n v="0"/>
    <n v="0"/>
    <n v="0"/>
    <n v="0"/>
    <n v="0"/>
    <n v="0"/>
    <n v="0"/>
    <n v="0"/>
    <n v="0"/>
  </r>
  <r>
    <s v="BIODIESEL"/>
    <x v="8"/>
    <x v="3"/>
    <x v="11"/>
    <x v="100"/>
    <s v="b"/>
    <n v="0"/>
    <n v="0"/>
    <n v="0"/>
    <n v="0"/>
    <n v="0"/>
    <n v="0"/>
    <n v="0"/>
    <n v="0"/>
    <n v="0"/>
    <n v="0"/>
    <n v="0"/>
    <n v="0"/>
    <n v="0"/>
  </r>
  <r>
    <s v="BIODIESEL"/>
    <x v="8"/>
    <x v="3"/>
    <x v="3"/>
    <x v="101"/>
    <s v="b"/>
    <n v="0"/>
    <n v="0"/>
    <n v="0"/>
    <n v="0"/>
    <n v="0"/>
    <n v="0"/>
    <n v="0"/>
    <n v="0"/>
    <n v="0"/>
    <n v="0"/>
    <n v="0"/>
    <n v="0"/>
    <n v="0"/>
  </r>
  <r>
    <s v="BIODIESEL"/>
    <x v="9"/>
    <x v="0"/>
    <x v="0"/>
    <x v="0"/>
    <s v="b"/>
    <n v="0"/>
    <n v="0"/>
    <n v="0"/>
    <n v="0"/>
    <n v="0"/>
    <n v="0"/>
    <n v="0"/>
    <n v="0"/>
    <n v="0"/>
    <n v="0"/>
    <n v="0"/>
    <n v="0"/>
    <n v="0"/>
  </r>
  <r>
    <s v="BIODIESEL"/>
    <x v="9"/>
    <x v="1"/>
    <x v="1"/>
    <x v="1"/>
    <s v="b"/>
    <n v="73911.110733490001"/>
    <n v="52085.488902920006"/>
    <n v="99975.580188690001"/>
    <n v="100089.28737387"/>
    <n v="108601.31869592"/>
    <n v="118489.34659243"/>
    <n v="97344.206726140008"/>
    <n v="112573.18904529"/>
    <n v="38140.508397170001"/>
    <n v="36813.383646410002"/>
    <n v="81358.057079189995"/>
    <n v="95364.136799280008"/>
    <n v="1014745.6141808"/>
  </r>
  <r>
    <s v="BIODIESEL"/>
    <x v="9"/>
    <x v="2"/>
    <x v="2"/>
    <x v="2"/>
    <s v="b"/>
    <n v="50108.299709040002"/>
    <n v="39350.082888839999"/>
    <n v="10092.66057505"/>
    <n v="13408.403104460001"/>
    <n v="61800.823776070007"/>
    <n v="48533.104851880002"/>
    <n v="0"/>
    <n v="6817.6445653900009"/>
    <n v="58528.940091790006"/>
    <n v="57858.050087759999"/>
    <n v="35510.43692529"/>
    <n v="48538.966954800002"/>
    <n v="430547.41353036999"/>
  </r>
  <r>
    <s v="BIODIESEL"/>
    <x v="9"/>
    <x v="1"/>
    <x v="1"/>
    <x v="3"/>
    <s v="b"/>
    <n v="0"/>
    <n v="0"/>
    <n v="0"/>
    <n v="0"/>
    <n v="0"/>
    <n v="0"/>
    <n v="0"/>
    <n v="0"/>
    <n v="0"/>
    <n v="0"/>
    <n v="0"/>
    <n v="0"/>
    <n v="0"/>
  </r>
  <r>
    <s v="BIODIESEL"/>
    <x v="9"/>
    <x v="3"/>
    <x v="3"/>
    <x v="4"/>
    <s v="b"/>
    <n v="0"/>
    <n v="0"/>
    <n v="0"/>
    <n v="0"/>
    <n v="0"/>
    <n v="0"/>
    <n v="0"/>
    <n v="0"/>
    <n v="0"/>
    <n v="0"/>
    <n v="0"/>
    <n v="0"/>
    <n v="0"/>
  </r>
  <r>
    <s v="BIODIESEL"/>
    <x v="9"/>
    <x v="1"/>
    <x v="1"/>
    <x v="5"/>
    <s v="b"/>
    <n v="0"/>
    <n v="0"/>
    <n v="0"/>
    <n v="0"/>
    <n v="0"/>
    <n v="0"/>
    <n v="0"/>
    <n v="0"/>
    <n v="0"/>
    <n v="0"/>
    <n v="0"/>
    <n v="0"/>
    <n v="0"/>
  </r>
  <r>
    <s v="BIODIESEL"/>
    <x v="9"/>
    <x v="1"/>
    <x v="1"/>
    <x v="6"/>
    <s v="b"/>
    <n v="0"/>
    <n v="0"/>
    <n v="0"/>
    <n v="0"/>
    <n v="0"/>
    <n v="0"/>
    <n v="0"/>
    <n v="0"/>
    <n v="0"/>
    <n v="0"/>
    <n v="0"/>
    <n v="0"/>
    <n v="0"/>
  </r>
  <r>
    <s v="BIODIESEL"/>
    <x v="9"/>
    <x v="1"/>
    <x v="1"/>
    <x v="7"/>
    <s v="b"/>
    <n v="0"/>
    <n v="0"/>
    <n v="0"/>
    <n v="0"/>
    <n v="0"/>
    <n v="0"/>
    <n v="0"/>
    <n v="0"/>
    <n v="0"/>
    <n v="0"/>
    <n v="0"/>
    <n v="0"/>
    <n v="0"/>
  </r>
  <r>
    <s v="BIODIESEL"/>
    <x v="9"/>
    <x v="3"/>
    <x v="4"/>
    <x v="8"/>
    <s v="b"/>
    <n v="6235.5289397000006"/>
    <n v="5480.3429020499998"/>
    <n v="4642.4710221400001"/>
    <n v="3930.82933912"/>
    <n v="5711.5751870800004"/>
    <n v="7722.3456765500005"/>
    <n v="4655.6355944699999"/>
    <n v="3945.8494054000003"/>
    <n v="5281.4905589"/>
    <n v="4658.3779516300001"/>
    <n v="7021.0947596500009"/>
    <n v="9757.8036702699992"/>
    <n v="69043.345006960008"/>
  </r>
  <r>
    <s v="BIODIESEL"/>
    <x v="9"/>
    <x v="1"/>
    <x v="1"/>
    <x v="9"/>
    <s v="b"/>
    <n v="0"/>
    <n v="0"/>
    <n v="0"/>
    <n v="0"/>
    <n v="0"/>
    <n v="0"/>
    <n v="0"/>
    <n v="0"/>
    <n v="0"/>
    <n v="0"/>
    <n v="0"/>
    <n v="0"/>
    <n v="0"/>
  </r>
  <r>
    <s v="BIODIESEL"/>
    <x v="9"/>
    <x v="1"/>
    <x v="1"/>
    <x v="10"/>
    <s v="b"/>
    <n v="0"/>
    <n v="0"/>
    <n v="0"/>
    <n v="0"/>
    <n v="0"/>
    <n v="0"/>
    <n v="0"/>
    <n v="0"/>
    <n v="0"/>
    <n v="0"/>
    <n v="0"/>
    <n v="0"/>
    <n v="0"/>
  </r>
  <r>
    <s v="BIODIESEL"/>
    <x v="9"/>
    <x v="2"/>
    <x v="5"/>
    <x v="11"/>
    <s v="b"/>
    <n v="0"/>
    <n v="0"/>
    <n v="0"/>
    <n v="0"/>
    <n v="0"/>
    <n v="0"/>
    <n v="25.15924"/>
    <n v="0"/>
    <n v="32.914575729999996"/>
    <n v="0"/>
    <n v="0"/>
    <n v="0"/>
    <n v="58.073815729999993"/>
  </r>
  <r>
    <s v="BIODIESEL"/>
    <x v="9"/>
    <x v="1"/>
    <x v="1"/>
    <x v="12"/>
    <s v="b"/>
    <n v="0"/>
    <n v="0"/>
    <n v="0"/>
    <n v="0"/>
    <n v="0"/>
    <n v="0"/>
    <n v="0"/>
    <n v="0"/>
    <n v="0"/>
    <n v="0"/>
    <n v="0"/>
    <n v="0"/>
    <n v="0"/>
  </r>
  <r>
    <s v="BIODIESEL"/>
    <x v="9"/>
    <x v="0"/>
    <x v="6"/>
    <x v="12"/>
    <s v="b"/>
    <n v="71530.568603930005"/>
    <n v="60809.839051330004"/>
    <n v="62042.295871779999"/>
    <n v="72790.555922750005"/>
    <n v="31150.42240082"/>
    <n v="19301.747510730002"/>
    <n v="30210.617860049999"/>
    <n v="76853.496431110005"/>
    <n v="75283.169886889998"/>
    <n v="81393.638534359998"/>
    <n v="75111.351147120004"/>
    <n v="77825.020483710003"/>
    <n v="734302.72370457998"/>
  </r>
  <r>
    <s v="BIODIESEL"/>
    <x v="9"/>
    <x v="2"/>
    <x v="7"/>
    <x v="13"/>
    <s v="b"/>
    <n v="73436.877928920003"/>
    <n v="107295.83089155999"/>
    <n v="138234.46281006001"/>
    <n v="59999.353004160002"/>
    <n v="32376.356688300002"/>
    <n v="125628.53882464001"/>
    <n v="126435.33275334002"/>
    <n v="117348.92856171001"/>
    <n v="122400.46995682"/>
    <n v="137401.59132910002"/>
    <n v="139979.71526018999"/>
    <n v="140376.67145910001"/>
    <n v="1320914.1294678999"/>
  </r>
  <r>
    <s v="BIODIESEL"/>
    <x v="9"/>
    <x v="1"/>
    <x v="1"/>
    <x v="14"/>
    <s v="b"/>
    <n v="0"/>
    <n v="0"/>
    <n v="0"/>
    <n v="0"/>
    <n v="0"/>
    <n v="0"/>
    <n v="0"/>
    <n v="0"/>
    <n v="0"/>
    <n v="0"/>
    <n v="0"/>
    <n v="0"/>
    <n v="0"/>
  </r>
  <r>
    <s v="BIODIESEL"/>
    <x v="9"/>
    <x v="1"/>
    <x v="8"/>
    <x v="15"/>
    <s v="b"/>
    <n v="29462.02983309"/>
    <n v="27060.045741239999"/>
    <n v="26211.116375349997"/>
    <n v="38870.535194819997"/>
    <n v="28980.12975013"/>
    <n v="30173.011086060003"/>
    <n v="21391.052567859999"/>
    <n v="45887.893807330001"/>
    <n v="35075.112885379996"/>
    <n v="43210.868903800001"/>
    <n v="51468.125181990006"/>
    <n v="51655.756504100005"/>
    <n v="429445.67783114995"/>
  </r>
  <r>
    <s v="BIODIESEL"/>
    <x v="9"/>
    <x v="4"/>
    <x v="9"/>
    <x v="16"/>
    <s v="b"/>
    <n v="0"/>
    <n v="0"/>
    <n v="0"/>
    <n v="0"/>
    <n v="0"/>
    <n v="0"/>
    <n v="0"/>
    <n v="0"/>
    <n v="0"/>
    <n v="0"/>
    <n v="0"/>
    <n v="0"/>
    <n v="0"/>
  </r>
  <r>
    <s v="BIODIESEL"/>
    <x v="9"/>
    <x v="1"/>
    <x v="10"/>
    <x v="17"/>
    <s v="b"/>
    <n v="5066.9325601800001"/>
    <n v="3939.2388150900001"/>
    <n v="5347.8480544000004"/>
    <n v="2978.6841911299998"/>
    <n v="1467.51959977"/>
    <n v="2812.8281912400003"/>
    <n v="1195.0639000000001"/>
    <n v="2353.1940356800001"/>
    <n v="5935.5301619399997"/>
    <n v="2911.2951667899997"/>
    <n v="4816.3087909200003"/>
    <n v="6890.4239569000001"/>
    <n v="45714.867424039992"/>
  </r>
  <r>
    <s v="BIODIESEL"/>
    <x v="9"/>
    <x v="1"/>
    <x v="1"/>
    <x v="18"/>
    <s v="b"/>
    <n v="0"/>
    <n v="264.17202000000003"/>
    <n v="0"/>
    <n v="0"/>
    <n v="0"/>
    <n v="2130.9876280000003"/>
    <n v="2515.924"/>
    <n v="2034.4390444999999"/>
    <n v="1824.0449000000001"/>
    <n v="2515.924"/>
    <n v="2515.924"/>
    <n v="3153.8428200100002"/>
    <n v="16955.258412509997"/>
  </r>
  <r>
    <s v="BIODIESEL"/>
    <x v="9"/>
    <x v="1"/>
    <x v="1"/>
    <x v="19"/>
    <s v="b"/>
    <n v="7353.0520620199995"/>
    <n v="19342.014874350003"/>
    <n v="19129.58283141"/>
    <n v="5690.25902099"/>
    <n v="0"/>
    <n v="0"/>
    <n v="0"/>
    <n v="3849.8669048000002"/>
    <n v="22657.801432429998"/>
    <n v="25870.16464468"/>
    <n v="25791.686685310004"/>
    <n v="22244.391090560002"/>
    <n v="151928.81954655002"/>
  </r>
  <r>
    <s v="BIODIESEL"/>
    <x v="9"/>
    <x v="2"/>
    <x v="5"/>
    <x v="20"/>
    <s v="b"/>
    <n v="0"/>
    <n v="0"/>
    <n v="0"/>
    <n v="0"/>
    <n v="0"/>
    <n v="0"/>
    <n v="0"/>
    <n v="0"/>
    <n v="0"/>
    <n v="0"/>
    <n v="0"/>
    <n v="0"/>
    <n v="0"/>
  </r>
  <r>
    <s v="BIODIESEL"/>
    <x v="9"/>
    <x v="1"/>
    <x v="8"/>
    <x v="21"/>
    <s v="b"/>
    <n v="0"/>
    <n v="0"/>
    <n v="0"/>
    <n v="0"/>
    <n v="0"/>
    <n v="0"/>
    <n v="0"/>
    <n v="0"/>
    <n v="0"/>
    <n v="0"/>
    <n v="0"/>
    <n v="0"/>
    <n v="0"/>
  </r>
  <r>
    <s v="BIODIESEL"/>
    <x v="9"/>
    <x v="1"/>
    <x v="8"/>
    <x v="22"/>
    <s v="b"/>
    <n v="0"/>
    <n v="0"/>
    <n v="0"/>
    <n v="0"/>
    <n v="0"/>
    <n v="0"/>
    <n v="0"/>
    <n v="0"/>
    <n v="0"/>
    <n v="0"/>
    <n v="0"/>
    <n v="0"/>
    <n v="0"/>
  </r>
  <r>
    <s v="BIODIESEL"/>
    <x v="9"/>
    <x v="0"/>
    <x v="0"/>
    <x v="23"/>
    <s v="b"/>
    <n v="0"/>
    <n v="0"/>
    <n v="0"/>
    <n v="0"/>
    <n v="0"/>
    <n v="0"/>
    <n v="0"/>
    <n v="0"/>
    <n v="0"/>
    <n v="0"/>
    <n v="0"/>
    <n v="0"/>
    <n v="0"/>
  </r>
  <r>
    <s v="BIODIESEL"/>
    <x v="9"/>
    <x v="2"/>
    <x v="5"/>
    <x v="24"/>
    <s v="b"/>
    <n v="0"/>
    <n v="0"/>
    <n v="0"/>
    <n v="0"/>
    <n v="0"/>
    <n v="0"/>
    <n v="0"/>
    <n v="0"/>
    <n v="0"/>
    <n v="0"/>
    <n v="0"/>
    <n v="0"/>
    <n v="0"/>
  </r>
  <r>
    <s v="BIODIESEL"/>
    <x v="9"/>
    <x v="1"/>
    <x v="1"/>
    <x v="25"/>
    <s v="b"/>
    <n v="13805.686373490002"/>
    <n v="21180.759060320001"/>
    <n v="11133.41027651"/>
    <n v="10927.10450851"/>
    <n v="35005.308573999995"/>
    <n v="16519.17330559"/>
    <n v="37655.236976050001"/>
    <n v="36004.646166420003"/>
    <n v="28749.300012940002"/>
    <n v="37937.51106923"/>
    <n v="33512.554256509997"/>
    <n v="43738.936192159999"/>
    <n v="326169.62677173008"/>
  </r>
  <r>
    <s v="BIODIESEL"/>
    <x v="9"/>
    <x v="0"/>
    <x v="6"/>
    <x v="26"/>
    <s v="b"/>
    <n v="0"/>
    <n v="0"/>
    <n v="0"/>
    <n v="0"/>
    <n v="0"/>
    <n v="0"/>
    <n v="0"/>
    <n v="0"/>
    <n v="0"/>
    <n v="0"/>
    <n v="0"/>
    <n v="0"/>
    <n v="0"/>
  </r>
  <r>
    <s v="BIODIESEL"/>
    <x v="9"/>
    <x v="0"/>
    <x v="0"/>
    <x v="27"/>
    <s v="b"/>
    <n v="0"/>
    <n v="0"/>
    <n v="0"/>
    <n v="0"/>
    <n v="0"/>
    <n v="0"/>
    <n v="0"/>
    <n v="0"/>
    <n v="0"/>
    <n v="0"/>
    <n v="0"/>
    <n v="0"/>
    <n v="0"/>
  </r>
  <r>
    <s v="BIODIESEL"/>
    <x v="9"/>
    <x v="3"/>
    <x v="11"/>
    <x v="28"/>
    <s v="b"/>
    <n v="0"/>
    <n v="0"/>
    <n v="0"/>
    <n v="0"/>
    <n v="0"/>
    <n v="0"/>
    <n v="0"/>
    <n v="0"/>
    <n v="0"/>
    <n v="0"/>
    <n v="0"/>
    <n v="0"/>
    <n v="0"/>
  </r>
  <r>
    <s v="BIODIESEL"/>
    <x v="9"/>
    <x v="0"/>
    <x v="6"/>
    <x v="29"/>
    <s v="b"/>
    <n v="0"/>
    <n v="0"/>
    <n v="0"/>
    <n v="0"/>
    <n v="0"/>
    <n v="0"/>
    <n v="0"/>
    <n v="0"/>
    <n v="0"/>
    <n v="0"/>
    <n v="0"/>
    <n v="0"/>
    <n v="0"/>
  </r>
  <r>
    <s v="BIODIESEL"/>
    <x v="9"/>
    <x v="1"/>
    <x v="1"/>
    <x v="30"/>
    <s v="b"/>
    <n v="0"/>
    <n v="0"/>
    <n v="0"/>
    <n v="0"/>
    <n v="0"/>
    <n v="0"/>
    <n v="0"/>
    <n v="0"/>
    <n v="0"/>
    <n v="0"/>
    <n v="0"/>
    <n v="0"/>
    <n v="0"/>
  </r>
  <r>
    <s v="BIODIESEL"/>
    <x v="9"/>
    <x v="2"/>
    <x v="7"/>
    <x v="31"/>
    <s v="b"/>
    <n v="5726.3499507699999"/>
    <n v="2381.6554259300001"/>
    <n v="0"/>
    <n v="2610.9944781500003"/>
    <n v="0"/>
    <n v="4472.3945597399997"/>
    <n v="5238.2795642000001"/>
    <n v="8936.1280511099994"/>
    <n v="10976.02036088"/>
    <n v="9750.3250861800007"/>
    <n v="22656.644107390002"/>
    <n v="16383.653059330001"/>
    <n v="89132.444643680006"/>
  </r>
  <r>
    <s v="BIODIESEL"/>
    <x v="9"/>
    <x v="4"/>
    <x v="12"/>
    <x v="32"/>
    <s v="b"/>
    <n v="0"/>
    <n v="0"/>
    <n v="0"/>
    <n v="0"/>
    <n v="0"/>
    <n v="0"/>
    <n v="0"/>
    <n v="0"/>
    <n v="0"/>
    <n v="0"/>
    <n v="0"/>
    <n v="0"/>
    <n v="0"/>
  </r>
  <r>
    <s v="BIODIESEL"/>
    <x v="9"/>
    <x v="4"/>
    <x v="13"/>
    <x v="33"/>
    <s v="b"/>
    <n v="0"/>
    <n v="0"/>
    <n v="0"/>
    <n v="0"/>
    <n v="0"/>
    <n v="0"/>
    <n v="0"/>
    <n v="0"/>
    <n v="0"/>
    <n v="0"/>
    <n v="0"/>
    <n v="0"/>
    <n v="0"/>
  </r>
  <r>
    <s v="BIODIESEL"/>
    <x v="9"/>
    <x v="4"/>
    <x v="9"/>
    <x v="34"/>
    <s v="b"/>
    <n v="0"/>
    <n v="0"/>
    <n v="0"/>
    <n v="0"/>
    <n v="0"/>
    <n v="0"/>
    <n v="0"/>
    <n v="0"/>
    <n v="0"/>
    <n v="0"/>
    <n v="0"/>
    <n v="0"/>
    <n v="0"/>
  </r>
  <r>
    <s v="BIODIESEL"/>
    <x v="9"/>
    <x v="3"/>
    <x v="11"/>
    <x v="35"/>
    <s v="b"/>
    <n v="0"/>
    <n v="0"/>
    <n v="0"/>
    <n v="0"/>
    <n v="0"/>
    <n v="0"/>
    <n v="0"/>
    <n v="0"/>
    <n v="0"/>
    <n v="0"/>
    <n v="0"/>
    <n v="0"/>
    <n v="0"/>
  </r>
  <r>
    <s v="BIODIESEL"/>
    <x v="9"/>
    <x v="2"/>
    <x v="7"/>
    <x v="36"/>
    <s v="b"/>
    <n v="0"/>
    <n v="0"/>
    <n v="0"/>
    <n v="0"/>
    <n v="0"/>
    <n v="0"/>
    <n v="0"/>
    <n v="0"/>
    <n v="0"/>
    <n v="0"/>
    <n v="0"/>
    <n v="0"/>
    <n v="0"/>
  </r>
  <r>
    <s v="BIODIESEL"/>
    <x v="9"/>
    <x v="4"/>
    <x v="14"/>
    <x v="37"/>
    <s v="b"/>
    <n v="0"/>
    <n v="0"/>
    <n v="0"/>
    <n v="0"/>
    <n v="0"/>
    <n v="0"/>
    <n v="0"/>
    <n v="0"/>
    <n v="0"/>
    <n v="0"/>
    <n v="0"/>
    <n v="0"/>
    <n v="0"/>
  </r>
  <r>
    <s v="BIODIESEL"/>
    <x v="9"/>
    <x v="1"/>
    <x v="1"/>
    <x v="38"/>
    <s v="b"/>
    <n v="0"/>
    <n v="0"/>
    <n v="0"/>
    <n v="0"/>
    <n v="0"/>
    <n v="0"/>
    <n v="0"/>
    <n v="0"/>
    <n v="0"/>
    <n v="0"/>
    <n v="0"/>
    <n v="0"/>
    <n v="0"/>
  </r>
  <r>
    <s v="BIODIESEL"/>
    <x v="9"/>
    <x v="2"/>
    <x v="7"/>
    <x v="39"/>
    <s v="b"/>
    <n v="90966.987236569999"/>
    <n v="81100.866748290005"/>
    <n v="89332.52978959"/>
    <n v="91211.239428300003"/>
    <n v="83052.796065210001"/>
    <n v="95491.895420000001"/>
    <n v="99384.105325719996"/>
    <n v="99206.481091320005"/>
    <n v="96103.610891549994"/>
    <n v="99171.679572590001"/>
    <n v="96210.29235896001"/>
    <n v="97219.416895740011"/>
    <n v="1118451.9008238402"/>
  </r>
  <r>
    <s v="BIODIESEL"/>
    <x v="9"/>
    <x v="2"/>
    <x v="5"/>
    <x v="40"/>
    <s v="b"/>
    <n v="86986.732570470005"/>
    <n v="77060.833727949997"/>
    <n v="85886.305151730005"/>
    <n v="80261.60482036999"/>
    <n v="0"/>
    <n v="38036.405751859995"/>
    <n v="84798.174311540002"/>
    <n v="71902.1517093"/>
    <n v="83780.269199999995"/>
    <n v="80535.463147770002"/>
    <n v="83556.383413050004"/>
    <n v="85735.343421919999"/>
    <n v="858539.66722595994"/>
  </r>
  <r>
    <s v="BIODIESEL"/>
    <x v="9"/>
    <x v="1"/>
    <x v="1"/>
    <x v="41"/>
    <s v="b"/>
    <n v="76949.535539999997"/>
    <n v="71296.757496800012"/>
    <n v="66816.651630000008"/>
    <n v="44657.650999999998"/>
    <n v="78949.695120000004"/>
    <n v="74188.308950000006"/>
    <n v="78308.1345"/>
    <n v="50192.683799999999"/>
    <n v="72817.130369999999"/>
    <n v="15598.728800000001"/>
    <n v="19095.863160000001"/>
    <n v="74602.115549900001"/>
    <n v="723473.25591669988"/>
  </r>
  <r>
    <s v="BIODIESEL"/>
    <x v="9"/>
    <x v="1"/>
    <x v="1"/>
    <x v="42"/>
    <s v="b"/>
    <n v="0"/>
    <n v="3107.1661400000003"/>
    <n v="817.67529999999999"/>
    <n v="0"/>
    <n v="1465.5257300000001"/>
    <n v="0"/>
    <n v="2037.3826755800001"/>
    <n v="2880.7329800000002"/>
    <n v="3968.8701100000003"/>
    <n v="8227.0714800000005"/>
    <n v="3465.6853099999998"/>
    <n v="4277.0708000000004"/>
    <n v="30247.180525580003"/>
  </r>
  <r>
    <s v="BIODIESEL"/>
    <x v="9"/>
    <x v="2"/>
    <x v="7"/>
    <x v="43"/>
    <s v="b"/>
    <n v="0"/>
    <n v="0"/>
    <n v="0"/>
    <n v="0"/>
    <n v="33800.577236030003"/>
    <n v="18971.243154470001"/>
    <n v="32128.368349429998"/>
    <n v="34894.626787430003"/>
    <n v="0"/>
    <n v="0"/>
    <n v="0"/>
    <n v="0"/>
    <n v="119794.81552736001"/>
  </r>
  <r>
    <s v="BIODIESEL"/>
    <x v="9"/>
    <x v="2"/>
    <x v="7"/>
    <x v="44"/>
    <s v="b"/>
    <n v="0"/>
    <n v="0"/>
    <n v="0"/>
    <n v="0"/>
    <n v="0"/>
    <n v="0"/>
    <n v="0"/>
    <n v="0"/>
    <n v="0"/>
    <n v="0"/>
    <n v="0"/>
    <n v="0"/>
    <n v="0"/>
  </r>
  <r>
    <s v="BIODIESEL"/>
    <x v="9"/>
    <x v="1"/>
    <x v="8"/>
    <x v="45"/>
    <s v="b"/>
    <n v="67486.47236633001"/>
    <n v="65962.426244090006"/>
    <n v="78027.734770199997"/>
    <n v="74243.30075883001"/>
    <n v="76850.552800030011"/>
    <n v="72386.951394670003"/>
    <n v="76313.006767999992"/>
    <n v="80048.493477950004"/>
    <n v="67480.773798469992"/>
    <n v="68036.019355839991"/>
    <n v="73659.335928999993"/>
    <n v="89519.02265608999"/>
    <n v="890014.09031949996"/>
  </r>
  <r>
    <s v="BIODIESEL"/>
    <x v="9"/>
    <x v="1"/>
    <x v="8"/>
    <x v="46"/>
    <s v="b"/>
    <n v="55259.534592650001"/>
    <n v="62276.591294279999"/>
    <n v="45871.546591140002"/>
    <n v="47133.345375240002"/>
    <n v="67804.353073919992"/>
    <n v="65230.506213630004"/>
    <n v="69194.476561639996"/>
    <n v="67986.952548030007"/>
    <n v="72812.652025280011"/>
    <n v="71416.553218059998"/>
    <n v="68390.116789410007"/>
    <n v="68271.641928249999"/>
    <n v="761648.27021153003"/>
  </r>
  <r>
    <s v="BIODIESEL"/>
    <x v="9"/>
    <x v="1"/>
    <x v="1"/>
    <x v="47"/>
    <s v="b"/>
    <n v="0"/>
    <n v="0"/>
    <n v="0"/>
    <n v="0"/>
    <n v="0"/>
    <n v="0"/>
    <n v="0"/>
    <n v="0"/>
    <n v="0"/>
    <n v="0"/>
    <n v="0"/>
    <n v="0"/>
    <n v="0"/>
  </r>
  <r>
    <s v="BIODIESEL"/>
    <x v="9"/>
    <x v="1"/>
    <x v="10"/>
    <x v="48"/>
    <s v="b"/>
    <n v="79201.224621899994"/>
    <n v="57560.900593929997"/>
    <n v="72067.227772750004"/>
    <n v="93209.354820049994"/>
    <n v="101397.65591121001"/>
    <n v="89448.702580290003"/>
    <n v="86010.572927900008"/>
    <n v="37621.951301529996"/>
    <n v="81161.664051749991"/>
    <n v="96359.939518479994"/>
    <n v="79245.234422469992"/>
    <n v="83990.613026020001"/>
    <n v="957275.04154827993"/>
  </r>
  <r>
    <s v="BIODIESEL"/>
    <x v="9"/>
    <x v="1"/>
    <x v="8"/>
    <x v="49"/>
    <s v="b"/>
    <n v="0"/>
    <n v="0"/>
    <n v="0"/>
    <n v="0"/>
    <n v="0"/>
    <n v="0"/>
    <n v="0"/>
    <n v="0"/>
    <n v="0"/>
    <n v="0"/>
    <n v="0"/>
    <n v="0"/>
    <n v="0"/>
  </r>
  <r>
    <s v="BIODIESEL"/>
    <x v="9"/>
    <x v="0"/>
    <x v="15"/>
    <x v="50"/>
    <s v="b"/>
    <n v="7594.6310845000007"/>
    <n v="6382.6475956000004"/>
    <n v="6182.7951726600004"/>
    <n v="6680.2373761300005"/>
    <n v="6611.2696094799994"/>
    <n v="6091.8319404399999"/>
    <n v="11154.235837420001"/>
    <n v="8410.1678491000002"/>
    <n v="12454.25150708"/>
    <n v="12758.080779130001"/>
    <n v="3224.13773657"/>
    <n v="12930.522210090001"/>
    <n v="100474.80869820001"/>
  </r>
  <r>
    <s v="BIODIESEL"/>
    <x v="9"/>
    <x v="1"/>
    <x v="1"/>
    <x v="51"/>
    <s v="b"/>
    <n v="0"/>
    <n v="0"/>
    <n v="0"/>
    <n v="0"/>
    <n v="0"/>
    <n v="0"/>
    <n v="0"/>
    <n v="0"/>
    <n v="0"/>
    <n v="0"/>
    <n v="0"/>
    <n v="0"/>
    <n v="0"/>
  </r>
  <r>
    <s v="BIODIESEL"/>
    <x v="9"/>
    <x v="2"/>
    <x v="5"/>
    <x v="52"/>
    <s v="b"/>
    <n v="0"/>
    <n v="0"/>
    <n v="0"/>
    <n v="0"/>
    <n v="0"/>
    <n v="0"/>
    <n v="0"/>
    <n v="0"/>
    <n v="0"/>
    <n v="0"/>
    <n v="0"/>
    <n v="0"/>
    <n v="0"/>
  </r>
  <r>
    <s v="BIODIESEL"/>
    <x v="9"/>
    <x v="4"/>
    <x v="9"/>
    <x v="53"/>
    <s v="b"/>
    <n v="0"/>
    <n v="0"/>
    <n v="0"/>
    <n v="0"/>
    <n v="0"/>
    <n v="0"/>
    <n v="0"/>
    <n v="0"/>
    <n v="0"/>
    <n v="0"/>
    <n v="0"/>
    <n v="0"/>
    <n v="0"/>
  </r>
  <r>
    <s v="BIODIESEL"/>
    <x v="9"/>
    <x v="1"/>
    <x v="10"/>
    <x v="54"/>
    <s v="b"/>
    <n v="28069.02561239"/>
    <n v="29858.237544610001"/>
    <n v="30191.528286699999"/>
    <n v="26639.11278661"/>
    <n v="26770.708191430003"/>
    <n v="27841.347070010001"/>
    <n v="27196.459140520001"/>
    <n v="30811.653234220001"/>
    <n v="33453.794851490005"/>
    <n v="34263.110993999995"/>
    <n v="34997.842569529996"/>
    <n v="33672.296561080002"/>
    <n v="363765.11684259004"/>
  </r>
  <r>
    <s v="BIODIESEL"/>
    <x v="9"/>
    <x v="1"/>
    <x v="1"/>
    <x v="55"/>
    <s v="b"/>
    <n v="0"/>
    <n v="0"/>
    <n v="0"/>
    <n v="0"/>
    <n v="0"/>
    <n v="0"/>
    <n v="0"/>
    <n v="0"/>
    <n v="0"/>
    <n v="0"/>
    <n v="0"/>
    <n v="0"/>
    <n v="0"/>
  </r>
  <r>
    <s v="BIODIESEL"/>
    <x v="9"/>
    <x v="1"/>
    <x v="1"/>
    <x v="56"/>
    <s v="b"/>
    <n v="0"/>
    <n v="0"/>
    <n v="0"/>
    <n v="0"/>
    <n v="0"/>
    <n v="0"/>
    <n v="0"/>
    <n v="0"/>
    <n v="0"/>
    <n v="0"/>
    <n v="0"/>
    <n v="0"/>
    <n v="0"/>
  </r>
  <r>
    <s v="BIODIESEL"/>
    <x v="9"/>
    <x v="1"/>
    <x v="1"/>
    <x v="57"/>
    <s v="b"/>
    <n v="0"/>
    <n v="0"/>
    <n v="0"/>
    <n v="0"/>
    <n v="0"/>
    <n v="0"/>
    <n v="0"/>
    <n v="0"/>
    <n v="0"/>
    <n v="0"/>
    <n v="0"/>
    <n v="0"/>
    <n v="0"/>
  </r>
  <r>
    <s v="BIODIESEL"/>
    <x v="9"/>
    <x v="1"/>
    <x v="1"/>
    <x v="58"/>
    <s v="b"/>
    <n v="0"/>
    <n v="0"/>
    <n v="0"/>
    <n v="0"/>
    <n v="0"/>
    <n v="0"/>
    <n v="0"/>
    <n v="0"/>
    <n v="0"/>
    <n v="0"/>
    <n v="0"/>
    <n v="0"/>
    <n v="0"/>
  </r>
  <r>
    <s v="BIODIESEL"/>
    <x v="9"/>
    <x v="1"/>
    <x v="1"/>
    <x v="59"/>
    <s v="b"/>
    <n v="19651.190484899998"/>
    <n v="0"/>
    <n v="0"/>
    <n v="0"/>
    <n v="0"/>
    <n v="0"/>
    <n v="0"/>
    <n v="0"/>
    <n v="0"/>
    <n v="0"/>
    <n v="0"/>
    <n v="0"/>
    <n v="19651.190484899998"/>
  </r>
  <r>
    <s v="BIODIESEL"/>
    <x v="9"/>
    <x v="1"/>
    <x v="1"/>
    <x v="60"/>
    <s v="b"/>
    <n v="0"/>
    <n v="0"/>
    <n v="0"/>
    <n v="0"/>
    <n v="0"/>
    <n v="0"/>
    <n v="0"/>
    <n v="0"/>
    <n v="0"/>
    <n v="0"/>
    <n v="0"/>
    <n v="0"/>
    <n v="0"/>
  </r>
  <r>
    <s v="BIODIESEL"/>
    <x v="9"/>
    <x v="3"/>
    <x v="3"/>
    <x v="61"/>
    <s v="b"/>
    <n v="0"/>
    <n v="0"/>
    <n v="0"/>
    <n v="0"/>
    <n v="0"/>
    <n v="0"/>
    <n v="0"/>
    <n v="0"/>
    <n v="0"/>
    <n v="0"/>
    <n v="0"/>
    <n v="0"/>
    <n v="0"/>
  </r>
  <r>
    <s v="BIODIESEL"/>
    <x v="9"/>
    <x v="1"/>
    <x v="1"/>
    <x v="62"/>
    <s v="b"/>
    <n v="0"/>
    <n v="0"/>
    <n v="0"/>
    <n v="0"/>
    <n v="0"/>
    <n v="0"/>
    <n v="0"/>
    <n v="0"/>
    <n v="0"/>
    <n v="0"/>
    <n v="0"/>
    <n v="0"/>
    <n v="0"/>
  </r>
  <r>
    <s v="BIODIESEL"/>
    <x v="9"/>
    <x v="0"/>
    <x v="6"/>
    <x v="63"/>
    <s v="b"/>
    <n v="2591.1501275999999"/>
    <n v="3214.8602668200001"/>
    <n v="3560.3972689799998"/>
    <n v="681.77766514000007"/>
    <n v="27.763221339999998"/>
    <n v="0"/>
    <n v="0"/>
    <n v="3959.9260001799998"/>
    <n v="4913.2410528300006"/>
    <n v="9265.9342384600004"/>
    <n v="4077.3693324999999"/>
    <n v="2827.2192765200002"/>
    <n v="35119.638450370003"/>
  </r>
  <r>
    <s v="BIODIESEL"/>
    <x v="9"/>
    <x v="1"/>
    <x v="1"/>
    <x v="64"/>
    <s v="b"/>
    <n v="52949.142714020003"/>
    <n v="75937.07740391999"/>
    <n v="68163.356559289998"/>
    <n v="34922.46548649"/>
    <n v="49347.157221320005"/>
    <n v="59974.124576250004"/>
    <n v="79047.369579489998"/>
    <n v="80776.916374049993"/>
    <n v="77730.868317820001"/>
    <n v="83409.459741259998"/>
    <n v="89128.677047489997"/>
    <n v="74811.025299240006"/>
    <n v="826197.64032064006"/>
  </r>
  <r>
    <s v="BIODIESEL"/>
    <x v="9"/>
    <x v="0"/>
    <x v="6"/>
    <x v="65"/>
    <s v="b"/>
    <n v="0"/>
    <n v="0"/>
    <n v="0"/>
    <n v="0"/>
    <n v="0"/>
    <n v="0"/>
    <n v="0"/>
    <n v="0"/>
    <n v="0"/>
    <n v="0"/>
    <n v="0"/>
    <n v="0"/>
    <n v="0"/>
  </r>
  <r>
    <s v="BIODIESEL"/>
    <x v="9"/>
    <x v="2"/>
    <x v="7"/>
    <x v="66"/>
    <s v="b"/>
    <n v="22730.800967290001"/>
    <n v="25961.870074480001"/>
    <n v="20447.530749380003"/>
    <n v="9348.8024852099988"/>
    <n v="15724.845780309999"/>
    <n v="28022.1728177"/>
    <n v="27584.030942910002"/>
    <n v="29002.924021569997"/>
    <n v="38590.701547919998"/>
    <n v="41866.654739270001"/>
    <n v="44927.609645199998"/>
    <n v="46408.400744070001"/>
    <n v="350616.34451531002"/>
  </r>
  <r>
    <s v="BIODIESEL"/>
    <x v="9"/>
    <x v="0"/>
    <x v="15"/>
    <x v="67"/>
    <s v="b"/>
    <n v="0"/>
    <n v="0"/>
    <n v="0"/>
    <n v="0"/>
    <n v="0"/>
    <n v="0"/>
    <n v="0"/>
    <n v="0"/>
    <n v="2739.7846277100002"/>
    <n v="1576.8553669999999"/>
    <n v="1901.7429229300001"/>
    <n v="1884.25725113"/>
    <n v="8102.6401687699999"/>
  </r>
  <r>
    <s v="BIODIESEL"/>
    <x v="9"/>
    <x v="2"/>
    <x v="7"/>
    <x v="68"/>
    <s v="b"/>
    <n v="51897.033615699998"/>
    <n v="27195.163439659998"/>
    <n v="50646.336346249998"/>
    <n v="65932.461589250001"/>
    <n v="65038.918601029996"/>
    <n v="45616.966531390004"/>
    <n v="119401.36275262"/>
    <n v="92451.149673599997"/>
    <n v="69482.266818190008"/>
    <n v="60004.303084630003"/>
    <n v="26472.338474459997"/>
    <n v="76504.078616180006"/>
    <n v="750642.37954295997"/>
  </r>
  <r>
    <s v="BIODIESEL"/>
    <x v="9"/>
    <x v="0"/>
    <x v="6"/>
    <x v="69"/>
    <s v="b"/>
    <n v="0"/>
    <n v="0"/>
    <n v="0"/>
    <n v="0"/>
    <n v="0"/>
    <n v="0"/>
    <n v="0"/>
    <n v="0"/>
    <n v="0"/>
    <n v="0"/>
    <n v="0"/>
    <n v="0"/>
    <n v="0"/>
  </r>
  <r>
    <s v="BIODIESEL"/>
    <x v="9"/>
    <x v="1"/>
    <x v="8"/>
    <x v="70"/>
    <s v="b"/>
    <n v="103768.97717931001"/>
    <n v="98386.044564730008"/>
    <n v="154233.00967252001"/>
    <n v="163955.69104375"/>
    <n v="158615.23351610001"/>
    <n v="156644.32155259998"/>
    <n v="182539.70204557001"/>
    <n v="175578.68755104"/>
    <n v="167691.32870914001"/>
    <n v="187108.56971109001"/>
    <n v="174854.57946460001"/>
    <n v="191425.39211029001"/>
    <n v="1914801.5371207402"/>
  </r>
  <r>
    <s v="BIODIESEL"/>
    <x v="9"/>
    <x v="3"/>
    <x v="11"/>
    <x v="71"/>
    <s v="b"/>
    <n v="31905.054935190001"/>
    <n v="29182.831457"/>
    <n v="28818.456473890001"/>
    <n v="50136.1384081"/>
    <n v="19932.804148030002"/>
    <n v="12399.63708685"/>
    <n v="41622.446576210001"/>
    <n v="36287.637297940004"/>
    <n v="30018.784944859999"/>
    <n v="49506.74857045"/>
    <n v="66680.584170269998"/>
    <n v="66464.359371900005"/>
    <n v="462955.48344068998"/>
  </r>
  <r>
    <s v="BIODIESEL"/>
    <x v="9"/>
    <x v="0"/>
    <x v="6"/>
    <x v="72"/>
    <s v="b"/>
    <n v="0"/>
    <n v="0"/>
    <n v="0"/>
    <n v="0"/>
    <n v="0"/>
    <n v="0"/>
    <n v="0"/>
    <n v="0"/>
    <n v="0"/>
    <n v="0"/>
    <n v="0"/>
    <n v="0"/>
    <n v="0"/>
  </r>
  <r>
    <s v="BIODIESEL"/>
    <x v="9"/>
    <x v="4"/>
    <x v="12"/>
    <x v="73"/>
    <s v="b"/>
    <n v="0"/>
    <n v="0"/>
    <n v="0"/>
    <n v="0"/>
    <n v="0"/>
    <n v="0"/>
    <n v="0"/>
    <n v="0"/>
    <n v="0"/>
    <n v="0"/>
    <n v="0"/>
    <n v="0"/>
    <n v="0"/>
  </r>
  <r>
    <s v="BIODIESEL"/>
    <x v="9"/>
    <x v="1"/>
    <x v="8"/>
    <x v="74"/>
    <s v="b"/>
    <n v="0"/>
    <n v="0"/>
    <n v="0"/>
    <n v="0"/>
    <n v="0"/>
    <n v="0"/>
    <n v="0"/>
    <n v="0"/>
    <n v="0"/>
    <n v="0"/>
    <n v="0"/>
    <n v="0"/>
    <n v="0"/>
  </r>
  <r>
    <s v="BIODIESEL"/>
    <x v="9"/>
    <x v="1"/>
    <x v="8"/>
    <x v="75"/>
    <s v="b"/>
    <n v="6382.9620860999994"/>
    <n v="6316.8561829999999"/>
    <n v="6894.1789734699996"/>
    <n v="3652.8637657900003"/>
    <n v="3136.8854922500004"/>
    <n v="3300.1941190899997"/>
    <n v="6004.3281037199995"/>
    <n v="5248.5193748800002"/>
    <n v="3075.5346855100001"/>
    <n v="715.51620598"/>
    <n v="4249.99945776"/>
    <n v="4726.7922150000004"/>
    <n v="53704.63066255"/>
  </r>
  <r>
    <s v="BIODIESEL"/>
    <x v="9"/>
    <x v="1"/>
    <x v="1"/>
    <x v="76"/>
    <s v="b"/>
    <n v="51004.8869653"/>
    <n v="69983.07407001"/>
    <n v="65661.213533000002"/>
    <n v="72342.690001700001"/>
    <n v="34675.282243300004"/>
    <n v="62390.009148199999"/>
    <n v="112965.18258410999"/>
    <n v="105844.85978190001"/>
    <n v="95781.220390190007"/>
    <n v="63734.34281912"/>
    <n v="0"/>
    <n v="0"/>
    <n v="734382.76153682999"/>
  </r>
  <r>
    <s v="BIODIESEL"/>
    <x v="9"/>
    <x v="4"/>
    <x v="13"/>
    <x v="77"/>
    <s v="b"/>
    <n v="0"/>
    <n v="0"/>
    <n v="0"/>
    <n v="0"/>
    <n v="0"/>
    <n v="0"/>
    <n v="0"/>
    <n v="0"/>
    <n v="0"/>
    <n v="0"/>
    <n v="0"/>
    <n v="0"/>
    <n v="0"/>
  </r>
  <r>
    <s v="BIODIESEL"/>
    <x v="9"/>
    <x v="2"/>
    <x v="7"/>
    <x v="78"/>
    <s v="b"/>
    <n v="123023.41273922"/>
    <n v="137227.96741386002"/>
    <n v="129165.13545258"/>
    <n v="107442.37088493998"/>
    <n v="139264.48838547"/>
    <n v="75416.872378059998"/>
    <n v="160778.94702552998"/>
    <n v="167655.41389403999"/>
    <n v="150027.60496766001"/>
    <n v="164543.95810361998"/>
    <n v="167290.38477069"/>
    <n v="175902.74485205"/>
    <n v="1697739.30086772"/>
  </r>
  <r>
    <s v="BIODIESEL"/>
    <x v="9"/>
    <x v="3"/>
    <x v="4"/>
    <x v="79"/>
    <s v="b"/>
    <n v="0"/>
    <n v="0"/>
    <n v="0"/>
    <n v="0"/>
    <n v="0"/>
    <n v="0"/>
    <n v="0"/>
    <n v="0"/>
    <n v="0"/>
    <n v="0"/>
    <n v="0"/>
    <n v="0"/>
    <n v="0"/>
  </r>
  <r>
    <s v="BIODIESEL"/>
    <x v="9"/>
    <x v="0"/>
    <x v="15"/>
    <x v="80"/>
    <s v="b"/>
    <n v="0"/>
    <n v="0"/>
    <n v="0"/>
    <n v="0"/>
    <n v="0"/>
    <n v="0"/>
    <n v="0"/>
    <n v="0"/>
    <n v="0"/>
    <n v="0"/>
    <n v="0"/>
    <n v="0"/>
    <n v="0"/>
  </r>
  <r>
    <s v="BIODIESEL"/>
    <x v="9"/>
    <x v="1"/>
    <x v="8"/>
    <x v="80"/>
    <s v="b"/>
    <n v="0"/>
    <n v="0"/>
    <n v="0"/>
    <n v="0"/>
    <n v="0"/>
    <n v="0"/>
    <n v="0"/>
    <n v="0"/>
    <n v="0"/>
    <n v="0"/>
    <n v="0"/>
    <n v="0"/>
    <n v="0"/>
  </r>
  <r>
    <s v="BIODIESEL"/>
    <x v="9"/>
    <x v="2"/>
    <x v="7"/>
    <x v="80"/>
    <s v="b"/>
    <n v="58560.062071670007"/>
    <n v="68164.457276040004"/>
    <n v="61420.642500429996"/>
    <n v="67050.947052500007"/>
    <n v="54031.109540410005"/>
    <n v="61009.729213129998"/>
    <n v="49429.157474290005"/>
    <n v="58009.345177499999"/>
    <n v="67685.928531240002"/>
    <n v="70973.995896649998"/>
    <n v="68693.442876660003"/>
    <n v="81473.343006679992"/>
    <n v="766502.16061720008"/>
  </r>
  <r>
    <s v="BIODIESEL"/>
    <x v="9"/>
    <x v="0"/>
    <x v="6"/>
    <x v="81"/>
    <s v="b"/>
    <n v="3367.6397517200003"/>
    <n v="12069.088701920002"/>
    <n v="20775.852541570002"/>
    <n v="19570.92621949"/>
    <n v="0"/>
    <n v="12516.243874440001"/>
    <n v="22212.199842980001"/>
    <n v="21442.132114870001"/>
    <n v="24473.688448860001"/>
    <n v="28296.949457359999"/>
    <n v="32205.34304421"/>
    <n v="32554.314282629999"/>
    <n v="229484.37828004998"/>
  </r>
  <r>
    <s v="BIODIESEL"/>
    <x v="9"/>
    <x v="3"/>
    <x v="4"/>
    <x v="82"/>
    <s v="b"/>
    <n v="0"/>
    <n v="0"/>
    <n v="0"/>
    <n v="0"/>
    <n v="0"/>
    <n v="0"/>
    <n v="0"/>
    <n v="0"/>
    <n v="0"/>
    <n v="0"/>
    <n v="0"/>
    <n v="0"/>
    <n v="0"/>
  </r>
  <r>
    <s v="BIODIESEL"/>
    <x v="9"/>
    <x v="4"/>
    <x v="13"/>
    <x v="83"/>
    <s v="b"/>
    <n v="27105.936195000002"/>
    <n v="27105.936195000002"/>
    <n v="38140.778858999998"/>
    <n v="36154.456861000006"/>
    <n v="34280.722461999998"/>
    <n v="37235.675199999998"/>
    <n v="39240.237647000002"/>
    <n v="46544.593999999997"/>
    <n v="29819.98921"/>
    <n v="55876.785097000007"/>
    <n v="38933.923900000002"/>
    <n v="48613.941489999997"/>
    <n v="459052.97711600002"/>
  </r>
  <r>
    <s v="BIODIESEL"/>
    <x v="9"/>
    <x v="4"/>
    <x v="16"/>
    <x v="84"/>
    <s v="b"/>
    <n v="0"/>
    <n v="0"/>
    <n v="0"/>
    <n v="0"/>
    <n v="0"/>
    <n v="0"/>
    <n v="0"/>
    <n v="0"/>
    <n v="0"/>
    <n v="0"/>
    <n v="0"/>
    <n v="0"/>
    <n v="0"/>
  </r>
  <r>
    <s v="BIODIESEL"/>
    <x v="9"/>
    <x v="4"/>
    <x v="9"/>
    <x v="85"/>
    <s v="b"/>
    <n v="38782.968460000004"/>
    <n v="38782.968460000004"/>
    <n v="58870.105676000006"/>
    <n v="42006.496084999999"/>
    <n v="46421.313724"/>
    <n v="48238.439833000004"/>
    <n v="34242.448968149998"/>
    <n v="84519.321875000009"/>
    <n v="64504.140085400002"/>
    <n v="66971.802373269995"/>
    <n v="74719.231812099999"/>
    <n v="85365.301319999999"/>
    <n v="683424.53867192008"/>
  </r>
  <r>
    <s v="BIODIESEL"/>
    <x v="9"/>
    <x v="0"/>
    <x v="0"/>
    <x v="86"/>
    <s v="b"/>
    <n v="31322.958178930003"/>
    <n v="31322.958178930003"/>
    <n v="49211.064602350001"/>
    <n v="45398.301286740003"/>
    <n v="30530.825797340003"/>
    <n v="29257.887759729998"/>
    <n v="43553.443405450002"/>
    <n v="51615.011114920002"/>
    <n v="45562.8804552"/>
    <n v="56968.633214900008"/>
    <n v="53408.097570099999"/>
    <n v="55684.832675420002"/>
    <n v="523836.89424000995"/>
  </r>
  <r>
    <s v="BIODIESEL"/>
    <x v="9"/>
    <x v="2"/>
    <x v="5"/>
    <x v="87"/>
    <s v="b"/>
    <n v="76913.538957370009"/>
    <n v="63083.74374215"/>
    <n v="75712.399100909999"/>
    <n v="73146.697544570008"/>
    <n v="74506.120469679998"/>
    <n v="69878.097141110004"/>
    <n v="68355.428487260011"/>
    <n v="75720.984691559992"/>
    <n v="76381.257496310005"/>
    <n v="78544.681674480002"/>
    <n v="79071.352625020008"/>
    <n v="78020.771950530005"/>
    <n v="889335.07388094999"/>
  </r>
  <r>
    <s v="BIODIESEL"/>
    <x v="9"/>
    <x v="0"/>
    <x v="6"/>
    <x v="88"/>
    <s v="b"/>
    <n v="0"/>
    <n v="0"/>
    <n v="0"/>
    <n v="0"/>
    <n v="0"/>
    <n v="0"/>
    <n v="0"/>
    <n v="0"/>
    <n v="0"/>
    <n v="0"/>
    <n v="0"/>
    <n v="0"/>
    <n v="0"/>
  </r>
  <r>
    <s v="BIODIESEL"/>
    <x v="9"/>
    <x v="1"/>
    <x v="1"/>
    <x v="89"/>
    <s v="b"/>
    <n v="0"/>
    <n v="0"/>
    <n v="0"/>
    <n v="0"/>
    <n v="0"/>
    <n v="0"/>
    <n v="0"/>
    <n v="0"/>
    <n v="0"/>
    <n v="0"/>
    <n v="0"/>
    <n v="0"/>
    <n v="0"/>
  </r>
  <r>
    <s v="BIODIESEL"/>
    <x v="9"/>
    <x v="0"/>
    <x v="6"/>
    <x v="90"/>
    <s v="b"/>
    <n v="1795.4640033600001"/>
    <n v="1262.6101695899999"/>
    <n v="5662.6215958499997"/>
    <n v="6691.1879353400009"/>
    <n v="879.66137755"/>
    <n v="2835.9558226099998"/>
    <n v="3194.3491964099999"/>
    <n v="4517.4358891500005"/>
    <n v="9373.6157856600003"/>
    <n v="10164.33296"/>
    <n v="6027.3928369900004"/>
    <n v="6788.2648628800007"/>
    <n v="59192.892435390007"/>
  </r>
  <r>
    <s v="BIODIESEL"/>
    <x v="9"/>
    <x v="2"/>
    <x v="2"/>
    <x v="91"/>
    <s v="b"/>
    <n v="0"/>
    <n v="0"/>
    <n v="0"/>
    <n v="0"/>
    <n v="0"/>
    <n v="0"/>
    <n v="0"/>
    <n v="0"/>
    <n v="0"/>
    <n v="0"/>
    <n v="0"/>
    <n v="0"/>
    <n v="0"/>
  </r>
  <r>
    <s v="BIODIESEL"/>
    <x v="9"/>
    <x v="0"/>
    <x v="0"/>
    <x v="92"/>
    <s v="b"/>
    <n v="0"/>
    <n v="0"/>
    <n v="0"/>
    <n v="0"/>
    <n v="0"/>
    <n v="0"/>
    <n v="0"/>
    <n v="0"/>
    <n v="0"/>
    <n v="0"/>
    <n v="0"/>
    <n v="0"/>
    <n v="0"/>
  </r>
  <r>
    <s v="BIODIESEL"/>
    <x v="9"/>
    <x v="0"/>
    <x v="6"/>
    <x v="93"/>
    <s v="b"/>
    <n v="9454.7920735200005"/>
    <n v="3885.4609395900002"/>
    <n v="0"/>
    <n v="0"/>
    <n v="0"/>
    <n v="0"/>
    <n v="0"/>
    <n v="0"/>
    <n v="0"/>
    <n v="0"/>
    <n v="0"/>
    <n v="0"/>
    <n v="13340.253013110001"/>
  </r>
  <r>
    <s v="BIODIESEL"/>
    <x v="9"/>
    <x v="1"/>
    <x v="1"/>
    <x v="94"/>
    <s v="b"/>
    <n v="0"/>
    <n v="0"/>
    <n v="0"/>
    <n v="0"/>
    <n v="0"/>
    <n v="0"/>
    <n v="0"/>
    <n v="0"/>
    <n v="0"/>
    <n v="0"/>
    <n v="0"/>
    <n v="0"/>
    <n v="0"/>
  </r>
  <r>
    <s v="BIODIESEL"/>
    <x v="9"/>
    <x v="1"/>
    <x v="10"/>
    <x v="95"/>
    <s v="b"/>
    <n v="0"/>
    <n v="0"/>
    <n v="0"/>
    <n v="0"/>
    <n v="0"/>
    <n v="0"/>
    <n v="0"/>
    <n v="0"/>
    <n v="0"/>
    <n v="0"/>
    <n v="0"/>
    <n v="0"/>
    <n v="0"/>
  </r>
  <r>
    <s v="BIODIESEL"/>
    <x v="9"/>
    <x v="2"/>
    <x v="7"/>
    <x v="96"/>
    <s v="b"/>
    <n v="0"/>
    <n v="0"/>
    <n v="0"/>
    <n v="0"/>
    <n v="0"/>
    <n v="0"/>
    <n v="0"/>
    <n v="0"/>
    <n v="50020.336716190002"/>
    <n v="22162.868863150001"/>
    <n v="57604.029821099997"/>
    <n v="40385.800742300002"/>
    <n v="170173.03614273999"/>
  </r>
  <r>
    <s v="BIODIESEL"/>
    <x v="9"/>
    <x v="1"/>
    <x v="1"/>
    <x v="97"/>
    <s v="b"/>
    <n v="0"/>
    <n v="0"/>
    <n v="0"/>
    <n v="0"/>
    <n v="0"/>
    <n v="0"/>
    <n v="0"/>
    <n v="0"/>
    <n v="0"/>
    <n v="0"/>
    <n v="0"/>
    <n v="0"/>
    <n v="0"/>
  </r>
  <r>
    <s v="BIODIESEL"/>
    <x v="9"/>
    <x v="4"/>
    <x v="9"/>
    <x v="98"/>
    <s v="b"/>
    <n v="0"/>
    <n v="0"/>
    <n v="20428.390857549999"/>
    <n v="18967.683122009999"/>
    <n v="17230.25519552"/>
    <n v="13788.961768700001"/>
    <n v="22269.75789429"/>
    <n v="38610.986185170004"/>
    <n v="29810.793507779999"/>
    <n v="44439.558128060002"/>
    <n v="59688.051437829999"/>
    <n v="58917.700668270001"/>
    <n v="324152.13876518002"/>
  </r>
  <r>
    <s v="BIODIESEL"/>
    <x v="9"/>
    <x v="3"/>
    <x v="3"/>
    <x v="99"/>
    <s v="b"/>
    <n v="0"/>
    <n v="0"/>
    <n v="0"/>
    <n v="0"/>
    <n v="0"/>
    <n v="0"/>
    <n v="0"/>
    <n v="0"/>
    <n v="0"/>
    <n v="0"/>
    <n v="0"/>
    <n v="0"/>
    <n v="0"/>
  </r>
  <r>
    <s v="BIODIESEL"/>
    <x v="9"/>
    <x v="3"/>
    <x v="11"/>
    <x v="100"/>
    <s v="b"/>
    <n v="0"/>
    <n v="0"/>
    <n v="0"/>
    <n v="0"/>
    <n v="0"/>
    <n v="0"/>
    <n v="0"/>
    <n v="0"/>
    <n v="0"/>
    <n v="0"/>
    <n v="0"/>
    <n v="0"/>
    <n v="0"/>
  </r>
  <r>
    <s v="BIODIESEL"/>
    <x v="9"/>
    <x v="3"/>
    <x v="3"/>
    <x v="101"/>
    <s v="b"/>
    <n v="0"/>
    <n v="0"/>
    <n v="0"/>
    <n v="0"/>
    <n v="0"/>
    <n v="0"/>
    <n v="0"/>
    <n v="0"/>
    <n v="0"/>
    <n v="0"/>
    <n v="0"/>
    <n v="0"/>
    <n v="0"/>
  </r>
  <r>
    <s v="BIODIESEL"/>
    <x v="10"/>
    <x v="0"/>
    <x v="0"/>
    <x v="0"/>
    <s v="b"/>
    <n v="0"/>
    <n v="0"/>
    <n v="0"/>
    <n v="0"/>
    <n v="0"/>
    <n v="0"/>
    <n v="0"/>
    <n v="0"/>
    <n v="0"/>
    <n v="0"/>
    <n v="0"/>
    <n v="0"/>
    <n v="0"/>
  </r>
  <r>
    <s v="BIODIESEL"/>
    <x v="10"/>
    <x v="1"/>
    <x v="1"/>
    <x v="1"/>
    <s v="b"/>
    <n v="94777.920217469989"/>
    <n v="114563.97680839001"/>
    <n v="136141.83673325001"/>
    <n v="122630.14865878"/>
    <n v="176562.27545921999"/>
    <n v="157943.75855974"/>
    <n v="160701.31190070001"/>
    <n v="179308.25554978001"/>
    <n v="165055.27562795"/>
    <n v="182214.3490437"/>
    <n v="145070.30379578"/>
    <n v="125880.69101773"/>
    <n v="1760850.1033724898"/>
  </r>
  <r>
    <s v="BIODIESEL"/>
    <x v="10"/>
    <x v="2"/>
    <x v="2"/>
    <x v="2"/>
    <s v="b"/>
    <n v="54502.103092830002"/>
    <n v="23624.859719929998"/>
    <n v="39060.764208460001"/>
    <n v="43366.107704410002"/>
    <n v="31688.55967499"/>
    <n v="21810.123738729999"/>
    <n v="0"/>
    <n v="0"/>
    <n v="0"/>
    <n v="0"/>
    <n v="0"/>
    <n v="2873.7135520400002"/>
    <n v="216926.23169139001"/>
  </r>
  <r>
    <s v="BIODIESEL"/>
    <x v="10"/>
    <x v="1"/>
    <x v="1"/>
    <x v="3"/>
    <s v="b"/>
    <n v="0"/>
    <n v="0"/>
    <n v="0"/>
    <n v="0"/>
    <n v="0"/>
    <n v="0"/>
    <n v="0"/>
    <n v="0"/>
    <n v="0"/>
    <n v="0"/>
    <n v="0"/>
    <n v="0"/>
    <n v="0"/>
  </r>
  <r>
    <s v="BIODIESEL"/>
    <x v="10"/>
    <x v="3"/>
    <x v="3"/>
    <x v="4"/>
    <s v="b"/>
    <n v="0"/>
    <n v="0"/>
    <n v="0"/>
    <n v="0"/>
    <n v="0"/>
    <n v="0"/>
    <n v="0"/>
    <n v="0"/>
    <n v="0"/>
    <n v="0"/>
    <n v="0"/>
    <n v="0"/>
    <n v="0"/>
  </r>
  <r>
    <s v="BIODIESEL"/>
    <x v="10"/>
    <x v="1"/>
    <x v="1"/>
    <x v="5"/>
    <s v="b"/>
    <n v="0"/>
    <n v="0"/>
    <n v="0"/>
    <n v="0"/>
    <n v="0"/>
    <n v="0"/>
    <n v="0"/>
    <n v="0"/>
    <n v="0"/>
    <n v="0"/>
    <n v="0"/>
    <n v="0"/>
    <n v="0"/>
  </r>
  <r>
    <s v="BIODIESEL"/>
    <x v="10"/>
    <x v="1"/>
    <x v="1"/>
    <x v="6"/>
    <s v="b"/>
    <n v="0"/>
    <n v="0"/>
    <n v="0"/>
    <n v="0"/>
    <n v="0"/>
    <n v="0"/>
    <n v="0"/>
    <n v="0"/>
    <n v="0"/>
    <n v="0"/>
    <n v="0"/>
    <n v="0"/>
    <n v="0"/>
  </r>
  <r>
    <s v="BIODIESEL"/>
    <x v="10"/>
    <x v="1"/>
    <x v="1"/>
    <x v="7"/>
    <s v="b"/>
    <n v="0"/>
    <n v="0"/>
    <n v="0"/>
    <n v="0"/>
    <n v="0"/>
    <n v="0"/>
    <n v="0"/>
    <n v="0"/>
    <n v="0"/>
    <n v="0"/>
    <n v="0"/>
    <n v="0"/>
    <n v="0"/>
  </r>
  <r>
    <s v="BIODIESEL"/>
    <x v="10"/>
    <x v="3"/>
    <x v="4"/>
    <x v="8"/>
    <s v="b"/>
    <n v="8054.8061637200008"/>
    <n v="6103.4743787500001"/>
    <n v="4233.6962702400006"/>
    <n v="3487.4291831700002"/>
    <n v="1879.1750846499999"/>
    <n v="1520.97669496"/>
    <n v="81.949934490000004"/>
    <n v="211.62065745000001"/>
    <n v="255.83802175"/>
    <n v="210.80927195999999"/>
    <n v="0"/>
    <n v="0"/>
    <n v="26039.775661140004"/>
  </r>
  <r>
    <s v="BIODIESEL"/>
    <x v="10"/>
    <x v="1"/>
    <x v="1"/>
    <x v="9"/>
    <s v="b"/>
    <n v="0"/>
    <n v="0"/>
    <n v="0"/>
    <n v="0"/>
    <n v="0"/>
    <n v="0"/>
    <n v="0"/>
    <n v="0"/>
    <n v="0"/>
    <n v="0"/>
    <n v="0"/>
    <n v="0"/>
    <n v="0"/>
  </r>
  <r>
    <s v="BIODIESEL"/>
    <x v="10"/>
    <x v="1"/>
    <x v="1"/>
    <x v="10"/>
    <s v="b"/>
    <n v="0"/>
    <n v="0"/>
    <n v="0"/>
    <n v="0"/>
    <n v="0"/>
    <n v="0"/>
    <n v="0"/>
    <n v="0"/>
    <n v="0"/>
    <n v="0"/>
    <n v="0"/>
    <n v="0"/>
    <n v="0"/>
  </r>
  <r>
    <s v="BIODIESEL"/>
    <x v="10"/>
    <x v="2"/>
    <x v="5"/>
    <x v="11"/>
    <s v="b"/>
    <n v="39.493716990000003"/>
    <n v="0"/>
    <n v="0"/>
    <n v="113.21658000000001"/>
    <n v="0"/>
    <n v="189.63777149999999"/>
    <n v="0"/>
    <n v="0"/>
    <n v="0"/>
    <n v="0"/>
    <n v="0"/>
    <n v="0"/>
    <n v="342.34806849"/>
  </r>
  <r>
    <s v="BIODIESEL"/>
    <x v="10"/>
    <x v="1"/>
    <x v="1"/>
    <x v="12"/>
    <s v="b"/>
    <n v="0"/>
    <n v="0"/>
    <n v="0"/>
    <n v="0"/>
    <n v="0"/>
    <n v="0"/>
    <n v="0"/>
    <n v="0"/>
    <n v="0"/>
    <n v="0"/>
    <n v="0"/>
    <n v="0"/>
    <n v="0"/>
  </r>
  <r>
    <s v="BIODIESEL"/>
    <x v="10"/>
    <x v="0"/>
    <x v="6"/>
    <x v="12"/>
    <s v="b"/>
    <n v="79296.710227510004"/>
    <n v="78834.113571440001"/>
    <n v="78710.839585249996"/>
    <n v="77967.698533750008"/>
    <n v="84526.202927139995"/>
    <n v="84356.384346949999"/>
    <n v="0"/>
    <n v="27268.71018799"/>
    <n v="77862.69644561001"/>
    <n v="81621.140962060002"/>
    <n v="82170.153317720004"/>
    <n v="36633.476210979999"/>
    <n v="789248.12631640001"/>
  </r>
  <r>
    <s v="BIODIESEL"/>
    <x v="10"/>
    <x v="2"/>
    <x v="7"/>
    <x v="13"/>
    <s v="b"/>
    <n v="141973.86178183003"/>
    <n v="119566.13061538"/>
    <n v="28238.13344405"/>
    <n v="102255.33440281"/>
    <n v="140959.57960085"/>
    <n v="136260.62608491001"/>
    <n v="151779.07175007"/>
    <n v="122032.42172467"/>
    <n v="151348.23234469001"/>
    <n v="160968.56592759999"/>
    <n v="146698.37708561"/>
    <n v="67615.13042988001"/>
    <n v="1469695.4651923501"/>
  </r>
  <r>
    <s v="BIODIESEL"/>
    <x v="10"/>
    <x v="1"/>
    <x v="1"/>
    <x v="14"/>
    <s v="b"/>
    <n v="0"/>
    <n v="0"/>
    <n v="0"/>
    <n v="0"/>
    <n v="0"/>
    <n v="0"/>
    <n v="0"/>
    <n v="0"/>
    <n v="0"/>
    <n v="0"/>
    <n v="0"/>
    <n v="0"/>
    <n v="0"/>
  </r>
  <r>
    <s v="BIODIESEL"/>
    <x v="10"/>
    <x v="1"/>
    <x v="8"/>
    <x v="15"/>
    <s v="b"/>
    <n v="42805.629025119997"/>
    <n v="48896.806825319996"/>
    <n v="43209.03227928"/>
    <n v="53496.192648960001"/>
    <n v="39244.017822810005"/>
    <n v="32157.911586999999"/>
    <n v="46678.598402050004"/>
    <n v="44656.223213130004"/>
    <n v="54150.647379459995"/>
    <n v="46093.048540100004"/>
    <n v="39116.158565129997"/>
    <n v="47702.30900822"/>
    <n v="538206.57529657998"/>
  </r>
  <r>
    <s v="BIODIESEL"/>
    <x v="10"/>
    <x v="4"/>
    <x v="9"/>
    <x v="16"/>
    <s v="b"/>
    <n v="0"/>
    <n v="0"/>
    <n v="0"/>
    <n v="0"/>
    <n v="0"/>
    <n v="0"/>
    <n v="0"/>
    <n v="0"/>
    <n v="0"/>
    <n v="0"/>
    <n v="0"/>
    <n v="0"/>
    <n v="0"/>
  </r>
  <r>
    <s v="BIODIESEL"/>
    <x v="10"/>
    <x v="1"/>
    <x v="10"/>
    <x v="17"/>
    <s v="b"/>
    <n v="4780.1423834199995"/>
    <n v="4791.3005063600003"/>
    <n v="4780.2556000000004"/>
    <n v="4903.3786307500004"/>
    <n v="0"/>
    <n v="0"/>
    <n v="0"/>
    <n v="0"/>
    <n v="0"/>
    <n v="0"/>
    <n v="0"/>
    <n v="0"/>
    <n v="19255.077120530001"/>
  </r>
  <r>
    <s v="BIODIESEL"/>
    <x v="10"/>
    <x v="1"/>
    <x v="1"/>
    <x v="18"/>
    <s v="b"/>
    <n v="1980.2837803999998"/>
    <n v="2075.6372999999999"/>
    <n v="0"/>
    <n v="0"/>
    <n v="0"/>
    <n v="1545.7837056000001"/>
    <n v="1550.0481967799999"/>
    <n v="2144.82521"/>
    <n v="3306.11912011"/>
    <n v="3487.9512373999996"/>
    <n v="3228.6538201500002"/>
    <n v="2000.15958"/>
    <n v="21319.46195044"/>
  </r>
  <r>
    <s v="BIODIESEL"/>
    <x v="10"/>
    <x v="1"/>
    <x v="1"/>
    <x v="19"/>
    <s v="b"/>
    <n v="20412.515377110001"/>
    <n v="22450.621380839999"/>
    <n v="17191.98799148"/>
    <n v="25817.883743960003"/>
    <n v="17047.573953880001"/>
    <n v="13594.71985628"/>
    <n v="0"/>
    <n v="568.80009791999998"/>
    <n v="24322.607212660001"/>
    <n v="45913.537362700001"/>
    <n v="37561.50622743"/>
    <n v="42807.905936340001"/>
    <n v="267689.65914060001"/>
  </r>
  <r>
    <s v="BIODIESEL"/>
    <x v="10"/>
    <x v="2"/>
    <x v="5"/>
    <x v="20"/>
    <s v="b"/>
    <n v="0"/>
    <n v="0"/>
    <n v="0"/>
    <n v="0"/>
    <n v="0"/>
    <n v="0"/>
    <n v="0"/>
    <n v="0"/>
    <n v="0"/>
    <n v="0"/>
    <n v="0"/>
    <n v="0"/>
    <n v="0"/>
  </r>
  <r>
    <s v="BIODIESEL"/>
    <x v="10"/>
    <x v="1"/>
    <x v="8"/>
    <x v="21"/>
    <s v="b"/>
    <n v="0"/>
    <n v="0"/>
    <n v="0"/>
    <n v="0"/>
    <n v="0"/>
    <n v="0"/>
    <n v="0"/>
    <n v="0"/>
    <n v="0"/>
    <n v="0"/>
    <n v="0"/>
    <n v="0"/>
    <n v="0"/>
  </r>
  <r>
    <s v="BIODIESEL"/>
    <x v="10"/>
    <x v="1"/>
    <x v="8"/>
    <x v="22"/>
    <s v="b"/>
    <n v="0"/>
    <n v="0"/>
    <n v="0"/>
    <n v="0"/>
    <n v="0"/>
    <n v="0"/>
    <n v="0"/>
    <n v="0"/>
    <n v="0"/>
    <n v="0"/>
    <n v="0"/>
    <n v="0"/>
    <n v="0"/>
  </r>
  <r>
    <s v="BIODIESEL"/>
    <x v="10"/>
    <x v="0"/>
    <x v="0"/>
    <x v="23"/>
    <s v="b"/>
    <n v="0"/>
    <n v="0"/>
    <n v="0"/>
    <n v="0"/>
    <n v="0"/>
    <n v="0"/>
    <n v="0"/>
    <n v="0"/>
    <n v="0"/>
    <n v="0"/>
    <n v="0"/>
    <n v="0"/>
    <n v="0"/>
  </r>
  <r>
    <s v="BIODIESEL"/>
    <x v="10"/>
    <x v="2"/>
    <x v="5"/>
    <x v="24"/>
    <s v="b"/>
    <n v="0"/>
    <n v="0"/>
    <n v="0"/>
    <n v="0"/>
    <n v="0"/>
    <n v="0"/>
    <n v="0"/>
    <n v="0"/>
    <n v="0"/>
    <n v="0"/>
    <n v="0"/>
    <n v="0"/>
    <n v="0"/>
  </r>
  <r>
    <s v="BIODIESEL"/>
    <x v="10"/>
    <x v="1"/>
    <x v="1"/>
    <x v="25"/>
    <s v="b"/>
    <n v="29815.944862169999"/>
    <n v="32396.326835049997"/>
    <n v="37164.078292769998"/>
    <n v="39768.7074832"/>
    <n v="22970.279193230002"/>
    <n v="28300.125811409998"/>
    <n v="45084.703939760002"/>
    <n v="38438.689419840004"/>
    <n v="15623.856590949999"/>
    <n v="15619.64870806"/>
    <n v="23457.343210200001"/>
    <n v="5964.3437815500001"/>
    <n v="334604.04812818998"/>
  </r>
  <r>
    <s v="BIODIESEL"/>
    <x v="10"/>
    <x v="0"/>
    <x v="6"/>
    <x v="26"/>
    <s v="b"/>
    <n v="0"/>
    <n v="0"/>
    <n v="0"/>
    <n v="0"/>
    <n v="0"/>
    <n v="0"/>
    <n v="0"/>
    <n v="0"/>
    <n v="0"/>
    <n v="0"/>
    <n v="0"/>
    <n v="0"/>
    <n v="0"/>
  </r>
  <r>
    <s v="BIODIESEL"/>
    <x v="10"/>
    <x v="0"/>
    <x v="0"/>
    <x v="27"/>
    <s v="b"/>
    <n v="0"/>
    <n v="0"/>
    <n v="0"/>
    <n v="0"/>
    <n v="0"/>
    <n v="0"/>
    <n v="0"/>
    <n v="0"/>
    <n v="0"/>
    <n v="0"/>
    <n v="0"/>
    <n v="0"/>
    <n v="0"/>
  </r>
  <r>
    <s v="BIODIESEL"/>
    <x v="10"/>
    <x v="3"/>
    <x v="11"/>
    <x v="28"/>
    <s v="b"/>
    <n v="0"/>
    <n v="0"/>
    <n v="0"/>
    <n v="0"/>
    <n v="0"/>
    <n v="0"/>
    <n v="0"/>
    <n v="0"/>
    <n v="0"/>
    <n v="0"/>
    <n v="0"/>
    <n v="0"/>
    <n v="0"/>
  </r>
  <r>
    <s v="BIODIESEL"/>
    <x v="10"/>
    <x v="0"/>
    <x v="6"/>
    <x v="29"/>
    <s v="b"/>
    <n v="0"/>
    <n v="0"/>
    <n v="0"/>
    <n v="0"/>
    <n v="0"/>
    <n v="0"/>
    <n v="0"/>
    <n v="0"/>
    <n v="0"/>
    <n v="0"/>
    <n v="0"/>
    <n v="0"/>
    <n v="0"/>
  </r>
  <r>
    <s v="BIODIESEL"/>
    <x v="10"/>
    <x v="1"/>
    <x v="1"/>
    <x v="30"/>
    <s v="b"/>
    <n v="188.6943"/>
    <n v="2408.9972299999999"/>
    <n v="0"/>
    <n v="0"/>
    <n v="0"/>
    <n v="0"/>
    <n v="0"/>
    <n v="0"/>
    <n v="0"/>
    <n v="0"/>
    <n v="0"/>
    <n v="0"/>
    <n v="2597.6915300000001"/>
  </r>
  <r>
    <s v="BIODIESEL"/>
    <x v="10"/>
    <x v="2"/>
    <x v="7"/>
    <x v="31"/>
    <s v="b"/>
    <n v="0"/>
    <n v="2588.95498391"/>
    <n v="14014.910613330001"/>
    <n v="18559.656857500002"/>
    <n v="30286.768589720003"/>
    <n v="25645.794542360003"/>
    <n v="22161.283831029999"/>
    <n v="22959.989064070003"/>
    <n v="16493.372504970001"/>
    <n v="26077.627737719999"/>
    <n v="11732.04923307"/>
    <n v="14591.786827290001"/>
    <n v="205112.19478496999"/>
  </r>
  <r>
    <s v="BIODIESEL"/>
    <x v="10"/>
    <x v="4"/>
    <x v="12"/>
    <x v="32"/>
    <s v="b"/>
    <n v="0"/>
    <n v="0"/>
    <n v="0"/>
    <n v="0"/>
    <n v="0"/>
    <n v="0"/>
    <n v="0"/>
    <n v="0"/>
    <n v="0"/>
    <n v="0"/>
    <n v="0"/>
    <n v="0"/>
    <n v="0"/>
  </r>
  <r>
    <s v="BIODIESEL"/>
    <x v="10"/>
    <x v="4"/>
    <x v="13"/>
    <x v="33"/>
    <s v="b"/>
    <n v="0"/>
    <n v="0"/>
    <n v="0"/>
    <n v="0"/>
    <n v="0"/>
    <n v="0"/>
    <n v="0"/>
    <n v="0"/>
    <n v="0"/>
    <n v="0"/>
    <n v="0"/>
    <n v="0"/>
    <n v="0"/>
  </r>
  <r>
    <s v="BIODIESEL"/>
    <x v="10"/>
    <x v="4"/>
    <x v="9"/>
    <x v="34"/>
    <s v="b"/>
    <n v="0"/>
    <n v="0"/>
    <n v="0"/>
    <n v="0"/>
    <n v="0"/>
    <n v="0"/>
    <n v="0"/>
    <n v="0"/>
    <n v="0"/>
    <n v="0"/>
    <n v="0"/>
    <n v="0"/>
    <n v="0"/>
  </r>
  <r>
    <s v="BIODIESEL"/>
    <x v="10"/>
    <x v="3"/>
    <x v="11"/>
    <x v="35"/>
    <s v="b"/>
    <n v="0"/>
    <n v="0"/>
    <n v="0"/>
    <n v="0"/>
    <n v="0"/>
    <n v="0"/>
    <n v="0"/>
    <n v="0"/>
    <n v="0"/>
    <n v="0"/>
    <n v="0"/>
    <n v="0"/>
    <n v="0"/>
  </r>
  <r>
    <s v="BIODIESEL"/>
    <x v="10"/>
    <x v="2"/>
    <x v="7"/>
    <x v="36"/>
    <s v="b"/>
    <n v="0"/>
    <n v="0"/>
    <n v="0"/>
    <n v="0"/>
    <n v="0"/>
    <n v="0"/>
    <n v="0"/>
    <n v="0"/>
    <n v="0"/>
    <n v="0"/>
    <n v="0"/>
    <n v="0"/>
    <n v="0"/>
  </r>
  <r>
    <s v="BIODIESEL"/>
    <x v="10"/>
    <x v="4"/>
    <x v="14"/>
    <x v="37"/>
    <s v="b"/>
    <n v="0"/>
    <n v="0"/>
    <n v="0"/>
    <n v="0"/>
    <n v="0"/>
    <n v="0"/>
    <n v="0"/>
    <n v="0"/>
    <n v="0"/>
    <n v="0"/>
    <n v="0"/>
    <n v="0"/>
    <n v="0"/>
  </r>
  <r>
    <s v="BIODIESEL"/>
    <x v="10"/>
    <x v="1"/>
    <x v="1"/>
    <x v="38"/>
    <s v="b"/>
    <n v="0"/>
    <n v="0"/>
    <n v="0"/>
    <n v="0"/>
    <n v="0"/>
    <n v="0"/>
    <n v="0"/>
    <n v="0"/>
    <n v="0"/>
    <n v="0"/>
    <n v="0"/>
    <n v="0"/>
    <n v="0"/>
  </r>
  <r>
    <s v="BIODIESEL"/>
    <x v="10"/>
    <x v="2"/>
    <x v="7"/>
    <x v="39"/>
    <s v="b"/>
    <n v="79439.287640590002"/>
    <n v="76778.471577429998"/>
    <n v="102014.22711608"/>
    <n v="109366.0841142"/>
    <n v="111418.73215865"/>
    <n v="109336.54087663"/>
    <n v="108996.13006962001"/>
    <n v="113016.02940815002"/>
    <n v="109253.36442919001"/>
    <n v="95289.659159069997"/>
    <n v="109408.60322980001"/>
    <n v="109727.40224965"/>
    <n v="1234044.5320290602"/>
  </r>
  <r>
    <s v="BIODIESEL"/>
    <x v="10"/>
    <x v="2"/>
    <x v="5"/>
    <x v="40"/>
    <s v="b"/>
    <n v="83472.219465439994"/>
    <n v="77343.302805240004"/>
    <n v="82013.077892590009"/>
    <n v="83707.225636470001"/>
    <n v="71638.734466499998"/>
    <n v="83386.841584500013"/>
    <n v="86436.279848320002"/>
    <n v="105238.55354695"/>
    <n v="110703.00209913"/>
    <n v="101826.82222713"/>
    <n v="92734.901872130009"/>
    <n v="115006.88006934999"/>
    <n v="1093507.8415137501"/>
  </r>
  <r>
    <s v="BIODIESEL"/>
    <x v="10"/>
    <x v="1"/>
    <x v="1"/>
    <x v="41"/>
    <s v="b"/>
    <n v="59097.482307500002"/>
    <n v="70376.684089999995"/>
    <n v="73030.354928999994"/>
    <n v="65204.007244100008"/>
    <n v="56565.645088199999"/>
    <n v="52224.292430000001"/>
    <n v="79207.57733"/>
    <n v="72301.365950000007"/>
    <n v="76528.118270000006"/>
    <n v="72037.193930000009"/>
    <n v="72232.178039999999"/>
    <n v="72112.671650000004"/>
    <n v="820917.5712588001"/>
  </r>
  <r>
    <s v="BIODIESEL"/>
    <x v="10"/>
    <x v="1"/>
    <x v="1"/>
    <x v="42"/>
    <s v="b"/>
    <n v="0"/>
    <n v="4520.3103323200003"/>
    <n v="3793.54794606"/>
    <n v="3732.65000564"/>
    <n v="983.58790817999989"/>
    <n v="547.21347000000003"/>
    <n v="305.68476600000002"/>
    <n v="437.77077599999996"/>
    <n v="109.44269399999999"/>
    <n v="0"/>
    <n v="3291.5959488200001"/>
    <n v="3877.1646802"/>
    <n v="21598.96852722"/>
  </r>
  <r>
    <s v="BIODIESEL"/>
    <x v="10"/>
    <x v="2"/>
    <x v="7"/>
    <x v="43"/>
    <s v="b"/>
    <n v="0"/>
    <n v="0"/>
    <n v="0"/>
    <n v="0"/>
    <n v="0"/>
    <n v="0"/>
    <n v="0"/>
    <n v="0"/>
    <n v="0"/>
    <n v="0"/>
    <n v="0"/>
    <n v="0"/>
    <n v="0"/>
  </r>
  <r>
    <s v="BIODIESEL"/>
    <x v="10"/>
    <x v="2"/>
    <x v="7"/>
    <x v="44"/>
    <s v="b"/>
    <n v="0"/>
    <n v="0"/>
    <n v="0"/>
    <n v="0"/>
    <n v="0"/>
    <n v="0"/>
    <n v="0"/>
    <n v="0"/>
    <n v="0"/>
    <n v="0"/>
    <n v="0"/>
    <n v="0"/>
    <n v="0"/>
  </r>
  <r>
    <s v="BIODIESEL"/>
    <x v="10"/>
    <x v="1"/>
    <x v="8"/>
    <x v="45"/>
    <s v="b"/>
    <n v="92752.75235291"/>
    <n v="75498.010927060008"/>
    <n v="87334.445846889997"/>
    <n v="69858.906930800003"/>
    <n v="84078.393614379995"/>
    <n v="81606.680688869994"/>
    <n v="89863.767142190001"/>
    <n v="94952.732906800011"/>
    <n v="81816.42069313"/>
    <n v="80711.596697200002"/>
    <n v="80333.566536580009"/>
    <n v="94422.91705126001"/>
    <n v="1013230.19138807"/>
  </r>
  <r>
    <s v="BIODIESEL"/>
    <x v="10"/>
    <x v="1"/>
    <x v="8"/>
    <x v="46"/>
    <s v="b"/>
    <n v="71277.573576299998"/>
    <n v="63355.589330350005"/>
    <n v="62311.713593320004"/>
    <n v="54127.198967780001"/>
    <n v="70966.825513250005"/>
    <n v="57597.664533380004"/>
    <n v="73932.590434639991"/>
    <n v="78134.674119820003"/>
    <n v="74496.075643110002"/>
    <n v="77380.95989771001"/>
    <n v="66819.563812029999"/>
    <n v="72984.470765050006"/>
    <n v="823384.90018673998"/>
  </r>
  <r>
    <s v="BIODIESEL"/>
    <x v="10"/>
    <x v="1"/>
    <x v="1"/>
    <x v="47"/>
    <s v="b"/>
    <n v="0"/>
    <n v="0"/>
    <n v="0"/>
    <n v="0"/>
    <n v="0"/>
    <n v="0"/>
    <n v="0"/>
    <n v="0"/>
    <n v="0"/>
    <n v="0"/>
    <n v="0"/>
    <n v="0"/>
    <n v="0"/>
  </r>
  <r>
    <s v="BIODIESEL"/>
    <x v="10"/>
    <x v="1"/>
    <x v="10"/>
    <x v="48"/>
    <s v="b"/>
    <n v="69745.306672390012"/>
    <n v="60616.754463950005"/>
    <n v="91906.332621210007"/>
    <n v="86537.363384830009"/>
    <n v="84343.691510370001"/>
    <n v="73326.14582387"/>
    <n v="74442.480172099997"/>
    <n v="92064.691167580007"/>
    <n v="17743.340156459999"/>
    <n v="67263.114923419998"/>
    <n v="68823.811768529995"/>
    <n v="89840.759017210003"/>
    <n v="876653.79168191995"/>
  </r>
  <r>
    <s v="BIODIESEL"/>
    <x v="10"/>
    <x v="1"/>
    <x v="8"/>
    <x v="49"/>
    <s v="b"/>
    <n v="0"/>
    <n v="0"/>
    <n v="0"/>
    <n v="0"/>
    <n v="0"/>
    <n v="0"/>
    <n v="0"/>
    <n v="0"/>
    <n v="0"/>
    <n v="0"/>
    <n v="0"/>
    <n v="0"/>
    <n v="0"/>
  </r>
  <r>
    <s v="BIODIESEL"/>
    <x v="10"/>
    <x v="0"/>
    <x v="15"/>
    <x v="50"/>
    <s v="b"/>
    <n v="10720.7295526"/>
    <n v="9555.6680463000012"/>
    <n v="10432.02098379"/>
    <n v="10079.8608117"/>
    <n v="11805.180853940001"/>
    <n v="13403.522211899999"/>
    <n v="16656.674842"/>
    <n v="11885.69042194"/>
    <n v="0"/>
    <n v="1431.03241196"/>
    <n v="11015.998393240001"/>
    <n v="10587.479927750001"/>
    <n v="117573.85845712002"/>
  </r>
  <r>
    <s v="BIODIESEL"/>
    <x v="10"/>
    <x v="1"/>
    <x v="1"/>
    <x v="51"/>
    <s v="b"/>
    <n v="0"/>
    <n v="0"/>
    <n v="0"/>
    <n v="0"/>
    <n v="0"/>
    <n v="0"/>
    <n v="0"/>
    <n v="0"/>
    <n v="0"/>
    <n v="0"/>
    <n v="0"/>
    <n v="0"/>
    <n v="0"/>
  </r>
  <r>
    <s v="BIODIESEL"/>
    <x v="10"/>
    <x v="2"/>
    <x v="5"/>
    <x v="52"/>
    <s v="b"/>
    <n v="0"/>
    <n v="0"/>
    <n v="0"/>
    <n v="0"/>
    <n v="0"/>
    <n v="0"/>
    <n v="0"/>
    <n v="0"/>
    <n v="0"/>
    <n v="0"/>
    <n v="0"/>
    <n v="0"/>
    <n v="0"/>
  </r>
  <r>
    <s v="BIODIESEL"/>
    <x v="10"/>
    <x v="4"/>
    <x v="9"/>
    <x v="53"/>
    <s v="b"/>
    <n v="0"/>
    <n v="0"/>
    <n v="0"/>
    <n v="0"/>
    <n v="0"/>
    <n v="0"/>
    <n v="0"/>
    <n v="0"/>
    <n v="0"/>
    <n v="0"/>
    <n v="0"/>
    <n v="0"/>
    <n v="0"/>
  </r>
  <r>
    <s v="BIODIESEL"/>
    <x v="10"/>
    <x v="1"/>
    <x v="10"/>
    <x v="54"/>
    <s v="b"/>
    <n v="32924.029314430001"/>
    <n v="32606.752428600004"/>
    <n v="28753.438707919999"/>
    <n v="25143.546924050002"/>
    <n v="37120.250896690006"/>
    <n v="33088.639931940001"/>
    <n v="33867.720957779995"/>
    <n v="36792.212145949998"/>
    <n v="39448.688240210002"/>
    <n v="34883.9781391"/>
    <n v="34491.946861420001"/>
    <n v="40002.562618999997"/>
    <n v="409123.76716709003"/>
  </r>
  <r>
    <s v="BIODIESEL"/>
    <x v="10"/>
    <x v="1"/>
    <x v="1"/>
    <x v="55"/>
    <s v="b"/>
    <n v="0"/>
    <n v="0"/>
    <n v="0"/>
    <n v="0"/>
    <n v="0"/>
    <n v="0"/>
    <n v="0"/>
    <n v="0"/>
    <n v="0"/>
    <n v="0"/>
    <n v="0"/>
    <n v="0"/>
    <n v="0"/>
  </r>
  <r>
    <s v="BIODIESEL"/>
    <x v="10"/>
    <x v="1"/>
    <x v="1"/>
    <x v="56"/>
    <s v="b"/>
    <n v="0"/>
    <n v="0"/>
    <n v="0"/>
    <n v="0"/>
    <n v="0"/>
    <n v="0"/>
    <n v="0"/>
    <n v="0"/>
    <n v="0"/>
    <n v="0"/>
    <n v="0"/>
    <n v="0"/>
    <n v="0"/>
  </r>
  <r>
    <s v="BIODIESEL"/>
    <x v="10"/>
    <x v="1"/>
    <x v="1"/>
    <x v="57"/>
    <s v="b"/>
    <n v="0"/>
    <n v="0"/>
    <n v="0"/>
    <n v="0"/>
    <n v="0"/>
    <n v="0"/>
    <n v="0"/>
    <n v="0"/>
    <n v="0"/>
    <n v="0"/>
    <n v="0"/>
    <n v="0"/>
    <n v="0"/>
  </r>
  <r>
    <s v="BIODIESEL"/>
    <x v="10"/>
    <x v="1"/>
    <x v="1"/>
    <x v="58"/>
    <s v="b"/>
    <n v="0"/>
    <n v="0"/>
    <n v="0"/>
    <n v="0"/>
    <n v="0"/>
    <n v="0"/>
    <n v="0"/>
    <n v="0"/>
    <n v="0"/>
    <n v="0"/>
    <n v="0"/>
    <n v="0"/>
    <n v="0"/>
  </r>
  <r>
    <s v="BIODIESEL"/>
    <x v="10"/>
    <x v="1"/>
    <x v="1"/>
    <x v="59"/>
    <s v="b"/>
    <n v="0"/>
    <n v="0"/>
    <n v="0"/>
    <n v="0"/>
    <n v="0"/>
    <n v="0"/>
    <n v="0"/>
    <n v="0"/>
    <n v="0"/>
    <n v="0"/>
    <n v="0"/>
    <n v="0"/>
    <n v="0"/>
  </r>
  <r>
    <s v="BIODIESEL"/>
    <x v="10"/>
    <x v="1"/>
    <x v="1"/>
    <x v="60"/>
    <s v="b"/>
    <n v="0"/>
    <n v="0"/>
    <n v="0"/>
    <n v="0"/>
    <n v="0"/>
    <n v="0"/>
    <n v="0"/>
    <n v="0"/>
    <n v="0"/>
    <n v="0"/>
    <n v="0"/>
    <n v="0"/>
    <n v="0"/>
  </r>
  <r>
    <s v="BIODIESEL"/>
    <x v="10"/>
    <x v="3"/>
    <x v="3"/>
    <x v="61"/>
    <s v="b"/>
    <n v="0"/>
    <n v="0"/>
    <n v="0"/>
    <n v="0"/>
    <n v="0"/>
    <n v="0"/>
    <n v="0"/>
    <n v="0"/>
    <n v="0"/>
    <n v="0"/>
    <n v="0"/>
    <n v="0"/>
    <n v="0"/>
  </r>
  <r>
    <s v="BIODIESEL"/>
    <x v="10"/>
    <x v="1"/>
    <x v="1"/>
    <x v="62"/>
    <s v="b"/>
    <n v="0"/>
    <n v="0"/>
    <n v="0"/>
    <n v="0"/>
    <n v="0"/>
    <n v="0"/>
    <n v="0"/>
    <n v="0"/>
    <n v="0"/>
    <n v="0"/>
    <n v="0"/>
    <n v="0"/>
    <n v="0"/>
  </r>
  <r>
    <s v="BIODIESEL"/>
    <x v="10"/>
    <x v="0"/>
    <x v="6"/>
    <x v="63"/>
    <s v="b"/>
    <n v="2153.2221063500001"/>
    <n v="273.55641651999997"/>
    <n v="0"/>
    <n v="0"/>
    <n v="0"/>
    <n v="0"/>
    <n v="0"/>
    <n v="0"/>
    <n v="0"/>
    <n v="0"/>
    <n v="0"/>
    <n v="0"/>
    <n v="2426.77852287"/>
  </r>
  <r>
    <s v="BIODIESEL"/>
    <x v="10"/>
    <x v="1"/>
    <x v="1"/>
    <x v="64"/>
    <s v="b"/>
    <n v="84282.711802420003"/>
    <n v="73710.163883610003"/>
    <n v="70706.024831410003"/>
    <n v="38457.948818060002"/>
    <n v="92047.803027730013"/>
    <n v="88055.390158900002"/>
    <n v="89839.067058320012"/>
    <n v="95568.429828079999"/>
    <n v="81563.488563599996"/>
    <n v="95178.883025350005"/>
    <n v="84873.161426359991"/>
    <n v="94830.892997289993"/>
    <n v="989113.96542113018"/>
  </r>
  <r>
    <s v="BIODIESEL"/>
    <x v="10"/>
    <x v="0"/>
    <x v="6"/>
    <x v="65"/>
    <s v="b"/>
    <n v="0"/>
    <n v="0"/>
    <n v="0"/>
    <n v="0"/>
    <n v="0"/>
    <n v="0"/>
    <n v="0"/>
    <n v="0"/>
    <n v="0"/>
    <n v="0"/>
    <n v="0"/>
    <n v="0"/>
    <n v="0"/>
  </r>
  <r>
    <s v="BIODIESEL"/>
    <x v="10"/>
    <x v="2"/>
    <x v="7"/>
    <x v="66"/>
    <s v="b"/>
    <n v="40011.362063189998"/>
    <n v="40353.062281250001"/>
    <n v="35371.211980939996"/>
    <n v="35457.841534070001"/>
    <n v="35457.841534070001"/>
    <n v="46655.275786569997"/>
    <n v="49110.446511779999"/>
    <n v="46965.26278261"/>
    <n v="43925.315842080003"/>
    <n v="46406.042065319998"/>
    <n v="50742.149021980003"/>
    <n v="36298.562697910005"/>
    <n v="506754.37410176999"/>
  </r>
  <r>
    <s v="BIODIESEL"/>
    <x v="10"/>
    <x v="0"/>
    <x v="15"/>
    <x v="67"/>
    <s v="b"/>
    <n v="72.332814999999997"/>
    <n v="0"/>
    <n v="0"/>
    <n v="0"/>
    <n v="0"/>
    <n v="0"/>
    <n v="0"/>
    <n v="0"/>
    <n v="0"/>
    <n v="0"/>
    <n v="0"/>
    <n v="0"/>
    <n v="72.332814999999997"/>
  </r>
  <r>
    <s v="BIODIESEL"/>
    <x v="10"/>
    <x v="2"/>
    <x v="7"/>
    <x v="68"/>
    <s v="b"/>
    <n v="59898.973926369996"/>
    <n v="0"/>
    <n v="65467.116286210003"/>
    <n v="84872.324881630004"/>
    <n v="92768.860556319996"/>
    <n v="114254.76345898001"/>
    <n v="80868.389080880006"/>
    <n v="86122.625893050004"/>
    <n v="67697.319377149994"/>
    <n v="63724.335731410007"/>
    <n v="12523.78535663"/>
    <n v="10627.54601745"/>
    <n v="738826.04056608002"/>
  </r>
  <r>
    <s v="BIODIESEL"/>
    <x v="10"/>
    <x v="0"/>
    <x v="6"/>
    <x v="69"/>
    <s v="b"/>
    <n v="0"/>
    <n v="0"/>
    <n v="0"/>
    <n v="0"/>
    <n v="0"/>
    <n v="0"/>
    <n v="0"/>
    <n v="0"/>
    <n v="0"/>
    <n v="0"/>
    <n v="0"/>
    <n v="0"/>
    <n v="0"/>
  </r>
  <r>
    <s v="BIODIESEL"/>
    <x v="10"/>
    <x v="1"/>
    <x v="8"/>
    <x v="70"/>
    <s v="b"/>
    <n v="185686.80847907002"/>
    <n v="166691.73952432"/>
    <n v="184359.03587788"/>
    <n v="154612.73179203001"/>
    <n v="169264.77499912001"/>
    <n v="181578.68197566998"/>
    <n v="188641.15739531"/>
    <n v="179883.13160416001"/>
    <n v="122781.50664662001"/>
    <n v="124097.91985095"/>
    <n v="128354.14622061001"/>
    <n v="133442.65911889999"/>
    <n v="1919394.2934846401"/>
  </r>
  <r>
    <s v="BIODIESEL"/>
    <x v="10"/>
    <x v="3"/>
    <x v="11"/>
    <x v="71"/>
    <s v="b"/>
    <n v="42353.202991820006"/>
    <n v="47323.020885600003"/>
    <n v="24962.9350299"/>
    <n v="0"/>
    <n v="41838.797170780002"/>
    <n v="7795.9112943099999"/>
    <n v="9531.66613134"/>
    <n v="19561.850023659998"/>
    <n v="61599.109569370004"/>
    <n v="63903.123580660002"/>
    <n v="38872.566803449998"/>
    <n v="32759.141945279996"/>
    <n v="390501.32542617002"/>
  </r>
  <r>
    <s v="BIODIESEL"/>
    <x v="10"/>
    <x v="0"/>
    <x v="6"/>
    <x v="72"/>
    <s v="b"/>
    <n v="0"/>
    <n v="0"/>
    <n v="0"/>
    <n v="0"/>
    <n v="0"/>
    <n v="0"/>
    <n v="0"/>
    <n v="0"/>
    <n v="0"/>
    <n v="0"/>
    <n v="0"/>
    <n v="0"/>
    <n v="0"/>
  </r>
  <r>
    <s v="BIODIESEL"/>
    <x v="10"/>
    <x v="4"/>
    <x v="12"/>
    <x v="73"/>
    <s v="b"/>
    <n v="0"/>
    <n v="0"/>
    <n v="0"/>
    <n v="0"/>
    <n v="0"/>
    <n v="0"/>
    <n v="0"/>
    <n v="0"/>
    <n v="0"/>
    <n v="0"/>
    <n v="0"/>
    <n v="0"/>
    <n v="0"/>
  </r>
  <r>
    <s v="BIODIESEL"/>
    <x v="10"/>
    <x v="1"/>
    <x v="8"/>
    <x v="74"/>
    <s v="b"/>
    <n v="0"/>
    <n v="0"/>
    <n v="0"/>
    <n v="0"/>
    <n v="0"/>
    <n v="0"/>
    <n v="0"/>
    <n v="0"/>
    <n v="0"/>
    <n v="0"/>
    <n v="0"/>
    <n v="0"/>
    <n v="0"/>
  </r>
  <r>
    <s v="BIODIESEL"/>
    <x v="10"/>
    <x v="1"/>
    <x v="8"/>
    <x v="75"/>
    <s v="b"/>
    <n v="8840.5166492999997"/>
    <n v="7814.0573961600003"/>
    <n v="5227.4610910000001"/>
    <n v="4853.4626985900004"/>
    <n v="2354.1123479399998"/>
    <n v="2220.7683759400002"/>
    <n v="7613.7961355700008"/>
    <n v="8648.9793551799994"/>
    <n v="6522.5581292399993"/>
    <n v="8142.1590450000003"/>
    <n v="9013.2977300000002"/>
    <n v="7535.8024915699998"/>
    <n v="78786.971445489995"/>
  </r>
  <r>
    <s v="BIODIESEL"/>
    <x v="10"/>
    <x v="1"/>
    <x v="1"/>
    <x v="76"/>
    <s v="b"/>
    <n v="43026.891961299996"/>
    <n v="70052.941279489998"/>
    <n v="95137.527524599995"/>
    <n v="95003.762135330006"/>
    <n v="75792.229369430002"/>
    <n v="115908.41111627"/>
    <n v="120598.82307023001"/>
    <n v="84731.967771480005"/>
    <n v="112089.62216268001"/>
    <n v="132800.07325987"/>
    <n v="97290.881716959993"/>
    <n v="57988.04159103"/>
    <n v="1100421.17295867"/>
  </r>
  <r>
    <s v="BIODIESEL"/>
    <x v="10"/>
    <x v="4"/>
    <x v="13"/>
    <x v="77"/>
    <s v="b"/>
    <n v="0"/>
    <n v="0"/>
    <n v="0"/>
    <n v="0"/>
    <n v="0"/>
    <n v="0"/>
    <n v="0"/>
    <n v="0"/>
    <n v="0"/>
    <n v="0"/>
    <n v="0"/>
    <n v="0"/>
    <n v="0"/>
  </r>
  <r>
    <s v="BIODIESEL"/>
    <x v="10"/>
    <x v="2"/>
    <x v="7"/>
    <x v="78"/>
    <s v="b"/>
    <n v="166559.38305249001"/>
    <n v="148057.07039276001"/>
    <n v="171130.71632353001"/>
    <n v="142112.90432169"/>
    <n v="125022.94962802999"/>
    <n v="118395.99323240999"/>
    <n v="143485.02637318999"/>
    <n v="124666.26708255"/>
    <n v="147874.94265440002"/>
    <n v="141558.15565931"/>
    <n v="138155.01621995002"/>
    <n v="142761.93723596999"/>
    <n v="1709780.3621762802"/>
  </r>
  <r>
    <s v="BIODIESEL"/>
    <x v="10"/>
    <x v="3"/>
    <x v="4"/>
    <x v="79"/>
    <s v="b"/>
    <n v="0"/>
    <n v="0"/>
    <n v="0"/>
    <n v="0"/>
    <n v="0"/>
    <n v="0"/>
    <n v="0"/>
    <n v="0"/>
    <n v="0"/>
    <n v="0"/>
    <n v="0"/>
    <n v="0"/>
    <n v="0"/>
  </r>
  <r>
    <s v="BIODIESEL"/>
    <x v="10"/>
    <x v="0"/>
    <x v="15"/>
    <x v="80"/>
    <s v="b"/>
    <n v="0"/>
    <n v="0"/>
    <n v="0"/>
    <n v="0"/>
    <n v="0"/>
    <n v="0"/>
    <n v="0"/>
    <n v="0"/>
    <n v="0"/>
    <n v="0"/>
    <n v="0"/>
    <n v="0"/>
    <n v="0"/>
  </r>
  <r>
    <s v="BIODIESEL"/>
    <x v="10"/>
    <x v="1"/>
    <x v="8"/>
    <x v="80"/>
    <s v="b"/>
    <n v="0"/>
    <n v="0"/>
    <n v="0"/>
    <n v="0"/>
    <n v="0"/>
    <n v="0"/>
    <n v="0"/>
    <n v="0"/>
    <n v="0"/>
    <n v="0"/>
    <n v="0"/>
    <n v="0"/>
    <n v="0"/>
  </r>
  <r>
    <s v="BIODIESEL"/>
    <x v="10"/>
    <x v="2"/>
    <x v="7"/>
    <x v="80"/>
    <s v="b"/>
    <n v="63654.801881860003"/>
    <n v="66770.339758970003"/>
    <n v="62793.745762289996"/>
    <n v="70540.35752582"/>
    <n v="77214.569263969999"/>
    <n v="61029.416318430005"/>
    <n v="78286.050977089995"/>
    <n v="73872.069882819997"/>
    <n v="68294.750690190005"/>
    <n v="67692.004487700004"/>
    <n v="70643.007225020003"/>
    <n v="62422.370220650002"/>
    <n v="823213.48399481003"/>
  </r>
  <r>
    <s v="BIODIESEL"/>
    <x v="10"/>
    <x v="0"/>
    <x v="6"/>
    <x v="81"/>
    <s v="b"/>
    <n v="25672.891043840002"/>
    <n v="27928.523836610002"/>
    <n v="40944.480535930001"/>
    <n v="32306.577536160003"/>
    <n v="26741.869412580003"/>
    <n v="20085.53960426"/>
    <n v="30499.011938360003"/>
    <n v="21340.985680260001"/>
    <n v="3734.46147092"/>
    <n v="18890.84051324"/>
    <n v="21960.538255070001"/>
    <n v="28872.819301720003"/>
    <n v="298978.53912895004"/>
  </r>
  <r>
    <s v="BIODIESEL"/>
    <x v="10"/>
    <x v="3"/>
    <x v="4"/>
    <x v="82"/>
    <s v="b"/>
    <n v="0"/>
    <n v="0"/>
    <n v="0"/>
    <n v="0"/>
    <n v="0"/>
    <n v="0"/>
    <n v="0"/>
    <n v="0"/>
    <n v="0"/>
    <n v="0"/>
    <n v="0"/>
    <n v="0"/>
    <n v="0"/>
  </r>
  <r>
    <s v="BIODIESEL"/>
    <x v="10"/>
    <x v="4"/>
    <x v="13"/>
    <x v="83"/>
    <s v="b"/>
    <n v="44624.315006999997"/>
    <n v="44015.354472229999"/>
    <n v="40003.191599999998"/>
    <n v="37999.962592719996"/>
    <n v="35359.928061799998"/>
    <n v="50346.092265900006"/>
    <n v="37836.377214239998"/>
    <n v="54117.034634820004"/>
    <n v="45286.631999999998"/>
    <n v="47691.6037516"/>
    <n v="56330.154601800008"/>
    <n v="56330.75213375"/>
    <n v="549941.39833585999"/>
  </r>
  <r>
    <s v="BIODIESEL"/>
    <x v="10"/>
    <x v="4"/>
    <x v="16"/>
    <x v="84"/>
    <s v="b"/>
    <n v="0"/>
    <n v="0"/>
    <n v="0"/>
    <n v="0"/>
    <n v="0"/>
    <n v="0"/>
    <n v="3270.3238114000005"/>
    <n v="5898.7410632500005"/>
    <n v="1834.7375769999999"/>
    <n v="310.21971901000001"/>
    <n v="0"/>
    <n v="0"/>
    <n v="11314.02217066"/>
  </r>
  <r>
    <s v="BIODIESEL"/>
    <x v="10"/>
    <x v="4"/>
    <x v="9"/>
    <x v="85"/>
    <s v="b"/>
    <n v="45723.55365165"/>
    <n v="78085.317980750013"/>
    <n v="43042.861788890004"/>
    <n v="79537.62253013"/>
    <n v="41315.503848209999"/>
    <n v="9066.8303029100007"/>
    <n v="67469.527618190012"/>
    <n v="77304.595314500009"/>
    <n v="78424.61549139001"/>
    <n v="91202.244999999995"/>
    <n v="50882.443234029997"/>
    <n v="87303.512561309995"/>
    <n v="749358.62932196003"/>
  </r>
  <r>
    <s v="BIODIESEL"/>
    <x v="10"/>
    <x v="0"/>
    <x v="0"/>
    <x v="86"/>
    <s v="b"/>
    <n v="41656.461868689999"/>
    <n v="39509.686817590002"/>
    <n v="36614.430666299995"/>
    <n v="60718.108462290002"/>
    <n v="55323.822740659998"/>
    <n v="50624.919543200005"/>
    <n v="36230.280520549997"/>
    <n v="50318.48"/>
    <n v="25109.166822590003"/>
    <n v="50037.992212860001"/>
    <n v="67360.405704500008"/>
    <n v="66783.969777239996"/>
    <n v="580287.72513646993"/>
  </r>
  <r>
    <s v="BIODIESEL"/>
    <x v="10"/>
    <x v="2"/>
    <x v="5"/>
    <x v="87"/>
    <s v="b"/>
    <n v="76723.070930950009"/>
    <n v="80234.174958960008"/>
    <n v="88683.584932650003"/>
    <n v="88422.098661520009"/>
    <n v="85439.332383700006"/>
    <n v="88246.99664093001"/>
    <n v="89990.160874139998"/>
    <n v="90899.53531413"/>
    <n v="87293.536922650004"/>
    <n v="95060.653466780001"/>
    <n v="88771.239724810002"/>
    <n v="93381.632715950007"/>
    <n v="1053146.01752717"/>
  </r>
  <r>
    <s v="BIODIESEL"/>
    <x v="10"/>
    <x v="0"/>
    <x v="6"/>
    <x v="88"/>
    <s v="b"/>
    <n v="0"/>
    <n v="0"/>
    <n v="0"/>
    <n v="0"/>
    <n v="0"/>
    <n v="0"/>
    <n v="0"/>
    <n v="0"/>
    <n v="0"/>
    <n v="0"/>
    <n v="0"/>
    <n v="0"/>
    <n v="0"/>
  </r>
  <r>
    <s v="BIODIESEL"/>
    <x v="10"/>
    <x v="1"/>
    <x v="1"/>
    <x v="89"/>
    <s v="b"/>
    <n v="0"/>
    <n v="0"/>
    <n v="0"/>
    <n v="0"/>
    <n v="0"/>
    <n v="0"/>
    <n v="0"/>
    <n v="0"/>
    <n v="0"/>
    <n v="0"/>
    <n v="0"/>
    <n v="0"/>
    <n v="0"/>
  </r>
  <r>
    <s v="BIODIESEL"/>
    <x v="10"/>
    <x v="0"/>
    <x v="6"/>
    <x v="90"/>
    <s v="b"/>
    <n v="5664.2003381599998"/>
    <n v="4465.6078547500001"/>
    <n v="905.38041063999992"/>
    <n v="420.15301819000007"/>
    <n v="0"/>
    <n v="0"/>
    <n v="0"/>
    <n v="0"/>
    <n v="0"/>
    <n v="0"/>
    <n v="0"/>
    <n v="0"/>
    <n v="11455.341621740001"/>
  </r>
  <r>
    <s v="BIODIESEL"/>
    <x v="10"/>
    <x v="2"/>
    <x v="2"/>
    <x v="91"/>
    <s v="b"/>
    <n v="0"/>
    <n v="0"/>
    <n v="0"/>
    <n v="0"/>
    <n v="0"/>
    <n v="0"/>
    <n v="0"/>
    <n v="0"/>
    <n v="0"/>
    <n v="0"/>
    <n v="0"/>
    <n v="0"/>
    <n v="0"/>
  </r>
  <r>
    <s v="BIODIESEL"/>
    <x v="10"/>
    <x v="0"/>
    <x v="0"/>
    <x v="92"/>
    <s v="b"/>
    <n v="0"/>
    <n v="0"/>
    <n v="0"/>
    <n v="0"/>
    <n v="0"/>
    <n v="0"/>
    <n v="0"/>
    <n v="0"/>
    <n v="0"/>
    <n v="0"/>
    <n v="0"/>
    <n v="0"/>
    <n v="0"/>
  </r>
  <r>
    <s v="BIODIESEL"/>
    <x v="10"/>
    <x v="0"/>
    <x v="6"/>
    <x v="93"/>
    <s v="b"/>
    <n v="5512.0183852099999"/>
    <n v="7771.9156691600001"/>
    <n v="12883.80150141"/>
    <n v="12826.15539276"/>
    <n v="10658.2717393"/>
    <n v="8539.5177917500005"/>
    <n v="0"/>
    <n v="0"/>
    <n v="0"/>
    <n v="0"/>
    <n v="0"/>
    <n v="0"/>
    <n v="58191.680479589995"/>
  </r>
  <r>
    <s v="BIODIESEL"/>
    <x v="10"/>
    <x v="1"/>
    <x v="1"/>
    <x v="94"/>
    <s v="b"/>
    <n v="0"/>
    <n v="0"/>
    <n v="0"/>
    <n v="0"/>
    <n v="0"/>
    <n v="0"/>
    <n v="0"/>
    <n v="0"/>
    <n v="0"/>
    <n v="0"/>
    <n v="0"/>
    <n v="0"/>
    <n v="0"/>
  </r>
  <r>
    <s v="BIODIESEL"/>
    <x v="10"/>
    <x v="1"/>
    <x v="10"/>
    <x v="95"/>
    <s v="b"/>
    <n v="0"/>
    <n v="0"/>
    <n v="0"/>
    <n v="0"/>
    <n v="0"/>
    <n v="0"/>
    <n v="0"/>
    <n v="0"/>
    <n v="0"/>
    <n v="0"/>
    <n v="0"/>
    <n v="0"/>
    <n v="0"/>
  </r>
  <r>
    <s v="BIODIESEL"/>
    <x v="10"/>
    <x v="2"/>
    <x v="7"/>
    <x v="96"/>
    <s v="b"/>
    <n v="35022.806825419997"/>
    <n v="19297.13708"/>
    <n v="44217.364300000001"/>
    <n v="47573.833349160006"/>
    <n v="56465.341488129998"/>
    <n v="31091.669285609998"/>
    <n v="53763.585051679998"/>
    <n v="37526.723578130004"/>
    <n v="43394.323792069998"/>
    <n v="52478.136581980005"/>
    <n v="34728.519195140005"/>
    <n v="6331.7504530799997"/>
    <n v="461891.19098039996"/>
  </r>
  <r>
    <s v="BIODIESEL"/>
    <x v="10"/>
    <x v="1"/>
    <x v="1"/>
    <x v="97"/>
    <s v="b"/>
    <n v="0"/>
    <n v="0"/>
    <n v="0"/>
    <n v="0"/>
    <n v="0"/>
    <n v="0"/>
    <n v="0"/>
    <n v="0"/>
    <n v="0"/>
    <n v="0"/>
    <n v="0"/>
    <n v="0"/>
    <n v="0"/>
  </r>
  <r>
    <s v="BIODIESEL"/>
    <x v="10"/>
    <x v="4"/>
    <x v="9"/>
    <x v="98"/>
    <s v="b"/>
    <n v="54689.728125130001"/>
    <n v="58244.590361310002"/>
    <n v="62885.960666699997"/>
    <n v="55369.883019290006"/>
    <n v="34154.121166320001"/>
    <n v="24744.571696129999"/>
    <n v="66635.907649839995"/>
    <n v="64092.434282039998"/>
    <n v="62136.341110900001"/>
    <n v="66878.694315839995"/>
    <n v="63375.188378310006"/>
    <n v="55685.750987679996"/>
    <n v="668893.17175949004"/>
  </r>
  <r>
    <s v="BIODIESEL"/>
    <x v="10"/>
    <x v="3"/>
    <x v="3"/>
    <x v="99"/>
    <s v="b"/>
    <n v="0"/>
    <n v="0"/>
    <n v="0"/>
    <n v="0"/>
    <n v="0"/>
    <n v="0"/>
    <n v="0"/>
    <n v="0"/>
    <n v="0"/>
    <n v="0"/>
    <n v="0"/>
    <n v="0"/>
    <n v="0"/>
  </r>
  <r>
    <s v="BIODIESEL"/>
    <x v="10"/>
    <x v="3"/>
    <x v="11"/>
    <x v="100"/>
    <s v="b"/>
    <n v="0"/>
    <n v="0"/>
    <n v="0"/>
    <n v="0"/>
    <n v="0"/>
    <n v="0"/>
    <n v="0"/>
    <n v="0"/>
    <n v="0"/>
    <n v="0"/>
    <n v="0"/>
    <n v="0"/>
    <n v="0"/>
  </r>
  <r>
    <s v="BIODIESEL"/>
    <x v="10"/>
    <x v="3"/>
    <x v="3"/>
    <x v="101"/>
    <s v="b"/>
    <n v="0"/>
    <n v="0"/>
    <n v="0"/>
    <n v="0"/>
    <n v="0"/>
    <n v="0"/>
    <n v="0"/>
    <n v="0"/>
    <n v="0"/>
    <n v="0"/>
    <n v="0"/>
    <n v="0"/>
    <n v="0"/>
  </r>
  <r>
    <s v="BIODIESEL"/>
    <x v="11"/>
    <x v="0"/>
    <x v="0"/>
    <x v="0"/>
    <s v="b"/>
    <n v="0"/>
    <n v="0"/>
    <n v="0"/>
    <n v="0"/>
    <n v="0"/>
    <n v="0"/>
    <n v="0"/>
    <n v="0"/>
    <n v="0"/>
    <n v="0"/>
    <n v="0"/>
    <n v="0"/>
    <n v="0"/>
  </r>
  <r>
    <s v="BIODIESEL"/>
    <x v="11"/>
    <x v="1"/>
    <x v="1"/>
    <x v="1"/>
    <s v="b"/>
    <n v="105146.93617448999"/>
    <n v="157897.42152947001"/>
    <n v="100573.01779154001"/>
    <n v="113894.28186825999"/>
    <n v="179504.68631608001"/>
    <n v="154013.34434808002"/>
    <n v="191831.26725978"/>
    <n v="181637.30929467999"/>
    <n v="128982.16487967999"/>
    <n v="104244.23522290999"/>
    <n v="174730.4186152"/>
    <n v="167991.60423853999"/>
    <n v="1760446.68753871"/>
  </r>
  <r>
    <s v="BIODIESEL"/>
    <x v="11"/>
    <x v="2"/>
    <x v="2"/>
    <x v="2"/>
    <s v="b"/>
    <n v="57071.591114789997"/>
    <n v="61333.409125540005"/>
    <n v="0"/>
    <n v="26938.142933630003"/>
    <n v="13650.2085601"/>
    <n v="28054.439543"/>
    <n v="61438.882949430008"/>
    <n v="59169.588689340002"/>
    <n v="63044.4638787"/>
    <n v="69067.850106719998"/>
    <n v="60417.449254480001"/>
    <n v="61192.901059950003"/>
    <n v="561378.92721568001"/>
  </r>
  <r>
    <s v="BIODIESEL"/>
    <x v="11"/>
    <x v="1"/>
    <x v="1"/>
    <x v="3"/>
    <s v="b"/>
    <n v="0"/>
    <n v="0"/>
    <n v="0"/>
    <n v="0"/>
    <n v="0"/>
    <n v="0"/>
    <n v="0"/>
    <n v="0"/>
    <n v="0"/>
    <n v="0"/>
    <n v="0"/>
    <n v="0"/>
    <n v="0"/>
  </r>
  <r>
    <s v="BIODIESEL"/>
    <x v="11"/>
    <x v="3"/>
    <x v="3"/>
    <x v="4"/>
    <s v="b"/>
    <n v="0"/>
    <n v="0"/>
    <n v="0"/>
    <n v="0"/>
    <n v="0"/>
    <n v="0"/>
    <n v="0"/>
    <n v="0"/>
    <n v="0"/>
    <n v="0"/>
    <n v="0"/>
    <n v="0"/>
    <n v="0"/>
  </r>
  <r>
    <s v="BIODIESEL"/>
    <x v="11"/>
    <x v="1"/>
    <x v="1"/>
    <x v="5"/>
    <s v="b"/>
    <n v="0"/>
    <n v="0"/>
    <n v="0"/>
    <n v="0"/>
    <n v="0"/>
    <n v="0"/>
    <n v="0"/>
    <n v="0"/>
    <n v="0"/>
    <n v="0"/>
    <n v="0"/>
    <n v="0"/>
    <n v="0"/>
  </r>
  <r>
    <s v="BIODIESEL"/>
    <x v="11"/>
    <x v="1"/>
    <x v="1"/>
    <x v="6"/>
    <s v="b"/>
    <n v="0"/>
    <n v="0"/>
    <n v="0"/>
    <n v="0"/>
    <n v="0"/>
    <n v="0"/>
    <n v="0"/>
    <n v="0"/>
    <n v="0"/>
    <n v="0"/>
    <n v="0"/>
    <n v="0"/>
    <n v="0"/>
  </r>
  <r>
    <s v="BIODIESEL"/>
    <x v="11"/>
    <x v="1"/>
    <x v="1"/>
    <x v="7"/>
    <s v="b"/>
    <n v="0"/>
    <n v="0"/>
    <n v="0"/>
    <n v="0"/>
    <n v="0"/>
    <n v="0"/>
    <n v="0"/>
    <n v="0"/>
    <n v="0"/>
    <n v="0"/>
    <n v="0"/>
    <n v="0"/>
    <n v="0"/>
  </r>
  <r>
    <s v="BIODIESEL"/>
    <x v="11"/>
    <x v="3"/>
    <x v="4"/>
    <x v="8"/>
    <s v="b"/>
    <n v="229.06859039"/>
    <n v="0"/>
    <n v="0"/>
    <n v="0"/>
    <n v="0"/>
    <n v="0"/>
    <n v="952.35900153000011"/>
    <n v="1737.04424808"/>
    <n v="1077.3878447100001"/>
    <n v="1021.83624279"/>
    <n v="568.87557564000008"/>
    <n v="920.46966482999994"/>
    <n v="6507.0411679699992"/>
  </r>
  <r>
    <s v="BIODIESEL"/>
    <x v="11"/>
    <x v="1"/>
    <x v="1"/>
    <x v="9"/>
    <s v="b"/>
    <n v="0"/>
    <n v="0"/>
    <n v="0"/>
    <n v="0"/>
    <n v="0"/>
    <n v="0"/>
    <n v="0"/>
    <n v="0"/>
    <n v="0"/>
    <n v="0"/>
    <n v="0"/>
    <n v="0"/>
    <n v="0"/>
  </r>
  <r>
    <s v="BIODIESEL"/>
    <x v="11"/>
    <x v="1"/>
    <x v="1"/>
    <x v="10"/>
    <s v="b"/>
    <n v="0"/>
    <n v="0"/>
    <n v="0"/>
    <n v="0"/>
    <n v="0"/>
    <n v="0"/>
    <n v="0"/>
    <n v="0"/>
    <n v="0"/>
    <n v="0"/>
    <n v="0"/>
    <n v="0"/>
    <n v="0"/>
  </r>
  <r>
    <s v="BIODIESEL"/>
    <x v="11"/>
    <x v="2"/>
    <x v="5"/>
    <x v="11"/>
    <s v="b"/>
    <n v="0"/>
    <n v="0"/>
    <n v="0"/>
    <n v="0"/>
    <n v="0"/>
    <n v="0"/>
    <n v="0"/>
    <n v="0"/>
    <n v="0"/>
    <n v="0"/>
    <n v="0"/>
    <n v="0"/>
    <n v="0"/>
  </r>
  <r>
    <s v="BIODIESEL"/>
    <x v="11"/>
    <x v="1"/>
    <x v="1"/>
    <x v="12"/>
    <s v="b"/>
    <n v="0"/>
    <n v="0"/>
    <n v="0"/>
    <n v="0"/>
    <n v="0"/>
    <n v="0"/>
    <n v="0"/>
    <n v="0"/>
    <n v="0"/>
    <n v="0"/>
    <n v="0"/>
    <n v="0"/>
    <n v="0"/>
  </r>
  <r>
    <s v="BIODIESEL"/>
    <x v="11"/>
    <x v="0"/>
    <x v="6"/>
    <x v="12"/>
    <s v="b"/>
    <n v="54738.22256023001"/>
    <n v="54534.099356300001"/>
    <n v="67195.229004089997"/>
    <n v="75573.696210790004"/>
    <n v="77700.142595969999"/>
    <n v="73629.232898339993"/>
    <n v="66871.769235030006"/>
    <n v="73913.331036420001"/>
    <n v="0"/>
    <n v="23736.497557620001"/>
    <n v="95755.633443110011"/>
    <n v="79655.424381620003"/>
    <n v="743303.27827952011"/>
  </r>
  <r>
    <s v="BIODIESEL"/>
    <x v="11"/>
    <x v="2"/>
    <x v="7"/>
    <x v="13"/>
    <s v="b"/>
    <n v="65070.921154309995"/>
    <n v="96207.581450850004"/>
    <n v="122758.91993891001"/>
    <n v="121887.69319657001"/>
    <n v="53496.947426159997"/>
    <n v="91424.199815280008"/>
    <n v="149275.20531584002"/>
    <n v="124641.24621837001"/>
    <n v="150730.59187212001"/>
    <n v="122177.40184517"/>
    <n v="162421.98377334999"/>
    <n v="106402.33822182"/>
    <n v="1366495.0302287501"/>
  </r>
  <r>
    <s v="BIODIESEL"/>
    <x v="11"/>
    <x v="1"/>
    <x v="1"/>
    <x v="14"/>
    <s v="b"/>
    <n v="0"/>
    <n v="0"/>
    <n v="0"/>
    <n v="0"/>
    <n v="0"/>
    <n v="0"/>
    <n v="0"/>
    <n v="0"/>
    <n v="0"/>
    <n v="0"/>
    <n v="0"/>
    <n v="0"/>
    <n v="0"/>
  </r>
  <r>
    <s v="BIODIESEL"/>
    <x v="11"/>
    <x v="1"/>
    <x v="8"/>
    <x v="15"/>
    <s v="b"/>
    <n v="42133.286074980002"/>
    <n v="40700.184315530001"/>
    <n v="41189.77683612"/>
    <n v="43352.936842269999"/>
    <n v="45602.594315540002"/>
    <n v="49319.872025540004"/>
    <n v="58655.780400249998"/>
    <n v="52752.661629240007"/>
    <n v="52151.318054379997"/>
    <n v="57635.78078198"/>
    <n v="56083.707266379999"/>
    <n v="63423.28655538"/>
    <n v="603001.18509758997"/>
  </r>
  <r>
    <s v="BIODIESEL"/>
    <x v="11"/>
    <x v="4"/>
    <x v="9"/>
    <x v="16"/>
    <s v="b"/>
    <n v="0"/>
    <n v="0"/>
    <n v="0"/>
    <n v="0"/>
    <n v="0"/>
    <n v="0"/>
    <n v="0"/>
    <n v="0"/>
    <n v="0"/>
    <n v="0"/>
    <n v="0"/>
    <n v="0"/>
    <n v="0"/>
  </r>
  <r>
    <s v="BIODIESEL"/>
    <x v="11"/>
    <x v="1"/>
    <x v="10"/>
    <x v="17"/>
    <s v="b"/>
    <n v="0"/>
    <n v="0"/>
    <n v="0"/>
    <n v="0"/>
    <n v="0"/>
    <n v="0"/>
    <n v="0"/>
    <n v="0"/>
    <n v="0"/>
    <n v="0"/>
    <n v="0"/>
    <n v="0"/>
    <n v="0"/>
  </r>
  <r>
    <s v="BIODIESEL"/>
    <x v="11"/>
    <x v="1"/>
    <x v="1"/>
    <x v="18"/>
    <s v="b"/>
    <n v="2868.7131530900001"/>
    <n v="2914.4903902700003"/>
    <n v="2107.6335634699999"/>
    <n v="1862.4127410000001"/>
    <n v="817.67529999999999"/>
    <n v="1257.962"/>
    <n v="4161.3194265700004"/>
    <n v="3001.7300549700003"/>
    <n v="3518.5637426700005"/>
    <n v="3265.6693520000003"/>
    <n v="3365.9918214999998"/>
    <n v="3302.1502500000001"/>
    <n v="32444.311795540001"/>
  </r>
  <r>
    <s v="BIODIESEL"/>
    <x v="11"/>
    <x v="1"/>
    <x v="1"/>
    <x v="19"/>
    <s v="b"/>
    <n v="40194.829531080002"/>
    <n v="40897.017629670001"/>
    <n v="45583.3852358"/>
    <n v="41837.721613270005"/>
    <n v="45994.430609110001"/>
    <n v="47599.640439589995"/>
    <n v="43134.284177239999"/>
    <n v="53902.080378070001"/>
    <n v="52480.935547430003"/>
    <n v="54066.357635649998"/>
    <n v="53470.674889789996"/>
    <n v="53694.52293788"/>
    <n v="572855.88062458008"/>
  </r>
  <r>
    <s v="BIODIESEL"/>
    <x v="11"/>
    <x v="2"/>
    <x v="5"/>
    <x v="20"/>
    <s v="b"/>
    <n v="0"/>
    <n v="0"/>
    <n v="0"/>
    <n v="0"/>
    <n v="0"/>
    <n v="0"/>
    <n v="0"/>
    <n v="0"/>
    <n v="0"/>
    <n v="0"/>
    <n v="0"/>
    <n v="0"/>
    <n v="0"/>
  </r>
  <r>
    <s v="BIODIESEL"/>
    <x v="11"/>
    <x v="1"/>
    <x v="8"/>
    <x v="21"/>
    <s v="b"/>
    <n v="0"/>
    <n v="0"/>
    <n v="0"/>
    <n v="0"/>
    <n v="0"/>
    <n v="0"/>
    <n v="0"/>
    <n v="0"/>
    <n v="0"/>
    <n v="0"/>
    <n v="0"/>
    <n v="0"/>
    <n v="0"/>
  </r>
  <r>
    <s v="BIODIESEL"/>
    <x v="11"/>
    <x v="1"/>
    <x v="8"/>
    <x v="22"/>
    <s v="b"/>
    <n v="0"/>
    <n v="0"/>
    <n v="0"/>
    <n v="0"/>
    <n v="0"/>
    <n v="0"/>
    <n v="0"/>
    <n v="0"/>
    <n v="0"/>
    <n v="0"/>
    <n v="0"/>
    <n v="0"/>
    <n v="0"/>
  </r>
  <r>
    <s v="BIODIESEL"/>
    <x v="11"/>
    <x v="0"/>
    <x v="0"/>
    <x v="23"/>
    <s v="b"/>
    <n v="0"/>
    <n v="0"/>
    <n v="0"/>
    <n v="0"/>
    <n v="0"/>
    <n v="0"/>
    <n v="0"/>
    <n v="0"/>
    <n v="0"/>
    <n v="0"/>
    <n v="0"/>
    <n v="0"/>
    <n v="0"/>
  </r>
  <r>
    <s v="BIODIESEL"/>
    <x v="11"/>
    <x v="2"/>
    <x v="5"/>
    <x v="24"/>
    <s v="b"/>
    <n v="0"/>
    <n v="0"/>
    <n v="0"/>
    <n v="0"/>
    <n v="0"/>
    <n v="0"/>
    <n v="0"/>
    <n v="0"/>
    <n v="0"/>
    <n v="0"/>
    <n v="0"/>
    <n v="0"/>
    <n v="0"/>
  </r>
  <r>
    <s v="BIODIESEL"/>
    <x v="11"/>
    <x v="1"/>
    <x v="1"/>
    <x v="25"/>
    <s v="b"/>
    <n v="0"/>
    <n v="0"/>
    <n v="0"/>
    <n v="1469.8719887100001"/>
    <n v="0"/>
    <n v="0"/>
    <n v="0"/>
    <n v="0"/>
    <n v="0"/>
    <n v="215.93546711000002"/>
    <n v="8308.3798538699994"/>
    <n v="9306.1261243600002"/>
    <n v="19300.31343405"/>
  </r>
  <r>
    <s v="BIODIESEL"/>
    <x v="11"/>
    <x v="0"/>
    <x v="6"/>
    <x v="26"/>
    <s v="b"/>
    <n v="0"/>
    <n v="0"/>
    <n v="0"/>
    <n v="0"/>
    <n v="0"/>
    <n v="0"/>
    <n v="0"/>
    <n v="0"/>
    <n v="0"/>
    <n v="0"/>
    <n v="0"/>
    <n v="0"/>
    <n v="0"/>
  </r>
  <r>
    <s v="BIODIESEL"/>
    <x v="11"/>
    <x v="0"/>
    <x v="0"/>
    <x v="27"/>
    <s v="b"/>
    <n v="0"/>
    <n v="0"/>
    <n v="0"/>
    <n v="0"/>
    <n v="0"/>
    <n v="0"/>
    <n v="0"/>
    <n v="0"/>
    <n v="0"/>
    <n v="0"/>
    <n v="0"/>
    <n v="0"/>
    <n v="0"/>
  </r>
  <r>
    <s v="BIODIESEL"/>
    <x v="11"/>
    <x v="3"/>
    <x v="11"/>
    <x v="28"/>
    <s v="b"/>
    <n v="0"/>
    <n v="0"/>
    <n v="0"/>
    <n v="0"/>
    <n v="0"/>
    <n v="0"/>
    <n v="0"/>
    <n v="0"/>
    <n v="0"/>
    <n v="0"/>
    <n v="0"/>
    <n v="0"/>
    <n v="0"/>
  </r>
  <r>
    <s v="BIODIESEL"/>
    <x v="11"/>
    <x v="0"/>
    <x v="6"/>
    <x v="29"/>
    <s v="b"/>
    <n v="0"/>
    <n v="0"/>
    <n v="0"/>
    <n v="0"/>
    <n v="0"/>
    <n v="0"/>
    <n v="0"/>
    <n v="0"/>
    <n v="0"/>
    <n v="0"/>
    <n v="0"/>
    <n v="0"/>
    <n v="0"/>
  </r>
  <r>
    <s v="BIODIESEL"/>
    <x v="11"/>
    <x v="1"/>
    <x v="1"/>
    <x v="30"/>
    <s v="b"/>
    <n v="0"/>
    <n v="0"/>
    <n v="0"/>
    <n v="0"/>
    <n v="0"/>
    <n v="0"/>
    <n v="0"/>
    <n v="0"/>
    <n v="0"/>
    <n v="0"/>
    <n v="0"/>
    <n v="0"/>
    <n v="0"/>
  </r>
  <r>
    <s v="BIODIESEL"/>
    <x v="11"/>
    <x v="2"/>
    <x v="7"/>
    <x v="31"/>
    <s v="b"/>
    <n v="9083.0391432800006"/>
    <n v="15882.940154660002"/>
    <n v="25146.125746149999"/>
    <n v="30598.214821680001"/>
    <n v="22250.680900560001"/>
    <n v="27165.312001399998"/>
    <n v="21203.16965335"/>
    <n v="23404.131417600001"/>
    <n v="20794.14959886"/>
    <n v="24798.450208590002"/>
    <n v="13445.726836999998"/>
    <n v="9523.979983520001"/>
    <n v="243295.92046664999"/>
  </r>
  <r>
    <s v="BIODIESEL"/>
    <x v="11"/>
    <x v="4"/>
    <x v="12"/>
    <x v="32"/>
    <s v="b"/>
    <n v="0"/>
    <n v="0"/>
    <n v="0"/>
    <n v="0"/>
    <n v="0"/>
    <n v="0"/>
    <n v="0"/>
    <n v="0"/>
    <n v="0"/>
    <n v="0"/>
    <n v="0"/>
    <n v="0"/>
    <n v="0"/>
  </r>
  <r>
    <s v="BIODIESEL"/>
    <x v="11"/>
    <x v="4"/>
    <x v="13"/>
    <x v="33"/>
    <s v="b"/>
    <n v="0"/>
    <n v="0"/>
    <n v="0"/>
    <n v="0"/>
    <n v="0"/>
    <n v="0"/>
    <n v="0"/>
    <n v="0"/>
    <n v="0"/>
    <n v="0"/>
    <n v="0"/>
    <n v="0"/>
    <n v="0"/>
  </r>
  <r>
    <s v="BIODIESEL"/>
    <x v="11"/>
    <x v="4"/>
    <x v="9"/>
    <x v="34"/>
    <s v="b"/>
    <n v="0"/>
    <n v="0"/>
    <n v="0"/>
    <n v="0"/>
    <n v="0"/>
    <n v="0"/>
    <n v="0"/>
    <n v="0"/>
    <n v="0"/>
    <n v="0"/>
    <n v="0"/>
    <n v="0"/>
    <n v="0"/>
  </r>
  <r>
    <s v="BIODIESEL"/>
    <x v="11"/>
    <x v="3"/>
    <x v="11"/>
    <x v="35"/>
    <s v="b"/>
    <n v="0"/>
    <n v="0"/>
    <n v="0"/>
    <n v="0"/>
    <n v="0"/>
    <n v="0"/>
    <n v="0"/>
    <n v="0"/>
    <n v="0"/>
    <n v="0"/>
    <n v="0"/>
    <n v="0"/>
    <n v="0"/>
  </r>
  <r>
    <s v="BIODIESEL"/>
    <x v="11"/>
    <x v="2"/>
    <x v="7"/>
    <x v="36"/>
    <s v="b"/>
    <n v="0"/>
    <n v="0"/>
    <n v="0"/>
    <n v="0"/>
    <n v="0"/>
    <n v="0"/>
    <n v="0"/>
    <n v="0"/>
    <n v="0"/>
    <n v="0"/>
    <n v="0"/>
    <n v="0"/>
    <n v="0"/>
  </r>
  <r>
    <s v="BIODIESEL"/>
    <x v="11"/>
    <x v="4"/>
    <x v="14"/>
    <x v="37"/>
    <s v="b"/>
    <n v="0"/>
    <n v="0"/>
    <n v="0"/>
    <n v="0"/>
    <n v="0"/>
    <n v="0"/>
    <n v="0"/>
    <n v="0"/>
    <n v="0"/>
    <n v="0"/>
    <n v="0"/>
    <n v="0"/>
    <n v="0"/>
  </r>
  <r>
    <s v="BIODIESEL"/>
    <x v="11"/>
    <x v="1"/>
    <x v="1"/>
    <x v="38"/>
    <s v="b"/>
    <n v="0"/>
    <n v="0"/>
    <n v="0"/>
    <n v="0"/>
    <n v="0"/>
    <n v="0"/>
    <n v="0"/>
    <n v="0"/>
    <n v="0"/>
    <n v="0"/>
    <n v="0"/>
    <n v="0"/>
    <n v="0"/>
  </r>
  <r>
    <s v="BIODIESEL"/>
    <x v="11"/>
    <x v="2"/>
    <x v="7"/>
    <x v="39"/>
    <s v="b"/>
    <n v="103338.12519431001"/>
    <n v="105677.93451431001"/>
    <n v="112965.39643764999"/>
    <n v="106315.3375699"/>
    <n v="111651.76332934"/>
    <n v="95952.925913380008"/>
    <n v="112826.83821316001"/>
    <n v="96188.623963510006"/>
    <n v="103741.47184018001"/>
    <n v="104866.05212932"/>
    <n v="99970.65526746001"/>
    <n v="84545.367978209993"/>
    <n v="1238040.4923507303"/>
  </r>
  <r>
    <s v="BIODIESEL"/>
    <x v="11"/>
    <x v="2"/>
    <x v="5"/>
    <x v="40"/>
    <s v="b"/>
    <n v="71434.309351689997"/>
    <n v="105264.5619113"/>
    <n v="116916.08899675"/>
    <n v="113161.65737908"/>
    <n v="116881.09249391001"/>
    <n v="101033.90990910001"/>
    <n v="116980.67905563999"/>
    <n v="110690.51682628"/>
    <n v="91533.944420160013"/>
    <n v="115605.33662141999"/>
    <n v="102694.79084789001"/>
    <n v="88176.274017289994"/>
    <n v="1250373.1618305102"/>
  </r>
  <r>
    <s v="BIODIESEL"/>
    <x v="11"/>
    <x v="1"/>
    <x v="1"/>
    <x v="41"/>
    <s v="b"/>
    <n v="71867.369059999997"/>
    <n v="74704.073369999998"/>
    <n v="77716.892359999998"/>
    <n v="44832.004533200001"/>
    <n v="80528.437430000005"/>
    <n v="29186.479546799997"/>
    <n v="65621.336137599996"/>
    <n v="75602.950117100001"/>
    <n v="57066.8800471"/>
    <n v="63415.19785972"/>
    <n v="70899.42390929001"/>
    <n v="74339.560011070003"/>
    <n v="785780.60438188002"/>
  </r>
  <r>
    <s v="BIODIESEL"/>
    <x v="11"/>
    <x v="1"/>
    <x v="1"/>
    <x v="42"/>
    <s v="b"/>
    <n v="4967.3774475"/>
    <n v="4815.4785360000005"/>
    <n v="1551.0671460000001"/>
    <n v="2240.2416277000002"/>
    <n v="6566.5616399999999"/>
    <n v="7044.5871999999999"/>
    <n v="875.54155199999991"/>
    <n v="0"/>
    <n v="0"/>
    <n v="1031.5288399999999"/>
    <n v="1514.3094963600001"/>
    <n v="346.36725708"/>
    <n v="30953.060742640002"/>
  </r>
  <r>
    <s v="BIODIESEL"/>
    <x v="11"/>
    <x v="2"/>
    <x v="7"/>
    <x v="43"/>
    <s v="b"/>
    <n v="0"/>
    <n v="0"/>
    <n v="0"/>
    <n v="0"/>
    <n v="0"/>
    <n v="0"/>
    <n v="0"/>
    <n v="0"/>
    <n v="0"/>
    <n v="0"/>
    <n v="0"/>
    <n v="0"/>
    <n v="0"/>
  </r>
  <r>
    <s v="BIODIESEL"/>
    <x v="11"/>
    <x v="2"/>
    <x v="7"/>
    <x v="44"/>
    <s v="b"/>
    <n v="0"/>
    <n v="0"/>
    <n v="0"/>
    <n v="0"/>
    <n v="0"/>
    <n v="0"/>
    <n v="0"/>
    <n v="0"/>
    <n v="0"/>
    <n v="0"/>
    <n v="0"/>
    <n v="0"/>
    <n v="0"/>
  </r>
  <r>
    <s v="BIODIESEL"/>
    <x v="11"/>
    <x v="1"/>
    <x v="8"/>
    <x v="45"/>
    <s v="b"/>
    <n v="87186.572413789996"/>
    <n v="76276.871809550008"/>
    <n v="71858.947004410002"/>
    <n v="91123.584636140004"/>
    <n v="87591.560700069997"/>
    <n v="84273.063233880006"/>
    <n v="84680.517125680009"/>
    <n v="99446.90907857001"/>
    <n v="84832.768266540006"/>
    <n v="82347.230338650013"/>
    <n v="81244.318444960008"/>
    <n v="82245.932948599992"/>
    <n v="1013108.2760008401"/>
  </r>
  <r>
    <s v="BIODIESEL"/>
    <x v="11"/>
    <x v="1"/>
    <x v="8"/>
    <x v="46"/>
    <s v="b"/>
    <n v="73412.171555239998"/>
    <n v="54427.443048129993"/>
    <n v="76561.429103760005"/>
    <n v="70884.032744220007"/>
    <n v="78097.337807660006"/>
    <n v="53758.351929760007"/>
    <n v="80251.465646650002"/>
    <n v="75726.563753030001"/>
    <n v="76482.731001039996"/>
    <n v="77178.811694119999"/>
    <n v="72503.268851000001"/>
    <n v="72333.632675300003"/>
    <n v="861617.23980991007"/>
  </r>
  <r>
    <s v="BIODIESEL"/>
    <x v="11"/>
    <x v="1"/>
    <x v="1"/>
    <x v="47"/>
    <s v="b"/>
    <n v="0"/>
    <n v="0"/>
    <n v="0"/>
    <n v="0"/>
    <n v="0"/>
    <n v="0"/>
    <n v="0"/>
    <n v="0"/>
    <n v="0"/>
    <n v="0"/>
    <n v="0"/>
    <n v="0"/>
    <n v="0"/>
  </r>
  <r>
    <s v="BIODIESEL"/>
    <x v="11"/>
    <x v="1"/>
    <x v="10"/>
    <x v="48"/>
    <s v="b"/>
    <n v="70435.097555469998"/>
    <n v="78092.261930990004"/>
    <n v="87242.916531769995"/>
    <n v="86079.00606069999"/>
    <n v="75455.774852910006"/>
    <n v="78818.074555940009"/>
    <n v="70598.355863830002"/>
    <n v="39088.206649490006"/>
    <n v="0"/>
    <n v="52576.094082920004"/>
    <n v="17029.113361529999"/>
    <n v="18446.01257042"/>
    <n v="673860.91401597008"/>
  </r>
  <r>
    <s v="BIODIESEL"/>
    <x v="11"/>
    <x v="1"/>
    <x v="8"/>
    <x v="49"/>
    <s v="b"/>
    <n v="0"/>
    <n v="0"/>
    <n v="0"/>
    <n v="0"/>
    <n v="0"/>
    <n v="0"/>
    <n v="0"/>
    <n v="0"/>
    <n v="0"/>
    <n v="0"/>
    <n v="0"/>
    <n v="0"/>
    <n v="0"/>
  </r>
  <r>
    <s v="BIODIESEL"/>
    <x v="11"/>
    <x v="0"/>
    <x v="15"/>
    <x v="50"/>
    <s v="b"/>
    <n v="9286.4578884900002"/>
    <n v="10514.297988400001"/>
    <n v="11324.82806424"/>
    <n v="11371.36007862"/>
    <n v="11350.289215119999"/>
    <n v="11414.269162439999"/>
    <n v="13242.207454829999"/>
    <n v="10824.07742071"/>
    <n v="9481.49860678"/>
    <n v="10261.56713279"/>
    <n v="12583.884491180001"/>
    <n v="14639.790657210002"/>
    <n v="136294.52816081"/>
  </r>
  <r>
    <s v="BIODIESEL"/>
    <x v="11"/>
    <x v="1"/>
    <x v="1"/>
    <x v="51"/>
    <s v="b"/>
    <n v="0"/>
    <n v="0"/>
    <n v="0"/>
    <n v="0"/>
    <n v="0"/>
    <n v="0"/>
    <n v="0"/>
    <n v="0"/>
    <n v="0"/>
    <n v="0"/>
    <n v="0"/>
    <n v="0"/>
    <n v="0"/>
  </r>
  <r>
    <s v="BIODIESEL"/>
    <x v="11"/>
    <x v="2"/>
    <x v="5"/>
    <x v="52"/>
    <s v="b"/>
    <n v="0"/>
    <n v="0"/>
    <n v="0"/>
    <n v="0"/>
    <n v="0"/>
    <n v="0"/>
    <n v="0"/>
    <n v="0"/>
    <n v="0"/>
    <n v="0"/>
    <n v="0"/>
    <n v="0"/>
    <n v="0"/>
  </r>
  <r>
    <s v="BIODIESEL"/>
    <x v="11"/>
    <x v="4"/>
    <x v="9"/>
    <x v="53"/>
    <s v="b"/>
    <n v="0"/>
    <n v="0"/>
    <n v="0"/>
    <n v="0"/>
    <n v="0"/>
    <n v="0"/>
    <n v="0"/>
    <n v="0"/>
    <n v="0"/>
    <n v="0"/>
    <n v="0"/>
    <n v="0"/>
    <n v="0"/>
  </r>
  <r>
    <s v="BIODIESEL"/>
    <x v="11"/>
    <x v="1"/>
    <x v="10"/>
    <x v="54"/>
    <s v="b"/>
    <n v="33298.015127220002"/>
    <n v="37246.619469400001"/>
    <n v="33887.68481472"/>
    <n v="36785.230456850004"/>
    <n v="36316.211904770003"/>
    <n v="35560.698796999997"/>
    <n v="42387.752918149999"/>
    <n v="39355.970151000001"/>
    <n v="35600.242832470001"/>
    <n v="39466.305998019998"/>
    <n v="39529.682123580002"/>
    <n v="37780.825612319997"/>
    <n v="447215.24020549998"/>
  </r>
  <r>
    <s v="BIODIESEL"/>
    <x v="11"/>
    <x v="1"/>
    <x v="1"/>
    <x v="55"/>
    <s v="b"/>
    <n v="0"/>
    <n v="0"/>
    <n v="0"/>
    <n v="0"/>
    <n v="0"/>
    <n v="0"/>
    <n v="0"/>
    <n v="0"/>
    <n v="0"/>
    <n v="0"/>
    <n v="0"/>
    <n v="0"/>
    <n v="0"/>
  </r>
  <r>
    <s v="BIODIESEL"/>
    <x v="11"/>
    <x v="1"/>
    <x v="1"/>
    <x v="56"/>
    <s v="b"/>
    <n v="0"/>
    <n v="0"/>
    <n v="0"/>
    <n v="0"/>
    <n v="0"/>
    <n v="0"/>
    <n v="0"/>
    <n v="0"/>
    <n v="0"/>
    <n v="0"/>
    <n v="0"/>
    <n v="0"/>
    <n v="0"/>
  </r>
  <r>
    <s v="BIODIESEL"/>
    <x v="11"/>
    <x v="1"/>
    <x v="1"/>
    <x v="57"/>
    <s v="b"/>
    <n v="0"/>
    <n v="0"/>
    <n v="0"/>
    <n v="0"/>
    <n v="0"/>
    <n v="0"/>
    <n v="0"/>
    <n v="0"/>
    <n v="0"/>
    <n v="0"/>
    <n v="0"/>
    <n v="0"/>
    <n v="0"/>
  </r>
  <r>
    <s v="BIODIESEL"/>
    <x v="11"/>
    <x v="1"/>
    <x v="1"/>
    <x v="58"/>
    <s v="b"/>
    <n v="0"/>
    <n v="0"/>
    <n v="0"/>
    <n v="0"/>
    <n v="0"/>
    <n v="0"/>
    <n v="0"/>
    <n v="0"/>
    <n v="0"/>
    <n v="0"/>
    <n v="0"/>
    <n v="0"/>
    <n v="0"/>
  </r>
  <r>
    <s v="BIODIESEL"/>
    <x v="11"/>
    <x v="1"/>
    <x v="1"/>
    <x v="59"/>
    <s v="b"/>
    <n v="0"/>
    <n v="0"/>
    <n v="0"/>
    <n v="0"/>
    <n v="0"/>
    <n v="0"/>
    <n v="0"/>
    <n v="0"/>
    <n v="0"/>
    <n v="0"/>
    <n v="0"/>
    <n v="0"/>
    <n v="0"/>
  </r>
  <r>
    <s v="BIODIESEL"/>
    <x v="11"/>
    <x v="1"/>
    <x v="1"/>
    <x v="60"/>
    <s v="b"/>
    <n v="0"/>
    <n v="4640.1689516799997"/>
    <n v="5625.6060639999996"/>
    <n v="3893.3861001900004"/>
    <n v="3927.8794182299998"/>
    <n v="0"/>
    <n v="0"/>
    <n v="0"/>
    <n v="0"/>
    <n v="0"/>
    <n v="0"/>
    <n v="0"/>
    <n v="18087.040534100001"/>
  </r>
  <r>
    <s v="BIODIESEL"/>
    <x v="11"/>
    <x v="3"/>
    <x v="3"/>
    <x v="61"/>
    <s v="b"/>
    <n v="0"/>
    <n v="0"/>
    <n v="0"/>
    <n v="0"/>
    <n v="0"/>
    <n v="0"/>
    <n v="0"/>
    <n v="0"/>
    <n v="0"/>
    <n v="0"/>
    <n v="0"/>
    <n v="0"/>
    <n v="0"/>
  </r>
  <r>
    <s v="BIODIESEL"/>
    <x v="11"/>
    <x v="1"/>
    <x v="1"/>
    <x v="62"/>
    <s v="b"/>
    <n v="0"/>
    <n v="0"/>
    <n v="0"/>
    <n v="0"/>
    <n v="0"/>
    <n v="0"/>
    <n v="0"/>
    <n v="0"/>
    <n v="0"/>
    <n v="0"/>
    <n v="0"/>
    <n v="0"/>
    <n v="0"/>
  </r>
  <r>
    <s v="BIODIESEL"/>
    <x v="11"/>
    <x v="0"/>
    <x v="6"/>
    <x v="63"/>
    <s v="b"/>
    <n v="0"/>
    <n v="0"/>
    <n v="0"/>
    <n v="0"/>
    <n v="0"/>
    <n v="0"/>
    <n v="0"/>
    <n v="0"/>
    <n v="0"/>
    <n v="0"/>
    <n v="0"/>
    <n v="0"/>
    <n v="0"/>
  </r>
  <r>
    <s v="BIODIESEL"/>
    <x v="11"/>
    <x v="1"/>
    <x v="1"/>
    <x v="64"/>
    <s v="b"/>
    <n v="27738.458358030002"/>
    <n v="84628.104138950002"/>
    <n v="87340.018618550006"/>
    <n v="87050.624460449995"/>
    <n v="88550.247250460001"/>
    <n v="79017.555880090003"/>
    <n v="93161.514525189996"/>
    <n v="80811.013434060005"/>
    <n v="67682.626380989997"/>
    <n v="87588.3717664"/>
    <n v="77309.469917249997"/>
    <n v="49723.621219250002"/>
    <n v="910601.62594967009"/>
  </r>
  <r>
    <s v="BIODIESEL"/>
    <x v="11"/>
    <x v="0"/>
    <x v="6"/>
    <x v="65"/>
    <s v="b"/>
    <n v="0"/>
    <n v="0"/>
    <n v="0"/>
    <n v="0"/>
    <n v="0"/>
    <n v="0"/>
    <n v="0"/>
    <n v="0"/>
    <n v="0"/>
    <n v="0"/>
    <n v="0"/>
    <n v="0"/>
    <n v="0"/>
  </r>
  <r>
    <s v="BIODIESEL"/>
    <x v="11"/>
    <x v="2"/>
    <x v="7"/>
    <x v="66"/>
    <s v="b"/>
    <n v="40540.146389889996"/>
    <n v="34570.90284635"/>
    <n v="40314.07174906"/>
    <n v="40685.887577399997"/>
    <n v="47452.433726349998"/>
    <n v="41800.146288330005"/>
    <n v="37418.29354354"/>
    <n v="34428.382041560006"/>
    <n v="39933.255202610002"/>
    <n v="49679.561100200001"/>
    <n v="38545.811173950002"/>
    <n v="30448.290910519998"/>
    <n v="475817.18254975998"/>
  </r>
  <r>
    <s v="BIODIESEL"/>
    <x v="11"/>
    <x v="0"/>
    <x v="15"/>
    <x v="67"/>
    <s v="b"/>
    <n v="0"/>
    <n v="0"/>
    <n v="0"/>
    <n v="0"/>
    <n v="0"/>
    <n v="0"/>
    <n v="0"/>
    <n v="0"/>
    <n v="0"/>
    <n v="0"/>
    <n v="0"/>
    <n v="0"/>
    <n v="0"/>
  </r>
  <r>
    <s v="BIODIESEL"/>
    <x v="11"/>
    <x v="2"/>
    <x v="7"/>
    <x v="68"/>
    <s v="b"/>
    <n v="0"/>
    <n v="0"/>
    <n v="32836.676433150002"/>
    <n v="72664.306856430005"/>
    <n v="55278.372573599998"/>
    <n v="25127.212287480001"/>
    <n v="14168.337948659999"/>
    <n v="31152.737050900003"/>
    <n v="39618.506820399998"/>
    <n v="58430.6995494"/>
    <n v="0"/>
    <n v="0"/>
    <n v="329276.84952002001"/>
  </r>
  <r>
    <s v="BIODIESEL"/>
    <x v="11"/>
    <x v="0"/>
    <x v="6"/>
    <x v="69"/>
    <s v="b"/>
    <n v="0"/>
    <n v="0"/>
    <n v="0"/>
    <n v="0"/>
    <n v="0"/>
    <n v="0"/>
    <n v="0"/>
    <n v="0"/>
    <n v="0"/>
    <n v="0"/>
    <n v="0"/>
    <n v="0"/>
    <n v="0"/>
  </r>
  <r>
    <s v="BIODIESEL"/>
    <x v="11"/>
    <x v="1"/>
    <x v="8"/>
    <x v="70"/>
    <s v="b"/>
    <n v="84206.93217154"/>
    <n v="80453.255331070002"/>
    <n v="143093.84421986001"/>
    <n v="193686.79265883"/>
    <n v="140758.72080831"/>
    <n v="103469.77720742"/>
    <n v="92989.224049669996"/>
    <n v="118852.68375688999"/>
    <n v="138414.44572321"/>
    <n v="171403.83874316001"/>
    <n v="155623.82503934001"/>
    <n v="159895.49918236001"/>
    <n v="1582848.8388916599"/>
  </r>
  <r>
    <s v="BIODIESEL"/>
    <x v="11"/>
    <x v="3"/>
    <x v="11"/>
    <x v="71"/>
    <s v="b"/>
    <n v="32806.315520279997"/>
    <n v="47590.325230980001"/>
    <n v="70840.211637949993"/>
    <n v="79884.404914669998"/>
    <n v="0"/>
    <n v="0"/>
    <n v="0"/>
    <n v="4302.5885591699998"/>
    <n v="2194.48325995"/>
    <n v="911.72053912000001"/>
    <n v="0"/>
    <n v="0"/>
    <n v="238530.04966212"/>
  </r>
  <r>
    <s v="BIODIESEL"/>
    <x v="11"/>
    <x v="0"/>
    <x v="6"/>
    <x v="72"/>
    <s v="b"/>
    <n v="0"/>
    <n v="0"/>
    <n v="0"/>
    <n v="0"/>
    <n v="0"/>
    <n v="0"/>
    <n v="0"/>
    <n v="0"/>
    <n v="0"/>
    <n v="0"/>
    <n v="0"/>
    <n v="0"/>
    <n v="0"/>
  </r>
  <r>
    <s v="BIODIESEL"/>
    <x v="11"/>
    <x v="4"/>
    <x v="12"/>
    <x v="73"/>
    <s v="b"/>
    <n v="0"/>
    <n v="0"/>
    <n v="0"/>
    <n v="0"/>
    <n v="0"/>
    <n v="0"/>
    <n v="0"/>
    <n v="0"/>
    <n v="0"/>
    <n v="0"/>
    <n v="0"/>
    <n v="0"/>
    <n v="0"/>
  </r>
  <r>
    <s v="BIODIESEL"/>
    <x v="11"/>
    <x v="1"/>
    <x v="8"/>
    <x v="74"/>
    <s v="b"/>
    <n v="0"/>
    <n v="0"/>
    <n v="0"/>
    <n v="0"/>
    <n v="0"/>
    <n v="0"/>
    <n v="0"/>
    <n v="0"/>
    <n v="0"/>
    <n v="0"/>
    <n v="0"/>
    <n v="0"/>
    <n v="0"/>
  </r>
  <r>
    <s v="BIODIESEL"/>
    <x v="11"/>
    <x v="1"/>
    <x v="8"/>
    <x v="75"/>
    <s v="b"/>
    <n v="6818.1540400000004"/>
    <n v="7310.5329464199995"/>
    <n v="0"/>
    <n v="2169.9844499999999"/>
    <n v="6033.5002425000002"/>
    <n v="4975.2397099999998"/>
    <n v="0"/>
    <n v="0"/>
    <n v="0"/>
    <n v="0"/>
    <n v="0"/>
    <n v="0"/>
    <n v="27307.411388920002"/>
  </r>
  <r>
    <s v="BIODIESEL"/>
    <x v="11"/>
    <x v="1"/>
    <x v="1"/>
    <x v="76"/>
    <s v="b"/>
    <n v="96943.75339287"/>
    <n v="94724.318456649999"/>
    <n v="101263.16719379"/>
    <n v="112672.66868025"/>
    <n v="100487.97327053"/>
    <n v="100176.28802579"/>
    <n v="112872.34498851001"/>
    <n v="94163.62592382"/>
    <n v="103810.36412910999"/>
    <n v="101689.25779262"/>
    <n v="0"/>
    <n v="0"/>
    <n v="1018803.76185394"/>
  </r>
  <r>
    <s v="BIODIESEL"/>
    <x v="11"/>
    <x v="4"/>
    <x v="13"/>
    <x v="77"/>
    <s v="b"/>
    <n v="0"/>
    <n v="0"/>
    <n v="0"/>
    <n v="0"/>
    <n v="0"/>
    <n v="0"/>
    <n v="0"/>
    <n v="0"/>
    <n v="0"/>
    <n v="0"/>
    <n v="0"/>
    <n v="0"/>
    <n v="0"/>
  </r>
  <r>
    <s v="BIODIESEL"/>
    <x v="11"/>
    <x v="2"/>
    <x v="7"/>
    <x v="78"/>
    <s v="b"/>
    <n v="101148.56685559"/>
    <n v="131224.54504278"/>
    <n v="156036.44286514999"/>
    <n v="147196.27215540002"/>
    <n v="160333.96183746"/>
    <n v="146809.79477995"/>
    <n v="144413.50296615"/>
    <n v="161635.04677481999"/>
    <n v="154395.52578329999"/>
    <n v="153069.04259316"/>
    <n v="157040.25251247999"/>
    <n v="132828.31450677"/>
    <n v="1746131.2686730097"/>
  </r>
  <r>
    <s v="BIODIESEL"/>
    <x v="11"/>
    <x v="3"/>
    <x v="4"/>
    <x v="79"/>
    <s v="b"/>
    <n v="0"/>
    <n v="0"/>
    <n v="0"/>
    <n v="0"/>
    <n v="0"/>
    <n v="0"/>
    <n v="0"/>
    <n v="0"/>
    <n v="0"/>
    <n v="0"/>
    <n v="0"/>
    <n v="0"/>
    <n v="0"/>
  </r>
  <r>
    <s v="BIODIESEL"/>
    <x v="11"/>
    <x v="0"/>
    <x v="15"/>
    <x v="80"/>
    <s v="b"/>
    <n v="0"/>
    <n v="0"/>
    <n v="0"/>
    <n v="0"/>
    <n v="0"/>
    <n v="0"/>
    <n v="0"/>
    <n v="0"/>
    <n v="0"/>
    <n v="0"/>
    <n v="0"/>
    <n v="0"/>
    <n v="0"/>
  </r>
  <r>
    <s v="BIODIESEL"/>
    <x v="11"/>
    <x v="1"/>
    <x v="8"/>
    <x v="80"/>
    <s v="b"/>
    <n v="0"/>
    <n v="0"/>
    <n v="0"/>
    <n v="0"/>
    <n v="0"/>
    <n v="0"/>
    <n v="0"/>
    <n v="0"/>
    <n v="0"/>
    <n v="0"/>
    <n v="0"/>
    <n v="0"/>
    <n v="0"/>
  </r>
  <r>
    <s v="BIODIESEL"/>
    <x v="11"/>
    <x v="2"/>
    <x v="7"/>
    <x v="80"/>
    <s v="b"/>
    <n v="27492.96078392"/>
    <n v="46750.516089589997"/>
    <n v="69049.106472920001"/>
    <n v="97377.479821040004"/>
    <n v="80484.087979690012"/>
    <n v="88789.85756240999"/>
    <n v="97129.598408940001"/>
    <n v="85029.199032839999"/>
    <n v="74835.071242869992"/>
    <n v="87253.653237439998"/>
    <n v="88607.383884499999"/>
    <n v="83488.956649849992"/>
    <n v="926287.87116601004"/>
  </r>
  <r>
    <s v="BIODIESEL"/>
    <x v="11"/>
    <x v="0"/>
    <x v="6"/>
    <x v="81"/>
    <s v="b"/>
    <n v="12364.659453440001"/>
    <n v="16698.049212179998"/>
    <n v="2145.0830922099999"/>
    <n v="9064.2137419499995"/>
    <n v="0"/>
    <n v="2708.1468834100001"/>
    <n v="1482.81641769"/>
    <n v="13008.69825858"/>
    <n v="16558.70476144"/>
    <n v="23266.139276010003"/>
    <n v="13688.66445844"/>
    <n v="12392.85038186"/>
    <n v="123378.02593721001"/>
  </r>
  <r>
    <s v="BIODIESEL"/>
    <x v="11"/>
    <x v="3"/>
    <x v="4"/>
    <x v="82"/>
    <s v="b"/>
    <n v="0"/>
    <n v="0"/>
    <n v="0"/>
    <n v="0"/>
    <n v="0"/>
    <n v="0"/>
    <n v="0"/>
    <n v="0"/>
    <n v="0"/>
    <n v="0"/>
    <n v="0"/>
    <n v="0"/>
    <n v="0"/>
  </r>
  <r>
    <s v="BIODIESEL"/>
    <x v="11"/>
    <x v="4"/>
    <x v="13"/>
    <x v="83"/>
    <s v="b"/>
    <n v="41393.239610000004"/>
    <n v="39752.542671499999"/>
    <n v="30292.353941000001"/>
    <n v="34026.739934199999"/>
    <n v="48088.648007849995"/>
    <n v="41971.713435700003"/>
    <n v="38826.368149000002"/>
    <n v="26983.637129359999"/>
    <n v="45808.057248999998"/>
    <n v="26406.28288984"/>
    <n v="0"/>
    <n v="0"/>
    <n v="373549.58301745"/>
  </r>
  <r>
    <s v="BIODIESEL"/>
    <x v="11"/>
    <x v="4"/>
    <x v="16"/>
    <x v="84"/>
    <s v="b"/>
    <n v="0"/>
    <n v="0"/>
    <n v="0"/>
    <n v="0"/>
    <n v="0"/>
    <n v="0"/>
    <n v="0"/>
    <n v="0"/>
    <n v="0"/>
    <n v="0"/>
    <n v="0"/>
    <n v="0"/>
    <n v="0"/>
  </r>
  <r>
    <s v="BIODIESEL"/>
    <x v="11"/>
    <x v="4"/>
    <x v="9"/>
    <x v="85"/>
    <s v="b"/>
    <n v="96581.837725470003"/>
    <n v="75522.937444089999"/>
    <n v="54696.313556200002"/>
    <n v="41982.330634980004"/>
    <n v="70962.579891500005"/>
    <n v="75126.302025490004"/>
    <n v="61315.395109700003"/>
    <n v="53992.55929492"/>
    <n v="68512.264899610003"/>
    <n v="93687.732609409999"/>
    <n v="88958.569136039994"/>
    <n v="92332.385481179997"/>
    <n v="873671.20780858991"/>
  </r>
  <r>
    <s v="BIODIESEL"/>
    <x v="11"/>
    <x v="0"/>
    <x v="0"/>
    <x v="86"/>
    <s v="b"/>
    <n v="56642.034830650002"/>
    <n v="65448.121060010002"/>
    <n v="40499.19343698"/>
    <n v="51188.027363070003"/>
    <n v="54078.496968949999"/>
    <n v="54740.361095629996"/>
    <n v="24941.813847919999"/>
    <n v="12518.703190150001"/>
    <n v="63699.434373620003"/>
    <n v="55657.006555979999"/>
    <n v="53656.224284789998"/>
    <n v="63193.450608170002"/>
    <n v="596262.86761592003"/>
  </r>
  <r>
    <s v="BIODIESEL"/>
    <x v="11"/>
    <x v="2"/>
    <x v="5"/>
    <x v="87"/>
    <s v="b"/>
    <n v="93686.858325820009"/>
    <n v="88064.397166819996"/>
    <n v="94632.789141530011"/>
    <n v="93369.430484550001"/>
    <n v="64230.476742110004"/>
    <n v="15803.2734212"/>
    <n v="107818.59587009001"/>
    <n v="106910.65550677999"/>
    <n v="134058.75858801999"/>
    <n v="135517.56680094"/>
    <n v="150875.30782059999"/>
    <n v="146867.70506062001"/>
    <n v="1231835.81492908"/>
  </r>
  <r>
    <s v="BIODIESEL"/>
    <x v="11"/>
    <x v="0"/>
    <x v="6"/>
    <x v="88"/>
    <s v="b"/>
    <n v="0"/>
    <n v="0"/>
    <n v="0"/>
    <n v="0"/>
    <n v="0"/>
    <n v="0"/>
    <n v="0"/>
    <n v="0"/>
    <n v="0"/>
    <n v="0"/>
    <n v="0"/>
    <n v="0"/>
    <n v="0"/>
  </r>
  <r>
    <s v="BIODIESEL"/>
    <x v="11"/>
    <x v="1"/>
    <x v="1"/>
    <x v="89"/>
    <s v="b"/>
    <n v="0"/>
    <n v="0"/>
    <n v="0"/>
    <n v="0"/>
    <n v="0"/>
    <n v="0"/>
    <n v="0"/>
    <n v="0"/>
    <n v="0"/>
    <n v="0"/>
    <n v="0"/>
    <n v="0"/>
    <n v="0"/>
  </r>
  <r>
    <s v="BIODIESEL"/>
    <x v="11"/>
    <x v="0"/>
    <x v="6"/>
    <x v="90"/>
    <s v="b"/>
    <n v="0"/>
    <n v="0"/>
    <n v="0"/>
    <n v="0"/>
    <n v="0"/>
    <n v="0"/>
    <n v="0"/>
    <n v="0"/>
    <n v="0"/>
    <n v="0"/>
    <n v="0"/>
    <n v="0"/>
    <n v="0"/>
  </r>
  <r>
    <s v="BIODIESEL"/>
    <x v="11"/>
    <x v="2"/>
    <x v="2"/>
    <x v="91"/>
    <s v="b"/>
    <n v="0"/>
    <n v="0"/>
    <n v="0"/>
    <n v="0"/>
    <n v="0"/>
    <n v="0"/>
    <n v="0"/>
    <n v="0"/>
    <n v="0"/>
    <n v="0"/>
    <n v="0"/>
    <n v="0"/>
    <n v="0"/>
  </r>
  <r>
    <s v="BIODIESEL"/>
    <x v="11"/>
    <x v="0"/>
    <x v="0"/>
    <x v="92"/>
    <s v="b"/>
    <n v="0"/>
    <n v="0"/>
    <n v="0"/>
    <n v="0"/>
    <n v="0"/>
    <n v="0"/>
    <n v="0"/>
    <n v="0"/>
    <n v="0"/>
    <n v="0"/>
    <n v="0"/>
    <n v="0"/>
    <n v="0"/>
  </r>
  <r>
    <s v="BIODIESEL"/>
    <x v="11"/>
    <x v="0"/>
    <x v="6"/>
    <x v="93"/>
    <s v="b"/>
    <n v="0"/>
    <n v="0"/>
    <n v="0"/>
    <n v="0"/>
    <n v="0"/>
    <n v="0"/>
    <n v="0"/>
    <n v="0"/>
    <n v="0"/>
    <n v="0"/>
    <n v="0"/>
    <n v="0"/>
    <n v="0"/>
  </r>
  <r>
    <s v="BIODIESEL"/>
    <x v="11"/>
    <x v="1"/>
    <x v="1"/>
    <x v="94"/>
    <s v="b"/>
    <n v="0"/>
    <n v="0"/>
    <n v="0"/>
    <n v="0"/>
    <n v="0"/>
    <n v="0"/>
    <n v="0"/>
    <n v="0"/>
    <n v="0"/>
    <n v="0"/>
    <n v="0"/>
    <n v="0"/>
    <n v="0"/>
  </r>
  <r>
    <s v="BIODIESEL"/>
    <x v="11"/>
    <x v="1"/>
    <x v="10"/>
    <x v="95"/>
    <s v="b"/>
    <n v="0"/>
    <n v="0"/>
    <n v="0"/>
    <n v="0"/>
    <n v="0"/>
    <n v="0"/>
    <n v="0"/>
    <n v="0"/>
    <n v="0"/>
    <n v="0"/>
    <n v="0"/>
    <n v="0"/>
    <n v="0"/>
  </r>
  <r>
    <s v="BIODIESEL"/>
    <x v="11"/>
    <x v="2"/>
    <x v="7"/>
    <x v="96"/>
    <s v="b"/>
    <n v="43484.714651579998"/>
    <n v="11645.432259560001"/>
    <n v="44012.008293309998"/>
    <n v="43591.459017089997"/>
    <n v="58139.802126709998"/>
    <n v="49355.384292800001"/>
    <n v="46894.754012510006"/>
    <n v="58106.044716440003"/>
    <n v="36169.32597184"/>
    <n v="27151.71343218"/>
    <n v="3801.7435684899997"/>
    <n v="0"/>
    <n v="422352.3823425101"/>
  </r>
  <r>
    <s v="BIODIESEL"/>
    <x v="11"/>
    <x v="1"/>
    <x v="1"/>
    <x v="97"/>
    <s v="b"/>
    <n v="0"/>
    <n v="0"/>
    <n v="0"/>
    <n v="0"/>
    <n v="0"/>
    <n v="0"/>
    <n v="0"/>
    <n v="0"/>
    <n v="0"/>
    <n v="0"/>
    <n v="0"/>
    <n v="0"/>
    <n v="0"/>
  </r>
  <r>
    <s v="BIODIESEL"/>
    <x v="11"/>
    <x v="4"/>
    <x v="9"/>
    <x v="98"/>
    <s v="b"/>
    <n v="43367.604679190001"/>
    <n v="40943.474166330001"/>
    <n v="65344.068733180007"/>
    <n v="61193.743894490006"/>
    <n v="45915.914910879997"/>
    <n v="42105.302710290001"/>
    <n v="63982.022957300003"/>
    <n v="54940.899107860008"/>
    <n v="53445.18228986"/>
    <n v="66286.206793459991"/>
    <n v="67905.600145490011"/>
    <n v="63256.147434249993"/>
    <n v="668686.16782257997"/>
  </r>
  <r>
    <s v="BIODIESEL"/>
    <x v="11"/>
    <x v="3"/>
    <x v="3"/>
    <x v="99"/>
    <s v="b"/>
    <n v="0"/>
    <n v="0"/>
    <n v="0"/>
    <n v="0"/>
    <n v="0"/>
    <n v="0"/>
    <n v="0"/>
    <n v="0"/>
    <n v="0"/>
    <n v="0"/>
    <n v="0"/>
    <n v="0"/>
    <n v="0"/>
  </r>
  <r>
    <s v="BIODIESEL"/>
    <x v="11"/>
    <x v="3"/>
    <x v="11"/>
    <x v="100"/>
    <s v="b"/>
    <n v="0"/>
    <n v="0"/>
    <n v="0"/>
    <n v="0"/>
    <n v="0"/>
    <n v="0"/>
    <n v="0"/>
    <n v="0"/>
    <n v="0"/>
    <n v="0"/>
    <n v="0"/>
    <n v="0"/>
    <n v="0"/>
  </r>
  <r>
    <s v="BIODIESEL"/>
    <x v="11"/>
    <x v="3"/>
    <x v="3"/>
    <x v="101"/>
    <s v="b"/>
    <n v="0"/>
    <n v="0"/>
    <n v="0"/>
    <n v="0"/>
    <n v="0"/>
    <n v="0"/>
    <n v="0"/>
    <n v="0"/>
    <n v="0"/>
    <n v="0"/>
    <n v="0"/>
    <n v="0"/>
    <n v="0"/>
  </r>
  <r>
    <s v="BIODIESEL"/>
    <x v="12"/>
    <x v="0"/>
    <x v="0"/>
    <x v="0"/>
    <s v="b"/>
    <n v="0"/>
    <n v="0"/>
    <n v="0"/>
    <n v="0"/>
    <n v="0"/>
    <n v="0"/>
    <n v="0"/>
    <n v="0"/>
    <n v="0"/>
    <n v="0"/>
    <n v="0"/>
    <n v="0"/>
    <n v="0"/>
  </r>
  <r>
    <s v="BIODIESEL"/>
    <x v="12"/>
    <x v="1"/>
    <x v="1"/>
    <x v="1"/>
    <s v="b"/>
    <n v="153992.85843691"/>
    <n v="163736.36536905001"/>
    <n v="192321.42586327001"/>
    <n v="163460.36850625"/>
    <n v="154874.90365245001"/>
    <n v="158460.04503397"/>
    <n v="171767.91181539002"/>
    <n v="171840.43332469001"/>
    <n v="152167.62476282002"/>
    <n v="171503.09823477"/>
    <n v="167111.72271764002"/>
    <n v="153730.32805732"/>
    <n v="1974967.0857745304"/>
  </r>
  <r>
    <s v="BIODIESEL"/>
    <x v="12"/>
    <x v="2"/>
    <x v="2"/>
    <x v="2"/>
    <s v="b"/>
    <n v="60342.720021870009"/>
    <n v="61979.99530373"/>
    <n v="48311.980291520005"/>
    <n v="47095.770050300001"/>
    <n v="75006.053437909999"/>
    <n v="67767.645742759996"/>
    <n v="71011.873132469991"/>
    <n v="69766.723475439998"/>
    <n v="68000.167438839999"/>
    <n v="73248.756001629998"/>
    <n v="67669.222795880007"/>
    <n v="56935.454467149997"/>
    <n v="767136.36215950001"/>
  </r>
  <r>
    <s v="BIODIESEL"/>
    <x v="12"/>
    <x v="1"/>
    <x v="1"/>
    <x v="3"/>
    <s v="b"/>
    <n v="0"/>
    <n v="0"/>
    <n v="0"/>
    <n v="0"/>
    <n v="0"/>
    <n v="0"/>
    <n v="0"/>
    <n v="0"/>
    <n v="0"/>
    <n v="0"/>
    <n v="0"/>
    <n v="0"/>
    <n v="0"/>
  </r>
  <r>
    <s v="BIODIESEL"/>
    <x v="12"/>
    <x v="3"/>
    <x v="3"/>
    <x v="4"/>
    <s v="b"/>
    <n v="0"/>
    <n v="0"/>
    <n v="0"/>
    <n v="0"/>
    <n v="0"/>
    <n v="0"/>
    <n v="0"/>
    <n v="0"/>
    <n v="0"/>
    <n v="0"/>
    <n v="0"/>
    <n v="0"/>
    <n v="0"/>
  </r>
  <r>
    <s v="BIODIESEL"/>
    <x v="12"/>
    <x v="1"/>
    <x v="1"/>
    <x v="5"/>
    <s v="b"/>
    <n v="0"/>
    <n v="0"/>
    <n v="0"/>
    <n v="0"/>
    <n v="0"/>
    <n v="0"/>
    <n v="0"/>
    <n v="0"/>
    <n v="0"/>
    <n v="0"/>
    <n v="0"/>
    <n v="0"/>
    <n v="0"/>
  </r>
  <r>
    <s v="BIODIESEL"/>
    <x v="12"/>
    <x v="1"/>
    <x v="1"/>
    <x v="6"/>
    <s v="b"/>
    <n v="0"/>
    <n v="0"/>
    <n v="0"/>
    <n v="0"/>
    <n v="0"/>
    <n v="0"/>
    <n v="0"/>
    <n v="0"/>
    <n v="0"/>
    <n v="0"/>
    <n v="0"/>
    <n v="0"/>
    <n v="0"/>
  </r>
  <r>
    <s v="BIODIESEL"/>
    <x v="12"/>
    <x v="1"/>
    <x v="1"/>
    <x v="7"/>
    <s v="b"/>
    <n v="0"/>
    <n v="0"/>
    <n v="0"/>
    <n v="0"/>
    <n v="0"/>
    <n v="0"/>
    <n v="0"/>
    <n v="0"/>
    <n v="0"/>
    <n v="0"/>
    <n v="0"/>
    <n v="0"/>
    <n v="0"/>
  </r>
  <r>
    <s v="BIODIESEL"/>
    <x v="12"/>
    <x v="3"/>
    <x v="4"/>
    <x v="8"/>
    <s v="b"/>
    <n v="1185.2392167799999"/>
    <n v="924.01082786000006"/>
    <n v="4229.3437217199998"/>
    <n v="2498.4760670599999"/>
    <n v="2659.0171774999999"/>
    <n v="3640.3470438899999"/>
    <n v="2763.5915585600001"/>
    <n v="2369.40287605"/>
    <n v="5464.3667846500002"/>
    <n v="5710.5436582399998"/>
    <n v="6526.2125088500006"/>
    <n v="7694.4000507199999"/>
    <n v="45664.951491879998"/>
  </r>
  <r>
    <s v="BIODIESEL"/>
    <x v="12"/>
    <x v="1"/>
    <x v="1"/>
    <x v="9"/>
    <s v="b"/>
    <n v="0"/>
    <n v="0"/>
    <n v="0"/>
    <n v="0"/>
    <n v="0"/>
    <n v="0"/>
    <n v="0"/>
    <n v="0"/>
    <n v="0"/>
    <n v="0"/>
    <n v="0"/>
    <n v="0"/>
    <n v="0"/>
  </r>
  <r>
    <s v="BIODIESEL"/>
    <x v="12"/>
    <x v="1"/>
    <x v="1"/>
    <x v="10"/>
    <s v="b"/>
    <n v="0"/>
    <n v="0"/>
    <n v="0"/>
    <n v="0"/>
    <n v="0"/>
    <n v="0"/>
    <n v="0"/>
    <n v="0"/>
    <n v="0"/>
    <n v="0"/>
    <n v="0"/>
    <n v="0"/>
    <n v="0"/>
  </r>
  <r>
    <s v="BIODIESEL"/>
    <x v="12"/>
    <x v="2"/>
    <x v="5"/>
    <x v="11"/>
    <s v="b"/>
    <n v="0"/>
    <n v="0"/>
    <n v="0"/>
    <n v="0"/>
    <n v="0"/>
    <n v="0"/>
    <n v="0"/>
    <n v="0"/>
    <n v="0"/>
    <n v="0"/>
    <n v="0"/>
    <n v="0"/>
    <n v="0"/>
  </r>
  <r>
    <s v="BIODIESEL"/>
    <x v="12"/>
    <x v="1"/>
    <x v="1"/>
    <x v="12"/>
    <s v="b"/>
    <n v="0"/>
    <n v="0"/>
    <n v="0"/>
    <n v="0"/>
    <n v="0"/>
    <n v="0"/>
    <n v="0"/>
    <n v="0"/>
    <n v="0"/>
    <n v="0"/>
    <n v="0"/>
    <n v="0"/>
    <n v="0"/>
  </r>
  <r>
    <s v="BIODIESEL"/>
    <x v="12"/>
    <x v="0"/>
    <x v="6"/>
    <x v="12"/>
    <s v="b"/>
    <n v="84307.216902180007"/>
    <n v="71898.371533490004"/>
    <n v="8763.2400436400003"/>
    <n v="27653.212563100002"/>
    <n v="62879.557640120001"/>
    <n v="84454.272659979993"/>
    <n v="43549.040538449997"/>
    <n v="60240.397392790008"/>
    <n v="79717.756398719997"/>
    <n v="88563.675994810008"/>
    <n v="69188.576719859993"/>
    <n v="58976.038656019999"/>
    <n v="740191.35704315989"/>
  </r>
  <r>
    <s v="BIODIESEL"/>
    <x v="12"/>
    <x v="2"/>
    <x v="7"/>
    <x v="13"/>
    <s v="b"/>
    <n v="0"/>
    <n v="0"/>
    <n v="129766.53563573"/>
    <n v="112725.17601413"/>
    <n v="147187.40981311002"/>
    <n v="147187.40981311002"/>
    <n v="169534.28077799999"/>
    <n v="163978.35951899001"/>
    <n v="158586.10540599001"/>
    <n v="159688.01093008"/>
    <n v="137083.09422013001"/>
    <n v="165194.21124104"/>
    <n v="1490930.59337031"/>
  </r>
  <r>
    <s v="BIODIESEL"/>
    <x v="12"/>
    <x v="1"/>
    <x v="1"/>
    <x v="14"/>
    <s v="b"/>
    <n v="0"/>
    <n v="0"/>
    <n v="0"/>
    <n v="0"/>
    <n v="0"/>
    <n v="0"/>
    <n v="0"/>
    <n v="0"/>
    <n v="0"/>
    <n v="0"/>
    <n v="0"/>
    <n v="0"/>
    <n v="0"/>
  </r>
  <r>
    <s v="BIODIESEL"/>
    <x v="12"/>
    <x v="1"/>
    <x v="8"/>
    <x v="15"/>
    <s v="b"/>
    <n v="53891.595264800002"/>
    <n v="49702.594384420001"/>
    <n v="63099.952582520003"/>
    <n v="57521.199313209996"/>
    <n v="67973.133835460001"/>
    <n v="63312.447523560004"/>
    <n v="67391.961681270011"/>
    <n v="74243.011427570003"/>
    <n v="72976.24369357001"/>
    <n v="64072.77233598"/>
    <n v="71301.550332019993"/>
    <n v="74294.122423630004"/>
    <n v="779780.58479801007"/>
  </r>
  <r>
    <s v="BIODIESEL"/>
    <x v="12"/>
    <x v="4"/>
    <x v="9"/>
    <x v="16"/>
    <s v="b"/>
    <n v="0"/>
    <n v="0"/>
    <n v="0"/>
    <n v="0"/>
    <n v="0"/>
    <n v="0"/>
    <n v="0"/>
    <n v="0"/>
    <n v="0"/>
    <n v="0"/>
    <n v="0"/>
    <n v="0"/>
    <n v="0"/>
  </r>
  <r>
    <s v="BIODIESEL"/>
    <x v="12"/>
    <x v="1"/>
    <x v="10"/>
    <x v="17"/>
    <s v="b"/>
    <n v="0"/>
    <n v="0"/>
    <n v="0"/>
    <n v="0"/>
    <n v="0"/>
    <n v="0"/>
    <n v="0"/>
    <n v="0"/>
    <n v="0"/>
    <n v="0"/>
    <n v="0"/>
    <n v="0"/>
    <n v="0"/>
  </r>
  <r>
    <s v="BIODIESEL"/>
    <x v="12"/>
    <x v="1"/>
    <x v="1"/>
    <x v="18"/>
    <s v="b"/>
    <n v="3207.8031000000001"/>
    <n v="2985.143826"/>
    <n v="3868.5476404999999"/>
    <n v="2831.9869524999999"/>
    <n v="4240.9043924999996"/>
    <n v="3337.6876764999997"/>
    <n v="3115.4686892"/>
    <n v="3780.4903004999996"/>
    <n v="3156.5411485000004"/>
    <n v="4147.5007139999998"/>
    <n v="3840.4321898000003"/>
    <n v="2967.8468485000003"/>
    <n v="41480.353478499994"/>
  </r>
  <r>
    <s v="BIODIESEL"/>
    <x v="12"/>
    <x v="1"/>
    <x v="1"/>
    <x v="19"/>
    <s v="b"/>
    <n v="52923.3419134"/>
    <n v="50684.792244589997"/>
    <n v="46774.89539315"/>
    <n v="52611.147194049998"/>
    <n v="53840.440240069998"/>
    <n v="53117.426580569998"/>
    <n v="32905.744836760001"/>
    <n v="30371.681024720005"/>
    <n v="54054.287490260002"/>
    <n v="54525.281042679999"/>
    <n v="52234.242909420005"/>
    <n v="54102.448565429993"/>
    <n v="588145.7294351001"/>
  </r>
  <r>
    <s v="BIODIESEL"/>
    <x v="12"/>
    <x v="2"/>
    <x v="5"/>
    <x v="20"/>
    <s v="b"/>
    <n v="0"/>
    <n v="0"/>
    <n v="0"/>
    <n v="0"/>
    <n v="0"/>
    <n v="0"/>
    <n v="0"/>
    <n v="0"/>
    <n v="0"/>
    <n v="0"/>
    <n v="0"/>
    <n v="0"/>
    <n v="0"/>
  </r>
  <r>
    <s v="BIODIESEL"/>
    <x v="12"/>
    <x v="1"/>
    <x v="8"/>
    <x v="21"/>
    <s v="b"/>
    <n v="0"/>
    <n v="0"/>
    <n v="0"/>
    <n v="0"/>
    <n v="0"/>
    <n v="0"/>
    <n v="0"/>
    <n v="0"/>
    <n v="0"/>
    <n v="0"/>
    <n v="0"/>
    <n v="0"/>
    <n v="0"/>
  </r>
  <r>
    <s v="BIODIESEL"/>
    <x v="12"/>
    <x v="1"/>
    <x v="8"/>
    <x v="22"/>
    <s v="b"/>
    <n v="0"/>
    <n v="0"/>
    <n v="0"/>
    <n v="0"/>
    <n v="0"/>
    <n v="0"/>
    <n v="0"/>
    <n v="0"/>
    <n v="0"/>
    <n v="0"/>
    <n v="0"/>
    <n v="0"/>
    <n v="0"/>
  </r>
  <r>
    <s v="BIODIESEL"/>
    <x v="12"/>
    <x v="0"/>
    <x v="0"/>
    <x v="23"/>
    <s v="b"/>
    <n v="0"/>
    <n v="0"/>
    <n v="0"/>
    <n v="0"/>
    <n v="0"/>
    <n v="0"/>
    <n v="0"/>
    <n v="0"/>
    <n v="0"/>
    <n v="0"/>
    <n v="0"/>
    <n v="0"/>
    <n v="0"/>
  </r>
  <r>
    <s v="BIODIESEL"/>
    <x v="12"/>
    <x v="2"/>
    <x v="5"/>
    <x v="24"/>
    <s v="b"/>
    <n v="0"/>
    <n v="0"/>
    <n v="0"/>
    <n v="0"/>
    <n v="0"/>
    <n v="0"/>
    <n v="0"/>
    <n v="0"/>
    <n v="0"/>
    <n v="0"/>
    <n v="0"/>
    <n v="0"/>
    <n v="0"/>
  </r>
  <r>
    <s v="BIODIESEL"/>
    <x v="12"/>
    <x v="1"/>
    <x v="1"/>
    <x v="25"/>
    <s v="b"/>
    <n v="0"/>
    <n v="0"/>
    <n v="0"/>
    <n v="0"/>
    <n v="0"/>
    <n v="2191.13708103"/>
    <n v="16044.204593249999"/>
    <n v="22108.543774180001"/>
    <n v="18358.238271869999"/>
    <n v="29722.541183669997"/>
    <n v="8737.0115359400006"/>
    <n v="14974.263883579999"/>
    <n v="112135.94032352"/>
  </r>
  <r>
    <s v="BIODIESEL"/>
    <x v="12"/>
    <x v="0"/>
    <x v="6"/>
    <x v="26"/>
    <s v="b"/>
    <n v="0"/>
    <n v="0"/>
    <n v="0"/>
    <n v="0"/>
    <n v="0"/>
    <n v="0"/>
    <n v="0"/>
    <n v="0"/>
    <n v="0"/>
    <n v="0"/>
    <n v="0"/>
    <n v="0"/>
    <n v="0"/>
  </r>
  <r>
    <s v="BIODIESEL"/>
    <x v="12"/>
    <x v="0"/>
    <x v="0"/>
    <x v="27"/>
    <s v="b"/>
    <n v="0"/>
    <n v="0"/>
    <n v="0"/>
    <n v="0"/>
    <n v="0"/>
    <n v="0"/>
    <n v="0"/>
    <n v="0"/>
    <n v="0"/>
    <n v="0"/>
    <n v="0"/>
    <n v="0"/>
    <n v="0"/>
  </r>
  <r>
    <s v="BIODIESEL"/>
    <x v="12"/>
    <x v="3"/>
    <x v="11"/>
    <x v="28"/>
    <s v="b"/>
    <n v="0"/>
    <n v="0"/>
    <n v="0"/>
    <n v="0"/>
    <n v="0"/>
    <n v="0"/>
    <n v="0"/>
    <n v="0"/>
    <n v="0"/>
    <n v="0"/>
    <n v="0"/>
    <n v="0"/>
    <n v="0"/>
  </r>
  <r>
    <s v="BIODIESEL"/>
    <x v="12"/>
    <x v="0"/>
    <x v="6"/>
    <x v="29"/>
    <s v="b"/>
    <n v="0"/>
    <n v="0"/>
    <n v="0"/>
    <n v="0"/>
    <n v="0"/>
    <n v="0"/>
    <n v="0"/>
    <n v="0"/>
    <n v="0"/>
    <n v="0"/>
    <n v="0"/>
    <n v="0"/>
    <n v="0"/>
  </r>
  <r>
    <s v="BIODIESEL"/>
    <x v="12"/>
    <x v="1"/>
    <x v="1"/>
    <x v="30"/>
    <s v="b"/>
    <n v="0"/>
    <n v="0"/>
    <n v="0"/>
    <n v="0"/>
    <n v="0"/>
    <n v="0"/>
    <n v="0"/>
    <n v="0"/>
    <n v="0"/>
    <n v="0"/>
    <n v="0"/>
    <n v="0"/>
    <n v="0"/>
  </r>
  <r>
    <s v="BIODIESEL"/>
    <x v="12"/>
    <x v="2"/>
    <x v="7"/>
    <x v="31"/>
    <s v="b"/>
    <n v="27640.670681959997"/>
    <n v="23224.23656179"/>
    <n v="30721.96683343"/>
    <n v="26480.175577719998"/>
    <n v="21913.71061962"/>
    <n v="24079.109798130001"/>
    <n v="23722.282587019999"/>
    <n v="35997.041786130001"/>
    <n v="34849.918817949998"/>
    <n v="35614.231369910005"/>
    <n v="31606.534262779998"/>
    <n v="26438.046430340004"/>
    <n v="342287.92532677995"/>
  </r>
  <r>
    <s v="BIODIESEL"/>
    <x v="12"/>
    <x v="4"/>
    <x v="12"/>
    <x v="32"/>
    <s v="b"/>
    <n v="0"/>
    <n v="0"/>
    <n v="0"/>
    <n v="0"/>
    <n v="0"/>
    <n v="0"/>
    <n v="0"/>
    <n v="0"/>
    <n v="0"/>
    <n v="0"/>
    <n v="0"/>
    <n v="0"/>
    <n v="0"/>
  </r>
  <r>
    <s v="BIODIESEL"/>
    <x v="12"/>
    <x v="4"/>
    <x v="13"/>
    <x v="33"/>
    <s v="b"/>
    <n v="0"/>
    <n v="0"/>
    <n v="0"/>
    <n v="0"/>
    <n v="0"/>
    <n v="0"/>
    <n v="0"/>
    <n v="0"/>
    <n v="0"/>
    <n v="0"/>
    <n v="0"/>
    <n v="0"/>
    <n v="0"/>
  </r>
  <r>
    <s v="BIODIESEL"/>
    <x v="12"/>
    <x v="4"/>
    <x v="9"/>
    <x v="34"/>
    <s v="b"/>
    <n v="0"/>
    <n v="0"/>
    <n v="0"/>
    <n v="0"/>
    <n v="0"/>
    <n v="0"/>
    <n v="0"/>
    <n v="0"/>
    <n v="0"/>
    <n v="0"/>
    <n v="0"/>
    <n v="0"/>
    <n v="0"/>
  </r>
  <r>
    <s v="BIODIESEL"/>
    <x v="12"/>
    <x v="3"/>
    <x v="11"/>
    <x v="35"/>
    <s v="b"/>
    <n v="0"/>
    <n v="0"/>
    <n v="0"/>
    <n v="0"/>
    <n v="0"/>
    <n v="0"/>
    <n v="0"/>
    <n v="0"/>
    <n v="0"/>
    <n v="0"/>
    <n v="0"/>
    <n v="0"/>
    <n v="0"/>
  </r>
  <r>
    <s v="BIODIESEL"/>
    <x v="12"/>
    <x v="2"/>
    <x v="7"/>
    <x v="36"/>
    <s v="b"/>
    <n v="0"/>
    <n v="0"/>
    <n v="0"/>
    <n v="0"/>
    <n v="0"/>
    <n v="0"/>
    <n v="0"/>
    <n v="0"/>
    <n v="0"/>
    <n v="0"/>
    <n v="0"/>
    <n v="0"/>
    <n v="0"/>
  </r>
  <r>
    <s v="BIODIESEL"/>
    <x v="12"/>
    <x v="4"/>
    <x v="14"/>
    <x v="37"/>
    <s v="b"/>
    <n v="0"/>
    <n v="0"/>
    <n v="0"/>
    <n v="0"/>
    <n v="0"/>
    <n v="0"/>
    <n v="0"/>
    <n v="0"/>
    <n v="0"/>
    <n v="0"/>
    <n v="0"/>
    <n v="0"/>
    <n v="0"/>
  </r>
  <r>
    <s v="BIODIESEL"/>
    <x v="12"/>
    <x v="1"/>
    <x v="1"/>
    <x v="38"/>
    <s v="b"/>
    <n v="0"/>
    <n v="0"/>
    <n v="0"/>
    <n v="0"/>
    <n v="0"/>
    <n v="0"/>
    <n v="0"/>
    <n v="0"/>
    <n v="0"/>
    <n v="0"/>
    <n v="0"/>
    <n v="0"/>
    <n v="0"/>
  </r>
  <r>
    <s v="BIODIESEL"/>
    <x v="12"/>
    <x v="2"/>
    <x v="7"/>
    <x v="39"/>
    <s v="b"/>
    <n v="97803.916359420007"/>
    <n v="99847.569975570004"/>
    <n v="108098.10873667999"/>
    <n v="109355.10839575001"/>
    <n v="112837.41767358001"/>
    <n v="108636.11392484"/>
    <n v="112965.20774334999"/>
    <n v="93941.539022530007"/>
    <n v="109137.96528511999"/>
    <n v="113035.13785093"/>
    <n v="117095.72597035"/>
    <n v="94631.103472450006"/>
    <n v="1277384.9144105699"/>
  </r>
  <r>
    <s v="BIODIESEL"/>
    <x v="12"/>
    <x v="2"/>
    <x v="5"/>
    <x v="40"/>
    <s v="b"/>
    <n v="0"/>
    <n v="21332.073019489999"/>
    <n v="116562.18654729"/>
    <n v="112941.62095585"/>
    <n v="116805.63993315001"/>
    <n v="112937.22437866"/>
    <n v="112413.15111964999"/>
    <n v="111695.24478587"/>
    <n v="145112.99273625002"/>
    <n v="144941.96022273001"/>
    <n v="150912.48688750999"/>
    <n v="154265.5154106"/>
    <n v="1299920.0959970499"/>
  </r>
  <r>
    <s v="BIODIESEL"/>
    <x v="12"/>
    <x v="1"/>
    <x v="1"/>
    <x v="41"/>
    <s v="b"/>
    <n v="52220.864483550002"/>
    <n v="59646.903500810004"/>
    <n v="76137.338664509996"/>
    <n v="73427.795443280003"/>
    <n v="65930.782209979996"/>
    <n v="20036.535694549999"/>
    <n v="80127.990386540012"/>
    <n v="80449.858833670005"/>
    <n v="77792.829236129997"/>
    <n v="80524.92771602"/>
    <n v="77930.532046460008"/>
    <n v="80204.650590820005"/>
    <n v="824431.00880632002"/>
  </r>
  <r>
    <s v="BIODIESEL"/>
    <x v="12"/>
    <x v="1"/>
    <x v="1"/>
    <x v="42"/>
    <s v="b"/>
    <n v="0"/>
    <n v="2404.3679298400002"/>
    <n v="7627.92304883"/>
    <n v="7988.8134771999994"/>
    <n v="1691.9588900000001"/>
    <n v="10680.1602781"/>
    <n v="5657.9356873999996"/>
    <n v="3958.0516367999999"/>
    <n v="172.34079399999999"/>
    <n v="1302.0535680999999"/>
    <n v="4142.3053309400002"/>
    <n v="5217.9634779000007"/>
    <n v="50843.874119109998"/>
  </r>
  <r>
    <s v="BIODIESEL"/>
    <x v="12"/>
    <x v="2"/>
    <x v="7"/>
    <x v="43"/>
    <s v="b"/>
    <n v="0"/>
    <n v="0"/>
    <n v="0"/>
    <n v="0"/>
    <n v="0"/>
    <n v="0"/>
    <n v="0"/>
    <n v="0"/>
    <n v="0"/>
    <n v="0"/>
    <n v="0"/>
    <n v="0"/>
    <n v="0"/>
  </r>
  <r>
    <s v="BIODIESEL"/>
    <x v="12"/>
    <x v="2"/>
    <x v="7"/>
    <x v="44"/>
    <s v="b"/>
    <n v="0"/>
    <n v="0"/>
    <n v="0"/>
    <n v="0"/>
    <n v="0"/>
    <n v="0"/>
    <n v="0"/>
    <n v="0"/>
    <n v="0"/>
    <n v="0"/>
    <n v="0"/>
    <n v="0"/>
    <n v="0"/>
  </r>
  <r>
    <s v="BIODIESEL"/>
    <x v="12"/>
    <x v="1"/>
    <x v="8"/>
    <x v="45"/>
    <s v="b"/>
    <n v="56515.590780220002"/>
    <n v="85077.033037889996"/>
    <n v="87239.312470639998"/>
    <n v="84366.800272310007"/>
    <n v="95213.917267049997"/>
    <n v="90203.253347130012"/>
    <n v="102176.93821096999"/>
    <n v="89052.494868770009"/>
    <n v="94021.853606420002"/>
    <n v="97944.877291330005"/>
    <n v="77698.117277149999"/>
    <n v="80752.216290180004"/>
    <n v="1040262.4047200601"/>
  </r>
  <r>
    <s v="BIODIESEL"/>
    <x v="12"/>
    <x v="1"/>
    <x v="8"/>
    <x v="46"/>
    <s v="b"/>
    <n v="59904.439771260004"/>
    <n v="57034.3617294"/>
    <n v="73286.450832960007"/>
    <n v="79600.822541009999"/>
    <n v="74694.827349300002"/>
    <n v="71851.021843809998"/>
    <n v="68972.175806810003"/>
    <n v="81660.389376460007"/>
    <n v="73124.834165010005"/>
    <n v="76593.368758940007"/>
    <n v="73108.575006159997"/>
    <n v="67990.298726950001"/>
    <n v="857821.56590806996"/>
  </r>
  <r>
    <s v="BIODIESEL"/>
    <x v="12"/>
    <x v="1"/>
    <x v="1"/>
    <x v="47"/>
    <s v="b"/>
    <n v="0"/>
    <n v="0"/>
    <n v="0"/>
    <n v="0"/>
    <n v="0"/>
    <n v="0"/>
    <n v="0"/>
    <n v="0"/>
    <n v="0"/>
    <n v="0"/>
    <n v="24001.914960000002"/>
    <n v="3868.23315"/>
    <n v="27870.148110000002"/>
  </r>
  <r>
    <s v="BIODIESEL"/>
    <x v="12"/>
    <x v="1"/>
    <x v="10"/>
    <x v="48"/>
    <s v="b"/>
    <n v="50739.97903753"/>
    <n v="60422.858491080005"/>
    <n v="91165.600566940004"/>
    <n v="95917.520572890004"/>
    <n v="115782.97343544001"/>
    <n v="98662.280440310002"/>
    <n v="124740.91454763002"/>
    <n v="125106.28961052999"/>
    <n v="128292.01547743"/>
    <n v="82838.923655780003"/>
    <n v="61833.55594731"/>
    <n v="113892.71570556999"/>
    <n v="1149395.6274884401"/>
  </r>
  <r>
    <s v="BIODIESEL"/>
    <x v="12"/>
    <x v="1"/>
    <x v="8"/>
    <x v="49"/>
    <s v="b"/>
    <n v="0"/>
    <n v="0"/>
    <n v="0"/>
    <n v="0"/>
    <n v="0"/>
    <n v="0"/>
    <n v="0"/>
    <n v="0"/>
    <n v="0"/>
    <n v="0"/>
    <n v="0"/>
    <n v="0"/>
    <n v="0"/>
  </r>
  <r>
    <s v="BIODIESEL"/>
    <x v="12"/>
    <x v="0"/>
    <x v="15"/>
    <x v="50"/>
    <s v="b"/>
    <n v="11101.93606727"/>
    <n v="12414.669732750001"/>
    <n v="11412.4828564"/>
    <n v="9633.0327092999996"/>
    <n v="7824.3097864599995"/>
    <n v="5381.8759264999999"/>
    <n v="9070.2456697400012"/>
    <n v="12523.898573210001"/>
    <n v="10691.419038"/>
    <n v="13099.5985927"/>
    <n v="12295.1318937"/>
    <n v="12781.7744934"/>
    <n v="128230.37533943"/>
  </r>
  <r>
    <s v="BIODIESEL"/>
    <x v="12"/>
    <x v="1"/>
    <x v="1"/>
    <x v="51"/>
    <s v="b"/>
    <n v="0"/>
    <n v="0"/>
    <n v="0"/>
    <n v="0"/>
    <n v="0"/>
    <n v="0"/>
    <n v="0"/>
    <n v="0"/>
    <n v="0"/>
    <n v="0"/>
    <n v="0"/>
    <n v="0"/>
    <n v="0"/>
  </r>
  <r>
    <s v="BIODIESEL"/>
    <x v="12"/>
    <x v="2"/>
    <x v="5"/>
    <x v="52"/>
    <s v="b"/>
    <n v="0"/>
    <n v="0"/>
    <n v="0"/>
    <n v="0"/>
    <n v="0"/>
    <n v="0"/>
    <n v="0"/>
    <n v="0"/>
    <n v="0"/>
    <n v="0"/>
    <n v="0"/>
    <n v="0"/>
    <n v="0"/>
  </r>
  <r>
    <s v="BIODIESEL"/>
    <x v="12"/>
    <x v="4"/>
    <x v="9"/>
    <x v="53"/>
    <s v="b"/>
    <n v="0"/>
    <n v="0"/>
    <n v="0"/>
    <n v="0"/>
    <n v="0"/>
    <n v="0"/>
    <n v="0"/>
    <n v="0"/>
    <n v="0"/>
    <n v="0"/>
    <n v="0"/>
    <n v="0"/>
    <n v="0"/>
  </r>
  <r>
    <s v="BIODIESEL"/>
    <x v="12"/>
    <x v="1"/>
    <x v="10"/>
    <x v="54"/>
    <s v="b"/>
    <n v="38984.330437340002"/>
    <n v="34037.86031828"/>
    <n v="26323.91782789"/>
    <n v="24144.159013149998"/>
    <n v="40325.896591860001"/>
    <n v="37045.559402940002"/>
    <n v="51541.999000439995"/>
    <n v="55052.926913770003"/>
    <n v="52839.876134700004"/>
    <n v="52554.847104740002"/>
    <n v="56986.50256511"/>
    <n v="52013.520896900001"/>
    <n v="521851.39620711998"/>
  </r>
  <r>
    <s v="BIODIESEL"/>
    <x v="12"/>
    <x v="1"/>
    <x v="1"/>
    <x v="55"/>
    <s v="b"/>
    <n v="0"/>
    <n v="0"/>
    <n v="0"/>
    <n v="0"/>
    <n v="0"/>
    <n v="0"/>
    <n v="0"/>
    <n v="0"/>
    <n v="0"/>
    <n v="0"/>
    <n v="0"/>
    <n v="0"/>
    <n v="0"/>
  </r>
  <r>
    <s v="BIODIESEL"/>
    <x v="12"/>
    <x v="1"/>
    <x v="1"/>
    <x v="56"/>
    <s v="b"/>
    <n v="0"/>
    <n v="0"/>
    <n v="0"/>
    <n v="0"/>
    <n v="0"/>
    <n v="0"/>
    <n v="0"/>
    <n v="0"/>
    <n v="0"/>
    <n v="0"/>
    <n v="0"/>
    <n v="0"/>
    <n v="0"/>
  </r>
  <r>
    <s v="BIODIESEL"/>
    <x v="12"/>
    <x v="1"/>
    <x v="1"/>
    <x v="57"/>
    <s v="b"/>
    <n v="0"/>
    <n v="0"/>
    <n v="0"/>
    <n v="0"/>
    <n v="0"/>
    <n v="0"/>
    <n v="0"/>
    <n v="0"/>
    <n v="0"/>
    <n v="0"/>
    <n v="0"/>
    <n v="0"/>
    <n v="0"/>
  </r>
  <r>
    <s v="BIODIESEL"/>
    <x v="12"/>
    <x v="1"/>
    <x v="1"/>
    <x v="58"/>
    <s v="b"/>
    <n v="0"/>
    <n v="0"/>
    <n v="0"/>
    <n v="0"/>
    <n v="0"/>
    <n v="0"/>
    <n v="0"/>
    <n v="0"/>
    <n v="0"/>
    <n v="0"/>
    <n v="0"/>
    <n v="0"/>
    <n v="0"/>
  </r>
  <r>
    <s v="BIODIESEL"/>
    <x v="12"/>
    <x v="1"/>
    <x v="1"/>
    <x v="59"/>
    <s v="b"/>
    <n v="0"/>
    <n v="0"/>
    <n v="0"/>
    <n v="0"/>
    <n v="0"/>
    <n v="0"/>
    <n v="0"/>
    <n v="0"/>
    <n v="0"/>
    <n v="0"/>
    <n v="0"/>
    <n v="0"/>
    <n v="0"/>
  </r>
  <r>
    <s v="BIODIESEL"/>
    <x v="12"/>
    <x v="1"/>
    <x v="1"/>
    <x v="60"/>
    <s v="b"/>
    <n v="0"/>
    <n v="0"/>
    <n v="0"/>
    <n v="0"/>
    <n v="0"/>
    <n v="0"/>
    <n v="0"/>
    <n v="0"/>
    <n v="611.27518485000007"/>
    <n v="188.6943"/>
    <n v="251.5924"/>
    <n v="589.04070650000006"/>
    <n v="1640.6025913500002"/>
  </r>
  <r>
    <s v="BIODIESEL"/>
    <x v="12"/>
    <x v="3"/>
    <x v="3"/>
    <x v="61"/>
    <s v="b"/>
    <n v="0"/>
    <n v="0"/>
    <n v="0"/>
    <n v="0"/>
    <n v="0"/>
    <n v="0"/>
    <n v="0"/>
    <n v="0"/>
    <n v="0"/>
    <n v="0"/>
    <n v="0"/>
    <n v="0"/>
    <n v="0"/>
  </r>
  <r>
    <s v="BIODIESEL"/>
    <x v="12"/>
    <x v="1"/>
    <x v="1"/>
    <x v="62"/>
    <s v="b"/>
    <n v="0"/>
    <n v="0"/>
    <n v="0"/>
    <n v="0"/>
    <n v="0"/>
    <n v="0"/>
    <n v="0"/>
    <n v="0"/>
    <n v="0"/>
    <n v="0"/>
    <n v="0"/>
    <n v="0"/>
    <n v="0"/>
  </r>
  <r>
    <s v="BIODIESEL"/>
    <x v="12"/>
    <x v="0"/>
    <x v="6"/>
    <x v="63"/>
    <s v="b"/>
    <n v="0"/>
    <n v="0"/>
    <n v="0"/>
    <n v="0"/>
    <n v="0"/>
    <n v="0"/>
    <n v="0"/>
    <n v="0"/>
    <n v="0"/>
    <n v="0"/>
    <n v="0"/>
    <n v="0"/>
    <n v="0"/>
  </r>
  <r>
    <s v="BIODIESEL"/>
    <x v="12"/>
    <x v="1"/>
    <x v="1"/>
    <x v="64"/>
    <s v="b"/>
    <n v="37302.674256120001"/>
    <n v="26567.861818930003"/>
    <n v="72151.901194969993"/>
    <n v="81576.527339730004"/>
    <n v="89533.243916499996"/>
    <n v="87975.264269309992"/>
    <n v="92519.922456140004"/>
    <n v="84922.49869600001"/>
    <n v="89872.321283789992"/>
    <n v="89781.464978339995"/>
    <n v="89675.374753069991"/>
    <n v="52427.440713380005"/>
    <n v="894306.49567627977"/>
  </r>
  <r>
    <s v="BIODIESEL"/>
    <x v="12"/>
    <x v="0"/>
    <x v="6"/>
    <x v="65"/>
    <s v="b"/>
    <n v="0"/>
    <n v="0"/>
    <n v="0"/>
    <n v="0"/>
    <n v="0"/>
    <n v="0"/>
    <n v="0"/>
    <n v="0"/>
    <n v="0"/>
    <n v="0"/>
    <n v="0"/>
    <n v="0"/>
    <n v="0"/>
  </r>
  <r>
    <s v="BIODIESEL"/>
    <x v="12"/>
    <x v="2"/>
    <x v="7"/>
    <x v="66"/>
    <s v="b"/>
    <n v="50017.110043660003"/>
    <n v="45699.1177398"/>
    <n v="44220.578392910007"/>
    <n v="49380.392577359999"/>
    <n v="50234.473297640005"/>
    <n v="46792.500571340002"/>
    <n v="50503.236878939999"/>
    <n v="51491.636491769998"/>
    <n v="54400.208170829996"/>
    <n v="52109.84933705"/>
    <n v="48514.895851929999"/>
    <n v="33945.815238739997"/>
    <n v="577309.81459196995"/>
  </r>
  <r>
    <s v="BIODIESEL"/>
    <x v="12"/>
    <x v="0"/>
    <x v="15"/>
    <x v="67"/>
    <s v="b"/>
    <n v="0"/>
    <n v="0"/>
    <n v="0"/>
    <n v="0"/>
    <n v="0"/>
    <n v="0"/>
    <n v="0"/>
    <n v="0"/>
    <n v="0"/>
    <n v="0"/>
    <n v="0"/>
    <n v="0"/>
    <n v="0"/>
  </r>
  <r>
    <s v="BIODIESEL"/>
    <x v="12"/>
    <x v="2"/>
    <x v="7"/>
    <x v="68"/>
    <s v="b"/>
    <n v="0"/>
    <n v="0"/>
    <n v="0"/>
    <n v="0"/>
    <n v="0"/>
    <n v="0"/>
    <n v="0"/>
    <n v="0"/>
    <n v="0"/>
    <n v="0"/>
    <n v="1440.5740537300001"/>
    <n v="0"/>
    <n v="1440.5740537300001"/>
  </r>
  <r>
    <s v="BIODIESEL"/>
    <x v="12"/>
    <x v="0"/>
    <x v="6"/>
    <x v="69"/>
    <s v="b"/>
    <n v="0"/>
    <n v="0"/>
    <n v="0"/>
    <n v="0"/>
    <n v="0"/>
    <n v="0"/>
    <n v="0"/>
    <n v="0"/>
    <n v="0"/>
    <n v="0"/>
    <n v="0"/>
    <n v="0"/>
    <n v="0"/>
  </r>
  <r>
    <s v="BIODIESEL"/>
    <x v="12"/>
    <x v="1"/>
    <x v="8"/>
    <x v="70"/>
    <s v="b"/>
    <n v="89606.82840369"/>
    <n v="60020.310651080006"/>
    <n v="143746.5629628"/>
    <n v="161417.11743794"/>
    <n v="183269.0872826"/>
    <n v="165003.57338975"/>
    <n v="182395.48299208001"/>
    <n v="180118.35791854002"/>
    <n v="145771.18361389"/>
    <n v="160875.89815687001"/>
    <n v="153687.95989716001"/>
    <n v="158116.36981557001"/>
    <n v="1784028.7325219701"/>
  </r>
  <r>
    <s v="BIODIESEL"/>
    <x v="12"/>
    <x v="3"/>
    <x v="11"/>
    <x v="71"/>
    <s v="b"/>
    <n v="0"/>
    <n v="0"/>
    <n v="0"/>
    <n v="0"/>
    <n v="2465.5363320900001"/>
    <n v="1063.9402309299999"/>
    <n v="0"/>
    <n v="0"/>
    <n v="0"/>
    <n v="0"/>
    <n v="0"/>
    <n v="0"/>
    <n v="3529.47656302"/>
  </r>
  <r>
    <s v="BIODIESEL"/>
    <x v="12"/>
    <x v="0"/>
    <x v="6"/>
    <x v="72"/>
    <s v="b"/>
    <n v="0"/>
    <n v="0"/>
    <n v="0"/>
    <n v="0"/>
    <n v="0"/>
    <n v="0"/>
    <n v="0"/>
    <n v="0"/>
    <n v="0"/>
    <n v="0"/>
    <n v="0"/>
    <n v="0"/>
    <n v="0"/>
  </r>
  <r>
    <s v="BIODIESEL"/>
    <x v="12"/>
    <x v="4"/>
    <x v="12"/>
    <x v="73"/>
    <s v="b"/>
    <n v="0"/>
    <n v="0"/>
    <n v="0"/>
    <n v="0"/>
    <n v="0"/>
    <n v="0"/>
    <n v="0"/>
    <n v="0"/>
    <n v="0"/>
    <n v="0"/>
    <n v="0"/>
    <n v="0"/>
    <n v="0"/>
  </r>
  <r>
    <s v="BIODIESEL"/>
    <x v="12"/>
    <x v="1"/>
    <x v="8"/>
    <x v="74"/>
    <s v="b"/>
    <n v="0"/>
    <n v="0"/>
    <n v="1339.7295300000001"/>
    <n v="0"/>
    <n v="0"/>
    <n v="0"/>
    <n v="0"/>
    <n v="0"/>
    <n v="0"/>
    <n v="0"/>
    <n v="0"/>
    <n v="0"/>
    <n v="1339.7295300000001"/>
  </r>
  <r>
    <s v="BIODIESEL"/>
    <x v="12"/>
    <x v="1"/>
    <x v="8"/>
    <x v="75"/>
    <s v="b"/>
    <n v="0"/>
    <n v="0"/>
    <n v="425.19115599999998"/>
    <n v="544.2446796800001"/>
    <n v="3025.3986100000002"/>
    <n v="1986.8817910900002"/>
    <n v="5341.0487697899998"/>
    <n v="4684.6064593299998"/>
    <n v="6364.8663027299999"/>
    <n v="5905.8359689299996"/>
    <n v="7536.1735903600002"/>
    <n v="8043.7046490700004"/>
    <n v="43857.951976979995"/>
  </r>
  <r>
    <s v="BIODIESEL"/>
    <x v="12"/>
    <x v="1"/>
    <x v="1"/>
    <x v="76"/>
    <s v="b"/>
    <n v="65873.991515490008"/>
    <n v="77736.082570309998"/>
    <n v="112607.48737922001"/>
    <n v="114113.84655573999"/>
    <n v="104559.61258612"/>
    <n v="100694.73190484999"/>
    <n v="108176.52379794999"/>
    <n v="113087.27408602"/>
    <n v="113225.13414160001"/>
    <n v="113216.04536615001"/>
    <n v="105297.15570672"/>
    <n v="104492.38080703"/>
    <n v="1233080.2664172"/>
  </r>
  <r>
    <s v="BIODIESEL"/>
    <x v="12"/>
    <x v="4"/>
    <x v="13"/>
    <x v="77"/>
    <s v="b"/>
    <n v="0"/>
    <n v="0"/>
    <n v="0"/>
    <n v="0"/>
    <n v="0"/>
    <n v="0"/>
    <n v="0"/>
    <n v="0"/>
    <n v="0"/>
    <n v="0"/>
    <n v="0"/>
    <n v="0"/>
    <n v="0"/>
  </r>
  <r>
    <s v="BIODIESEL"/>
    <x v="12"/>
    <x v="2"/>
    <x v="7"/>
    <x v="78"/>
    <s v="b"/>
    <n v="104901.33796342"/>
    <n v="136839.54019731001"/>
    <n v="167556.08521452002"/>
    <n v="161673.39574639002"/>
    <n v="161507.19380695"/>
    <n v="157267.12595918"/>
    <n v="141454.82037082"/>
    <n v="146782.66053960999"/>
    <n v="154620.22924555"/>
    <n v="159487.33454203"/>
    <n v="149430.23655271999"/>
    <n v="152896.65777049001"/>
    <n v="1794416.61790899"/>
  </r>
  <r>
    <s v="BIODIESEL"/>
    <x v="12"/>
    <x v="3"/>
    <x v="4"/>
    <x v="79"/>
    <s v="b"/>
    <n v="0"/>
    <n v="0"/>
    <n v="0"/>
    <n v="0"/>
    <n v="0"/>
    <n v="0"/>
    <n v="0"/>
    <n v="0"/>
    <n v="0"/>
    <n v="0"/>
    <n v="0"/>
    <n v="0"/>
    <n v="0"/>
  </r>
  <r>
    <s v="BIODIESEL"/>
    <x v="12"/>
    <x v="0"/>
    <x v="15"/>
    <x v="80"/>
    <s v="b"/>
    <n v="0"/>
    <n v="0"/>
    <n v="0"/>
    <n v="2270.0616169099999"/>
    <n v="911.47523653000007"/>
    <n v="8554.2044980999999"/>
    <n v="34828.369928890002"/>
    <n v="39808.289257529999"/>
    <n v="26115.580451260001"/>
    <n v="37447.968867120006"/>
    <n v="36829.705703359999"/>
    <n v="51304.143545480001"/>
    <n v="238069.79910518002"/>
  </r>
  <r>
    <s v="BIODIESEL"/>
    <x v="12"/>
    <x v="1"/>
    <x v="8"/>
    <x v="80"/>
    <s v="b"/>
    <n v="0"/>
    <n v="0"/>
    <n v="0"/>
    <n v="0"/>
    <n v="0"/>
    <n v="0"/>
    <n v="0"/>
    <n v="0"/>
    <n v="0"/>
    <n v="0"/>
    <n v="0"/>
    <n v="0"/>
    <n v="0"/>
  </r>
  <r>
    <s v="BIODIESEL"/>
    <x v="12"/>
    <x v="2"/>
    <x v="7"/>
    <x v="80"/>
    <s v="b"/>
    <n v="70162.616696459998"/>
    <n v="73379.099734260002"/>
    <n v="64924.13585834"/>
    <n v="81059.429480010003"/>
    <n v="93977.806066990001"/>
    <n v="82116.979263980014"/>
    <n v="75479.040860099994"/>
    <n v="88731.343459979995"/>
    <n v="90462.468996850002"/>
    <n v="97128.415924660003"/>
    <n v="105542.27589223001"/>
    <n v="98050.357405030009"/>
    <n v="1021013.96963889"/>
  </r>
  <r>
    <s v="BIODIESEL"/>
    <x v="12"/>
    <x v="0"/>
    <x v="6"/>
    <x v="81"/>
    <s v="b"/>
    <n v="2783.29753329"/>
    <n v="11847.56159372"/>
    <n v="32419.479625660002"/>
    <n v="31833.28191328"/>
    <n v="0"/>
    <n v="21931.674316980003"/>
    <n v="30374.612076180001"/>
    <n v="40673.050075189996"/>
    <n v="26752.297917560001"/>
    <n v="22672.51958783"/>
    <n v="5990.1445821699999"/>
    <n v="15289.43368306"/>
    <n v="242567.35290492"/>
  </r>
  <r>
    <s v="BIODIESEL"/>
    <x v="12"/>
    <x v="3"/>
    <x v="4"/>
    <x v="82"/>
    <s v="b"/>
    <n v="0"/>
    <n v="0"/>
    <n v="0"/>
    <n v="0"/>
    <n v="0"/>
    <n v="0"/>
    <n v="0"/>
    <n v="0"/>
    <n v="0"/>
    <n v="0"/>
    <n v="0"/>
    <n v="0"/>
    <n v="0"/>
  </r>
  <r>
    <s v="BIODIESEL"/>
    <x v="12"/>
    <x v="4"/>
    <x v="13"/>
    <x v="83"/>
    <s v="b"/>
    <n v="0"/>
    <n v="0"/>
    <n v="0"/>
    <n v="0"/>
    <n v="0"/>
    <n v="0"/>
    <n v="0"/>
    <n v="0"/>
    <n v="0"/>
    <n v="0"/>
    <n v="0"/>
    <n v="0"/>
    <n v="0"/>
  </r>
  <r>
    <s v="BIODIESEL"/>
    <x v="12"/>
    <x v="4"/>
    <x v="16"/>
    <x v="84"/>
    <s v="b"/>
    <n v="0"/>
    <n v="0"/>
    <n v="0"/>
    <n v="0"/>
    <n v="0"/>
    <n v="0"/>
    <n v="0"/>
    <n v="0"/>
    <n v="0"/>
    <n v="0"/>
    <n v="0"/>
    <n v="0"/>
    <n v="0"/>
  </r>
  <r>
    <s v="BIODIESEL"/>
    <x v="12"/>
    <x v="4"/>
    <x v="9"/>
    <x v="85"/>
    <s v="b"/>
    <n v="71001.501235780001"/>
    <n v="50898.859638130001"/>
    <n v="64598.606741790005"/>
    <n v="61757.60649156"/>
    <n v="64143.97298518"/>
    <n v="76212.627690210007"/>
    <n v="66654.651283640007"/>
    <n v="92429.896405610009"/>
    <n v="90829.837929519999"/>
    <n v="97034.04361542"/>
    <n v="76061.332600470007"/>
    <n v="76358.903511569995"/>
    <n v="887981.84012888011"/>
  </r>
  <r>
    <s v="BIODIESEL"/>
    <x v="12"/>
    <x v="0"/>
    <x v="0"/>
    <x v="86"/>
    <s v="b"/>
    <n v="53255.506779500007"/>
    <n v="52882.24429486"/>
    <n v="52871.23712736"/>
    <n v="67225.891827840009"/>
    <n v="61964.994106879996"/>
    <n v="65968.187710049999"/>
    <n v="59349.22566294"/>
    <n v="71846.990075599999"/>
    <n v="61622.998267750001"/>
    <n v="72020.330949390001"/>
    <n v="66623.478985280002"/>
    <n v="57424.575251990005"/>
    <n v="743055.66103943996"/>
  </r>
  <r>
    <s v="BIODIESEL"/>
    <x v="12"/>
    <x v="2"/>
    <x v="5"/>
    <x v="87"/>
    <s v="b"/>
    <n v="152311.81236726002"/>
    <n v="141077.14872937"/>
    <n v="108445.64589842"/>
    <n v="155307.55452311001"/>
    <n v="157428.20170347"/>
    <n v="155715.85753926"/>
    <n v="164863.78865231"/>
    <n v="173872.46337196001"/>
    <n v="163423.74923243001"/>
    <n v="174446.21984016002"/>
    <n v="166074.97962515001"/>
    <n v="181180.01494844002"/>
    <n v="1894147.4364313404"/>
  </r>
  <r>
    <s v="BIODIESEL"/>
    <x v="12"/>
    <x v="0"/>
    <x v="6"/>
    <x v="88"/>
    <s v="b"/>
    <n v="0"/>
    <n v="0"/>
    <n v="0"/>
    <n v="0"/>
    <n v="0"/>
    <n v="0"/>
    <n v="0"/>
    <n v="0"/>
    <n v="0"/>
    <n v="0"/>
    <n v="0"/>
    <n v="0"/>
    <n v="0"/>
  </r>
  <r>
    <s v="BIODIESEL"/>
    <x v="12"/>
    <x v="1"/>
    <x v="1"/>
    <x v="89"/>
    <s v="b"/>
    <n v="0"/>
    <n v="0"/>
    <n v="0"/>
    <n v="0"/>
    <n v="0"/>
    <n v="0"/>
    <n v="0"/>
    <n v="0"/>
    <n v="0"/>
    <n v="0"/>
    <n v="0"/>
    <n v="0"/>
    <n v="0"/>
  </r>
  <r>
    <s v="BIODIESEL"/>
    <x v="12"/>
    <x v="0"/>
    <x v="6"/>
    <x v="90"/>
    <s v="b"/>
    <n v="0"/>
    <n v="0"/>
    <n v="0"/>
    <n v="0"/>
    <n v="0"/>
    <n v="0"/>
    <n v="0"/>
    <n v="0"/>
    <n v="0"/>
    <n v="0"/>
    <n v="0"/>
    <n v="0"/>
    <n v="0"/>
  </r>
  <r>
    <s v="BIODIESEL"/>
    <x v="12"/>
    <x v="2"/>
    <x v="2"/>
    <x v="91"/>
    <s v="b"/>
    <n v="0"/>
    <n v="0"/>
    <n v="0"/>
    <n v="0"/>
    <n v="0"/>
    <n v="0"/>
    <n v="0"/>
    <n v="0"/>
    <n v="0"/>
    <n v="0"/>
    <n v="0"/>
    <n v="0"/>
    <n v="0"/>
  </r>
  <r>
    <s v="BIODIESEL"/>
    <x v="12"/>
    <x v="0"/>
    <x v="0"/>
    <x v="92"/>
    <s v="b"/>
    <n v="0"/>
    <n v="0"/>
    <n v="0"/>
    <n v="0"/>
    <n v="0"/>
    <n v="0"/>
    <n v="0"/>
    <n v="0"/>
    <n v="0"/>
    <n v="0"/>
    <n v="0"/>
    <n v="0"/>
    <n v="0"/>
  </r>
  <r>
    <s v="BIODIESEL"/>
    <x v="12"/>
    <x v="0"/>
    <x v="6"/>
    <x v="93"/>
    <s v="b"/>
    <n v="0"/>
    <n v="0"/>
    <n v="0"/>
    <n v="0"/>
    <n v="0"/>
    <n v="0"/>
    <n v="0"/>
    <n v="0"/>
    <n v="0"/>
    <n v="0"/>
    <n v="0"/>
    <n v="0"/>
    <n v="0"/>
  </r>
  <r>
    <s v="BIODIESEL"/>
    <x v="12"/>
    <x v="1"/>
    <x v="1"/>
    <x v="94"/>
    <s v="b"/>
    <n v="0"/>
    <n v="0"/>
    <n v="0"/>
    <n v="0"/>
    <n v="0"/>
    <n v="0"/>
    <n v="0"/>
    <n v="0"/>
    <n v="0"/>
    <n v="0"/>
    <n v="0"/>
    <n v="0"/>
    <n v="0"/>
  </r>
  <r>
    <s v="BIODIESEL"/>
    <x v="12"/>
    <x v="1"/>
    <x v="10"/>
    <x v="95"/>
    <s v="b"/>
    <n v="0"/>
    <n v="0"/>
    <n v="0"/>
    <n v="0"/>
    <n v="0"/>
    <n v="0"/>
    <n v="0"/>
    <n v="0"/>
    <n v="0"/>
    <n v="0"/>
    <n v="0"/>
    <n v="0"/>
    <n v="0"/>
  </r>
  <r>
    <s v="BIODIESEL"/>
    <x v="12"/>
    <x v="2"/>
    <x v="7"/>
    <x v="96"/>
    <s v="b"/>
    <n v="48719.50966104"/>
    <n v="39861.31864564"/>
    <n v="58140.456266949994"/>
    <n v="60832.312542460008"/>
    <n v="61290.474882479997"/>
    <n v="50791.725304400003"/>
    <n v="60016.725459379995"/>
    <n v="44386.402943749999"/>
    <n v="58921.097165670006"/>
    <n v="50405.977546909999"/>
    <n v="55061.632010810004"/>
    <n v="29324.735860410005"/>
    <n v="617752.36828990001"/>
  </r>
  <r>
    <s v="BIODIESEL"/>
    <x v="12"/>
    <x v="1"/>
    <x v="1"/>
    <x v="97"/>
    <s v="b"/>
    <n v="0"/>
    <n v="0"/>
    <n v="0"/>
    <n v="0"/>
    <n v="0"/>
    <n v="0"/>
    <n v="0"/>
    <n v="0"/>
    <n v="0"/>
    <n v="0"/>
    <n v="0"/>
    <n v="0"/>
    <n v="0"/>
  </r>
  <r>
    <s v="BIODIESEL"/>
    <x v="12"/>
    <x v="4"/>
    <x v="9"/>
    <x v="98"/>
    <s v="b"/>
    <n v="55471.551508129996"/>
    <n v="60006.353562689997"/>
    <n v="58362.42995166"/>
    <n v="67112.66266822"/>
    <n v="66931.446952309998"/>
    <n v="74469.318791369995"/>
    <n v="94213.221075670008"/>
    <n v="94931.888476460008"/>
    <n v="86283.330538549999"/>
    <n v="92343.241693240008"/>
    <n v="94398.122620239999"/>
    <n v="97482.016463240012"/>
    <n v="942005.58430177998"/>
  </r>
  <r>
    <s v="BIODIESEL"/>
    <x v="12"/>
    <x v="3"/>
    <x v="3"/>
    <x v="99"/>
    <s v="b"/>
    <n v="0"/>
    <n v="0"/>
    <n v="0"/>
    <n v="0"/>
    <n v="0"/>
    <n v="0"/>
    <n v="0"/>
    <n v="0"/>
    <n v="0"/>
    <n v="0"/>
    <n v="0"/>
    <n v="0"/>
    <n v="0"/>
  </r>
  <r>
    <s v="BIODIESEL"/>
    <x v="12"/>
    <x v="3"/>
    <x v="11"/>
    <x v="100"/>
    <s v="b"/>
    <n v="0"/>
    <n v="0"/>
    <n v="0"/>
    <n v="0"/>
    <n v="0"/>
    <n v="0"/>
    <n v="0"/>
    <n v="0"/>
    <n v="0"/>
    <n v="0"/>
    <n v="0"/>
    <n v="0"/>
    <n v="0"/>
  </r>
  <r>
    <s v="BIODIESEL"/>
    <x v="12"/>
    <x v="3"/>
    <x v="3"/>
    <x v="101"/>
    <s v="b"/>
    <n v="0"/>
    <n v="0"/>
    <n v="0"/>
    <n v="0"/>
    <n v="0"/>
    <n v="0"/>
    <n v="0"/>
    <n v="0"/>
    <n v="0"/>
    <n v="0"/>
    <n v="0"/>
    <n v="0"/>
    <n v="0"/>
  </r>
  <r>
    <s v="BIODIESEL"/>
    <x v="13"/>
    <x v="0"/>
    <x v="0"/>
    <x v="0"/>
    <s v="b"/>
    <n v="0"/>
    <n v="0"/>
    <n v="0"/>
    <n v="0"/>
    <n v="0"/>
    <n v="0"/>
    <n v="0"/>
    <n v="0"/>
    <n v="0"/>
    <n v="0"/>
    <n v="0"/>
    <n v="0"/>
    <n v="0"/>
  </r>
  <r>
    <s v="BIODIESEL"/>
    <x v="13"/>
    <x v="1"/>
    <x v="1"/>
    <x v="1"/>
    <s v="b"/>
    <n v="147731.23307551999"/>
    <n v="164502.84161565002"/>
    <n v="215632.39890495999"/>
    <n v="185749.84495489"/>
    <n v="149740.20467933003"/>
    <n v="212059.93149059001"/>
    <n v="199410.37509320001"/>
    <n v="196246.63211224999"/>
    <n v="189964.26924729001"/>
    <n v="209366.99336776003"/>
    <n v="187876.58067132998"/>
    <n v="168088.98307695999"/>
    <n v="2226370.28828973"/>
  </r>
  <r>
    <s v="BIODIESEL"/>
    <x v="13"/>
    <x v="2"/>
    <x v="2"/>
    <x v="2"/>
    <s v="b"/>
    <n v="45988.209987020004"/>
    <n v="47603.433195019999"/>
    <n v="68316.708416900001"/>
    <n v="64562.18245208"/>
    <n v="55524.392201940005"/>
    <n v="48854.520432689998"/>
    <n v="72243.939984700002"/>
    <n v="67849.866139079997"/>
    <n v="74487.823412390004"/>
    <n v="75489.230352300001"/>
    <n v="79324.819388399992"/>
    <n v="67938.470692549992"/>
    <n v="768183.59665506985"/>
  </r>
  <r>
    <s v="BIODIESEL"/>
    <x v="13"/>
    <x v="1"/>
    <x v="1"/>
    <x v="3"/>
    <s v="b"/>
    <n v="0"/>
    <n v="0"/>
    <n v="0"/>
    <n v="0"/>
    <n v="0"/>
    <n v="0"/>
    <n v="0"/>
    <n v="0"/>
    <n v="0"/>
    <n v="0"/>
    <n v="0"/>
    <n v="0"/>
    <n v="0"/>
  </r>
  <r>
    <s v="BIODIESEL"/>
    <x v="13"/>
    <x v="3"/>
    <x v="3"/>
    <x v="4"/>
    <s v="b"/>
    <n v="0"/>
    <n v="0"/>
    <n v="0"/>
    <n v="0"/>
    <n v="0"/>
    <n v="0"/>
    <n v="0"/>
    <n v="0"/>
    <n v="0"/>
    <n v="0"/>
    <n v="0"/>
    <n v="0"/>
    <n v="0"/>
  </r>
  <r>
    <s v="BIODIESEL"/>
    <x v="13"/>
    <x v="1"/>
    <x v="1"/>
    <x v="5"/>
    <s v="b"/>
    <n v="0"/>
    <n v="0"/>
    <n v="0"/>
    <n v="0"/>
    <n v="0"/>
    <n v="0"/>
    <n v="0"/>
    <n v="0"/>
    <n v="0"/>
    <n v="0"/>
    <n v="0"/>
    <n v="0"/>
    <n v="0"/>
  </r>
  <r>
    <s v="BIODIESEL"/>
    <x v="13"/>
    <x v="1"/>
    <x v="1"/>
    <x v="6"/>
    <s v="b"/>
    <n v="0"/>
    <n v="0"/>
    <n v="0"/>
    <n v="0"/>
    <n v="0"/>
    <n v="0"/>
    <n v="0"/>
    <n v="0"/>
    <n v="0"/>
    <n v="0"/>
    <n v="0"/>
    <n v="0"/>
    <n v="0"/>
  </r>
  <r>
    <s v="BIODIESEL"/>
    <x v="13"/>
    <x v="1"/>
    <x v="1"/>
    <x v="7"/>
    <s v="b"/>
    <n v="0"/>
    <n v="0"/>
    <n v="0"/>
    <n v="0"/>
    <n v="0"/>
    <n v="0"/>
    <n v="0"/>
    <n v="0"/>
    <n v="0"/>
    <n v="0"/>
    <n v="0"/>
    <n v="0"/>
    <n v="0"/>
  </r>
  <r>
    <s v="BIODIESEL"/>
    <x v="13"/>
    <x v="3"/>
    <x v="4"/>
    <x v="8"/>
    <s v="b"/>
    <n v="5742.3889662700003"/>
    <n v="4394.9858680699999"/>
    <n v="5337.4132596099998"/>
    <n v="4991.1340598700008"/>
    <n v="6284.6083271300004"/>
    <n v="10251.251844390001"/>
    <n v="12185.877894000001"/>
    <n v="11889.237874780001"/>
    <n v="9501.9216198499998"/>
    <n v="10531.24902635"/>
    <n v="10750.20360226"/>
    <n v="10232.822701089999"/>
    <n v="102093.09504367002"/>
  </r>
  <r>
    <s v="BIODIESEL"/>
    <x v="13"/>
    <x v="1"/>
    <x v="1"/>
    <x v="9"/>
    <s v="b"/>
    <n v="0"/>
    <n v="0"/>
    <n v="0"/>
    <n v="0"/>
    <n v="0"/>
    <n v="0"/>
    <n v="0"/>
    <n v="0"/>
    <n v="0"/>
    <n v="0"/>
    <n v="0"/>
    <n v="0"/>
    <n v="0"/>
  </r>
  <r>
    <s v="BIODIESEL"/>
    <x v="13"/>
    <x v="1"/>
    <x v="1"/>
    <x v="10"/>
    <s v="b"/>
    <n v="0"/>
    <n v="0"/>
    <n v="0"/>
    <n v="0"/>
    <n v="0"/>
    <n v="0"/>
    <n v="0"/>
    <n v="0"/>
    <n v="0"/>
    <n v="0"/>
    <n v="0"/>
    <n v="0"/>
    <n v="0"/>
  </r>
  <r>
    <s v="BIODIESEL"/>
    <x v="13"/>
    <x v="2"/>
    <x v="5"/>
    <x v="11"/>
    <s v="b"/>
    <n v="0"/>
    <n v="0"/>
    <n v="0"/>
    <n v="0"/>
    <n v="0"/>
    <n v="0"/>
    <n v="0"/>
    <n v="0"/>
    <n v="0"/>
    <n v="0"/>
    <n v="0"/>
    <n v="0"/>
    <n v="0"/>
  </r>
  <r>
    <s v="BIODIESEL"/>
    <x v="13"/>
    <x v="1"/>
    <x v="1"/>
    <x v="12"/>
    <s v="b"/>
    <n v="0"/>
    <n v="0"/>
    <n v="0"/>
    <n v="0"/>
    <n v="0"/>
    <n v="0"/>
    <n v="0"/>
    <n v="0"/>
    <n v="0"/>
    <n v="0"/>
    <n v="0"/>
    <n v="0"/>
    <n v="0"/>
  </r>
  <r>
    <s v="BIODIESEL"/>
    <x v="13"/>
    <x v="0"/>
    <x v="6"/>
    <x v="12"/>
    <s v="b"/>
    <n v="76528.325833729992"/>
    <n v="67927.564162009992"/>
    <n v="95383.647789900002"/>
    <n v="83809.447628590002"/>
    <n v="71726.533924290008"/>
    <n v="78774.077334989997"/>
    <n v="86528.262029760008"/>
    <n v="89724.680573659993"/>
    <n v="86641.560377290007"/>
    <n v="91032.086770070004"/>
    <n v="81482.048103719993"/>
    <n v="80057.53822473"/>
    <n v="989615.77275273995"/>
  </r>
  <r>
    <s v="BIODIESEL"/>
    <x v="13"/>
    <x v="2"/>
    <x v="7"/>
    <x v="13"/>
    <s v="b"/>
    <n v="120652.7078725"/>
    <n v="100825.33351969"/>
    <n v="151693.02085946"/>
    <n v="126567.73954365001"/>
    <n v="128001.31303885"/>
    <n v="168446.9613233"/>
    <n v="168272.28700978999"/>
    <n v="168911.86004983002"/>
    <n v="167469.84562961"/>
    <n v="168841.01791980001"/>
    <n v="160199.60520605001"/>
    <n v="165854.89288344001"/>
    <n v="1795736.5848559702"/>
  </r>
  <r>
    <s v="BIODIESEL"/>
    <x v="13"/>
    <x v="1"/>
    <x v="1"/>
    <x v="14"/>
    <s v="b"/>
    <n v="0"/>
    <n v="0"/>
    <n v="0"/>
    <n v="0"/>
    <n v="0"/>
    <n v="0"/>
    <n v="0"/>
    <n v="0"/>
    <n v="0"/>
    <n v="0"/>
    <n v="0"/>
    <n v="0"/>
    <n v="0"/>
  </r>
  <r>
    <s v="BIODIESEL"/>
    <x v="13"/>
    <x v="1"/>
    <x v="8"/>
    <x v="15"/>
    <s v="b"/>
    <n v="67734.70600779001"/>
    <n v="51451.828284280004"/>
    <n v="74860.702218620005"/>
    <n v="79813.002991549991"/>
    <n v="50959.826766460006"/>
    <n v="73752.513174339998"/>
    <n v="80718.509198389991"/>
    <n v="75136.837457240006"/>
    <n v="83610.626734490012"/>
    <n v="81439.799449950006"/>
    <n v="72892.513742850002"/>
    <n v="85507.85357384001"/>
    <n v="877878.71959980007"/>
  </r>
  <r>
    <s v="BIODIESEL"/>
    <x v="13"/>
    <x v="4"/>
    <x v="9"/>
    <x v="16"/>
    <s v="b"/>
    <n v="0"/>
    <n v="0"/>
    <n v="0"/>
    <n v="0"/>
    <n v="0"/>
    <n v="0"/>
    <n v="0"/>
    <n v="0"/>
    <n v="0"/>
    <n v="0"/>
    <n v="0"/>
    <n v="0"/>
    <n v="0"/>
  </r>
  <r>
    <s v="BIODIESEL"/>
    <x v="13"/>
    <x v="1"/>
    <x v="10"/>
    <x v="17"/>
    <s v="b"/>
    <n v="0"/>
    <n v="0"/>
    <n v="0"/>
    <n v="0"/>
    <n v="0"/>
    <n v="0"/>
    <n v="0"/>
    <n v="0"/>
    <n v="0"/>
    <n v="0"/>
    <n v="0"/>
    <n v="0"/>
    <n v="0"/>
  </r>
  <r>
    <s v="BIODIESEL"/>
    <x v="13"/>
    <x v="1"/>
    <x v="1"/>
    <x v="18"/>
    <s v="b"/>
    <n v="3147.1064335000001"/>
    <n v="4086.4895570000003"/>
    <n v="4189.9569314999999"/>
    <n v="2712.166072"/>
    <n v="1671.5170075000001"/>
    <n v="2229.1086639999999"/>
    <n v="3588.6510954999999"/>
    <n v="4118.5675879999999"/>
    <n v="4437.7754454999995"/>
    <n v="4745.9761355000001"/>
    <n v="4075.7968799999999"/>
    <n v="3266.2983329999997"/>
    <n v="42269.410143000001"/>
  </r>
  <r>
    <s v="BIODIESEL"/>
    <x v="13"/>
    <x v="1"/>
    <x v="1"/>
    <x v="19"/>
    <s v="b"/>
    <n v="54368.65219406"/>
    <n v="54087.000792070008"/>
    <n v="54426.958732760002"/>
    <n v="54296.533232599999"/>
    <n v="43536.45462864"/>
    <n v="54347.512142650005"/>
    <n v="53981.287955400003"/>
    <n v="54199.437435629996"/>
    <n v="53932.315494740003"/>
    <n v="54347.707126759997"/>
    <n v="54199.173263609999"/>
    <n v="54118.229698719995"/>
    <n v="639841.26269764011"/>
  </r>
  <r>
    <s v="BIODIESEL"/>
    <x v="13"/>
    <x v="2"/>
    <x v="5"/>
    <x v="20"/>
    <s v="b"/>
    <n v="0"/>
    <n v="0"/>
    <n v="0"/>
    <n v="0"/>
    <n v="0"/>
    <n v="0"/>
    <n v="0"/>
    <n v="0"/>
    <n v="0"/>
    <n v="0"/>
    <n v="0"/>
    <n v="0"/>
    <n v="0"/>
  </r>
  <r>
    <s v="BIODIESEL"/>
    <x v="13"/>
    <x v="1"/>
    <x v="8"/>
    <x v="21"/>
    <s v="b"/>
    <n v="0"/>
    <n v="0"/>
    <n v="0"/>
    <n v="0"/>
    <n v="0"/>
    <n v="0"/>
    <n v="0"/>
    <n v="0"/>
    <n v="0"/>
    <n v="0"/>
    <n v="0"/>
    <n v="0"/>
    <n v="0"/>
  </r>
  <r>
    <s v="BIODIESEL"/>
    <x v="13"/>
    <x v="1"/>
    <x v="8"/>
    <x v="22"/>
    <s v="b"/>
    <n v="0"/>
    <n v="0"/>
    <n v="0"/>
    <n v="0"/>
    <n v="0"/>
    <n v="0"/>
    <n v="0"/>
    <n v="0"/>
    <n v="0"/>
    <n v="0"/>
    <n v="0"/>
    <n v="0"/>
    <n v="0"/>
  </r>
  <r>
    <s v="BIODIESEL"/>
    <x v="13"/>
    <x v="0"/>
    <x v="0"/>
    <x v="23"/>
    <s v="b"/>
    <n v="0"/>
    <n v="0"/>
    <n v="0"/>
    <n v="0"/>
    <n v="0"/>
    <n v="0"/>
    <n v="0"/>
    <n v="0"/>
    <n v="0"/>
    <n v="0"/>
    <n v="0"/>
    <n v="0"/>
    <n v="0"/>
  </r>
  <r>
    <s v="BIODIESEL"/>
    <x v="13"/>
    <x v="2"/>
    <x v="5"/>
    <x v="24"/>
    <s v="b"/>
    <n v="0"/>
    <n v="0"/>
    <n v="0"/>
    <n v="0"/>
    <n v="0"/>
    <n v="0"/>
    <n v="0"/>
    <n v="0"/>
    <n v="0"/>
    <n v="0"/>
    <n v="0"/>
    <n v="0"/>
    <n v="0"/>
  </r>
  <r>
    <s v="BIODIESEL"/>
    <x v="13"/>
    <x v="1"/>
    <x v="1"/>
    <x v="25"/>
    <s v="b"/>
    <n v="18695.585941410001"/>
    <n v="11029.678729990001"/>
    <n v="19686.21214698"/>
    <n v="16666.858044389999"/>
    <n v="1762.6186155399998"/>
    <n v="5404.1104048500001"/>
    <n v="48964.774512180004"/>
    <n v="43710.556569439999"/>
    <n v="26462.476052380003"/>
    <n v="20343.635667800001"/>
    <n v="0"/>
    <n v="8518.1890460400009"/>
    <n v="221244.69573100001"/>
  </r>
  <r>
    <s v="BIODIESEL"/>
    <x v="13"/>
    <x v="0"/>
    <x v="6"/>
    <x v="26"/>
    <s v="b"/>
    <n v="0"/>
    <n v="0"/>
    <n v="0"/>
    <n v="0"/>
    <n v="0"/>
    <n v="0"/>
    <n v="0"/>
    <n v="0"/>
    <n v="0"/>
    <n v="0"/>
    <n v="0"/>
    <n v="0"/>
    <n v="0"/>
  </r>
  <r>
    <s v="BIODIESEL"/>
    <x v="13"/>
    <x v="0"/>
    <x v="0"/>
    <x v="27"/>
    <s v="b"/>
    <n v="0"/>
    <n v="0"/>
    <n v="0"/>
    <n v="0"/>
    <n v="0"/>
    <n v="0"/>
    <n v="0"/>
    <n v="0"/>
    <n v="0"/>
    <n v="0"/>
    <n v="0"/>
    <n v="0"/>
    <n v="0"/>
  </r>
  <r>
    <s v="BIODIESEL"/>
    <x v="13"/>
    <x v="3"/>
    <x v="11"/>
    <x v="28"/>
    <s v="b"/>
    <n v="0"/>
    <n v="0"/>
    <n v="0"/>
    <n v="0"/>
    <n v="0"/>
    <n v="0"/>
    <n v="0"/>
    <n v="0"/>
    <n v="0"/>
    <n v="0"/>
    <n v="0"/>
    <n v="0"/>
    <n v="0"/>
  </r>
  <r>
    <s v="BIODIESEL"/>
    <x v="13"/>
    <x v="0"/>
    <x v="6"/>
    <x v="29"/>
    <s v="b"/>
    <n v="0"/>
    <n v="0"/>
    <n v="0"/>
    <n v="0"/>
    <n v="0"/>
    <n v="0"/>
    <n v="0"/>
    <n v="0"/>
    <n v="0"/>
    <n v="0"/>
    <n v="0"/>
    <n v="0"/>
    <n v="0"/>
  </r>
  <r>
    <s v="BIODIESEL"/>
    <x v="13"/>
    <x v="1"/>
    <x v="1"/>
    <x v="30"/>
    <s v="b"/>
    <n v="0"/>
    <n v="0"/>
    <n v="0"/>
    <n v="0"/>
    <n v="1037.8186499999999"/>
    <n v="1000.7339302400001"/>
    <n v="0"/>
    <n v="0"/>
    <n v="0"/>
    <n v="0"/>
    <n v="383.67840999999999"/>
    <n v="1756.76280243"/>
    <n v="4178.9937926700004"/>
  </r>
  <r>
    <s v="BIODIESEL"/>
    <x v="13"/>
    <x v="2"/>
    <x v="7"/>
    <x v="31"/>
    <s v="b"/>
    <n v="18186.853528989999"/>
    <n v="20537.940478320001"/>
    <n v="34645.078575679996"/>
    <n v="37790.55594839"/>
    <n v="31609.326938419999"/>
    <n v="35956.887639090004"/>
    <n v="38433.122937990003"/>
    <n v="39469.117543090004"/>
    <n v="29634.653668539999"/>
    <n v="40364.333620770005"/>
    <n v="36835.391691600002"/>
    <n v="35830.89016517"/>
    <n v="399294.15273605002"/>
  </r>
  <r>
    <s v="BIODIESEL"/>
    <x v="13"/>
    <x v="4"/>
    <x v="12"/>
    <x v="32"/>
    <s v="b"/>
    <n v="0"/>
    <n v="0"/>
    <n v="0"/>
    <n v="0"/>
    <n v="0"/>
    <n v="0"/>
    <n v="0"/>
    <n v="0"/>
    <n v="0"/>
    <n v="0"/>
    <n v="0"/>
    <n v="0"/>
    <n v="0"/>
  </r>
  <r>
    <s v="BIODIESEL"/>
    <x v="13"/>
    <x v="4"/>
    <x v="13"/>
    <x v="33"/>
    <s v="b"/>
    <n v="0"/>
    <n v="0"/>
    <n v="0"/>
    <n v="0"/>
    <n v="0"/>
    <n v="0"/>
    <n v="0"/>
    <n v="0"/>
    <n v="0"/>
    <n v="0"/>
    <n v="0"/>
    <n v="0"/>
    <n v="0"/>
  </r>
  <r>
    <s v="BIODIESEL"/>
    <x v="13"/>
    <x v="4"/>
    <x v="9"/>
    <x v="34"/>
    <s v="b"/>
    <n v="0"/>
    <n v="0"/>
    <n v="0"/>
    <n v="0"/>
    <n v="0"/>
    <n v="0"/>
    <n v="0"/>
    <n v="0"/>
    <n v="0"/>
    <n v="0"/>
    <n v="0"/>
    <n v="0"/>
    <n v="0"/>
  </r>
  <r>
    <s v="BIODIESEL"/>
    <x v="13"/>
    <x v="3"/>
    <x v="11"/>
    <x v="35"/>
    <s v="b"/>
    <n v="0"/>
    <n v="0"/>
    <n v="0"/>
    <n v="0"/>
    <n v="0"/>
    <n v="0"/>
    <n v="0"/>
    <n v="0"/>
    <n v="0"/>
    <n v="0"/>
    <n v="0"/>
    <n v="0"/>
    <n v="0"/>
  </r>
  <r>
    <s v="BIODIESEL"/>
    <x v="13"/>
    <x v="2"/>
    <x v="7"/>
    <x v="36"/>
    <s v="b"/>
    <n v="0"/>
    <n v="0"/>
    <n v="0"/>
    <n v="0"/>
    <n v="0"/>
    <n v="0"/>
    <n v="0"/>
    <n v="0"/>
    <n v="0"/>
    <n v="0"/>
    <n v="0"/>
    <n v="0"/>
    <n v="0"/>
  </r>
  <r>
    <s v="BIODIESEL"/>
    <x v="13"/>
    <x v="4"/>
    <x v="14"/>
    <x v="37"/>
    <s v="b"/>
    <n v="0"/>
    <n v="0"/>
    <n v="0"/>
    <n v="0"/>
    <n v="0"/>
    <n v="0"/>
    <n v="0"/>
    <n v="0"/>
    <n v="0"/>
    <n v="0"/>
    <n v="0"/>
    <n v="0"/>
    <n v="0"/>
  </r>
  <r>
    <s v="BIODIESEL"/>
    <x v="13"/>
    <x v="1"/>
    <x v="1"/>
    <x v="38"/>
    <s v="b"/>
    <n v="0"/>
    <n v="0"/>
    <n v="0"/>
    <n v="0"/>
    <n v="0"/>
    <n v="0"/>
    <n v="0"/>
    <n v="0"/>
    <n v="0"/>
    <n v="0"/>
    <n v="0"/>
    <n v="0"/>
    <n v="0"/>
  </r>
  <r>
    <s v="BIODIESEL"/>
    <x v="13"/>
    <x v="2"/>
    <x v="7"/>
    <x v="39"/>
    <s v="b"/>
    <n v="117033.87197881001"/>
    <n v="127277.39993651999"/>
    <n v="155442.68480115"/>
    <n v="148307.46772886001"/>
    <n v="109306.76491609"/>
    <n v="151377.90766827003"/>
    <n v="154891.48988141998"/>
    <n v="140553.36480162002"/>
    <n v="150907.20973691999"/>
    <n v="156343.49880973002"/>
    <n v="143677.46311014"/>
    <n v="147680.89572609001"/>
    <n v="1702800.0190956201"/>
  </r>
  <r>
    <s v="BIODIESEL"/>
    <x v="13"/>
    <x v="2"/>
    <x v="5"/>
    <x v="40"/>
    <s v="b"/>
    <n v="145351.27589828998"/>
    <n v="97902.138032379997"/>
    <n v="140084.59155213"/>
    <n v="150467.52056887001"/>
    <n v="114405.24087342"/>
    <n v="154664.20759707"/>
    <n v="155929.18902503001"/>
    <n v="155487.78273884999"/>
    <n v="150521.01540292002"/>
    <n v="156067.56484502999"/>
    <n v="153474.1944145"/>
    <n v="155915.68480296002"/>
    <n v="1730270.40575145"/>
  </r>
  <r>
    <s v="BIODIESEL"/>
    <x v="13"/>
    <x v="1"/>
    <x v="1"/>
    <x v="41"/>
    <s v="b"/>
    <n v="80499.661549249999"/>
    <n v="54047.268062299998"/>
    <n v="80412.277218920004"/>
    <n v="77361.964671509995"/>
    <n v="66219.843008149997"/>
    <n v="88672.621793819999"/>
    <n v="54099.81942485"/>
    <n v="68521.793961759991"/>
    <n v="87253.929989080003"/>
    <n v="94057.516829119995"/>
    <n v="79367.124650459999"/>
    <n v="88110.281330769998"/>
    <n v="918624.10248998983"/>
  </r>
  <r>
    <s v="BIODIESEL"/>
    <x v="13"/>
    <x v="1"/>
    <x v="1"/>
    <x v="42"/>
    <s v="b"/>
    <n v="3459.2193853200001"/>
    <n v="6457.5214938400004"/>
    <n v="6149.1950076399999"/>
    <n v="10820.423041100001"/>
    <n v="7972.3907832900004"/>
    <n v="10856.425913540001"/>
    <n v="12031.51966679"/>
    <n v="16823.05918593"/>
    <n v="8881.4444429699997"/>
    <n v="14089.061183420001"/>
    <n v="11993.988370520001"/>
    <n v="13707.52759863"/>
    <n v="123241.77607298999"/>
  </r>
  <r>
    <s v="BIODIESEL"/>
    <x v="13"/>
    <x v="2"/>
    <x v="7"/>
    <x v="43"/>
    <s v="b"/>
    <n v="0"/>
    <n v="0"/>
    <n v="0"/>
    <n v="0"/>
    <n v="0"/>
    <n v="13276.8454385"/>
    <n v="40399.965394420004"/>
    <n v="66231.05773937999"/>
    <n v="54498.750624100008"/>
    <n v="31391.164878569998"/>
    <n v="14564.885309920001"/>
    <n v="9037.7084826099999"/>
    <n v="229400.37786750001"/>
  </r>
  <r>
    <s v="BIODIESEL"/>
    <x v="13"/>
    <x v="2"/>
    <x v="7"/>
    <x v="44"/>
    <s v="b"/>
    <n v="0"/>
    <n v="0"/>
    <n v="0"/>
    <n v="0"/>
    <n v="0"/>
    <n v="0"/>
    <n v="0"/>
    <n v="0"/>
    <n v="0"/>
    <n v="0"/>
    <n v="0"/>
    <n v="0"/>
    <n v="0"/>
  </r>
  <r>
    <s v="BIODIESEL"/>
    <x v="13"/>
    <x v="1"/>
    <x v="8"/>
    <x v="45"/>
    <s v="b"/>
    <n v="10727.52883721"/>
    <n v="58895.856158139999"/>
    <n v="98311.868835400004"/>
    <n v="95105.248219679997"/>
    <n v="77817.680275439998"/>
    <n v="93433.536228069992"/>
    <n v="99279.065498719996"/>
    <n v="99635.458712940002"/>
    <n v="91335.362538840011"/>
    <n v="89824.116179950011"/>
    <n v="87365.706202590009"/>
    <n v="73534.99896492"/>
    <n v="975266.42665190017"/>
  </r>
  <r>
    <s v="BIODIESEL"/>
    <x v="13"/>
    <x v="1"/>
    <x v="8"/>
    <x v="46"/>
    <s v="b"/>
    <n v="47257.091097180004"/>
    <n v="45688.82132083"/>
    <n v="76874.334571640007"/>
    <n v="76290.684232309999"/>
    <n v="70425.505595220005"/>
    <n v="72653.645628479993"/>
    <n v="72174.701756219991"/>
    <n v="78761.39078822"/>
    <n v="74182.761337579999"/>
    <n v="74473.319110530007"/>
    <n v="73388.194799520003"/>
    <n v="32931.998503700001"/>
    <n v="795102.44874142995"/>
  </r>
  <r>
    <s v="BIODIESEL"/>
    <x v="13"/>
    <x v="1"/>
    <x v="1"/>
    <x v="47"/>
    <s v="b"/>
    <n v="628.98099999999999"/>
    <n v="21454.54191"/>
    <n v="38487.347390000003"/>
    <n v="43437.427860000003"/>
    <n v="34065.610959999998"/>
    <n v="42028.510419999999"/>
    <n v="43638.701780000003"/>
    <n v="46217.523880000001"/>
    <n v="51601.601240000004"/>
    <n v="53614.34044"/>
    <n v="49689.499000000003"/>
    <n v="44244.542569010002"/>
    <n v="469108.62844901002"/>
  </r>
  <r>
    <s v="BIODIESEL"/>
    <x v="13"/>
    <x v="1"/>
    <x v="10"/>
    <x v="48"/>
    <s v="b"/>
    <n v="115669.90152106999"/>
    <n v="116522.32802132001"/>
    <n v="107694.95078511001"/>
    <n v="131827.64347462999"/>
    <n v="106489.47724955999"/>
    <n v="127628.62921673"/>
    <n v="114859.69851535"/>
    <n v="54841.30625632"/>
    <n v="118477.23870818001"/>
    <n v="130603.33824794002"/>
    <n v="127915.24956862"/>
    <n v="134200.02143080998"/>
    <n v="1386729.7829956398"/>
  </r>
  <r>
    <s v="BIODIESEL"/>
    <x v="13"/>
    <x v="1"/>
    <x v="8"/>
    <x v="49"/>
    <s v="b"/>
    <n v="0"/>
    <n v="0"/>
    <n v="0"/>
    <n v="0"/>
    <n v="0"/>
    <n v="0"/>
    <n v="0"/>
    <n v="0"/>
    <n v="0"/>
    <n v="0"/>
    <n v="0"/>
    <n v="0"/>
    <n v="0"/>
  </r>
  <r>
    <s v="BIODIESEL"/>
    <x v="13"/>
    <x v="0"/>
    <x v="15"/>
    <x v="50"/>
    <s v="b"/>
    <n v="4728.3646675"/>
    <n v="7894.3405309999998"/>
    <n v="11460.33573088"/>
    <n v="7488.4276426500001"/>
    <n v="5036.2508670000007"/>
    <n v="8368.17707754"/>
    <n v="10303.75917827"/>
    <n v="10501.92593213"/>
    <n v="8678.2018124400001"/>
    <n v="11613.81338469"/>
    <n v="7612.5255939500003"/>
    <n v="12821.98524873"/>
    <n v="106508.10766678001"/>
  </r>
  <r>
    <s v="BIODIESEL"/>
    <x v="13"/>
    <x v="1"/>
    <x v="1"/>
    <x v="51"/>
    <s v="b"/>
    <n v="0"/>
    <n v="0"/>
    <n v="0"/>
    <n v="0"/>
    <n v="0"/>
    <n v="0"/>
    <n v="0"/>
    <n v="0"/>
    <n v="0"/>
    <n v="0"/>
    <n v="0"/>
    <n v="0"/>
    <n v="0"/>
  </r>
  <r>
    <s v="BIODIESEL"/>
    <x v="13"/>
    <x v="2"/>
    <x v="5"/>
    <x v="52"/>
    <s v="b"/>
    <n v="0"/>
    <n v="0"/>
    <n v="0"/>
    <n v="0"/>
    <n v="0"/>
    <n v="0"/>
    <n v="0"/>
    <n v="0"/>
    <n v="0"/>
    <n v="0"/>
    <n v="0"/>
    <n v="0"/>
    <n v="0"/>
  </r>
  <r>
    <s v="BIODIESEL"/>
    <x v="13"/>
    <x v="4"/>
    <x v="9"/>
    <x v="53"/>
    <s v="b"/>
    <n v="0"/>
    <n v="0"/>
    <n v="0"/>
    <n v="0"/>
    <n v="0"/>
    <n v="0"/>
    <n v="0"/>
    <n v="0"/>
    <n v="0"/>
    <n v="0"/>
    <n v="0"/>
    <n v="0"/>
    <n v="0"/>
  </r>
  <r>
    <s v="BIODIESEL"/>
    <x v="13"/>
    <x v="1"/>
    <x v="10"/>
    <x v="54"/>
    <s v="b"/>
    <n v="54548.597368349998"/>
    <n v="51091.566836910002"/>
    <n v="63097.430368710004"/>
    <n v="52284.963937260007"/>
    <n v="45955.974710770002"/>
    <n v="54586.317358919994"/>
    <n v="59287.233295580001"/>
    <n v="53146.491792580004"/>
    <n v="59922.535554630005"/>
    <n v="50366.60333631"/>
    <n v="59176.450872050002"/>
    <n v="50742.746553930003"/>
    <n v="654206.91198600002"/>
  </r>
  <r>
    <s v="BIODIESEL"/>
    <x v="13"/>
    <x v="1"/>
    <x v="1"/>
    <x v="55"/>
    <s v="b"/>
    <n v="0"/>
    <n v="0"/>
    <n v="0"/>
    <n v="0"/>
    <n v="0"/>
    <n v="0"/>
    <n v="0"/>
    <n v="0"/>
    <n v="0"/>
    <n v="0"/>
    <n v="0"/>
    <n v="0"/>
    <n v="0"/>
  </r>
  <r>
    <s v="BIODIESEL"/>
    <x v="13"/>
    <x v="1"/>
    <x v="1"/>
    <x v="56"/>
    <s v="b"/>
    <n v="0"/>
    <n v="0"/>
    <n v="0"/>
    <n v="0"/>
    <n v="0"/>
    <n v="0"/>
    <n v="0"/>
    <n v="0"/>
    <n v="0"/>
    <n v="0"/>
    <n v="0"/>
    <n v="0"/>
    <n v="0"/>
  </r>
  <r>
    <s v="BIODIESEL"/>
    <x v="13"/>
    <x v="1"/>
    <x v="1"/>
    <x v="57"/>
    <s v="b"/>
    <n v="0"/>
    <n v="0"/>
    <n v="0"/>
    <n v="0"/>
    <n v="0"/>
    <n v="0"/>
    <n v="0"/>
    <n v="0"/>
    <n v="0"/>
    <n v="0"/>
    <n v="0"/>
    <n v="0"/>
    <n v="0"/>
  </r>
  <r>
    <s v="BIODIESEL"/>
    <x v="13"/>
    <x v="1"/>
    <x v="1"/>
    <x v="58"/>
    <s v="b"/>
    <n v="0"/>
    <n v="0"/>
    <n v="0"/>
    <n v="0"/>
    <n v="0"/>
    <n v="0"/>
    <n v="0"/>
    <n v="0"/>
    <n v="0"/>
    <n v="0"/>
    <n v="0"/>
    <n v="0"/>
    <n v="0"/>
  </r>
  <r>
    <s v="BIODIESEL"/>
    <x v="13"/>
    <x v="1"/>
    <x v="1"/>
    <x v="59"/>
    <s v="b"/>
    <n v="0"/>
    <n v="0"/>
    <n v="0"/>
    <n v="0"/>
    <n v="0"/>
    <n v="0"/>
    <n v="0"/>
    <n v="0"/>
    <n v="0"/>
    <n v="0"/>
    <n v="0"/>
    <n v="0"/>
    <n v="0"/>
  </r>
  <r>
    <s v="BIODIESEL"/>
    <x v="13"/>
    <x v="1"/>
    <x v="1"/>
    <x v="60"/>
    <s v="b"/>
    <n v="934.15629139000009"/>
    <n v="794.88731837"/>
    <n v="802.86279745000002"/>
    <n v="0"/>
    <n v="0"/>
    <n v="1096.8044881799999"/>
    <n v="269.47432983000004"/>
    <n v="469.83622737999997"/>
    <n v="877.99457790000008"/>
    <n v="222.28188540000002"/>
    <n v="0"/>
    <n v="0"/>
    <n v="5468.2979158999997"/>
  </r>
  <r>
    <s v="BIODIESEL"/>
    <x v="13"/>
    <x v="3"/>
    <x v="3"/>
    <x v="61"/>
    <s v="b"/>
    <n v="0"/>
    <n v="0"/>
    <n v="0"/>
    <n v="0"/>
    <n v="0"/>
    <n v="0"/>
    <n v="0"/>
    <n v="0"/>
    <n v="0"/>
    <n v="0"/>
    <n v="0"/>
    <n v="0"/>
    <n v="0"/>
  </r>
  <r>
    <s v="BIODIESEL"/>
    <x v="13"/>
    <x v="1"/>
    <x v="1"/>
    <x v="62"/>
    <s v="b"/>
    <n v="0"/>
    <n v="0"/>
    <n v="0"/>
    <n v="0"/>
    <n v="0"/>
    <n v="0"/>
    <n v="0"/>
    <n v="0"/>
    <n v="0"/>
    <n v="0"/>
    <n v="0"/>
    <n v="0"/>
    <n v="0"/>
  </r>
  <r>
    <s v="BIODIESEL"/>
    <x v="13"/>
    <x v="0"/>
    <x v="6"/>
    <x v="63"/>
    <s v="b"/>
    <n v="0"/>
    <n v="0"/>
    <n v="0"/>
    <n v="0"/>
    <n v="0"/>
    <n v="0"/>
    <n v="0"/>
    <n v="0"/>
    <n v="0"/>
    <n v="0"/>
    <n v="0"/>
    <n v="0"/>
    <n v="0"/>
  </r>
  <r>
    <s v="BIODIESEL"/>
    <x v="13"/>
    <x v="1"/>
    <x v="1"/>
    <x v="64"/>
    <s v="b"/>
    <n v="31843.905402370001"/>
    <n v="64544.369710160005"/>
    <n v="89372.966978080003"/>
    <n v="91564.839966879998"/>
    <n v="80121.36721661"/>
    <n v="81733.225376260001"/>
    <n v="80394.728649020006"/>
    <n v="90468.544953310004"/>
    <n v="80090.547147609992"/>
    <n v="91398.10339358999"/>
    <n v="83330.220714880008"/>
    <n v="76604.445114350005"/>
    <n v="941467.26462311996"/>
  </r>
  <r>
    <s v="BIODIESEL"/>
    <x v="13"/>
    <x v="0"/>
    <x v="6"/>
    <x v="65"/>
    <s v="b"/>
    <n v="0"/>
    <n v="0"/>
    <n v="0"/>
    <n v="0"/>
    <n v="0"/>
    <n v="0"/>
    <n v="0"/>
    <n v="0"/>
    <n v="0"/>
    <n v="0"/>
    <n v="0"/>
    <n v="0"/>
    <n v="0"/>
  </r>
  <r>
    <s v="BIODIESEL"/>
    <x v="13"/>
    <x v="2"/>
    <x v="7"/>
    <x v="66"/>
    <s v="b"/>
    <n v="53185.406847050006"/>
    <n v="45703.023711809998"/>
    <n v="54532.004849570003"/>
    <n v="54490.794014449995"/>
    <n v="43487.129938620004"/>
    <n v="57579.524721340007"/>
    <n v="56677.119390829997"/>
    <n v="57456.477168310004"/>
    <n v="59140.768779919999"/>
    <n v="60978.657551730008"/>
    <n v="58472.495336849999"/>
    <n v="44579.21077949"/>
    <n v="646282.61308997008"/>
  </r>
  <r>
    <s v="BIODIESEL"/>
    <x v="13"/>
    <x v="0"/>
    <x v="15"/>
    <x v="67"/>
    <s v="b"/>
    <n v="0"/>
    <n v="0"/>
    <n v="0"/>
    <n v="0"/>
    <n v="0"/>
    <n v="0"/>
    <n v="0"/>
    <n v="0"/>
    <n v="0"/>
    <n v="0"/>
    <n v="0"/>
    <n v="0"/>
    <n v="0"/>
  </r>
  <r>
    <s v="BIODIESEL"/>
    <x v="13"/>
    <x v="2"/>
    <x v="7"/>
    <x v="68"/>
    <s v="b"/>
    <n v="0"/>
    <n v="0"/>
    <n v="0"/>
    <n v="5436.8614455200004"/>
    <n v="53560.053089890003"/>
    <n v="49066.235437290001"/>
    <n v="68761.725054020004"/>
    <n v="70597.613666250007"/>
    <n v="0"/>
    <n v="27800.023018309999"/>
    <n v="0"/>
    <n v="909.72666934999995"/>
    <n v="276132.23838063003"/>
  </r>
  <r>
    <s v="BIODIESEL"/>
    <x v="13"/>
    <x v="0"/>
    <x v="6"/>
    <x v="69"/>
    <s v="b"/>
    <n v="0"/>
    <n v="0"/>
    <n v="0"/>
    <n v="0"/>
    <n v="0"/>
    <n v="0"/>
    <n v="0"/>
    <n v="0"/>
    <n v="0"/>
    <n v="0"/>
    <n v="0"/>
    <n v="0"/>
    <n v="0"/>
  </r>
  <r>
    <s v="BIODIESEL"/>
    <x v="13"/>
    <x v="1"/>
    <x v="8"/>
    <x v="70"/>
    <s v="b"/>
    <n v="104004.03366882"/>
    <n v="149998.48943717001"/>
    <n v="157522.37273879"/>
    <n v="155492.55041483001"/>
    <n v="134053.46256799999"/>
    <n v="165953.53597367002"/>
    <n v="167237.96549415"/>
    <n v="186756.18310584"/>
    <n v="181058.48323961999"/>
    <n v="219867.63617865002"/>
    <n v="200515.45068153"/>
    <n v="219122.72140072999"/>
    <n v="2041582.8849018"/>
  </r>
  <r>
    <s v="BIODIESEL"/>
    <x v="13"/>
    <x v="3"/>
    <x v="11"/>
    <x v="71"/>
    <s v="b"/>
    <n v="0"/>
    <n v="5792.1979716599999"/>
    <n v="42968.46591621"/>
    <n v="65916.303067360001"/>
    <n v="55562.533609779995"/>
    <n v="39364.291569629997"/>
    <n v="60280.155281800005"/>
    <n v="76995.589528819997"/>
    <n v="31619.755443400001"/>
    <n v="37263.186828940001"/>
    <n v="50487.619280710001"/>
    <n v="69017.210846410002"/>
    <n v="535267.30934471998"/>
  </r>
  <r>
    <s v="BIODIESEL"/>
    <x v="13"/>
    <x v="0"/>
    <x v="6"/>
    <x v="72"/>
    <s v="b"/>
    <n v="0"/>
    <n v="0"/>
    <n v="0"/>
    <n v="0"/>
    <n v="0"/>
    <n v="0"/>
    <n v="0"/>
    <n v="0"/>
    <n v="0"/>
    <n v="0"/>
    <n v="0"/>
    <n v="0"/>
    <n v="0"/>
  </r>
  <r>
    <s v="BIODIESEL"/>
    <x v="13"/>
    <x v="4"/>
    <x v="12"/>
    <x v="73"/>
    <s v="b"/>
    <n v="0"/>
    <n v="0"/>
    <n v="0"/>
    <n v="0"/>
    <n v="0"/>
    <n v="0"/>
    <n v="0"/>
    <n v="0"/>
    <n v="0"/>
    <n v="0"/>
    <n v="0"/>
    <n v="0"/>
    <n v="0"/>
  </r>
  <r>
    <s v="BIODIESEL"/>
    <x v="13"/>
    <x v="1"/>
    <x v="8"/>
    <x v="74"/>
    <s v="b"/>
    <n v="0"/>
    <n v="0"/>
    <n v="0"/>
    <n v="0"/>
    <n v="0"/>
    <n v="0"/>
    <n v="0"/>
    <n v="0"/>
    <n v="0"/>
    <n v="0"/>
    <n v="0"/>
    <n v="0"/>
    <n v="0"/>
  </r>
  <r>
    <s v="BIODIESEL"/>
    <x v="13"/>
    <x v="1"/>
    <x v="8"/>
    <x v="75"/>
    <s v="b"/>
    <n v="6415.8892414499996"/>
    <n v="5291.3970096499997"/>
    <n v="8521.6987600200009"/>
    <n v="7914.555980340001"/>
    <n v="1245.38238"/>
    <n v="0"/>
    <n v="7450.0660914599994"/>
    <n v="8742.8359"/>
    <n v="8243.424986"/>
    <n v="8340.2880600000008"/>
    <n v="8450.359735"/>
    <n v="8459.7944499999994"/>
    <n v="79075.692593920001"/>
  </r>
  <r>
    <s v="BIODIESEL"/>
    <x v="13"/>
    <x v="1"/>
    <x v="1"/>
    <x v="76"/>
    <s v="b"/>
    <n v="91989.672603710002"/>
    <n v="104323.78244998"/>
    <n v="111952.66154993"/>
    <n v="109952.11829151999"/>
    <n v="99755.81422729"/>
    <n v="109090.11870045"/>
    <n v="112838.80143178"/>
    <n v="111381.76694528"/>
    <n v="153726.53530188999"/>
    <n v="159882.16478516001"/>
    <n v="148952.65756922998"/>
    <n v="136106.9597368"/>
    <n v="1449953.0535930202"/>
  </r>
  <r>
    <s v="BIODIESEL"/>
    <x v="13"/>
    <x v="4"/>
    <x v="13"/>
    <x v="77"/>
    <s v="b"/>
    <n v="0"/>
    <n v="0"/>
    <n v="0"/>
    <n v="0"/>
    <n v="0"/>
    <n v="0"/>
    <n v="0"/>
    <n v="0"/>
    <n v="0"/>
    <n v="0"/>
    <n v="0"/>
    <n v="0"/>
    <n v="0"/>
  </r>
  <r>
    <s v="BIODIESEL"/>
    <x v="13"/>
    <x v="2"/>
    <x v="7"/>
    <x v="78"/>
    <s v="b"/>
    <n v="133511.09854151"/>
    <n v="79555.881848560006"/>
    <n v="185714.20689143002"/>
    <n v="196957.63852446"/>
    <n v="174800.02794247001"/>
    <n v="203476.91337287999"/>
    <n v="207601.24242684001"/>
    <n v="188029.41047471002"/>
    <n v="202509.33932096002"/>
    <n v="211933.01570441001"/>
    <n v="205425.23233886002"/>
    <n v="204108.49835422001"/>
    <n v="2193622.5057413098"/>
  </r>
  <r>
    <s v="BIODIESEL"/>
    <x v="13"/>
    <x v="3"/>
    <x v="4"/>
    <x v="79"/>
    <s v="b"/>
    <n v="0"/>
    <n v="0"/>
    <n v="0"/>
    <n v="0"/>
    <n v="0"/>
    <n v="0"/>
    <n v="0"/>
    <n v="0"/>
    <n v="0"/>
    <n v="0"/>
    <n v="0"/>
    <n v="0"/>
    <n v="0"/>
  </r>
  <r>
    <s v="BIODIESEL"/>
    <x v="13"/>
    <x v="0"/>
    <x v="15"/>
    <x v="80"/>
    <s v="b"/>
    <n v="0"/>
    <n v="14105.314052459998"/>
    <n v="42973.485184589998"/>
    <n v="48600.864975010001"/>
    <n v="34502.595509750005"/>
    <n v="47307.183144020004"/>
    <n v="62457.039653370004"/>
    <n v="63341.405808800002"/>
    <n v="54509.493619579996"/>
    <n v="36458.732709559998"/>
    <n v="42778.727507750002"/>
    <n v="50927.088305410005"/>
    <n v="497961.93047030002"/>
  </r>
  <r>
    <s v="BIODIESEL"/>
    <x v="13"/>
    <x v="1"/>
    <x v="8"/>
    <x v="80"/>
    <s v="b"/>
    <n v="0"/>
    <n v="0"/>
    <n v="0"/>
    <n v="0"/>
    <n v="0"/>
    <n v="0"/>
    <n v="0"/>
    <n v="0"/>
    <n v="0"/>
    <n v="0"/>
    <n v="0"/>
    <n v="0"/>
    <n v="0"/>
  </r>
  <r>
    <s v="BIODIESEL"/>
    <x v="13"/>
    <x v="2"/>
    <x v="7"/>
    <x v="80"/>
    <s v="b"/>
    <n v="96181.59824574001"/>
    <n v="95661.95301297"/>
    <n v="104502.27467816"/>
    <n v="100560.24947724001"/>
    <n v="69616.327828530004"/>
    <n v="104553.11521239"/>
    <n v="113646.50109311999"/>
    <n v="106806.04338686001"/>
    <n v="105715.00036464001"/>
    <n v="93168.458475430001"/>
    <n v="116635.19237196"/>
    <n v="117098.65702181001"/>
    <n v="1224145.3711688502"/>
  </r>
  <r>
    <s v="BIODIESEL"/>
    <x v="13"/>
    <x v="0"/>
    <x v="6"/>
    <x v="81"/>
    <s v="b"/>
    <n v="18434.225466480002"/>
    <n v="22954.79997082"/>
    <n v="45770.871892280004"/>
    <n v="47991.388675820002"/>
    <n v="31222.402986460002"/>
    <n v="49672.900191410001"/>
    <n v="44303.49066833"/>
    <n v="51259.007868920002"/>
    <n v="55914.542826429999"/>
    <n v="42388.507695349996"/>
    <n v="27550.8773544"/>
    <n v="40030.231493190004"/>
    <n v="477493.24708989001"/>
  </r>
  <r>
    <s v="BIODIESEL"/>
    <x v="13"/>
    <x v="3"/>
    <x v="4"/>
    <x v="82"/>
    <s v="b"/>
    <n v="0"/>
    <n v="0"/>
    <n v="0"/>
    <n v="0"/>
    <n v="0"/>
    <n v="0"/>
    <n v="0"/>
    <n v="0"/>
    <n v="0"/>
    <n v="0"/>
    <n v="0"/>
    <n v="0"/>
    <n v="0"/>
  </r>
  <r>
    <s v="BIODIESEL"/>
    <x v="13"/>
    <x v="4"/>
    <x v="13"/>
    <x v="83"/>
    <s v="b"/>
    <n v="0"/>
    <n v="0"/>
    <n v="0"/>
    <n v="0"/>
    <n v="0"/>
    <n v="0"/>
    <n v="0"/>
    <n v="0"/>
    <n v="0"/>
    <n v="0"/>
    <n v="0"/>
    <n v="0"/>
    <n v="0"/>
  </r>
  <r>
    <s v="BIODIESEL"/>
    <x v="13"/>
    <x v="4"/>
    <x v="16"/>
    <x v="84"/>
    <s v="b"/>
    <n v="0"/>
    <n v="0"/>
    <n v="0"/>
    <n v="0"/>
    <n v="0"/>
    <n v="0"/>
    <n v="0"/>
    <n v="0"/>
    <n v="0"/>
    <n v="0"/>
    <n v="0"/>
    <n v="0"/>
    <n v="0"/>
  </r>
  <r>
    <s v="BIODIESEL"/>
    <x v="13"/>
    <x v="4"/>
    <x v="9"/>
    <x v="85"/>
    <s v="b"/>
    <n v="86299.589697400006"/>
    <n v="82260.135339579996"/>
    <n v="108155.83661286"/>
    <n v="83772.86609363"/>
    <n v="93255.540894880003"/>
    <n v="91762.308551830007"/>
    <n v="96386.457357439998"/>
    <n v="112538.80265401999"/>
    <n v="110188.27549778001"/>
    <n v="94057.975985249999"/>
    <n v="119583.22631896001"/>
    <n v="103909.43492642"/>
    <n v="1182170.4499300502"/>
  </r>
  <r>
    <s v="BIODIESEL"/>
    <x v="13"/>
    <x v="0"/>
    <x v="0"/>
    <x v="86"/>
    <s v="b"/>
    <n v="69320.819975110004"/>
    <n v="64614.413034319994"/>
    <n v="66385.90657177"/>
    <n v="66238.448266129999"/>
    <n v="58305.450562869999"/>
    <n v="66386.988419090005"/>
    <n v="51575.555136790004"/>
    <n v="71673.718389720001"/>
    <n v="73373.426325640001"/>
    <n v="71891.157121419994"/>
    <n v="65278.308769630006"/>
    <n v="79709.623674389994"/>
    <n v="804753.8162468801"/>
  </r>
  <r>
    <s v="BIODIESEL"/>
    <x v="13"/>
    <x v="2"/>
    <x v="5"/>
    <x v="87"/>
    <s v="b"/>
    <n v="153242.64763897"/>
    <n v="166754.25394591002"/>
    <n v="174737.84688080999"/>
    <n v="168663.06661528"/>
    <n v="139149.30309494"/>
    <n v="181619.04368644001"/>
    <n v="188262.27182053"/>
    <n v="170351.55981997002"/>
    <n v="158469.42943049001"/>
    <n v="189407.80975659"/>
    <n v="175054.77153728"/>
    <n v="189360.38458919001"/>
    <n v="2055072.3888164"/>
  </r>
  <r>
    <s v="BIODIESEL"/>
    <x v="13"/>
    <x v="0"/>
    <x v="6"/>
    <x v="88"/>
    <s v="b"/>
    <n v="0"/>
    <n v="0"/>
    <n v="0"/>
    <n v="0"/>
    <n v="0"/>
    <n v="0"/>
    <n v="0"/>
    <n v="0"/>
    <n v="0"/>
    <n v="0"/>
    <n v="0"/>
    <n v="2523.4906414299999"/>
    <n v="2523.4906414299999"/>
  </r>
  <r>
    <s v="BIODIESEL"/>
    <x v="13"/>
    <x v="1"/>
    <x v="1"/>
    <x v="89"/>
    <s v="b"/>
    <n v="0"/>
    <n v="0"/>
    <n v="0"/>
    <n v="0"/>
    <n v="0"/>
    <n v="0"/>
    <n v="0"/>
    <n v="0"/>
    <n v="0"/>
    <n v="0"/>
    <n v="0"/>
    <n v="0"/>
    <n v="0"/>
  </r>
  <r>
    <s v="BIODIESEL"/>
    <x v="13"/>
    <x v="0"/>
    <x v="6"/>
    <x v="90"/>
    <s v="b"/>
    <n v="0"/>
    <n v="0"/>
    <n v="0"/>
    <n v="0"/>
    <n v="0"/>
    <n v="0"/>
    <n v="0"/>
    <n v="0"/>
    <n v="0"/>
    <n v="0"/>
    <n v="0"/>
    <n v="0"/>
    <n v="0"/>
  </r>
  <r>
    <s v="BIODIESEL"/>
    <x v="13"/>
    <x v="2"/>
    <x v="2"/>
    <x v="91"/>
    <s v="b"/>
    <n v="0"/>
    <n v="0"/>
    <n v="0"/>
    <n v="0"/>
    <n v="0"/>
    <n v="0"/>
    <n v="0"/>
    <n v="0"/>
    <n v="0"/>
    <n v="0"/>
    <n v="0"/>
    <n v="0"/>
    <n v="0"/>
  </r>
  <r>
    <s v="BIODIESEL"/>
    <x v="13"/>
    <x v="0"/>
    <x v="0"/>
    <x v="92"/>
    <s v="b"/>
    <n v="0"/>
    <n v="0"/>
    <n v="0"/>
    <n v="0"/>
    <n v="0"/>
    <n v="0"/>
    <n v="0"/>
    <n v="0"/>
    <n v="0"/>
    <n v="0"/>
    <n v="0"/>
    <n v="0"/>
    <n v="0"/>
  </r>
  <r>
    <s v="BIODIESEL"/>
    <x v="13"/>
    <x v="0"/>
    <x v="6"/>
    <x v="93"/>
    <s v="b"/>
    <n v="0"/>
    <n v="0"/>
    <n v="0"/>
    <n v="0"/>
    <n v="0"/>
    <n v="0"/>
    <n v="0"/>
    <n v="0"/>
    <n v="0"/>
    <n v="0"/>
    <n v="0"/>
    <n v="0"/>
    <n v="0"/>
  </r>
  <r>
    <s v="BIODIESEL"/>
    <x v="13"/>
    <x v="1"/>
    <x v="1"/>
    <x v="94"/>
    <s v="b"/>
    <n v="0"/>
    <n v="0"/>
    <n v="0"/>
    <n v="0"/>
    <n v="0"/>
    <n v="0"/>
    <n v="0"/>
    <n v="0"/>
    <n v="0"/>
    <n v="0"/>
    <n v="0"/>
    <n v="0"/>
    <n v="0"/>
  </r>
  <r>
    <s v="BIODIESEL"/>
    <x v="13"/>
    <x v="1"/>
    <x v="10"/>
    <x v="95"/>
    <s v="b"/>
    <n v="0"/>
    <n v="0"/>
    <n v="0"/>
    <n v="0"/>
    <n v="0"/>
    <n v="0"/>
    <n v="0"/>
    <n v="0"/>
    <n v="0"/>
    <n v="0"/>
    <n v="0"/>
    <n v="0"/>
    <n v="0"/>
  </r>
  <r>
    <s v="BIODIESEL"/>
    <x v="13"/>
    <x v="2"/>
    <x v="7"/>
    <x v="96"/>
    <s v="b"/>
    <n v="41645.857249029999"/>
    <n v="25051.747147099999"/>
    <n v="76527.986183989997"/>
    <n v="79405.467332219996"/>
    <n v="75589.848442870003"/>
    <n v="85745.66500013"/>
    <n v="80335.327683380005"/>
    <n v="89884.724789110012"/>
    <n v="62772.027048360003"/>
    <n v="68485.09292041001"/>
    <n v="82480.656078180007"/>
    <n v="42636.225572390002"/>
    <n v="810560.62544716988"/>
  </r>
  <r>
    <s v="BIODIESEL"/>
    <x v="13"/>
    <x v="1"/>
    <x v="1"/>
    <x v="97"/>
    <s v="b"/>
    <n v="0"/>
    <n v="0"/>
    <n v="0"/>
    <n v="0"/>
    <n v="0"/>
    <n v="0"/>
    <n v="0"/>
    <n v="0"/>
    <n v="0"/>
    <n v="0"/>
    <n v="0"/>
    <n v="0"/>
    <n v="0"/>
  </r>
  <r>
    <s v="BIODIESEL"/>
    <x v="13"/>
    <x v="4"/>
    <x v="9"/>
    <x v="98"/>
    <s v="b"/>
    <n v="95542.610158030002"/>
    <n v="86752.091208419995"/>
    <n v="89480.132760859997"/>
    <n v="88964.569614780004"/>
    <n v="82059.974715950011"/>
    <n v="93670.630616019989"/>
    <n v="96515.725532559998"/>
    <n v="57126.777907730007"/>
    <n v="98072.000641239996"/>
    <n v="114404.74397842999"/>
    <n v="132235.77666591"/>
    <n v="150096.78029804002"/>
    <n v="1184921.8140979703"/>
  </r>
  <r>
    <s v="BIODIESEL"/>
    <x v="13"/>
    <x v="3"/>
    <x v="3"/>
    <x v="99"/>
    <s v="b"/>
    <n v="0"/>
    <n v="0"/>
    <n v="0"/>
    <n v="0"/>
    <n v="0"/>
    <n v="0"/>
    <n v="0"/>
    <n v="0"/>
    <n v="0"/>
    <n v="0"/>
    <n v="0"/>
    <n v="0"/>
    <n v="0"/>
  </r>
  <r>
    <s v="BIODIESEL"/>
    <x v="13"/>
    <x v="3"/>
    <x v="11"/>
    <x v="100"/>
    <s v="b"/>
    <n v="0"/>
    <n v="0"/>
    <n v="0"/>
    <n v="0"/>
    <n v="0"/>
    <n v="0"/>
    <n v="0"/>
    <n v="0"/>
    <n v="0"/>
    <n v="0"/>
    <n v="0"/>
    <n v="0"/>
    <n v="0"/>
  </r>
  <r>
    <s v="BIODIESEL"/>
    <x v="13"/>
    <x v="3"/>
    <x v="3"/>
    <x v="101"/>
    <s v="b"/>
    <n v="0"/>
    <n v="0"/>
    <n v="0"/>
    <n v="0"/>
    <n v="0"/>
    <n v="0"/>
    <n v="0"/>
    <n v="0"/>
    <n v="0"/>
    <n v="0"/>
    <n v="0"/>
    <n v="0"/>
    <n v="0"/>
  </r>
  <r>
    <s v="BIODIESEL"/>
    <x v="14"/>
    <x v="0"/>
    <x v="0"/>
    <x v="0"/>
    <s v="b"/>
    <n v="0"/>
    <n v="0"/>
    <n v="0"/>
    <n v="0"/>
    <n v="0"/>
    <n v="0"/>
    <n v="0"/>
    <n v="0"/>
    <n v="0"/>
    <n v="0"/>
    <n v="0"/>
    <n v="0"/>
    <n v="0"/>
  </r>
  <r>
    <s v="BIODIESEL"/>
    <x v="14"/>
    <x v="1"/>
    <x v="1"/>
    <x v="1"/>
    <s v="b"/>
    <n v="158952.31701361999"/>
    <n v="205877.46338805"/>
    <n v="163799.88616023998"/>
    <n v="161275.25077339"/>
    <n v="125170.98659618999"/>
    <n v="148748.00602125999"/>
    <n v="177876.66334473001"/>
    <n v="161897.53312573998"/>
    <n v="199046.02526933001"/>
    <n v="209459.40325628"/>
    <n v="190836.26963626"/>
    <n v="202273.94947152"/>
    <n v="2105213.7540566097"/>
  </r>
  <r>
    <s v="BIODIESEL"/>
    <x v="14"/>
    <x v="2"/>
    <x v="2"/>
    <x v="2"/>
    <s v="b"/>
    <n v="60358.123766559998"/>
    <n v="56612.900430730006"/>
    <n v="69881.525087560003"/>
    <n v="70720.604610990005"/>
    <n v="59838.484823599996"/>
    <n v="60956.007945919999"/>
    <n v="69610.48459503999"/>
    <n v="65578.301257580009"/>
    <n v="77196.60556661"/>
    <n v="76741.827144370007"/>
    <n v="59181.822369789996"/>
    <n v="93976.221034870003"/>
    <n v="820652.90863362001"/>
  </r>
  <r>
    <s v="BIODIESEL"/>
    <x v="14"/>
    <x v="1"/>
    <x v="1"/>
    <x v="3"/>
    <s v="b"/>
    <n v="0"/>
    <n v="0"/>
    <n v="0"/>
    <n v="0"/>
    <n v="0"/>
    <n v="0"/>
    <n v="0"/>
    <n v="0"/>
    <n v="0"/>
    <n v="0"/>
    <n v="0"/>
    <n v="0"/>
    <n v="0"/>
  </r>
  <r>
    <s v="BIODIESEL"/>
    <x v="14"/>
    <x v="3"/>
    <x v="3"/>
    <x v="4"/>
    <s v="b"/>
    <n v="0"/>
    <n v="0"/>
    <n v="0"/>
    <n v="0"/>
    <n v="0"/>
    <n v="0"/>
    <n v="0"/>
    <n v="0"/>
    <n v="0"/>
    <n v="0"/>
    <n v="0"/>
    <n v="0"/>
    <n v="0"/>
  </r>
  <r>
    <s v="BIODIESEL"/>
    <x v="14"/>
    <x v="1"/>
    <x v="1"/>
    <x v="5"/>
    <s v="b"/>
    <n v="0"/>
    <n v="0"/>
    <n v="0"/>
    <n v="0"/>
    <n v="0"/>
    <n v="0"/>
    <n v="0"/>
    <n v="0"/>
    <n v="0"/>
    <n v="0"/>
    <n v="0"/>
    <n v="0"/>
    <n v="0"/>
  </r>
  <r>
    <s v="BIODIESEL"/>
    <x v="14"/>
    <x v="1"/>
    <x v="1"/>
    <x v="6"/>
    <s v="b"/>
    <n v="0"/>
    <n v="0"/>
    <n v="0"/>
    <n v="0"/>
    <n v="0"/>
    <n v="0"/>
    <n v="0"/>
    <n v="0"/>
    <n v="0"/>
    <n v="0"/>
    <n v="0"/>
    <n v="0"/>
    <n v="0"/>
  </r>
  <r>
    <s v="BIODIESEL"/>
    <x v="14"/>
    <x v="1"/>
    <x v="1"/>
    <x v="7"/>
    <s v="b"/>
    <n v="0"/>
    <n v="0"/>
    <n v="0"/>
    <n v="0"/>
    <n v="0"/>
    <n v="0"/>
    <n v="0"/>
    <n v="0"/>
    <n v="0"/>
    <n v="0"/>
    <n v="0"/>
    <n v="0"/>
    <n v="0"/>
  </r>
  <r>
    <s v="BIODIESEL"/>
    <x v="14"/>
    <x v="3"/>
    <x v="4"/>
    <x v="8"/>
    <s v="b"/>
    <n v="10751.05272661"/>
    <n v="13003.4273978"/>
    <n v="8474.2106945200012"/>
    <n v="9226.6795342500009"/>
    <n v="10028.762395259999"/>
    <n v="11147.405103759998"/>
    <n v="5943.6440168399995"/>
    <n v="4687.6318579400004"/>
    <n v="5900.1625603100001"/>
    <n v="5932.0204479599997"/>
    <n v="7613.9533808199994"/>
    <n v="7057.0158645600004"/>
    <n v="99765.96598062999"/>
  </r>
  <r>
    <s v="BIODIESEL"/>
    <x v="14"/>
    <x v="1"/>
    <x v="1"/>
    <x v="9"/>
    <s v="b"/>
    <n v="0"/>
    <n v="0"/>
    <n v="0"/>
    <n v="0"/>
    <n v="0"/>
    <n v="0"/>
    <n v="0"/>
    <n v="0"/>
    <n v="0"/>
    <n v="0"/>
    <n v="0"/>
    <n v="0"/>
    <n v="0"/>
  </r>
  <r>
    <s v="BIODIESEL"/>
    <x v="14"/>
    <x v="1"/>
    <x v="1"/>
    <x v="10"/>
    <s v="b"/>
    <n v="0"/>
    <n v="0"/>
    <n v="0"/>
    <n v="0"/>
    <n v="0"/>
    <n v="0"/>
    <n v="0"/>
    <n v="0"/>
    <n v="0"/>
    <n v="0"/>
    <n v="0"/>
    <n v="0"/>
    <n v="0"/>
  </r>
  <r>
    <s v="BIODIESEL"/>
    <x v="14"/>
    <x v="2"/>
    <x v="5"/>
    <x v="11"/>
    <s v="b"/>
    <n v="0"/>
    <n v="0"/>
    <n v="0"/>
    <n v="0"/>
    <n v="0"/>
    <n v="0"/>
    <n v="0"/>
    <n v="0"/>
    <n v="0"/>
    <n v="0"/>
    <n v="0"/>
    <n v="0"/>
    <n v="0"/>
  </r>
  <r>
    <s v="BIODIESEL"/>
    <x v="14"/>
    <x v="1"/>
    <x v="1"/>
    <x v="12"/>
    <s v="b"/>
    <n v="0"/>
    <n v="0"/>
    <n v="0"/>
    <n v="0"/>
    <n v="0"/>
    <n v="0"/>
    <n v="0"/>
    <n v="0"/>
    <n v="0"/>
    <n v="0"/>
    <n v="0"/>
    <n v="0"/>
    <n v="0"/>
  </r>
  <r>
    <s v="BIODIESEL"/>
    <x v="14"/>
    <x v="0"/>
    <x v="6"/>
    <x v="12"/>
    <s v="b"/>
    <n v="86283.613580000005"/>
    <n v="80568.786561150002"/>
    <n v="87190.440646940013"/>
    <n v="79976.060025990009"/>
    <n v="71516.768760790001"/>
    <n v="86254.982364880008"/>
    <n v="77451.7139704"/>
    <n v="89196.009463540002"/>
    <n v="91199.106384810002"/>
    <n v="94835.02540246"/>
    <n v="91043.01217003999"/>
    <n v="83746.901757950007"/>
    <n v="1019262.4210889502"/>
  </r>
  <r>
    <s v="BIODIESEL"/>
    <x v="14"/>
    <x v="2"/>
    <x v="7"/>
    <x v="13"/>
    <s v="b"/>
    <n v="152439.55840836"/>
    <n v="148860.46782406"/>
    <n v="187714.72499059999"/>
    <n v="153664.68760016002"/>
    <n v="188912.97153446"/>
    <n v="151431.63522529"/>
    <n v="195948.35674243001"/>
    <n v="178902.65715193001"/>
    <n v="170171.99832409"/>
    <n v="184521.96711611998"/>
    <n v="188093.19543792002"/>
    <n v="203824.90340094001"/>
    <n v="2104487.1237563603"/>
  </r>
  <r>
    <s v="BIODIESEL"/>
    <x v="14"/>
    <x v="1"/>
    <x v="1"/>
    <x v="14"/>
    <s v="b"/>
    <n v="0"/>
    <n v="0"/>
    <n v="0"/>
    <n v="0"/>
    <n v="0"/>
    <n v="0"/>
    <n v="0"/>
    <n v="0"/>
    <n v="0"/>
    <n v="0"/>
    <n v="0"/>
    <n v="0"/>
    <n v="0"/>
  </r>
  <r>
    <s v="BIODIESEL"/>
    <x v="14"/>
    <x v="1"/>
    <x v="8"/>
    <x v="15"/>
    <s v="b"/>
    <n v="93114.202574370007"/>
    <n v="73300.256965909997"/>
    <n v="90454.745110169999"/>
    <n v="70344.933129119992"/>
    <n v="77637.753970580001"/>
    <n v="88191.866456280011"/>
    <n v="65715.092045459998"/>
    <n v="76022.87041232"/>
    <n v="89180.530241130007"/>
    <n v="93150.016752509997"/>
    <n v="88862.121189500001"/>
    <n v="89700.005649030005"/>
    <n v="995674.39449637989"/>
  </r>
  <r>
    <s v="BIODIESEL"/>
    <x v="14"/>
    <x v="4"/>
    <x v="9"/>
    <x v="16"/>
    <s v="b"/>
    <n v="0"/>
    <n v="0"/>
    <n v="0"/>
    <n v="0"/>
    <n v="0"/>
    <n v="0"/>
    <n v="0"/>
    <n v="0"/>
    <n v="0"/>
    <n v="0"/>
    <n v="0"/>
    <n v="0"/>
    <n v="0"/>
  </r>
  <r>
    <s v="BIODIESEL"/>
    <x v="14"/>
    <x v="1"/>
    <x v="10"/>
    <x v="17"/>
    <s v="b"/>
    <n v="0"/>
    <n v="0"/>
    <n v="0"/>
    <n v="0"/>
    <n v="0"/>
    <n v="0"/>
    <n v="0"/>
    <n v="0"/>
    <n v="0"/>
    <n v="0"/>
    <n v="0"/>
    <n v="0"/>
    <n v="0"/>
  </r>
  <r>
    <s v="BIODIESEL"/>
    <x v="14"/>
    <x v="1"/>
    <x v="1"/>
    <x v="18"/>
    <s v="b"/>
    <n v="3819.1726320000002"/>
    <n v="2644.6764107000004"/>
    <n v="2571.5888185000003"/>
    <n v="431.48096599999997"/>
    <n v="0"/>
    <n v="0"/>
    <n v="4916.3670884000003"/>
    <n v="6229.4278240000003"/>
    <n v="8978.3892845000009"/>
    <n v="9340.4936462000005"/>
    <n v="6982.5696734000012"/>
    <n v="3934.9051360000003"/>
    <n v="49849.071479700004"/>
  </r>
  <r>
    <s v="BIODIESEL"/>
    <x v="14"/>
    <x v="1"/>
    <x v="1"/>
    <x v="19"/>
    <s v="b"/>
    <n v="54639.510282089999"/>
    <n v="54231.641262830002"/>
    <n v="53676.062345530001"/>
    <n v="52981.428308750001"/>
    <n v="53612.258512890003"/>
    <n v="53044.829593549999"/>
    <n v="54142.401438549998"/>
    <n v="53935.598775559993"/>
    <n v="53681.446422890003"/>
    <n v="53800.531395620004"/>
    <n v="53853.472726390006"/>
    <n v="53665.256451949994"/>
    <n v="645264.43751659989"/>
  </r>
  <r>
    <s v="BIODIESEL"/>
    <x v="14"/>
    <x v="2"/>
    <x v="5"/>
    <x v="20"/>
    <s v="b"/>
    <n v="0"/>
    <n v="0"/>
    <n v="0"/>
    <n v="0"/>
    <n v="0"/>
    <n v="0"/>
    <n v="0"/>
    <n v="0"/>
    <n v="0"/>
    <n v="0"/>
    <n v="0"/>
    <n v="0"/>
    <n v="0"/>
  </r>
  <r>
    <s v="BIODIESEL"/>
    <x v="14"/>
    <x v="1"/>
    <x v="8"/>
    <x v="21"/>
    <s v="b"/>
    <n v="0"/>
    <n v="0"/>
    <n v="0"/>
    <n v="0"/>
    <n v="0"/>
    <n v="0"/>
    <n v="0"/>
    <n v="0"/>
    <n v="0"/>
    <n v="0"/>
    <n v="0"/>
    <n v="0"/>
    <n v="0"/>
  </r>
  <r>
    <s v="BIODIESEL"/>
    <x v="14"/>
    <x v="1"/>
    <x v="8"/>
    <x v="22"/>
    <s v="b"/>
    <n v="0"/>
    <n v="0"/>
    <n v="0"/>
    <n v="0"/>
    <n v="0"/>
    <n v="0"/>
    <n v="0"/>
    <n v="0"/>
    <n v="0"/>
    <n v="0"/>
    <n v="0"/>
    <n v="0"/>
    <n v="0"/>
  </r>
  <r>
    <s v="BIODIESEL"/>
    <x v="14"/>
    <x v="0"/>
    <x v="0"/>
    <x v="23"/>
    <s v="b"/>
    <n v="0"/>
    <n v="0"/>
    <n v="0"/>
    <n v="0"/>
    <n v="0"/>
    <n v="0"/>
    <n v="0"/>
    <n v="0"/>
    <n v="0"/>
    <n v="0"/>
    <n v="0"/>
    <n v="0"/>
    <n v="0"/>
  </r>
  <r>
    <s v="BIODIESEL"/>
    <x v="14"/>
    <x v="2"/>
    <x v="5"/>
    <x v="24"/>
    <s v="b"/>
    <n v="0"/>
    <n v="0"/>
    <n v="0"/>
    <n v="0"/>
    <n v="0"/>
    <n v="0"/>
    <n v="0"/>
    <n v="0"/>
    <n v="0"/>
    <n v="0"/>
    <n v="0"/>
    <n v="0"/>
    <n v="0"/>
  </r>
  <r>
    <s v="BIODIESEL"/>
    <x v="14"/>
    <x v="1"/>
    <x v="1"/>
    <x v="25"/>
    <s v="b"/>
    <n v="47929.383728840003"/>
    <n v="47596.526983639997"/>
    <n v="54768.910543220001"/>
    <n v="45141.526083299999"/>
    <n v="37702.448289910004"/>
    <n v="45366.311313079997"/>
    <n v="48631.087512059996"/>
    <n v="52561.08030645"/>
    <n v="55379.405791630001"/>
    <n v="56656.369307640001"/>
    <n v="51779.734949010002"/>
    <n v="55481.917115010001"/>
    <n v="598994.70192379004"/>
  </r>
  <r>
    <s v="BIODIESEL"/>
    <x v="14"/>
    <x v="0"/>
    <x v="6"/>
    <x v="26"/>
    <s v="b"/>
    <n v="0"/>
    <n v="0"/>
    <n v="0"/>
    <n v="0"/>
    <n v="0"/>
    <n v="0"/>
    <n v="0"/>
    <n v="0"/>
    <n v="0"/>
    <n v="0"/>
    <n v="0"/>
    <n v="0"/>
    <n v="0"/>
  </r>
  <r>
    <s v="BIODIESEL"/>
    <x v="14"/>
    <x v="0"/>
    <x v="0"/>
    <x v="27"/>
    <s v="b"/>
    <n v="0"/>
    <n v="0"/>
    <n v="0"/>
    <n v="0"/>
    <n v="0"/>
    <n v="0"/>
    <n v="0"/>
    <n v="0"/>
    <n v="0"/>
    <n v="0"/>
    <n v="0"/>
    <n v="0"/>
    <n v="0"/>
  </r>
  <r>
    <s v="BIODIESEL"/>
    <x v="14"/>
    <x v="3"/>
    <x v="11"/>
    <x v="28"/>
    <s v="b"/>
    <n v="0"/>
    <n v="0"/>
    <n v="0"/>
    <n v="0"/>
    <n v="0"/>
    <n v="0"/>
    <n v="0"/>
    <n v="0"/>
    <n v="0"/>
    <n v="0"/>
    <n v="0"/>
    <n v="0"/>
    <n v="0"/>
  </r>
  <r>
    <s v="BIODIESEL"/>
    <x v="14"/>
    <x v="0"/>
    <x v="6"/>
    <x v="29"/>
    <s v="b"/>
    <n v="0"/>
    <n v="0"/>
    <n v="0"/>
    <n v="0"/>
    <n v="0"/>
    <n v="0"/>
    <n v="0"/>
    <n v="0"/>
    <n v="0"/>
    <n v="0"/>
    <n v="0"/>
    <n v="0"/>
    <n v="0"/>
  </r>
  <r>
    <s v="BIODIESEL"/>
    <x v="14"/>
    <x v="1"/>
    <x v="1"/>
    <x v="30"/>
    <s v="b"/>
    <n v="764.21191499999998"/>
    <n v="1550.52622234"/>
    <n v="2830.4144999999999"/>
    <n v="3144.9050000000002"/>
    <n v="2729.1800080499997"/>
    <n v="4109.03852585"/>
    <n v="1372.4239623800001"/>
    <n v="2401.2544738900001"/>
    <n v="3617.8987120000002"/>
    <n v="6495.5308156700012"/>
    <n v="4088.3765000000003"/>
    <n v="8491.2435000000005"/>
    <n v="41595.004135180003"/>
  </r>
  <r>
    <s v="BIODIESEL"/>
    <x v="14"/>
    <x v="2"/>
    <x v="7"/>
    <x v="31"/>
    <s v="b"/>
    <n v="5673.2765339900006"/>
    <n v="0"/>
    <n v="14388.185677590001"/>
    <n v="28507.815337610002"/>
    <n v="25069.452962250001"/>
    <n v="40255.49474853"/>
    <n v="40028.438897339998"/>
    <n v="46560.419161959995"/>
    <n v="50462.988384750002"/>
    <n v="43166.488004439998"/>
    <n v="48502.844575970004"/>
    <n v="26924.98465111"/>
    <n v="369540.38893554005"/>
  </r>
  <r>
    <s v="BIODIESEL"/>
    <x v="14"/>
    <x v="4"/>
    <x v="12"/>
    <x v="32"/>
    <s v="b"/>
    <n v="0"/>
    <n v="0"/>
    <n v="0"/>
    <n v="0"/>
    <n v="0"/>
    <n v="0"/>
    <n v="0"/>
    <n v="0"/>
    <n v="0"/>
    <n v="0"/>
    <n v="0"/>
    <n v="0"/>
    <n v="0"/>
  </r>
  <r>
    <s v="BIODIESEL"/>
    <x v="14"/>
    <x v="4"/>
    <x v="13"/>
    <x v="33"/>
    <s v="b"/>
    <n v="0"/>
    <n v="0"/>
    <n v="0"/>
    <n v="0"/>
    <n v="0"/>
    <n v="0"/>
    <n v="0"/>
    <n v="0"/>
    <n v="0"/>
    <n v="0"/>
    <n v="0"/>
    <n v="0"/>
    <n v="0"/>
  </r>
  <r>
    <s v="BIODIESEL"/>
    <x v="14"/>
    <x v="4"/>
    <x v="9"/>
    <x v="34"/>
    <s v="b"/>
    <n v="0"/>
    <n v="0"/>
    <n v="0"/>
    <n v="0"/>
    <n v="0"/>
    <n v="0"/>
    <n v="0"/>
    <n v="0"/>
    <n v="0"/>
    <n v="0"/>
    <n v="0"/>
    <n v="0"/>
    <n v="0"/>
  </r>
  <r>
    <s v="BIODIESEL"/>
    <x v="14"/>
    <x v="3"/>
    <x v="11"/>
    <x v="35"/>
    <s v="b"/>
    <n v="0"/>
    <n v="0"/>
    <n v="0"/>
    <n v="0"/>
    <n v="0"/>
    <n v="0"/>
    <n v="0"/>
    <n v="0"/>
    <n v="0"/>
    <n v="0"/>
    <n v="0"/>
    <n v="0"/>
    <n v="0"/>
  </r>
  <r>
    <s v="BIODIESEL"/>
    <x v="14"/>
    <x v="2"/>
    <x v="7"/>
    <x v="36"/>
    <s v="b"/>
    <n v="0"/>
    <n v="0"/>
    <n v="0"/>
    <n v="0"/>
    <n v="0"/>
    <n v="0"/>
    <n v="0"/>
    <n v="0"/>
    <n v="0"/>
    <n v="0"/>
    <n v="0"/>
    <n v="0"/>
    <n v="0"/>
  </r>
  <r>
    <s v="BIODIESEL"/>
    <x v="14"/>
    <x v="4"/>
    <x v="14"/>
    <x v="37"/>
    <s v="b"/>
    <n v="0"/>
    <n v="0"/>
    <n v="0"/>
    <n v="0"/>
    <n v="0"/>
    <n v="0"/>
    <n v="0"/>
    <n v="0"/>
    <n v="0"/>
    <n v="0"/>
    <n v="0"/>
    <n v="0"/>
    <n v="0"/>
  </r>
  <r>
    <s v="BIODIESEL"/>
    <x v="14"/>
    <x v="1"/>
    <x v="1"/>
    <x v="38"/>
    <s v="b"/>
    <n v="0"/>
    <n v="0"/>
    <n v="0"/>
    <n v="0"/>
    <n v="0"/>
    <n v="0"/>
    <n v="0"/>
    <n v="0"/>
    <n v="0"/>
    <n v="0"/>
    <n v="0"/>
    <n v="0"/>
    <n v="0"/>
  </r>
  <r>
    <s v="BIODIESEL"/>
    <x v="14"/>
    <x v="2"/>
    <x v="7"/>
    <x v="39"/>
    <s v="b"/>
    <n v="143340.81989931999"/>
    <n v="141318.00442370001"/>
    <n v="120482.40497694"/>
    <n v="151726.98583346"/>
    <n v="156181.72489653001"/>
    <n v="151281.02572484"/>
    <n v="168917.18122909"/>
    <n v="149823.33080828999"/>
    <n v="218638.60730465001"/>
    <n v="224475.48808655"/>
    <n v="201960.76096219002"/>
    <n v="166597.95845722"/>
    <n v="1994744.2926027798"/>
  </r>
  <r>
    <s v="BIODIESEL"/>
    <x v="14"/>
    <x v="2"/>
    <x v="5"/>
    <x v="40"/>
    <s v="b"/>
    <n v="154363.98867596002"/>
    <n v="134556.15047301"/>
    <n v="127005.67385471001"/>
    <n v="155648.53770283001"/>
    <n v="158618.18343698999"/>
    <n v="151340.09333055001"/>
    <n v="154679.91325263999"/>
    <n v="156653.36629938"/>
    <n v="152755.64652010001"/>
    <n v="155267.20539196001"/>
    <n v="151419.59023914"/>
    <n v="157194.65476835999"/>
    <n v="1809503.0039456303"/>
  </r>
  <r>
    <s v="BIODIESEL"/>
    <x v="14"/>
    <x v="1"/>
    <x v="1"/>
    <x v="41"/>
    <s v="b"/>
    <n v="0"/>
    <n v="41379.936661849999"/>
    <n v="95673.400467169995"/>
    <n v="89556.333809010001"/>
    <n v="42603.675805640007"/>
    <n v="93175.880451229998"/>
    <n v="87110.27072868"/>
    <n v="95424.034659910001"/>
    <n v="90260.308213640004"/>
    <n v="95276.626672750004"/>
    <n v="90276.548503059996"/>
    <n v="91527.403017760007"/>
    <n v="912264.41899070004"/>
  </r>
  <r>
    <s v="BIODIESEL"/>
    <x v="14"/>
    <x v="1"/>
    <x v="1"/>
    <x v="42"/>
    <s v="b"/>
    <n v="11122.969191910001"/>
    <n v="9341.9025636400002"/>
    <n v="12841.81701966"/>
    <n v="14636.777838219999"/>
    <n v="6886.7884467200001"/>
    <n v="5152.3796290300006"/>
    <n v="8147.9582498200007"/>
    <n v="11091.060985779999"/>
    <n v="14629.091690400001"/>
    <n v="18046.854938010001"/>
    <n v="12824.97290848"/>
    <n v="13842.022605860002"/>
    <n v="138564.59606753002"/>
  </r>
  <r>
    <s v="BIODIESEL"/>
    <x v="14"/>
    <x v="2"/>
    <x v="7"/>
    <x v="43"/>
    <s v="b"/>
    <n v="16857.95505181"/>
    <n v="19191.990326229999"/>
    <n v="64165.496715000001"/>
    <n v="59909.484198880004"/>
    <n v="51489.818736680005"/>
    <n v="63676.552044839998"/>
    <n v="75954.676292300006"/>
    <n v="54432.770517200006"/>
    <n v="90538.091382479994"/>
    <n v="89632.748710699991"/>
    <n v="80360.474343759997"/>
    <n v="55283.115090340005"/>
    <n v="721493.17341021996"/>
  </r>
  <r>
    <s v="BIODIESEL"/>
    <x v="14"/>
    <x v="2"/>
    <x v="7"/>
    <x v="44"/>
    <s v="b"/>
    <n v="0"/>
    <n v="0"/>
    <n v="0"/>
    <n v="0"/>
    <n v="0"/>
    <n v="0"/>
    <n v="0"/>
    <n v="0"/>
    <n v="0"/>
    <n v="0"/>
    <n v="0"/>
    <n v="0"/>
    <n v="0"/>
  </r>
  <r>
    <s v="BIODIESEL"/>
    <x v="14"/>
    <x v="1"/>
    <x v="8"/>
    <x v="45"/>
    <s v="b"/>
    <n v="89891.184423980012"/>
    <n v="51983.895891800006"/>
    <n v="67801.352834550009"/>
    <n v="80989.222620789995"/>
    <n v="85726.996844049994"/>
    <n v="86194.650507359998"/>
    <n v="98994.803825580006"/>
    <n v="94740.986453150006"/>
    <n v="89183.511611070004"/>
    <n v="95864.384258010003"/>
    <n v="92547.239100969993"/>
    <n v="91474.864234830005"/>
    <n v="1025393.0926061401"/>
  </r>
  <r>
    <s v="BIODIESEL"/>
    <x v="14"/>
    <x v="1"/>
    <x v="8"/>
    <x v="46"/>
    <s v="b"/>
    <n v="64967.441200189998"/>
    <n v="72267.860132130008"/>
    <n v="69716.071635510001"/>
    <n v="77161.841786740013"/>
    <n v="76090.429261529993"/>
    <n v="100645.89153020001"/>
    <n v="95643.744013019998"/>
    <n v="82534.459112920013"/>
    <n v="90080.790746429993"/>
    <n v="103340.54677115999"/>
    <n v="86596.940465150008"/>
    <n v="87100.194453060001"/>
    <n v="1006146.2111080399"/>
  </r>
  <r>
    <s v="BIODIESEL"/>
    <x v="14"/>
    <x v="1"/>
    <x v="1"/>
    <x v="47"/>
    <s v="b"/>
    <n v="41902.714220000002"/>
    <n v="15548.410320000001"/>
    <n v="53670.948730000004"/>
    <n v="53793.562286140004"/>
    <n v="42075.432402600003"/>
    <n v="45736.265357659999"/>
    <n v="52199.13319"/>
    <n v="51544.99295"/>
    <n v="47137.389723070002"/>
    <n v="52777.795709999999"/>
    <n v="38223.175369999997"/>
    <n v="44091.568100000004"/>
    <n v="538701.38835947006"/>
  </r>
  <r>
    <s v="BIODIESEL"/>
    <x v="14"/>
    <x v="1"/>
    <x v="10"/>
    <x v="48"/>
    <s v="b"/>
    <n v="125632.27497177999"/>
    <n v="84748.264669190001"/>
    <n v="124399.76154304"/>
    <n v="136097.92756964001"/>
    <n v="133470.29654404"/>
    <n v="95797.794039540007"/>
    <n v="132406.12359013999"/>
    <n v="132678.26479941001"/>
    <n v="128650.2641856"/>
    <n v="139402.91452394999"/>
    <n v="79806.763500030007"/>
    <n v="130585.63872259999"/>
    <n v="1443676.28865896"/>
  </r>
  <r>
    <s v="BIODIESEL"/>
    <x v="14"/>
    <x v="1"/>
    <x v="8"/>
    <x v="49"/>
    <s v="b"/>
    <n v="0"/>
    <n v="0"/>
    <n v="0"/>
    <n v="0"/>
    <n v="0"/>
    <n v="0"/>
    <n v="0"/>
    <n v="0"/>
    <n v="0"/>
    <n v="0"/>
    <n v="0"/>
    <n v="0"/>
    <n v="0"/>
  </r>
  <r>
    <s v="BIODIESEL"/>
    <x v="14"/>
    <x v="0"/>
    <x v="15"/>
    <x v="50"/>
    <s v="b"/>
    <n v="12673.696688170001"/>
    <n v="10090.220128770001"/>
    <n v="885.22156959000006"/>
    <n v="5423.5333381300006"/>
    <n v="13382.287813340001"/>
    <n v="19736.920595200001"/>
    <n v="17931.5564309"/>
    <n v="20724.169172800001"/>
    <n v="21578.828555600001"/>
    <n v="22806.096282800001"/>
    <n v="27097.130461000004"/>
    <n v="24059.9070082"/>
    <n v="196389.56804450002"/>
  </r>
  <r>
    <s v="BIODIESEL"/>
    <x v="14"/>
    <x v="1"/>
    <x v="1"/>
    <x v="51"/>
    <s v="b"/>
    <n v="0"/>
    <n v="0"/>
    <n v="0"/>
    <n v="0"/>
    <n v="0"/>
    <n v="0"/>
    <n v="0"/>
    <n v="0"/>
    <n v="0"/>
    <n v="0"/>
    <n v="0"/>
    <n v="0"/>
    <n v="0"/>
  </r>
  <r>
    <s v="BIODIESEL"/>
    <x v="14"/>
    <x v="2"/>
    <x v="5"/>
    <x v="52"/>
    <s v="b"/>
    <n v="0"/>
    <n v="0"/>
    <n v="0"/>
    <n v="0"/>
    <n v="0"/>
    <n v="0"/>
    <n v="0"/>
    <n v="0"/>
    <n v="0"/>
    <n v="0"/>
    <n v="0"/>
    <n v="0"/>
    <n v="0"/>
  </r>
  <r>
    <s v="BIODIESEL"/>
    <x v="14"/>
    <x v="4"/>
    <x v="9"/>
    <x v="53"/>
    <s v="b"/>
    <n v="0"/>
    <n v="0"/>
    <n v="0"/>
    <n v="0"/>
    <n v="0"/>
    <n v="0"/>
    <n v="0"/>
    <n v="0"/>
    <n v="0"/>
    <n v="0"/>
    <n v="0"/>
    <n v="0"/>
    <n v="0"/>
  </r>
  <r>
    <s v="BIODIESEL"/>
    <x v="14"/>
    <x v="1"/>
    <x v="10"/>
    <x v="54"/>
    <s v="b"/>
    <n v="62991.931385579999"/>
    <n v="51677.487797650007"/>
    <n v="58221.814959300005"/>
    <n v="47991.602529359996"/>
    <n v="53817.979328560003"/>
    <n v="55078.614497809998"/>
    <n v="60993.759385540005"/>
    <n v="59503.04296649"/>
    <n v="62961.488705179996"/>
    <n v="68747.33396874"/>
    <n v="77236.457802770004"/>
    <n v="57383.911630340001"/>
    <n v="716605.42495731998"/>
  </r>
  <r>
    <s v="BIODIESEL"/>
    <x v="14"/>
    <x v="1"/>
    <x v="1"/>
    <x v="55"/>
    <s v="b"/>
    <n v="0"/>
    <n v="0"/>
    <n v="0"/>
    <n v="0"/>
    <n v="0"/>
    <n v="0"/>
    <n v="0"/>
    <n v="0"/>
    <n v="0"/>
    <n v="4653.4530304"/>
    <n v="11557.81520626"/>
    <n v="32444.336954780003"/>
    <n v="48655.605191440001"/>
  </r>
  <r>
    <s v="BIODIESEL"/>
    <x v="14"/>
    <x v="1"/>
    <x v="1"/>
    <x v="56"/>
    <s v="b"/>
    <n v="0"/>
    <n v="0"/>
    <n v="0"/>
    <n v="0"/>
    <n v="0"/>
    <n v="0"/>
    <n v="0"/>
    <n v="0"/>
    <n v="0"/>
    <n v="0"/>
    <n v="0"/>
    <n v="0"/>
    <n v="0"/>
  </r>
  <r>
    <s v="BIODIESEL"/>
    <x v="14"/>
    <x v="1"/>
    <x v="1"/>
    <x v="57"/>
    <s v="b"/>
    <n v="0"/>
    <n v="0"/>
    <n v="0"/>
    <n v="0"/>
    <n v="0"/>
    <n v="0"/>
    <n v="0"/>
    <n v="0"/>
    <n v="0"/>
    <n v="0"/>
    <n v="0"/>
    <n v="0"/>
    <n v="0"/>
  </r>
  <r>
    <s v="BIODIESEL"/>
    <x v="14"/>
    <x v="1"/>
    <x v="1"/>
    <x v="58"/>
    <s v="b"/>
    <n v="0"/>
    <n v="0"/>
    <n v="0"/>
    <n v="0"/>
    <n v="0"/>
    <n v="0"/>
    <n v="0"/>
    <n v="0"/>
    <n v="0"/>
    <n v="0"/>
    <n v="0"/>
    <n v="0"/>
    <n v="0"/>
  </r>
  <r>
    <s v="BIODIESEL"/>
    <x v="14"/>
    <x v="1"/>
    <x v="1"/>
    <x v="59"/>
    <s v="b"/>
    <n v="0"/>
    <n v="0"/>
    <n v="0"/>
    <n v="0"/>
    <n v="0"/>
    <n v="0"/>
    <n v="0"/>
    <n v="0"/>
    <n v="0"/>
    <n v="0"/>
    <n v="0"/>
    <n v="0"/>
    <n v="0"/>
  </r>
  <r>
    <s v="BIODIESEL"/>
    <x v="14"/>
    <x v="1"/>
    <x v="1"/>
    <x v="60"/>
    <s v="b"/>
    <n v="524.36888007999994"/>
    <n v="0"/>
    <n v="0"/>
    <n v="0"/>
    <n v="0"/>
    <n v="0"/>
    <n v="0"/>
    <n v="0"/>
    <n v="0"/>
    <n v="0"/>
    <n v="0"/>
    <n v="0"/>
    <n v="524.36888007999994"/>
  </r>
  <r>
    <s v="BIODIESEL"/>
    <x v="14"/>
    <x v="3"/>
    <x v="3"/>
    <x v="61"/>
    <s v="b"/>
    <n v="0"/>
    <n v="0"/>
    <n v="0"/>
    <n v="0"/>
    <n v="0"/>
    <n v="0"/>
    <n v="0"/>
    <n v="0"/>
    <n v="0"/>
    <n v="0"/>
    <n v="0"/>
    <n v="0"/>
    <n v="0"/>
  </r>
  <r>
    <s v="BIODIESEL"/>
    <x v="14"/>
    <x v="1"/>
    <x v="1"/>
    <x v="62"/>
    <s v="b"/>
    <n v="0"/>
    <n v="0"/>
    <n v="0"/>
    <n v="0"/>
    <n v="0"/>
    <n v="0"/>
    <n v="0"/>
    <n v="0"/>
    <n v="0"/>
    <n v="0"/>
    <n v="0"/>
    <n v="0"/>
    <n v="0"/>
  </r>
  <r>
    <s v="BIODIESEL"/>
    <x v="14"/>
    <x v="0"/>
    <x v="6"/>
    <x v="63"/>
    <s v="b"/>
    <n v="0"/>
    <n v="0"/>
    <n v="0"/>
    <n v="0"/>
    <n v="0"/>
    <n v="0"/>
    <n v="0"/>
    <n v="0"/>
    <n v="0"/>
    <n v="0"/>
    <n v="0"/>
    <n v="0"/>
    <n v="0"/>
  </r>
  <r>
    <s v="BIODIESEL"/>
    <x v="14"/>
    <x v="1"/>
    <x v="1"/>
    <x v="64"/>
    <s v="b"/>
    <n v="62755.352762050003"/>
    <n v="62862.67579008"/>
    <n v="92164.246280260006"/>
    <n v="73427.015506840005"/>
    <n v="60859.427913370004"/>
    <n v="38901.254626859998"/>
    <n v="91280.540554880004"/>
    <n v="87058.404955420003"/>
    <n v="92519.104780840004"/>
    <n v="94985.987132269991"/>
    <n v="76150.000052040006"/>
    <n v="44677.765812379999"/>
    <n v="877641.77616729005"/>
  </r>
  <r>
    <s v="BIODIESEL"/>
    <x v="14"/>
    <x v="0"/>
    <x v="6"/>
    <x v="65"/>
    <s v="b"/>
    <n v="0"/>
    <n v="0"/>
    <n v="0"/>
    <n v="0"/>
    <n v="0"/>
    <n v="0"/>
    <n v="0"/>
    <n v="0"/>
    <n v="0"/>
    <n v="0"/>
    <n v="0"/>
    <n v="0"/>
    <n v="0"/>
  </r>
  <r>
    <s v="BIODIESEL"/>
    <x v="14"/>
    <x v="2"/>
    <x v="7"/>
    <x v="66"/>
    <s v="b"/>
    <n v="60194.242767009993"/>
    <n v="56009.128989210003"/>
    <n v="57451.703202520002"/>
    <n v="54491.121084570004"/>
    <n v="57847.489496770002"/>
    <n v="56698.479585590001"/>
    <n v="57258.492818940002"/>
    <n v="56399.5312061"/>
    <n v="66940.240106689991"/>
    <n v="65865.695256099993"/>
    <n v="70349.644196809997"/>
    <n v="63653.166531260002"/>
    <n v="723158.93524157"/>
  </r>
  <r>
    <s v="BIODIESEL"/>
    <x v="14"/>
    <x v="0"/>
    <x v="15"/>
    <x v="67"/>
    <s v="b"/>
    <n v="0"/>
    <n v="0"/>
    <n v="0"/>
    <n v="0"/>
    <n v="0"/>
    <n v="0"/>
    <n v="0"/>
    <n v="0"/>
    <n v="0"/>
    <n v="0"/>
    <n v="0"/>
    <n v="0"/>
    <n v="0"/>
  </r>
  <r>
    <s v="BIODIESEL"/>
    <x v="14"/>
    <x v="2"/>
    <x v="7"/>
    <x v="68"/>
    <s v="b"/>
    <n v="0"/>
    <n v="0"/>
    <n v="0"/>
    <n v="0"/>
    <n v="0"/>
    <n v="0"/>
    <n v="0"/>
    <n v="9439.0738383299995"/>
    <n v="34297.962831210003"/>
    <n v="36078.714968979999"/>
    <n v="0"/>
    <n v="0"/>
    <n v="79815.75163852"/>
  </r>
  <r>
    <s v="BIODIESEL"/>
    <x v="14"/>
    <x v="0"/>
    <x v="6"/>
    <x v="69"/>
    <s v="b"/>
    <n v="0"/>
    <n v="0"/>
    <n v="0"/>
    <n v="0"/>
    <n v="0"/>
    <n v="0"/>
    <n v="0"/>
    <n v="0"/>
    <n v="0"/>
    <n v="0"/>
    <n v="0"/>
    <n v="0"/>
    <n v="0"/>
  </r>
  <r>
    <s v="BIODIESEL"/>
    <x v="14"/>
    <x v="1"/>
    <x v="8"/>
    <x v="70"/>
    <s v="b"/>
    <n v="187894.38712344001"/>
    <n v="139179.42499502999"/>
    <n v="125060.80799442"/>
    <n v="166406.32681594999"/>
    <n v="171007.12784684001"/>
    <n v="174838.50900004999"/>
    <n v="194364.06053019999"/>
    <n v="202348.99319462999"/>
    <n v="248977.31714535001"/>
    <n v="238006.33492227999"/>
    <n v="188872.75448932001"/>
    <n v="181356.28687369"/>
    <n v="2218312.3309311997"/>
  </r>
  <r>
    <s v="BIODIESEL"/>
    <x v="14"/>
    <x v="3"/>
    <x v="11"/>
    <x v="71"/>
    <s v="b"/>
    <n v="8175.1931271200001"/>
    <n v="17522.008032370002"/>
    <n v="49771.35458734"/>
    <n v="43291.661513250001"/>
    <n v="47868.297094120004"/>
    <n v="47584.092029270003"/>
    <n v="50584.186733639996"/>
    <n v="55425.874907910002"/>
    <n v="51730.366230319996"/>
    <n v="62053.40996605"/>
    <n v="88972.488485569993"/>
    <n v="58761.310832429997"/>
    <n v="581740.24353939004"/>
  </r>
  <r>
    <s v="BIODIESEL"/>
    <x v="14"/>
    <x v="0"/>
    <x v="6"/>
    <x v="72"/>
    <s v="b"/>
    <n v="0"/>
    <n v="0"/>
    <n v="0"/>
    <n v="0"/>
    <n v="0"/>
    <n v="0"/>
    <n v="0"/>
    <n v="0"/>
    <n v="0"/>
    <n v="0"/>
    <n v="0"/>
    <n v="0"/>
    <n v="0"/>
  </r>
  <r>
    <s v="BIODIESEL"/>
    <x v="14"/>
    <x v="4"/>
    <x v="12"/>
    <x v="73"/>
    <s v="b"/>
    <n v="0"/>
    <n v="0"/>
    <n v="0"/>
    <n v="0"/>
    <n v="0"/>
    <n v="0"/>
    <n v="0"/>
    <n v="0"/>
    <n v="0"/>
    <n v="0"/>
    <n v="0"/>
    <n v="0"/>
    <n v="0"/>
  </r>
  <r>
    <s v="BIODIESEL"/>
    <x v="14"/>
    <x v="1"/>
    <x v="8"/>
    <x v="74"/>
    <s v="b"/>
    <n v="0"/>
    <n v="0"/>
    <n v="0"/>
    <n v="0"/>
    <n v="0"/>
    <n v="0"/>
    <n v="0"/>
    <n v="0"/>
    <n v="0"/>
    <n v="0"/>
    <n v="0"/>
    <n v="0"/>
    <n v="0"/>
  </r>
  <r>
    <s v="BIODIESEL"/>
    <x v="14"/>
    <x v="1"/>
    <x v="8"/>
    <x v="75"/>
    <s v="b"/>
    <n v="8488.0985949999995"/>
    <n v="8428.3454000000002"/>
    <n v="9198.9980804400002"/>
    <n v="12310.705463260001"/>
    <n v="7926.7770811700002"/>
    <n v="9832.4888742099993"/>
    <n v="13161.427425"/>
    <n v="18318.870351080001"/>
    <n v="25043.67732087"/>
    <n v="27994.277510349999"/>
    <n v="24460.379210899999"/>
    <n v="30316.8842"/>
    <n v="195480.92951227998"/>
  </r>
  <r>
    <s v="BIODIESEL"/>
    <x v="14"/>
    <x v="1"/>
    <x v="1"/>
    <x v="76"/>
    <s v="b"/>
    <n v="115884.80545934"/>
    <n v="149824.63908877"/>
    <n v="164567.47570320999"/>
    <n v="150035.97670477"/>
    <n v="142585.80368653999"/>
    <n v="142794.17251221999"/>
    <n v="146903.57584705"/>
    <n v="160120.79388675001"/>
    <n v="158233.66219244999"/>
    <n v="160074.95375146999"/>
    <n v="159859.97433547999"/>
    <n v="159583.68185160999"/>
    <n v="1810469.5150196599"/>
  </r>
  <r>
    <s v="BIODIESEL"/>
    <x v="14"/>
    <x v="4"/>
    <x v="13"/>
    <x v="77"/>
    <s v="b"/>
    <n v="0"/>
    <n v="0"/>
    <n v="0"/>
    <n v="0"/>
    <n v="0"/>
    <n v="0"/>
    <n v="0"/>
    <n v="0"/>
    <n v="0"/>
    <n v="0"/>
    <n v="0"/>
    <n v="0"/>
    <n v="0"/>
  </r>
  <r>
    <s v="BIODIESEL"/>
    <x v="14"/>
    <x v="2"/>
    <x v="7"/>
    <x v="78"/>
    <s v="b"/>
    <n v="179870.1368567"/>
    <n v="189781.12884952"/>
    <n v="197599.57653306"/>
    <n v="162257.53040108999"/>
    <n v="104951.20986691001"/>
    <n v="127171.91982282001"/>
    <n v="136834.92976658"/>
    <n v="151074.09726565002"/>
    <n v="195194.3154502"/>
    <n v="218572.48253212002"/>
    <n v="205823.46536920001"/>
    <n v="203024.36783318999"/>
    <n v="2072155.1605470402"/>
  </r>
  <r>
    <s v="BIODIESEL"/>
    <x v="14"/>
    <x v="3"/>
    <x v="4"/>
    <x v="79"/>
    <s v="b"/>
    <n v="0"/>
    <n v="0"/>
    <n v="0"/>
    <n v="0"/>
    <n v="0"/>
    <n v="0"/>
    <n v="0"/>
    <n v="0"/>
    <n v="0"/>
    <n v="0"/>
    <n v="0"/>
    <n v="0"/>
    <n v="0"/>
  </r>
  <r>
    <s v="BIODIESEL"/>
    <x v="14"/>
    <x v="0"/>
    <x v="15"/>
    <x v="80"/>
    <s v="b"/>
    <n v="46321.783770560003"/>
    <n v="49538.486951710001"/>
    <n v="46538.442565819998"/>
    <n v="59879.978700169995"/>
    <n v="31468.089254869999"/>
    <n v="45653.195836990002"/>
    <n v="65296.178119839999"/>
    <n v="72869.895586090002"/>
    <n v="63139.08778034"/>
    <n v="71213.996176820001"/>
    <n v="65985.748859570012"/>
    <n v="51643.963110350007"/>
    <n v="669548.8467131299"/>
  </r>
  <r>
    <s v="BIODIESEL"/>
    <x v="14"/>
    <x v="1"/>
    <x v="8"/>
    <x v="80"/>
    <s v="b"/>
    <n v="0"/>
    <n v="0"/>
    <n v="0"/>
    <n v="0"/>
    <n v="0"/>
    <n v="0"/>
    <n v="0"/>
    <n v="0"/>
    <n v="0"/>
    <n v="0"/>
    <n v="0"/>
    <n v="0"/>
    <n v="0"/>
  </r>
  <r>
    <s v="BIODIESEL"/>
    <x v="14"/>
    <x v="2"/>
    <x v="7"/>
    <x v="80"/>
    <s v="b"/>
    <n v="110560.87126256002"/>
    <n v="91204.521911219999"/>
    <n v="79741.676546150004"/>
    <n v="110206.64803278999"/>
    <n v="103850.37361052001"/>
    <n v="112936.79038177"/>
    <n v="111384.64767825999"/>
    <n v="108118.11662229001"/>
    <n v="102889.69948016999"/>
    <n v="115190.43559457999"/>
    <n v="111116.24261613001"/>
    <n v="99980.700094030006"/>
    <n v="1257180.7238304701"/>
  </r>
  <r>
    <s v="BIODIESEL"/>
    <x v="14"/>
    <x v="0"/>
    <x v="6"/>
    <x v="81"/>
    <s v="b"/>
    <n v="39629.199497399997"/>
    <n v="31426.545059819997"/>
    <n v="17639.621189560003"/>
    <n v="31509.897621939999"/>
    <n v="32648.54821605"/>
    <n v="14748.62952945"/>
    <n v="14598.799965439999"/>
    <n v="28386.95663846"/>
    <n v="43511.578430089998"/>
    <n v="55479.27539481"/>
    <n v="50781.252770749998"/>
    <n v="43604.12669443"/>
    <n v="403964.43100820004"/>
  </r>
  <r>
    <s v="BIODIESEL"/>
    <x v="14"/>
    <x v="3"/>
    <x v="4"/>
    <x v="82"/>
    <s v="b"/>
    <n v="0"/>
    <n v="0"/>
    <n v="0"/>
    <n v="0"/>
    <n v="0"/>
    <n v="0"/>
    <n v="0"/>
    <n v="0"/>
    <n v="0"/>
    <n v="0"/>
    <n v="0"/>
    <n v="0"/>
    <n v="0"/>
  </r>
  <r>
    <s v="BIODIESEL"/>
    <x v="14"/>
    <x v="4"/>
    <x v="13"/>
    <x v="83"/>
    <s v="b"/>
    <n v="0"/>
    <n v="0"/>
    <n v="0"/>
    <n v="0"/>
    <n v="0"/>
    <n v="0"/>
    <n v="0"/>
    <n v="0"/>
    <n v="0"/>
    <n v="0"/>
    <n v="0"/>
    <n v="0"/>
    <n v="0"/>
  </r>
  <r>
    <s v="BIODIESEL"/>
    <x v="14"/>
    <x v="4"/>
    <x v="16"/>
    <x v="84"/>
    <s v="b"/>
    <n v="0"/>
    <n v="0"/>
    <n v="0"/>
    <n v="0"/>
    <n v="0"/>
    <n v="0"/>
    <n v="0"/>
    <n v="0"/>
    <n v="0"/>
    <n v="0"/>
    <n v="0"/>
    <n v="0"/>
    <n v="0"/>
  </r>
  <r>
    <s v="BIODIESEL"/>
    <x v="14"/>
    <x v="4"/>
    <x v="9"/>
    <x v="85"/>
    <s v="b"/>
    <n v="108194.58184246"/>
    <n v="104641.05304599999"/>
    <n v="69804.003179309992"/>
    <n v="79076.195778719994"/>
    <n v="110975.31942308001"/>
    <n v="111143.26992969999"/>
    <n v="83346.643408789998"/>
    <n v="88794.505732000005"/>
    <n v="111628.05074563999"/>
    <n v="116990.466"/>
    <n v="110549.42380835999"/>
    <n v="106944.41920686001"/>
    <n v="1202087.93210092"/>
  </r>
  <r>
    <s v="BIODIESEL"/>
    <x v="14"/>
    <x v="0"/>
    <x v="0"/>
    <x v="86"/>
    <s v="b"/>
    <n v="77641.263684560006"/>
    <n v="64408.818014849996"/>
    <n v="69731.664074500004"/>
    <n v="73435.940747229994"/>
    <n v="66983.885098280007"/>
    <n v="76994.608318459999"/>
    <n v="42239.036650509996"/>
    <n v="52260.389649589997"/>
    <n v="76812.247857130002"/>
    <n v="80062.010279640002"/>
    <n v="78435.138343519997"/>
    <n v="65664.446495340002"/>
    <n v="824669.44921360991"/>
  </r>
  <r>
    <s v="BIODIESEL"/>
    <x v="14"/>
    <x v="2"/>
    <x v="5"/>
    <x v="87"/>
    <s v="b"/>
    <n v="186170.17408776001"/>
    <n v="171485.85157575001"/>
    <n v="175869.15726665"/>
    <n v="161778.11479308002"/>
    <n v="191255.91946964999"/>
    <n v="154591.25838069001"/>
    <n v="184219.16308309999"/>
    <n v="189066.91463421003"/>
    <n v="183452.44782372002"/>
    <n v="181218.51487545"/>
    <n v="183727.42573730001"/>
    <n v="189909.77433344998"/>
    <n v="2152744.7160608098"/>
  </r>
  <r>
    <s v="BIODIESEL"/>
    <x v="14"/>
    <x v="0"/>
    <x v="6"/>
    <x v="88"/>
    <s v="b"/>
    <n v="2894.6837785800003"/>
    <n v="3056.9420071499999"/>
    <n v="6178.6061592000005"/>
    <n v="3383.3076684300004"/>
    <n v="0"/>
    <n v="0"/>
    <n v="0"/>
    <n v="5058.0765077000005"/>
    <n v="1509.47263247"/>
    <n v="5346.3384999999998"/>
    <n v="0"/>
    <n v="2855.5737400000003"/>
    <n v="30283.000993529997"/>
  </r>
  <r>
    <s v="BIODIESEL"/>
    <x v="14"/>
    <x v="1"/>
    <x v="1"/>
    <x v="89"/>
    <s v="b"/>
    <n v="0"/>
    <n v="0"/>
    <n v="0"/>
    <n v="0"/>
    <n v="0"/>
    <n v="0"/>
    <n v="0"/>
    <n v="0"/>
    <n v="0"/>
    <n v="0"/>
    <n v="0"/>
    <n v="0"/>
    <n v="0"/>
  </r>
  <r>
    <s v="BIODIESEL"/>
    <x v="14"/>
    <x v="0"/>
    <x v="6"/>
    <x v="90"/>
    <s v="b"/>
    <n v="0"/>
    <n v="0"/>
    <n v="0"/>
    <n v="0"/>
    <n v="0"/>
    <n v="0"/>
    <n v="0"/>
    <n v="0"/>
    <n v="0"/>
    <n v="0"/>
    <n v="0"/>
    <n v="0"/>
    <n v="0"/>
  </r>
  <r>
    <s v="BIODIESEL"/>
    <x v="14"/>
    <x v="2"/>
    <x v="2"/>
    <x v="91"/>
    <s v="b"/>
    <n v="0"/>
    <n v="0"/>
    <n v="0"/>
    <n v="0"/>
    <n v="0"/>
    <n v="0"/>
    <n v="0"/>
    <n v="0"/>
    <n v="0"/>
    <n v="0"/>
    <n v="0"/>
    <n v="0"/>
    <n v="0"/>
  </r>
  <r>
    <s v="BIODIESEL"/>
    <x v="14"/>
    <x v="0"/>
    <x v="0"/>
    <x v="92"/>
    <s v="b"/>
    <n v="0"/>
    <n v="0"/>
    <n v="0"/>
    <n v="0"/>
    <n v="0"/>
    <n v="0"/>
    <n v="0"/>
    <n v="0"/>
    <n v="0"/>
    <n v="0"/>
    <n v="0"/>
    <n v="0"/>
    <n v="0"/>
  </r>
  <r>
    <s v="BIODIESEL"/>
    <x v="14"/>
    <x v="0"/>
    <x v="6"/>
    <x v="93"/>
    <s v="b"/>
    <n v="0"/>
    <n v="0"/>
    <n v="0"/>
    <n v="0"/>
    <n v="0"/>
    <n v="0"/>
    <n v="0"/>
    <n v="0"/>
    <n v="0"/>
    <n v="0"/>
    <n v="0"/>
    <n v="0"/>
    <n v="0"/>
  </r>
  <r>
    <s v="BIODIESEL"/>
    <x v="14"/>
    <x v="1"/>
    <x v="1"/>
    <x v="94"/>
    <s v="b"/>
    <n v="0"/>
    <n v="0"/>
    <n v="0"/>
    <n v="0"/>
    <n v="0"/>
    <n v="0"/>
    <n v="0"/>
    <n v="0"/>
    <n v="0"/>
    <n v="0"/>
    <n v="0"/>
    <n v="0"/>
    <n v="0"/>
  </r>
  <r>
    <s v="BIODIESEL"/>
    <x v="14"/>
    <x v="1"/>
    <x v="10"/>
    <x v="95"/>
    <s v="b"/>
    <n v="0"/>
    <n v="0"/>
    <n v="0"/>
    <n v="0"/>
    <n v="0"/>
    <n v="0"/>
    <n v="0"/>
    <n v="0"/>
    <n v="0"/>
    <n v="0"/>
    <n v="0"/>
    <n v="0"/>
    <n v="0"/>
  </r>
  <r>
    <s v="BIODIESEL"/>
    <x v="14"/>
    <x v="2"/>
    <x v="7"/>
    <x v="96"/>
    <s v="b"/>
    <n v="72634.656692089993"/>
    <n v="27045.541439380002"/>
    <n v="85502.00405054001"/>
    <n v="78049.447194320004"/>
    <n v="84848.473922110003"/>
    <n v="102315.51530489001"/>
    <n v="86836.481589189993"/>
    <n v="91986.181759159997"/>
    <n v="96255.767685259998"/>
    <n v="89449.07367908"/>
    <n v="93950.344756530001"/>
    <n v="60791.196054490007"/>
    <n v="969664.68412704009"/>
  </r>
  <r>
    <s v="BIODIESEL"/>
    <x v="14"/>
    <x v="1"/>
    <x v="1"/>
    <x v="97"/>
    <s v="b"/>
    <n v="0"/>
    <n v="0"/>
    <n v="0"/>
    <n v="0"/>
    <n v="0"/>
    <n v="0"/>
    <n v="0"/>
    <n v="0"/>
    <n v="0"/>
    <n v="0"/>
    <n v="0"/>
    <n v="0"/>
    <n v="0"/>
  </r>
  <r>
    <s v="BIODIESEL"/>
    <x v="14"/>
    <x v="4"/>
    <x v="9"/>
    <x v="98"/>
    <s v="b"/>
    <n v="142145.85034646999"/>
    <n v="129070.11529290999"/>
    <n v="129300.46071473001"/>
    <n v="116251.413325"/>
    <n v="132411.09882985"/>
    <n v="129934.81321247001"/>
    <n v="142697.44781404"/>
    <n v="140839.95999427"/>
    <n v="149647.97090549002"/>
    <n v="148544.58727605001"/>
    <n v="145582.75977572001"/>
    <n v="149107.24851941"/>
    <n v="1655533.7260064101"/>
  </r>
  <r>
    <s v="BIODIESEL"/>
    <x v="14"/>
    <x v="3"/>
    <x v="3"/>
    <x v="99"/>
    <s v="b"/>
    <n v="0"/>
    <n v="0"/>
    <n v="0"/>
    <n v="0"/>
    <n v="0"/>
    <n v="0"/>
    <n v="0"/>
    <n v="0"/>
    <n v="0"/>
    <n v="0"/>
    <n v="0"/>
    <n v="0"/>
    <n v="0"/>
  </r>
  <r>
    <s v="BIODIESEL"/>
    <x v="14"/>
    <x v="3"/>
    <x v="11"/>
    <x v="100"/>
    <s v="b"/>
    <n v="0"/>
    <n v="0"/>
    <n v="0"/>
    <n v="0"/>
    <n v="0"/>
    <n v="0"/>
    <n v="0"/>
    <n v="0"/>
    <n v="0"/>
    <n v="0"/>
    <n v="0"/>
    <n v="0"/>
    <n v="0"/>
  </r>
  <r>
    <s v="BIODIESEL"/>
    <x v="14"/>
    <x v="3"/>
    <x v="3"/>
    <x v="101"/>
    <s v="b"/>
    <n v="0"/>
    <n v="0"/>
    <n v="0"/>
    <n v="0"/>
    <n v="0"/>
    <n v="0"/>
    <n v="0"/>
    <n v="0"/>
    <n v="0"/>
    <n v="0"/>
    <n v="0"/>
    <n v="0"/>
    <n v="0"/>
  </r>
  <r>
    <s v="BIODIESEL"/>
    <x v="15"/>
    <x v="0"/>
    <x v="0"/>
    <x v="0"/>
    <s v="b"/>
    <n v="0"/>
    <n v="0"/>
    <n v="0"/>
    <n v="0"/>
    <n v="0"/>
    <n v="0"/>
    <n v="0"/>
    <n v="0"/>
    <n v="0"/>
    <n v="0"/>
    <n v="0"/>
    <n v="0"/>
    <n v="0"/>
  </r>
  <r>
    <s v="BIODIESEL"/>
    <x v="15"/>
    <x v="1"/>
    <x v="1"/>
    <x v="1"/>
    <s v="b"/>
    <n v="102977.67505264"/>
    <n v="175008.50998473002"/>
    <n v="203075.57317640001"/>
    <n v="170205.04498583"/>
    <n v="202277.76109637998"/>
    <n v="170839.62391672999"/>
    <n v="181445.72797189001"/>
    <n v="207322.52207630998"/>
    <n v="198575.23928064"/>
    <n v="169251.22674838"/>
    <n v="137447.91577974998"/>
    <n v="108604.72148313001"/>
    <n v="2027031.5415528095"/>
  </r>
  <r>
    <s v="BIODIESEL"/>
    <x v="15"/>
    <x v="2"/>
    <x v="2"/>
    <x v="2"/>
    <s v="b"/>
    <n v="57055.124392209997"/>
    <n v="55292.530935909999"/>
    <n v="87264.371073679999"/>
    <n v="70184.278802100001"/>
    <n v="68411.439245310001"/>
    <n v="72539.397519639999"/>
    <n v="80794.98699818"/>
    <n v="88711.700383350006"/>
    <n v="85319.643589209998"/>
    <n v="79183.764109340002"/>
    <n v="66131.678741380005"/>
    <n v="69336.179691130004"/>
    <n v="880225.09548143996"/>
  </r>
  <r>
    <s v="BIODIESEL"/>
    <x v="15"/>
    <x v="1"/>
    <x v="1"/>
    <x v="3"/>
    <s v="b"/>
    <n v="0"/>
    <n v="0"/>
    <n v="0"/>
    <n v="0"/>
    <n v="0"/>
    <n v="0"/>
    <n v="0"/>
    <n v="0"/>
    <n v="0"/>
    <n v="0"/>
    <n v="0"/>
    <n v="0"/>
    <n v="0"/>
  </r>
  <r>
    <s v="BIODIESEL"/>
    <x v="15"/>
    <x v="3"/>
    <x v="3"/>
    <x v="4"/>
    <s v="b"/>
    <n v="0"/>
    <n v="0"/>
    <n v="0"/>
    <n v="0"/>
    <n v="0"/>
    <n v="0"/>
    <n v="0"/>
    <n v="0"/>
    <n v="0"/>
    <n v="0"/>
    <n v="0"/>
    <n v="0"/>
    <n v="0"/>
  </r>
  <r>
    <s v="BIODIESEL"/>
    <x v="15"/>
    <x v="1"/>
    <x v="1"/>
    <x v="5"/>
    <s v="b"/>
    <n v="0"/>
    <n v="0"/>
    <n v="0"/>
    <n v="0"/>
    <n v="0"/>
    <n v="0"/>
    <n v="0"/>
    <n v="0"/>
    <n v="0"/>
    <n v="0"/>
    <n v="0"/>
    <n v="0"/>
    <n v="0"/>
  </r>
  <r>
    <s v="BIODIESEL"/>
    <x v="15"/>
    <x v="1"/>
    <x v="1"/>
    <x v="6"/>
    <s v="b"/>
    <n v="0"/>
    <n v="0"/>
    <n v="343.54942219999998"/>
    <n v="248.95696961000002"/>
    <n v="852.86678695000001"/>
    <n v="833.19226127000013"/>
    <n v="1909.35359303"/>
    <n v="1850.9589969900001"/>
    <n v="1310.58884027"/>
    <n v="1863.8845565399999"/>
    <n v="1875.2942718800002"/>
    <n v="1758.8258601099999"/>
    <n v="12847.47155885"/>
  </r>
  <r>
    <s v="BIODIESEL"/>
    <x v="15"/>
    <x v="1"/>
    <x v="1"/>
    <x v="7"/>
    <s v="b"/>
    <n v="0"/>
    <n v="0"/>
    <n v="0"/>
    <n v="0"/>
    <n v="0"/>
    <n v="0"/>
    <n v="0"/>
    <n v="0"/>
    <n v="0"/>
    <n v="0"/>
    <n v="0"/>
    <n v="0"/>
    <n v="0"/>
  </r>
  <r>
    <s v="BIODIESEL"/>
    <x v="15"/>
    <x v="3"/>
    <x v="4"/>
    <x v="8"/>
    <s v="b"/>
    <n v="6097.7632312699998"/>
    <n v="4862.0482892400005"/>
    <n v="4245.8544729700006"/>
    <n v="3911.9347498800007"/>
    <n v="3078.3273611500003"/>
    <n v="2674.9052375599999"/>
    <n v="5049.4657578100005"/>
    <n v="6649.1594249200007"/>
    <n v="3397.8434193399999"/>
    <n v="2216.3529293199999"/>
    <n v="487.1772335500001"/>
    <n v="440.53829240000005"/>
    <n v="43111.370399410007"/>
  </r>
  <r>
    <s v="BIODIESEL"/>
    <x v="15"/>
    <x v="1"/>
    <x v="1"/>
    <x v="9"/>
    <s v="b"/>
    <n v="0"/>
    <n v="0"/>
    <n v="0"/>
    <n v="0"/>
    <n v="0"/>
    <n v="0"/>
    <n v="0"/>
    <n v="0"/>
    <n v="0"/>
    <n v="0"/>
    <n v="0"/>
    <n v="0"/>
    <n v="0"/>
  </r>
  <r>
    <s v="BIODIESEL"/>
    <x v="15"/>
    <x v="1"/>
    <x v="1"/>
    <x v="10"/>
    <s v="b"/>
    <n v="0"/>
    <n v="0"/>
    <n v="0"/>
    <n v="0"/>
    <n v="0"/>
    <n v="0"/>
    <n v="0"/>
    <n v="0"/>
    <n v="0"/>
    <n v="0"/>
    <n v="0"/>
    <n v="0"/>
    <n v="0"/>
  </r>
  <r>
    <s v="BIODIESEL"/>
    <x v="15"/>
    <x v="2"/>
    <x v="5"/>
    <x v="11"/>
    <s v="b"/>
    <n v="0"/>
    <n v="0"/>
    <n v="0"/>
    <n v="0"/>
    <n v="0"/>
    <n v="0"/>
    <n v="0"/>
    <n v="0"/>
    <n v="0"/>
    <n v="0"/>
    <n v="0"/>
    <n v="0"/>
    <n v="0"/>
  </r>
  <r>
    <s v="BIODIESEL"/>
    <x v="15"/>
    <x v="1"/>
    <x v="1"/>
    <x v="12"/>
    <s v="b"/>
    <n v="55818.780469179997"/>
    <n v="51282.129210480001"/>
    <n v="55780.557293810001"/>
    <n v="34681.29530166"/>
    <n v="0"/>
    <n v="40172.418938049996"/>
    <n v="56637.543906309998"/>
    <n v="49530.454864339998"/>
    <n v="56328.22363013"/>
    <n v="56604.402897419997"/>
    <n v="58047.253862370002"/>
    <n v="59780.505355020003"/>
    <n v="574663.56572876999"/>
  </r>
  <r>
    <s v="BIODIESEL"/>
    <x v="15"/>
    <x v="0"/>
    <x v="6"/>
    <x v="12"/>
    <s v="b"/>
    <n v="86381.91073068"/>
    <n v="81956.677166320005"/>
    <n v="91663.596273689996"/>
    <n v="80825.039710360012"/>
    <n v="44898.619910909998"/>
    <n v="79605.005264659994"/>
    <n v="90832.127420360004"/>
    <n v="88535.202024940008"/>
    <n v="86939.489807560007"/>
    <n v="83763.393639770002"/>
    <n v="86530.494912310009"/>
    <n v="85710.341427170002"/>
    <n v="987641.89828873007"/>
  </r>
  <r>
    <s v="BIODIESEL"/>
    <x v="15"/>
    <x v="2"/>
    <x v="7"/>
    <x v="13"/>
    <s v="b"/>
    <n v="80334.094880620003"/>
    <n v="159553.81154391999"/>
    <n v="174362.90501690001"/>
    <n v="78822.420814650002"/>
    <n v="198391.55795921001"/>
    <n v="181679.82212046999"/>
    <n v="173573.16905292001"/>
    <n v="192700.87123113999"/>
    <n v="193157.97059327"/>
    <n v="195791.38824407003"/>
    <n v="190252.11611213"/>
    <n v="139183.31209761"/>
    <n v="1957803.4396669099"/>
  </r>
  <r>
    <s v="BIODIESEL"/>
    <x v="15"/>
    <x v="1"/>
    <x v="1"/>
    <x v="14"/>
    <s v="b"/>
    <n v="0"/>
    <n v="0"/>
    <n v="0"/>
    <n v="0"/>
    <n v="0"/>
    <n v="0"/>
    <n v="0"/>
    <n v="0"/>
    <n v="0"/>
    <n v="0"/>
    <n v="0"/>
    <n v="0"/>
    <n v="0"/>
  </r>
  <r>
    <s v="BIODIESEL"/>
    <x v="15"/>
    <x v="1"/>
    <x v="8"/>
    <x v="15"/>
    <s v="b"/>
    <n v="76423.751452669996"/>
    <n v="78868.525121949991"/>
    <n v="76726.706441130009"/>
    <n v="70208.393933640007"/>
    <n v="77711.678107510001"/>
    <n v="83347.42334523001"/>
    <n v="92096.09618891"/>
    <n v="90282.945239830005"/>
    <n v="88371.321025390003"/>
    <n v="91116.143790910006"/>
    <n v="75423.501837799995"/>
    <n v="72652.066886169996"/>
    <n v="973228.55337113992"/>
  </r>
  <r>
    <s v="BIODIESEL"/>
    <x v="15"/>
    <x v="4"/>
    <x v="9"/>
    <x v="16"/>
    <s v="b"/>
    <n v="0"/>
    <n v="0"/>
    <n v="0"/>
    <n v="0"/>
    <n v="0"/>
    <n v="0"/>
    <n v="0"/>
    <n v="0"/>
    <n v="0"/>
    <n v="0"/>
    <n v="0"/>
    <n v="0"/>
    <n v="0"/>
  </r>
  <r>
    <s v="BIODIESEL"/>
    <x v="15"/>
    <x v="1"/>
    <x v="10"/>
    <x v="17"/>
    <s v="b"/>
    <n v="0"/>
    <n v="0"/>
    <n v="0"/>
    <n v="0"/>
    <n v="0"/>
    <n v="0"/>
    <n v="0"/>
    <n v="0"/>
    <n v="0"/>
    <n v="0"/>
    <n v="0"/>
    <n v="0"/>
    <n v="0"/>
  </r>
  <r>
    <s v="BIODIESEL"/>
    <x v="15"/>
    <x v="1"/>
    <x v="1"/>
    <x v="18"/>
    <s v="b"/>
    <n v="9121.4824619999999"/>
    <n v="5694.2278910999994"/>
    <n v="5221.4857714999998"/>
    <n v="0"/>
    <n v="6166.8442145000008"/>
    <n v="8064.1654009999993"/>
    <n v="8376.4544674999997"/>
    <n v="8495.6463670000012"/>
    <n v="8320.4751584999995"/>
    <n v="5855.4986195000001"/>
    <n v="6639.5234359999995"/>
    <n v="4655.8431582000003"/>
    <n v="76611.6469468"/>
  </r>
  <r>
    <s v="BIODIESEL"/>
    <x v="15"/>
    <x v="1"/>
    <x v="1"/>
    <x v="19"/>
    <s v="b"/>
    <n v="0"/>
    <n v="0"/>
    <n v="0"/>
    <n v="0"/>
    <n v="0"/>
    <n v="0"/>
    <n v="0"/>
    <n v="0"/>
    <n v="0"/>
    <n v="0"/>
    <n v="0"/>
    <n v="0"/>
    <n v="0"/>
  </r>
  <r>
    <s v="BIODIESEL"/>
    <x v="15"/>
    <x v="2"/>
    <x v="5"/>
    <x v="20"/>
    <s v="b"/>
    <n v="0"/>
    <n v="0"/>
    <n v="0"/>
    <n v="0"/>
    <n v="0"/>
    <n v="0"/>
    <n v="0"/>
    <n v="0"/>
    <n v="0"/>
    <n v="0"/>
    <n v="0"/>
    <n v="0"/>
    <n v="0"/>
  </r>
  <r>
    <s v="BIODIESEL"/>
    <x v="15"/>
    <x v="1"/>
    <x v="8"/>
    <x v="21"/>
    <s v="b"/>
    <n v="0"/>
    <n v="0"/>
    <n v="0"/>
    <n v="0"/>
    <n v="0"/>
    <n v="0"/>
    <n v="0"/>
    <n v="0"/>
    <n v="0"/>
    <n v="0"/>
    <n v="0"/>
    <n v="0"/>
    <n v="0"/>
  </r>
  <r>
    <s v="BIODIESEL"/>
    <x v="15"/>
    <x v="1"/>
    <x v="8"/>
    <x v="22"/>
    <s v="b"/>
    <n v="0"/>
    <n v="0"/>
    <n v="0"/>
    <n v="0"/>
    <n v="0"/>
    <n v="0"/>
    <n v="0"/>
    <n v="0"/>
    <n v="0"/>
    <n v="0"/>
    <n v="0"/>
    <n v="0"/>
    <n v="0"/>
  </r>
  <r>
    <s v="BIODIESEL"/>
    <x v="15"/>
    <x v="0"/>
    <x v="0"/>
    <x v="23"/>
    <s v="b"/>
    <n v="0"/>
    <n v="0"/>
    <n v="0"/>
    <n v="0"/>
    <n v="0"/>
    <n v="0"/>
    <n v="0"/>
    <n v="0"/>
    <n v="0"/>
    <n v="0"/>
    <n v="0"/>
    <n v="0"/>
    <n v="0"/>
  </r>
  <r>
    <s v="BIODIESEL"/>
    <x v="15"/>
    <x v="2"/>
    <x v="5"/>
    <x v="24"/>
    <s v="b"/>
    <n v="0"/>
    <n v="0"/>
    <n v="0"/>
    <n v="0"/>
    <n v="0"/>
    <n v="0"/>
    <n v="0"/>
    <n v="0"/>
    <n v="0"/>
    <n v="0"/>
    <n v="0"/>
    <n v="0"/>
    <n v="0"/>
  </r>
  <r>
    <s v="BIODIESEL"/>
    <x v="15"/>
    <x v="1"/>
    <x v="1"/>
    <x v="25"/>
    <s v="b"/>
    <n v="54792.302346610006"/>
    <n v="49101.691096260001"/>
    <n v="16561.510016700002"/>
    <n v="8983.2009891500002"/>
    <n v="26815.271495279998"/>
    <n v="16709.219914740002"/>
    <n v="43398.380719520006"/>
    <n v="32693.539226980003"/>
    <n v="53687.717363459997"/>
    <n v="37892.15524932"/>
    <n v="55706.979096429997"/>
    <n v="49774.971228089998"/>
    <n v="446116.93874254008"/>
  </r>
  <r>
    <s v="BIODIESEL"/>
    <x v="15"/>
    <x v="0"/>
    <x v="6"/>
    <x v="26"/>
    <s v="b"/>
    <n v="0"/>
    <n v="0"/>
    <n v="0"/>
    <n v="0"/>
    <n v="0"/>
    <n v="0"/>
    <n v="0"/>
    <n v="0"/>
    <n v="0"/>
    <n v="0"/>
    <n v="0"/>
    <n v="0"/>
    <n v="0"/>
  </r>
  <r>
    <s v="BIODIESEL"/>
    <x v="15"/>
    <x v="0"/>
    <x v="0"/>
    <x v="27"/>
    <s v="b"/>
    <n v="0"/>
    <n v="0"/>
    <n v="0"/>
    <n v="0"/>
    <n v="0"/>
    <n v="0"/>
    <n v="0"/>
    <n v="0"/>
    <n v="0"/>
    <n v="0"/>
    <n v="0"/>
    <n v="0"/>
    <n v="0"/>
  </r>
  <r>
    <s v="BIODIESEL"/>
    <x v="15"/>
    <x v="3"/>
    <x v="11"/>
    <x v="28"/>
    <s v="b"/>
    <n v="0"/>
    <n v="0"/>
    <n v="0"/>
    <n v="0"/>
    <n v="0"/>
    <n v="0"/>
    <n v="0"/>
    <n v="0"/>
    <n v="0"/>
    <n v="0"/>
    <n v="0"/>
    <n v="0"/>
    <n v="0"/>
  </r>
  <r>
    <s v="BIODIESEL"/>
    <x v="15"/>
    <x v="0"/>
    <x v="6"/>
    <x v="29"/>
    <s v="b"/>
    <n v="0"/>
    <n v="0"/>
    <n v="0"/>
    <n v="0"/>
    <n v="0"/>
    <n v="0"/>
    <n v="0"/>
    <n v="0"/>
    <n v="0"/>
    <n v="0"/>
    <n v="0"/>
    <n v="0"/>
    <n v="0"/>
  </r>
  <r>
    <s v="BIODIESEL"/>
    <x v="15"/>
    <x v="1"/>
    <x v="1"/>
    <x v="30"/>
    <s v="b"/>
    <n v="4214.1727000000001"/>
    <n v="5163.9214303799999"/>
    <n v="9120.2245000000003"/>
    <n v="9120.2245000000003"/>
    <n v="15005.951946359999"/>
    <n v="11754.629650970001"/>
    <n v="8189.3326200000001"/>
    <n v="14469.204720200001"/>
    <n v="6834.0169408199999"/>
    <n v="14644.26271212"/>
    <n v="15087.908170660001"/>
    <n v="14770.1721287"/>
    <n v="128374.02202021"/>
  </r>
  <r>
    <s v="BIODIESEL"/>
    <x v="15"/>
    <x v="2"/>
    <x v="7"/>
    <x v="31"/>
    <s v="b"/>
    <n v="30034.371094039998"/>
    <n v="47309.560692200001"/>
    <n v="2806.1735722600001"/>
    <n v="12868.737406459999"/>
    <n v="48060.519977529999"/>
    <n v="41520.249743330001"/>
    <n v="52097.131341230001"/>
    <n v="47139.767271249999"/>
    <n v="39111.051239410001"/>
    <n v="36623.425094600003"/>
    <n v="33555.507368999999"/>
    <n v="22400.353219320001"/>
    <n v="413526.84802063002"/>
  </r>
  <r>
    <s v="BIODIESEL"/>
    <x v="15"/>
    <x v="4"/>
    <x v="12"/>
    <x v="32"/>
    <s v="b"/>
    <n v="0"/>
    <n v="0"/>
    <n v="0"/>
    <n v="0"/>
    <n v="0"/>
    <n v="0"/>
    <n v="0"/>
    <n v="0"/>
    <n v="0"/>
    <n v="0"/>
    <n v="0"/>
    <n v="0"/>
    <n v="0"/>
  </r>
  <r>
    <s v="BIODIESEL"/>
    <x v="15"/>
    <x v="4"/>
    <x v="13"/>
    <x v="33"/>
    <s v="b"/>
    <n v="0"/>
    <n v="0"/>
    <n v="0"/>
    <n v="0"/>
    <n v="0"/>
    <n v="0"/>
    <n v="0"/>
    <n v="0"/>
    <n v="0"/>
    <n v="0"/>
    <n v="0"/>
    <n v="0"/>
    <n v="0"/>
  </r>
  <r>
    <s v="BIODIESEL"/>
    <x v="15"/>
    <x v="4"/>
    <x v="9"/>
    <x v="34"/>
    <s v="b"/>
    <n v="0"/>
    <n v="0"/>
    <n v="0"/>
    <n v="0"/>
    <n v="0"/>
    <n v="0"/>
    <n v="0"/>
    <n v="0"/>
    <n v="0"/>
    <n v="0"/>
    <n v="0"/>
    <n v="0"/>
    <n v="0"/>
  </r>
  <r>
    <s v="BIODIESEL"/>
    <x v="15"/>
    <x v="3"/>
    <x v="11"/>
    <x v="35"/>
    <s v="b"/>
    <n v="0"/>
    <n v="0"/>
    <n v="0"/>
    <n v="0"/>
    <n v="0"/>
    <n v="0"/>
    <n v="0"/>
    <n v="0"/>
    <n v="0"/>
    <n v="0"/>
    <n v="0"/>
    <n v="0"/>
    <n v="0"/>
  </r>
  <r>
    <s v="BIODIESEL"/>
    <x v="15"/>
    <x v="2"/>
    <x v="7"/>
    <x v="36"/>
    <s v="b"/>
    <n v="0"/>
    <n v="0"/>
    <n v="0"/>
    <n v="0"/>
    <n v="0"/>
    <n v="0"/>
    <n v="0"/>
    <n v="0"/>
    <n v="0"/>
    <n v="0"/>
    <n v="0"/>
    <n v="0"/>
    <n v="0"/>
  </r>
  <r>
    <s v="BIODIESEL"/>
    <x v="15"/>
    <x v="4"/>
    <x v="14"/>
    <x v="37"/>
    <s v="b"/>
    <n v="0"/>
    <n v="0"/>
    <n v="0"/>
    <n v="0"/>
    <n v="0"/>
    <n v="0"/>
    <n v="0"/>
    <n v="0"/>
    <n v="0"/>
    <n v="0"/>
    <n v="0"/>
    <n v="0"/>
    <n v="0"/>
  </r>
  <r>
    <s v="BIODIESEL"/>
    <x v="15"/>
    <x v="1"/>
    <x v="1"/>
    <x v="38"/>
    <s v="b"/>
    <n v="0"/>
    <n v="0"/>
    <n v="0"/>
    <n v="0"/>
    <n v="0"/>
    <n v="0"/>
    <n v="0"/>
    <n v="0"/>
    <n v="0"/>
    <n v="0"/>
    <n v="0"/>
    <n v="0"/>
    <n v="0"/>
  </r>
  <r>
    <s v="BIODIESEL"/>
    <x v="15"/>
    <x v="2"/>
    <x v="7"/>
    <x v="39"/>
    <s v="b"/>
    <n v="173445.86958833001"/>
    <n v="205993.46635388001"/>
    <n v="225916.73514994999"/>
    <n v="198784.52012877"/>
    <n v="226025.67465914998"/>
    <n v="192268.89337015001"/>
    <n v="224237.00365058999"/>
    <n v="223881.95016589999"/>
    <n v="217690.54424335001"/>
    <n v="208882.36350726002"/>
    <n v="215503.20620756"/>
    <n v="192442.07070888003"/>
    <n v="2505072.2977337702"/>
  </r>
  <r>
    <s v="BIODIESEL"/>
    <x v="15"/>
    <x v="2"/>
    <x v="5"/>
    <x v="40"/>
    <s v="b"/>
    <n v="160626.66443561998"/>
    <n v="100065.75719465999"/>
    <n v="130999.77239262"/>
    <n v="158024.09201306"/>
    <n v="201575.20189900001"/>
    <n v="202922.02004487001"/>
    <n v="213168.6425891"/>
    <n v="215863.44878550002"/>
    <n v="199040.49652633999"/>
    <n v="225079.4670918"/>
    <n v="218261.62125249"/>
    <n v="219763.48321486"/>
    <n v="2245390.6674399199"/>
  </r>
  <r>
    <s v="BIODIESEL"/>
    <x v="15"/>
    <x v="1"/>
    <x v="1"/>
    <x v="41"/>
    <s v="b"/>
    <n v="88654.878239810001"/>
    <n v="87328.105718410006"/>
    <n v="85803.185312579997"/>
    <n v="63698.736204709996"/>
    <n v="88572.293034510003"/>
    <n v="87494.496352150003"/>
    <n v="95084.41636896001"/>
    <n v="80746.744155480003"/>
    <n v="62035.873975769995"/>
    <n v="94274.817185000007"/>
    <n v="91304.347485730003"/>
    <n v="81698.857854419999"/>
    <n v="1006696.7518875299"/>
  </r>
  <r>
    <s v="BIODIESEL"/>
    <x v="15"/>
    <x v="1"/>
    <x v="1"/>
    <x v="42"/>
    <s v="b"/>
    <n v="8063.2974072200004"/>
    <n v="6746.4376263799995"/>
    <n v="18453.906281970001"/>
    <n v="12958.568472880001"/>
    <n v="0"/>
    <n v="0"/>
    <n v="3648.0898000000002"/>
    <n v="7296.1796000000004"/>
    <n v="12945.712101240002"/>
    <n v="14040.422082689998"/>
    <n v="6918.7910000000002"/>
    <n v="10236.986555309999"/>
    <n v="101308.39092768999"/>
  </r>
  <r>
    <s v="BIODIESEL"/>
    <x v="15"/>
    <x v="2"/>
    <x v="7"/>
    <x v="43"/>
    <s v="b"/>
    <n v="78615.920062539997"/>
    <n v="58973.03212684"/>
    <n v="93483.571666620002"/>
    <n v="92009.64275046"/>
    <n v="73656.93951139001"/>
    <n v="90740.843407830005"/>
    <n v="75994.830439340003"/>
    <n v="85243.486569729997"/>
    <n v="73866.012795789997"/>
    <n v="62430.345699730002"/>
    <n v="7338.3276168100001"/>
    <n v="22338.857746949998"/>
    <n v="814691.81039402995"/>
  </r>
  <r>
    <s v="BIODIESEL"/>
    <x v="15"/>
    <x v="2"/>
    <x v="7"/>
    <x v="44"/>
    <s v="b"/>
    <n v="0"/>
    <n v="0"/>
    <n v="0"/>
    <n v="0"/>
    <n v="0"/>
    <n v="0"/>
    <n v="0"/>
    <n v="0"/>
    <n v="0"/>
    <n v="0"/>
    <n v="0"/>
    <n v="0"/>
    <n v="0"/>
  </r>
  <r>
    <s v="BIODIESEL"/>
    <x v="15"/>
    <x v="1"/>
    <x v="8"/>
    <x v="45"/>
    <s v="b"/>
    <n v="92441.614321639994"/>
    <n v="84874.658401140012"/>
    <n v="99807.258583279996"/>
    <n v="89981.109837550001"/>
    <n v="100109.16946328001"/>
    <n v="89180.467343030003"/>
    <n v="101623.97585463"/>
    <n v="94180.419716520002"/>
    <n v="96013.150844129996"/>
    <n v="98096.656696439997"/>
    <n v="43697.511503500005"/>
    <n v="70095.39120718"/>
    <n v="1060101.3837723201"/>
  </r>
  <r>
    <s v="BIODIESEL"/>
    <x v="15"/>
    <x v="1"/>
    <x v="8"/>
    <x v="46"/>
    <s v="b"/>
    <n v="87952.910284570011"/>
    <n v="76040.865558730002"/>
    <n v="96462.928867419992"/>
    <n v="107596.37059297999"/>
    <n v="83641.36503596"/>
    <n v="95737.153981330004"/>
    <n v="90636.646415369993"/>
    <n v="111635.51046030001"/>
    <n v="107256.58247716002"/>
    <n v="92846.564869059992"/>
    <n v="73957.001187250004"/>
    <n v="55158.841024360001"/>
    <n v="1078922.74075449"/>
  </r>
  <r>
    <s v="BIODIESEL"/>
    <x v="15"/>
    <x v="1"/>
    <x v="1"/>
    <x v="47"/>
    <s v="b"/>
    <n v="43185.835460000002"/>
    <n v="15976.117400000001"/>
    <n v="50928.591570000004"/>
    <n v="50368.798479999998"/>
    <n v="52249.451670000002"/>
    <n v="54060.916949999999"/>
    <n v="56350.407789999997"/>
    <n v="56350.407789999997"/>
    <n v="52972.779820000003"/>
    <n v="51431.77637"/>
    <n v="28008.523929999999"/>
    <n v="27021.061498860003"/>
    <n v="538904.66872885998"/>
  </r>
  <r>
    <s v="BIODIESEL"/>
    <x v="15"/>
    <x v="1"/>
    <x v="10"/>
    <x v="48"/>
    <s v="b"/>
    <n v="123946.83232494"/>
    <n v="112935.90980837001"/>
    <n v="156262.08350909001"/>
    <n v="81218.08364745001"/>
    <n v="54845.9481361"/>
    <n v="72981.627770930005"/>
    <n v="153567.82452616"/>
    <n v="137370.60772504"/>
    <n v="142417.18646006001"/>
    <n v="98738.047491570003"/>
    <n v="109445.41119792001"/>
    <n v="147504.20867338"/>
    <n v="1391233.7712710104"/>
  </r>
  <r>
    <s v="BIODIESEL"/>
    <x v="15"/>
    <x v="1"/>
    <x v="8"/>
    <x v="49"/>
    <s v="b"/>
    <n v="0"/>
    <n v="0"/>
    <n v="0"/>
    <n v="0"/>
    <n v="0"/>
    <n v="0"/>
    <n v="0"/>
    <n v="0"/>
    <n v="0"/>
    <n v="0"/>
    <n v="0"/>
    <n v="0"/>
    <n v="0"/>
  </r>
  <r>
    <s v="BIODIESEL"/>
    <x v="15"/>
    <x v="0"/>
    <x v="15"/>
    <x v="50"/>
    <s v="b"/>
    <n v="9371.8168999999998"/>
    <n v="8968.4513846999998"/>
    <n v="21744.313456700002"/>
    <n v="20462.217455730002"/>
    <n v="23031.70547769"/>
    <n v="14185.4713911"/>
    <n v="15396.360453060001"/>
    <n v="10850.21158126"/>
    <n v="0"/>
    <n v="0"/>
    <n v="0"/>
    <n v="0"/>
    <n v="124010.54810024"/>
  </r>
  <r>
    <s v="BIODIESEL"/>
    <x v="15"/>
    <x v="1"/>
    <x v="1"/>
    <x v="51"/>
    <s v="b"/>
    <n v="0"/>
    <n v="0"/>
    <n v="0"/>
    <n v="0"/>
    <n v="0"/>
    <n v="0"/>
    <n v="0"/>
    <n v="0"/>
    <n v="0"/>
    <n v="0"/>
    <n v="0"/>
    <n v="0"/>
    <n v="0"/>
  </r>
  <r>
    <s v="BIODIESEL"/>
    <x v="15"/>
    <x v="2"/>
    <x v="5"/>
    <x v="52"/>
    <s v="b"/>
    <n v="0"/>
    <n v="0"/>
    <n v="0"/>
    <n v="0"/>
    <n v="0"/>
    <n v="0"/>
    <n v="0"/>
    <n v="0"/>
    <n v="0"/>
    <n v="0"/>
    <n v="0"/>
    <n v="0"/>
    <n v="0"/>
  </r>
  <r>
    <s v="BIODIESEL"/>
    <x v="15"/>
    <x v="4"/>
    <x v="9"/>
    <x v="53"/>
    <s v="b"/>
    <n v="0"/>
    <n v="0"/>
    <n v="0"/>
    <n v="0"/>
    <n v="0"/>
    <n v="0"/>
    <n v="0"/>
    <n v="0"/>
    <n v="0"/>
    <n v="0"/>
    <n v="0"/>
    <n v="0"/>
    <n v="0"/>
  </r>
  <r>
    <s v="BIODIESEL"/>
    <x v="15"/>
    <x v="1"/>
    <x v="10"/>
    <x v="54"/>
    <s v="b"/>
    <n v="56968.872227679996"/>
    <n v="43251.809277089997"/>
    <n v="65317.70813947"/>
    <n v="57832.054303030003"/>
    <n v="0"/>
    <n v="27520.58562944"/>
    <n v="56810.765273710007"/>
    <n v="55901.359384670002"/>
    <n v="52490.558956730005"/>
    <n v="52307.871425280005"/>
    <n v="43004.663772760003"/>
    <n v="40219.730888869999"/>
    <n v="551625.97927873"/>
  </r>
  <r>
    <s v="BIODIESEL"/>
    <x v="15"/>
    <x v="1"/>
    <x v="1"/>
    <x v="55"/>
    <s v="b"/>
    <n v="39626.564067010004"/>
    <n v="55301.62600117"/>
    <n v="89293.193317850004"/>
    <n v="71900.761661290002"/>
    <n v="91713.078208960011"/>
    <n v="71622.745769479996"/>
    <n v="83263.429222489998"/>
    <n v="86041.638299490005"/>
    <n v="85455.61041198"/>
    <n v="85275.507992440005"/>
    <n v="63329.505488280003"/>
    <n v="53171.374280940006"/>
    <n v="875995.03472137998"/>
  </r>
  <r>
    <s v="BIODIESEL"/>
    <x v="15"/>
    <x v="1"/>
    <x v="1"/>
    <x v="56"/>
    <s v="b"/>
    <n v="0"/>
    <n v="0"/>
    <n v="0"/>
    <n v="0"/>
    <n v="0"/>
    <n v="0"/>
    <n v="0"/>
    <n v="0"/>
    <n v="0"/>
    <n v="0"/>
    <n v="0"/>
    <n v="0"/>
    <n v="0"/>
  </r>
  <r>
    <s v="BIODIESEL"/>
    <x v="15"/>
    <x v="1"/>
    <x v="1"/>
    <x v="57"/>
    <s v="b"/>
    <n v="0"/>
    <n v="0"/>
    <n v="0"/>
    <n v="0"/>
    <n v="0"/>
    <n v="0"/>
    <n v="0"/>
    <n v="0"/>
    <n v="0"/>
    <n v="0"/>
    <n v="0"/>
    <n v="0"/>
    <n v="0"/>
  </r>
  <r>
    <s v="BIODIESEL"/>
    <x v="15"/>
    <x v="1"/>
    <x v="1"/>
    <x v="58"/>
    <s v="b"/>
    <n v="0"/>
    <n v="0"/>
    <n v="0"/>
    <n v="0"/>
    <n v="0"/>
    <n v="0"/>
    <n v="0"/>
    <n v="0"/>
    <n v="0"/>
    <n v="0"/>
    <n v="0"/>
    <n v="0"/>
    <n v="0"/>
  </r>
  <r>
    <s v="BIODIESEL"/>
    <x v="15"/>
    <x v="1"/>
    <x v="1"/>
    <x v="59"/>
    <s v="b"/>
    <n v="0"/>
    <n v="0"/>
    <n v="0"/>
    <n v="0"/>
    <n v="0"/>
    <n v="0"/>
    <n v="0"/>
    <n v="0"/>
    <n v="0"/>
    <n v="0"/>
    <n v="0"/>
    <n v="0"/>
    <n v="0"/>
  </r>
  <r>
    <s v="BIODIESEL"/>
    <x v="15"/>
    <x v="1"/>
    <x v="1"/>
    <x v="60"/>
    <s v="b"/>
    <n v="0"/>
    <n v="0"/>
    <n v="0"/>
    <n v="0"/>
    <n v="0"/>
    <n v="8932.5239899800017"/>
    <n v="1437.4857570199999"/>
    <n v="24915.402935730002"/>
    <n v="17332.15640733"/>
    <n v="16883.214928770001"/>
    <n v="18129.666576470001"/>
    <n v="15942.80027643"/>
    <n v="103573.25087173001"/>
  </r>
  <r>
    <s v="BIODIESEL"/>
    <x v="15"/>
    <x v="3"/>
    <x v="3"/>
    <x v="61"/>
    <s v="b"/>
    <n v="0"/>
    <n v="0"/>
    <n v="0"/>
    <n v="0"/>
    <n v="0"/>
    <n v="0"/>
    <n v="0"/>
    <n v="0"/>
    <n v="0"/>
    <n v="0"/>
    <n v="0"/>
    <n v="0"/>
    <n v="0"/>
  </r>
  <r>
    <s v="BIODIESEL"/>
    <x v="15"/>
    <x v="1"/>
    <x v="1"/>
    <x v="62"/>
    <s v="b"/>
    <n v="0"/>
    <n v="0"/>
    <n v="0"/>
    <n v="0"/>
    <n v="0"/>
    <n v="0"/>
    <n v="0"/>
    <n v="0"/>
    <n v="0"/>
    <n v="0"/>
    <n v="0"/>
    <n v="0"/>
    <n v="0"/>
  </r>
  <r>
    <s v="BIODIESEL"/>
    <x v="15"/>
    <x v="0"/>
    <x v="6"/>
    <x v="63"/>
    <s v="b"/>
    <n v="0"/>
    <n v="0"/>
    <n v="0"/>
    <n v="0"/>
    <n v="0"/>
    <n v="0"/>
    <n v="0"/>
    <n v="0"/>
    <n v="0"/>
    <n v="0"/>
    <n v="0"/>
    <n v="0"/>
    <n v="0"/>
  </r>
  <r>
    <s v="BIODIESEL"/>
    <x v="15"/>
    <x v="1"/>
    <x v="1"/>
    <x v="64"/>
    <s v="b"/>
    <n v="86741.85768755"/>
    <n v="90082.105316720001"/>
    <n v="81258.187476010004"/>
    <n v="37553.486719680004"/>
    <n v="51325.069743350003"/>
    <n v="93942.715217000004"/>
    <n v="95597.501329900013"/>
    <n v="95165.366223659992"/>
    <n v="90462.43125799"/>
    <n v="94320.896333059995"/>
    <n v="92123.670715950007"/>
    <n v="39413.352087630003"/>
    <n v="947986.64010849979"/>
  </r>
  <r>
    <s v="BIODIESEL"/>
    <x v="15"/>
    <x v="0"/>
    <x v="6"/>
    <x v="65"/>
    <s v="b"/>
    <n v="0"/>
    <n v="0"/>
    <n v="0"/>
    <n v="0"/>
    <n v="0"/>
    <n v="0"/>
    <n v="0"/>
    <n v="0"/>
    <n v="0"/>
    <n v="0"/>
    <n v="0"/>
    <n v="0"/>
    <n v="0"/>
  </r>
  <r>
    <s v="BIODIESEL"/>
    <x v="15"/>
    <x v="2"/>
    <x v="7"/>
    <x v="66"/>
    <s v="b"/>
    <n v="58845.871038069999"/>
    <n v="66887.757932050008"/>
    <n v="70167.635964839996"/>
    <n v="56659.224881380003"/>
    <n v="67350.562151849997"/>
    <n v="67885.221161089998"/>
    <n v="70611.325452050005"/>
    <n v="78253.545239009996"/>
    <n v="69676.099892960003"/>
    <n v="73920.274986660006"/>
    <n v="71170.41408332999"/>
    <n v="61829.00841468"/>
    <n v="813256.94119797007"/>
  </r>
  <r>
    <s v="BIODIESEL"/>
    <x v="15"/>
    <x v="0"/>
    <x v="15"/>
    <x v="67"/>
    <s v="b"/>
    <n v="0"/>
    <n v="0"/>
    <n v="0"/>
    <n v="0"/>
    <n v="0"/>
    <n v="0"/>
    <n v="0"/>
    <n v="0"/>
    <n v="0"/>
    <n v="0"/>
    <n v="0"/>
    <n v="0"/>
    <n v="0"/>
  </r>
  <r>
    <s v="BIODIESEL"/>
    <x v="15"/>
    <x v="2"/>
    <x v="7"/>
    <x v="68"/>
    <s v="b"/>
    <n v="0"/>
    <n v="25436.70238853"/>
    <n v="0"/>
    <n v="0"/>
    <n v="0"/>
    <n v="19929.741010559999"/>
    <n v="45394.269518530004"/>
    <n v="31590.105279060004"/>
    <n v="7953.0370379200003"/>
    <n v="8114.6914447300005"/>
    <n v="6202.4445390999999"/>
    <n v="45853.199215370005"/>
    <n v="190474.19043379999"/>
  </r>
  <r>
    <s v="BIODIESEL"/>
    <x v="15"/>
    <x v="0"/>
    <x v="6"/>
    <x v="69"/>
    <s v="b"/>
    <n v="0"/>
    <n v="0"/>
    <n v="0"/>
    <n v="0"/>
    <n v="0"/>
    <n v="0"/>
    <n v="0"/>
    <n v="0"/>
    <n v="0"/>
    <n v="0"/>
    <n v="0"/>
    <n v="0"/>
    <n v="0"/>
  </r>
  <r>
    <s v="BIODIESEL"/>
    <x v="15"/>
    <x v="1"/>
    <x v="8"/>
    <x v="70"/>
    <s v="b"/>
    <n v="95179.505716540007"/>
    <n v="114021.18507481999"/>
    <n v="171590.52030396002"/>
    <n v="148693.39160103002"/>
    <n v="191643.35918603002"/>
    <n v="214455.45594757001"/>
    <n v="194490.77504246001"/>
    <n v="193353.07420966"/>
    <n v="183953.78341958"/>
    <n v="188180.34704528001"/>
    <n v="186287.72434684998"/>
    <n v="178521.71480928001"/>
    <n v="2060370.8367030602"/>
  </r>
  <r>
    <s v="BIODIESEL"/>
    <x v="15"/>
    <x v="3"/>
    <x v="11"/>
    <x v="71"/>
    <s v="b"/>
    <n v="20929.795641320001"/>
    <n v="24396.782941990001"/>
    <n v="73352.217086320001"/>
    <n v="79884.285408280004"/>
    <n v="42343.177034680004"/>
    <n v="110734.65871285999"/>
    <n v="77399.376461389998"/>
    <n v="114501.77687730001"/>
    <n v="84373.272486800008"/>
    <n v="94932.7942091"/>
    <n v="82301.497130140007"/>
    <n v="86475.647769110001"/>
    <n v="891625.28175929002"/>
  </r>
  <r>
    <s v="BIODIESEL"/>
    <x v="15"/>
    <x v="0"/>
    <x v="6"/>
    <x v="72"/>
    <s v="b"/>
    <n v="0"/>
    <n v="0"/>
    <n v="0"/>
    <n v="0"/>
    <n v="0"/>
    <n v="0"/>
    <n v="0"/>
    <n v="0"/>
    <n v="0"/>
    <n v="0"/>
    <n v="0"/>
    <n v="0"/>
    <n v="0"/>
  </r>
  <r>
    <s v="BIODIESEL"/>
    <x v="15"/>
    <x v="4"/>
    <x v="12"/>
    <x v="73"/>
    <s v="b"/>
    <n v="4715.4391079500001"/>
    <n v="16272.75112941"/>
    <n v="11151.90231791"/>
    <n v="5076.7383739699999"/>
    <n v="6871.7054823399994"/>
    <n v="18357.426886379999"/>
    <n v="25214.60919743"/>
    <n v="27853.958139060003"/>
    <n v="41781.220250040002"/>
    <n v="37794.480789829999"/>
    <n v="27238.959386690003"/>
    <n v="27017.878854999999"/>
    <n v="249347.06991600999"/>
  </r>
  <r>
    <s v="BIODIESEL"/>
    <x v="15"/>
    <x v="1"/>
    <x v="8"/>
    <x v="74"/>
    <s v="b"/>
    <n v="0"/>
    <n v="0"/>
    <n v="0"/>
    <n v="0"/>
    <n v="0"/>
    <n v="0"/>
    <n v="0"/>
    <n v="0"/>
    <n v="0"/>
    <n v="0"/>
    <n v="0"/>
    <n v="0"/>
    <n v="0"/>
  </r>
  <r>
    <s v="BIODIESEL"/>
    <x v="15"/>
    <x v="1"/>
    <x v="8"/>
    <x v="75"/>
    <s v="b"/>
    <n v="27777.687903000002"/>
    <n v="27488.136499650001"/>
    <n v="29282.090948609999"/>
    <n v="24816.319558800002"/>
    <n v="24154.197549910001"/>
    <n v="34393.498755300003"/>
    <n v="37707.410949999998"/>
    <n v="37613.063800000004"/>
    <n v="32727.328086299996"/>
    <n v="26670.995833500001"/>
    <n v="25184.292313230002"/>
    <n v="25147.949791049999"/>
    <n v="352962.97198934999"/>
  </r>
  <r>
    <s v="BIODIESEL"/>
    <x v="15"/>
    <x v="1"/>
    <x v="1"/>
    <x v="76"/>
    <s v="b"/>
    <n v="158190.1052582"/>
    <n v="146227.16338983999"/>
    <n v="173293.14671172001"/>
    <n v="114332.65017620999"/>
    <n v="153044.76392656"/>
    <n v="168093.90170838"/>
    <n v="188939.89192125999"/>
    <n v="133162.17133176001"/>
    <n v="182348.84405093"/>
    <n v="164306.56809459999"/>
    <n v="151552.48134482"/>
    <n v="127623.52189101001"/>
    <n v="1861115.2098052902"/>
  </r>
  <r>
    <s v="BIODIESEL"/>
    <x v="15"/>
    <x v="4"/>
    <x v="13"/>
    <x v="77"/>
    <s v="b"/>
    <n v="0"/>
    <n v="0"/>
    <n v="0"/>
    <n v="0"/>
    <n v="0"/>
    <n v="0"/>
    <n v="0"/>
    <n v="0"/>
    <n v="0"/>
    <n v="0"/>
    <n v="0"/>
    <n v="0"/>
    <n v="0"/>
  </r>
  <r>
    <s v="BIODIESEL"/>
    <x v="15"/>
    <x v="2"/>
    <x v="7"/>
    <x v="78"/>
    <s v="b"/>
    <n v="196632.17230601"/>
    <n v="191933.95469784"/>
    <n v="187068.0696245"/>
    <n v="159744.05942698999"/>
    <n v="111453.6720532"/>
    <n v="136883.37388320002"/>
    <n v="183375.59263533002"/>
    <n v="229779.09361741002"/>
    <n v="219767.71625699001"/>
    <n v="202008.97864565"/>
    <n v="182257.90597794999"/>
    <n v="185337.98819609001"/>
    <n v="2186242.5773211601"/>
  </r>
  <r>
    <s v="BIODIESEL"/>
    <x v="15"/>
    <x v="3"/>
    <x v="4"/>
    <x v="79"/>
    <s v="b"/>
    <n v="0"/>
    <n v="0"/>
    <n v="0"/>
    <n v="0"/>
    <n v="0"/>
    <n v="0"/>
    <n v="0"/>
    <n v="0"/>
    <n v="0"/>
    <n v="0"/>
    <n v="0"/>
    <n v="0"/>
    <n v="0"/>
  </r>
  <r>
    <s v="BIODIESEL"/>
    <x v="15"/>
    <x v="0"/>
    <x v="15"/>
    <x v="80"/>
    <s v="b"/>
    <n v="40837.465708590003"/>
    <n v="42985.177941380003"/>
    <n v="53970.148701890001"/>
    <n v="47118.293859910002"/>
    <n v="41277.419048660006"/>
    <n v="71466.230137439998"/>
    <n v="69745.54568517"/>
    <n v="82383.956539240011"/>
    <n v="90848.927502869992"/>
    <n v="74125.190706649999"/>
    <n v="76664.959376359999"/>
    <n v="73312.34598073001"/>
    <n v="764735.66118889011"/>
  </r>
  <r>
    <s v="BIODIESEL"/>
    <x v="15"/>
    <x v="1"/>
    <x v="8"/>
    <x v="80"/>
    <s v="b"/>
    <n v="0"/>
    <n v="0"/>
    <n v="0"/>
    <n v="0"/>
    <n v="0"/>
    <n v="0"/>
    <n v="0"/>
    <n v="0"/>
    <n v="0"/>
    <n v="0"/>
    <n v="0"/>
    <n v="0"/>
    <n v="0"/>
  </r>
  <r>
    <s v="BIODIESEL"/>
    <x v="15"/>
    <x v="2"/>
    <x v="7"/>
    <x v="80"/>
    <s v="b"/>
    <n v="99328.905953160007"/>
    <n v="106144.15410094001"/>
    <n v="99358.285655669999"/>
    <n v="67766.95386365999"/>
    <n v="102802.12016573"/>
    <n v="109754.83211106001"/>
    <n v="140740.11555033"/>
    <n v="154422.67889307"/>
    <n v="142046.00590252999"/>
    <n v="166451.55054985001"/>
    <n v="180925.09523894999"/>
    <n v="136296.40881400002"/>
    <n v="1506037.1067989501"/>
  </r>
  <r>
    <s v="BIODIESEL"/>
    <x v="15"/>
    <x v="0"/>
    <x v="6"/>
    <x v="81"/>
    <s v="b"/>
    <n v="8854.8008078099992"/>
    <n v="28946.284282519999"/>
    <n v="49151.424623930005"/>
    <n v="24418.224904279999"/>
    <n v="11056.397842870001"/>
    <n v="40518.069156790007"/>
    <n v="60028.575461419998"/>
    <n v="67899.53047884001"/>
    <n v="39081.067715140001"/>
    <n v="32603.871695620001"/>
    <n v="31881.770058569997"/>
    <n v="13320.16335997"/>
    <n v="407760.18038776005"/>
  </r>
  <r>
    <s v="BIODIESEL"/>
    <x v="15"/>
    <x v="3"/>
    <x v="4"/>
    <x v="82"/>
    <s v="b"/>
    <n v="0"/>
    <n v="0"/>
    <n v="0"/>
    <n v="0"/>
    <n v="0"/>
    <n v="0"/>
    <n v="0"/>
    <n v="0"/>
    <n v="0"/>
    <n v="0"/>
    <n v="0"/>
    <n v="0"/>
    <n v="0"/>
  </r>
  <r>
    <s v="BIODIESEL"/>
    <x v="15"/>
    <x v="4"/>
    <x v="13"/>
    <x v="83"/>
    <s v="b"/>
    <n v="0"/>
    <n v="0"/>
    <n v="0"/>
    <n v="0"/>
    <n v="0"/>
    <n v="0"/>
    <n v="0"/>
    <n v="0"/>
    <n v="0"/>
    <n v="0"/>
    <n v="0"/>
    <n v="0"/>
    <n v="0"/>
  </r>
  <r>
    <s v="BIODIESEL"/>
    <x v="15"/>
    <x v="4"/>
    <x v="16"/>
    <x v="84"/>
    <s v="b"/>
    <n v="0"/>
    <n v="0"/>
    <n v="0"/>
    <n v="0"/>
    <n v="0"/>
    <n v="0"/>
    <n v="0"/>
    <n v="0"/>
    <n v="0"/>
    <n v="0"/>
    <n v="0"/>
    <n v="0"/>
    <n v="0"/>
  </r>
  <r>
    <s v="BIODIESEL"/>
    <x v="15"/>
    <x v="4"/>
    <x v="9"/>
    <x v="85"/>
    <s v="b"/>
    <n v="115895.52958539002"/>
    <n v="114666.77117322001"/>
    <n v="94348.345063900008"/>
    <n v="64274.933119189998"/>
    <n v="55720.703461850004"/>
    <n v="73514.494184319992"/>
    <n v="109969.76120856999"/>
    <n v="125320.6274659"/>
    <n v="100797.96026657001"/>
    <n v="97426.074893099998"/>
    <n v="97785.0343498"/>
    <n v="61733.019624269997"/>
    <n v="1111453.25439608"/>
  </r>
  <r>
    <s v="BIODIESEL"/>
    <x v="15"/>
    <x v="0"/>
    <x v="0"/>
    <x v="86"/>
    <s v="b"/>
    <n v="63516.470090530005"/>
    <n v="74866.098875600001"/>
    <n v="78721.450494720004"/>
    <n v="59887.186822429998"/>
    <n v="59858.002104030005"/>
    <n v="73217.256633149998"/>
    <n v="81962.388313799995"/>
    <n v="79388.786756100002"/>
    <n v="64487.484668519995"/>
    <n v="65570.193692489993"/>
    <n v="64302.985671790004"/>
    <n v="63773.383669789997"/>
    <n v="829551.68779294996"/>
  </r>
  <r>
    <s v="BIODIESEL"/>
    <x v="15"/>
    <x v="2"/>
    <x v="5"/>
    <x v="87"/>
    <s v="b"/>
    <n v="179427.09521992001"/>
    <n v="179597.12765365001"/>
    <n v="185012.30183429"/>
    <n v="147065.03526974999"/>
    <n v="186896.53392618001"/>
    <n v="184998.10573312"/>
    <n v="190572.53161315"/>
    <n v="176760.85105073001"/>
    <n v="167914.51632718"/>
    <n v="253526.82477569001"/>
    <n v="362383.44685950998"/>
    <n v="372537.98029553"/>
    <n v="2586692.3505587"/>
  </r>
  <r>
    <s v="BIODIESEL"/>
    <x v="15"/>
    <x v="0"/>
    <x v="6"/>
    <x v="88"/>
    <s v="b"/>
    <n v="6215.7726464900006"/>
    <n v="7334.6354983400006"/>
    <n v="0"/>
    <n v="4317.9482751900005"/>
    <n v="5130.1137016300008"/>
    <n v="8629.6193199999998"/>
    <n v="6646.134026310001"/>
    <n v="6598.2056741099996"/>
    <n v="7701.3691602000008"/>
    <n v="7585.5108600000003"/>
    <n v="4189.0134600000001"/>
    <n v="5353.9365904799997"/>
    <n v="69702.25921275001"/>
  </r>
  <r>
    <s v="BIODIESEL"/>
    <x v="15"/>
    <x v="1"/>
    <x v="1"/>
    <x v="89"/>
    <s v="b"/>
    <n v="0"/>
    <n v="0"/>
    <n v="0"/>
    <n v="0"/>
    <n v="0"/>
    <n v="0"/>
    <n v="0"/>
    <n v="0"/>
    <n v="0"/>
    <n v="0"/>
    <n v="0"/>
    <n v="0"/>
    <n v="0"/>
  </r>
  <r>
    <s v="BIODIESEL"/>
    <x v="15"/>
    <x v="0"/>
    <x v="6"/>
    <x v="90"/>
    <s v="b"/>
    <n v="0"/>
    <n v="0"/>
    <n v="0"/>
    <n v="0"/>
    <n v="0"/>
    <n v="0"/>
    <n v="0"/>
    <n v="0"/>
    <n v="0"/>
    <n v="0"/>
    <n v="0"/>
    <n v="0"/>
    <n v="0"/>
  </r>
  <r>
    <s v="BIODIESEL"/>
    <x v="15"/>
    <x v="2"/>
    <x v="2"/>
    <x v="91"/>
    <s v="b"/>
    <n v="0"/>
    <n v="0"/>
    <n v="0"/>
    <n v="0"/>
    <n v="0"/>
    <n v="0"/>
    <n v="0"/>
    <n v="0"/>
    <n v="0"/>
    <n v="0"/>
    <n v="0"/>
    <n v="0"/>
    <n v="0"/>
  </r>
  <r>
    <s v="BIODIESEL"/>
    <x v="15"/>
    <x v="0"/>
    <x v="0"/>
    <x v="92"/>
    <s v="b"/>
    <n v="0"/>
    <n v="0"/>
    <n v="0"/>
    <n v="0"/>
    <n v="0"/>
    <n v="0"/>
    <n v="0"/>
    <n v="0"/>
    <n v="0"/>
    <n v="0"/>
    <n v="0"/>
    <n v="0"/>
    <n v="0"/>
  </r>
  <r>
    <s v="BIODIESEL"/>
    <x v="15"/>
    <x v="0"/>
    <x v="6"/>
    <x v="93"/>
    <s v="b"/>
    <n v="0"/>
    <n v="0"/>
    <n v="0"/>
    <n v="0"/>
    <n v="0"/>
    <n v="0"/>
    <n v="0"/>
    <n v="0"/>
    <n v="0"/>
    <n v="0"/>
    <n v="0"/>
    <n v="0"/>
    <n v="0"/>
  </r>
  <r>
    <s v="BIODIESEL"/>
    <x v="15"/>
    <x v="1"/>
    <x v="1"/>
    <x v="94"/>
    <s v="b"/>
    <n v="0"/>
    <n v="0"/>
    <n v="0"/>
    <n v="0"/>
    <n v="0"/>
    <n v="0"/>
    <n v="0"/>
    <n v="0"/>
    <n v="0"/>
    <n v="0"/>
    <n v="0"/>
    <n v="0"/>
    <n v="0"/>
  </r>
  <r>
    <s v="BIODIESEL"/>
    <x v="15"/>
    <x v="1"/>
    <x v="10"/>
    <x v="95"/>
    <s v="b"/>
    <n v="0"/>
    <n v="0"/>
    <n v="0"/>
    <n v="0"/>
    <n v="0"/>
    <n v="0"/>
    <n v="0"/>
    <n v="0"/>
    <n v="0"/>
    <n v="0"/>
    <n v="0"/>
    <n v="0"/>
    <n v="0"/>
  </r>
  <r>
    <s v="BIODIESEL"/>
    <x v="15"/>
    <x v="2"/>
    <x v="7"/>
    <x v="96"/>
    <s v="b"/>
    <n v="104977.01066752999"/>
    <n v="70734.649756719999"/>
    <n v="100017.65901759001"/>
    <n v="77765.864820660005"/>
    <n v="97917.220996759992"/>
    <n v="103612.17221601"/>
    <n v="95532.955299680005"/>
    <n v="117058.72930793"/>
    <n v="109047.82601801"/>
    <n v="104017.61965842001"/>
    <n v="94227.11526595999"/>
    <n v="68886.200393919993"/>
    <n v="1143795.02341919"/>
  </r>
  <r>
    <s v="BIODIESEL"/>
    <x v="15"/>
    <x v="1"/>
    <x v="1"/>
    <x v="97"/>
    <s v="b"/>
    <n v="0"/>
    <n v="0"/>
    <n v="0"/>
    <n v="0"/>
    <n v="0"/>
    <n v="0"/>
    <n v="0"/>
    <n v="0"/>
    <n v="0"/>
    <n v="0"/>
    <n v="0"/>
    <n v="0"/>
    <n v="0"/>
  </r>
  <r>
    <s v="BIODIESEL"/>
    <x v="15"/>
    <x v="4"/>
    <x v="9"/>
    <x v="98"/>
    <s v="b"/>
    <n v="146868.93157357001"/>
    <n v="140578.00198738999"/>
    <n v="141879.48318278001"/>
    <n v="100271.17609944999"/>
    <n v="132571.38834789002"/>
    <n v="149539.48426261"/>
    <n v="155290.81104889"/>
    <n v="154685.51118353999"/>
    <n v="145424.57734403"/>
    <n v="147708.63378819"/>
    <n v="116100.14968431"/>
    <n v="116219.12144046002"/>
    <n v="1647137.2699431097"/>
  </r>
  <r>
    <s v="BIODIESEL"/>
    <x v="15"/>
    <x v="3"/>
    <x v="3"/>
    <x v="99"/>
    <s v="b"/>
    <n v="0"/>
    <n v="0"/>
    <n v="0"/>
    <n v="0"/>
    <n v="0"/>
    <n v="0"/>
    <n v="0"/>
    <n v="0"/>
    <n v="0"/>
    <n v="0"/>
    <n v="0"/>
    <n v="0"/>
    <n v="0"/>
  </r>
  <r>
    <s v="BIODIESEL"/>
    <x v="15"/>
    <x v="3"/>
    <x v="11"/>
    <x v="100"/>
    <s v="b"/>
    <n v="0"/>
    <n v="0"/>
    <n v="0"/>
    <n v="0"/>
    <n v="0"/>
    <n v="0"/>
    <n v="0"/>
    <n v="0"/>
    <n v="0"/>
    <n v="0"/>
    <n v="0"/>
    <n v="0"/>
    <n v="0"/>
  </r>
  <r>
    <s v="BIODIESEL"/>
    <x v="15"/>
    <x v="3"/>
    <x v="3"/>
    <x v="101"/>
    <s v="b"/>
    <n v="0"/>
    <n v="0"/>
    <n v="0"/>
    <n v="0"/>
    <n v="0"/>
    <n v="0"/>
    <n v="0"/>
    <n v="0"/>
    <n v="0"/>
    <n v="0"/>
    <n v="0"/>
    <n v="0"/>
    <n v="0"/>
  </r>
  <r>
    <s v="BIODIESEL"/>
    <x v="16"/>
    <x v="0"/>
    <x v="0"/>
    <x v="0"/>
    <s v="b"/>
    <n v="0"/>
    <n v="0"/>
    <n v="0"/>
    <n v="0"/>
    <n v="0"/>
    <n v="0"/>
    <n v="0"/>
    <n v="0"/>
    <n v="0"/>
    <n v="0"/>
    <n v="0"/>
    <n v="0"/>
    <n v="0"/>
  </r>
  <r>
    <s v="BIODIESEL"/>
    <x v="16"/>
    <x v="1"/>
    <x v="1"/>
    <x v="1"/>
    <s v="b"/>
    <n v="99626.061736799995"/>
    <n v="145212.51011007"/>
    <n v="193088.12854303"/>
    <n v="140932.45165032"/>
    <n v="178637.62342796"/>
    <n v="172355.19137509001"/>
    <n v="190921.32673689001"/>
    <n v="157114.95658585001"/>
    <n v="79762.615323639999"/>
    <n v="30673.208226309998"/>
    <n v="165783.93124702002"/>
    <n v="142664.23761724"/>
    <n v="1696772.2425802203"/>
  </r>
  <r>
    <s v="BIODIESEL"/>
    <x v="16"/>
    <x v="2"/>
    <x v="2"/>
    <x v="2"/>
    <s v="b"/>
    <n v="46614.907785989999"/>
    <n v="54805.926075070005"/>
    <n v="74401.376263750004"/>
    <n v="72652.884561470011"/>
    <n v="67360.09750381"/>
    <n v="71476.029661419991"/>
    <n v="16909.883723169998"/>
    <n v="30471.733032389999"/>
    <n v="49571.653119840004"/>
    <n v="64084.037385690004"/>
    <n v="31301.138828040002"/>
    <n v="51102.74382928"/>
    <n v="630752.41176992003"/>
  </r>
  <r>
    <s v="BIODIESEL"/>
    <x v="16"/>
    <x v="1"/>
    <x v="1"/>
    <x v="3"/>
    <s v="b"/>
    <n v="0"/>
    <n v="0"/>
    <n v="0"/>
    <n v="0"/>
    <n v="0"/>
    <n v="0"/>
    <n v="0"/>
    <n v="0"/>
    <n v="0"/>
    <n v="0"/>
    <n v="0"/>
    <n v="0"/>
    <n v="0"/>
  </r>
  <r>
    <s v="BIODIESEL"/>
    <x v="16"/>
    <x v="3"/>
    <x v="3"/>
    <x v="4"/>
    <s v="b"/>
    <n v="0"/>
    <n v="0"/>
    <n v="0"/>
    <n v="0"/>
    <n v="0"/>
    <n v="0"/>
    <n v="0"/>
    <n v="0"/>
    <n v="0"/>
    <n v="0"/>
    <n v="0"/>
    <n v="0"/>
    <n v="0"/>
  </r>
  <r>
    <s v="BIODIESEL"/>
    <x v="16"/>
    <x v="1"/>
    <x v="1"/>
    <x v="5"/>
    <s v="b"/>
    <n v="0"/>
    <n v="0"/>
    <n v="0"/>
    <n v="0"/>
    <n v="0"/>
    <n v="0"/>
    <n v="0"/>
    <n v="0"/>
    <n v="0"/>
    <n v="0"/>
    <n v="0"/>
    <n v="0"/>
    <n v="0"/>
  </r>
  <r>
    <s v="BIODIESEL"/>
    <x v="16"/>
    <x v="1"/>
    <x v="1"/>
    <x v="6"/>
    <s v="b"/>
    <n v="1908.2088476100002"/>
    <n v="1885.6032704699999"/>
    <n v="1871.2436342400001"/>
    <n v="1579.05051069"/>
    <n v="260.08993330999999"/>
    <n v="1834.0205386600001"/>
    <n v="972.4926833400001"/>
    <n v="1086.1872889000001"/>
    <n v="576.61204194000004"/>
    <n v="387.96177060999997"/>
    <n v="1463.6639462400001"/>
    <n v="1592.49183466"/>
    <n v="15417.626300670001"/>
  </r>
  <r>
    <s v="BIODIESEL"/>
    <x v="16"/>
    <x v="1"/>
    <x v="1"/>
    <x v="7"/>
    <s v="b"/>
    <n v="0"/>
    <n v="0"/>
    <n v="0"/>
    <n v="0"/>
    <n v="0"/>
    <n v="0"/>
    <n v="0"/>
    <n v="0"/>
    <n v="0"/>
    <n v="0"/>
    <n v="0"/>
    <n v="0"/>
    <n v="0"/>
  </r>
  <r>
    <s v="BIODIESEL"/>
    <x v="16"/>
    <x v="3"/>
    <x v="4"/>
    <x v="8"/>
    <s v="b"/>
    <n v="645.93832775999999"/>
    <n v="304.27584856000004"/>
    <n v="0"/>
    <n v="0"/>
    <n v="0"/>
    <n v="0"/>
    <n v="171.35958364000001"/>
    <n v="920.90366172000006"/>
    <n v="5451.7116869300007"/>
    <n v="7346.0515034900009"/>
    <n v="6244.3220940799993"/>
    <n v="2339.10486128"/>
    <n v="23423.667567460001"/>
  </r>
  <r>
    <s v="BIODIESEL"/>
    <x v="16"/>
    <x v="1"/>
    <x v="1"/>
    <x v="9"/>
    <s v="b"/>
    <n v="0"/>
    <n v="0"/>
    <n v="0"/>
    <n v="0"/>
    <n v="0"/>
    <n v="0"/>
    <n v="0"/>
    <n v="0"/>
    <n v="0"/>
    <n v="0"/>
    <n v="0"/>
    <n v="0"/>
    <n v="0"/>
  </r>
  <r>
    <s v="BIODIESEL"/>
    <x v="16"/>
    <x v="1"/>
    <x v="1"/>
    <x v="10"/>
    <s v="b"/>
    <n v="0"/>
    <n v="0"/>
    <n v="0"/>
    <n v="0"/>
    <n v="0"/>
    <n v="0"/>
    <n v="0"/>
    <n v="0"/>
    <n v="0"/>
    <n v="0"/>
    <n v="0"/>
    <n v="0"/>
    <n v="0"/>
  </r>
  <r>
    <s v="BIODIESEL"/>
    <x v="16"/>
    <x v="2"/>
    <x v="5"/>
    <x v="11"/>
    <s v="b"/>
    <n v="0"/>
    <n v="0"/>
    <n v="0"/>
    <n v="0"/>
    <n v="0"/>
    <n v="0"/>
    <n v="0"/>
    <n v="0"/>
    <n v="0"/>
    <n v="0"/>
    <n v="0"/>
    <n v="0"/>
    <n v="0"/>
  </r>
  <r>
    <s v="BIODIESEL"/>
    <x v="16"/>
    <x v="1"/>
    <x v="1"/>
    <x v="12"/>
    <s v="b"/>
    <n v="59166.575870350003"/>
    <n v="56729.651883949999"/>
    <n v="65139.322838059998"/>
    <n v="62864.040678849997"/>
    <n v="42777.752587199997"/>
    <n v="53463.139697409999"/>
    <n v="42568.981213680003"/>
    <n v="42053.694819240001"/>
    <n v="56071.102487139993"/>
    <n v="68116.157825050002"/>
    <n v="52329.942368570002"/>
    <n v="34172.003096150002"/>
    <n v="635452.36536565004"/>
  </r>
  <r>
    <s v="BIODIESEL"/>
    <x v="16"/>
    <x v="0"/>
    <x v="6"/>
    <x v="12"/>
    <s v="b"/>
    <n v="55037.63009585"/>
    <n v="49935.908596560002"/>
    <n v="83750.675643950002"/>
    <n v="102585.95826546001"/>
    <n v="62938.857968799995"/>
    <n v="82009.53043975"/>
    <n v="87662.994072240006"/>
    <n v="72383.139769810005"/>
    <n v="94420.099216379997"/>
    <n v="97296.234345270001"/>
    <n v="55080.910278459996"/>
    <n v="70457.275425529995"/>
    <n v="913559.21411806007"/>
  </r>
  <r>
    <s v="BIODIESEL"/>
    <x v="16"/>
    <x v="2"/>
    <x v="7"/>
    <x v="13"/>
    <s v="b"/>
    <n v="91594.314016540011"/>
    <n v="178303.11875254"/>
    <n v="175222.32578586999"/>
    <n v="152586.60158654"/>
    <n v="0"/>
    <n v="50105.758625800001"/>
    <n v="165205.54547866"/>
    <n v="171960.45547911001"/>
    <n v="136673.13069414001"/>
    <n v="128308.41930191001"/>
    <n v="74469.652151300004"/>
    <n v="47037.469801409999"/>
    <n v="1371466.7916738205"/>
  </r>
  <r>
    <s v="BIODIESEL"/>
    <x v="16"/>
    <x v="1"/>
    <x v="1"/>
    <x v="14"/>
    <s v="b"/>
    <n v="0"/>
    <n v="0"/>
    <n v="0"/>
    <n v="0"/>
    <n v="0"/>
    <n v="0"/>
    <n v="0"/>
    <n v="0"/>
    <n v="0"/>
    <n v="0"/>
    <n v="0"/>
    <n v="0"/>
    <n v="0"/>
  </r>
  <r>
    <s v="BIODIESEL"/>
    <x v="16"/>
    <x v="1"/>
    <x v="8"/>
    <x v="15"/>
    <s v="b"/>
    <n v="82496.663644630011"/>
    <n v="75609.315404820009"/>
    <n v="96282.430189849998"/>
    <n v="76694.225862289997"/>
    <n v="77373.625979249991"/>
    <n v="83720.861944550008"/>
    <n v="82939.095169840002"/>
    <n v="86295.306336790003"/>
    <n v="83552.785641730006"/>
    <n v="80586.492376299997"/>
    <n v="81133.649238009995"/>
    <n v="72733.343810990002"/>
    <n v="979417.79559904989"/>
  </r>
  <r>
    <s v="BIODIESEL"/>
    <x v="16"/>
    <x v="4"/>
    <x v="9"/>
    <x v="16"/>
    <s v="b"/>
    <n v="0"/>
    <n v="0"/>
    <n v="0"/>
    <n v="0"/>
    <n v="0"/>
    <n v="0"/>
    <n v="0"/>
    <n v="0"/>
    <n v="0"/>
    <n v="0"/>
    <n v="0"/>
    <n v="21656.966865229999"/>
    <n v="21656.966865229999"/>
  </r>
  <r>
    <s v="BIODIESEL"/>
    <x v="16"/>
    <x v="1"/>
    <x v="10"/>
    <x v="17"/>
    <s v="b"/>
    <n v="0"/>
    <n v="0"/>
    <n v="0"/>
    <n v="0"/>
    <n v="0"/>
    <n v="0"/>
    <n v="0"/>
    <n v="0"/>
    <n v="0"/>
    <n v="0"/>
    <n v="0"/>
    <n v="0"/>
    <n v="0"/>
  </r>
  <r>
    <s v="BIODIESEL"/>
    <x v="16"/>
    <x v="1"/>
    <x v="1"/>
    <x v="18"/>
    <s v="b"/>
    <n v="3020.6183544"/>
    <n v="3084.0196391999998"/>
    <n v="5883.2995797000003"/>
    <n v="4937.9033978400003"/>
    <n v="6361.5138340000003"/>
    <n v="5254.5072739999996"/>
    <n v="6758.4008450000001"/>
    <n v="6351.4501380000002"/>
    <n v="5601.0758050000004"/>
    <n v="5866.5057870000001"/>
    <n v="2709.6501480000002"/>
    <n v="554.76124200000004"/>
    <n v="56383.706044140003"/>
  </r>
  <r>
    <s v="BIODIESEL"/>
    <x v="16"/>
    <x v="1"/>
    <x v="1"/>
    <x v="19"/>
    <s v="b"/>
    <n v="0"/>
    <n v="0"/>
    <n v="0"/>
    <n v="0"/>
    <n v="0"/>
    <n v="0"/>
    <n v="0"/>
    <n v="0"/>
    <n v="0"/>
    <n v="0"/>
    <n v="0"/>
    <n v="0"/>
    <n v="0"/>
  </r>
  <r>
    <s v="BIODIESEL"/>
    <x v="16"/>
    <x v="2"/>
    <x v="5"/>
    <x v="20"/>
    <s v="b"/>
    <n v="0"/>
    <n v="0"/>
    <n v="0"/>
    <n v="0"/>
    <n v="0"/>
    <n v="0"/>
    <n v="0"/>
    <n v="0"/>
    <n v="0"/>
    <n v="0"/>
    <n v="0"/>
    <n v="0"/>
    <n v="0"/>
  </r>
  <r>
    <s v="BIODIESEL"/>
    <x v="16"/>
    <x v="1"/>
    <x v="8"/>
    <x v="21"/>
    <s v="b"/>
    <n v="0"/>
    <n v="0"/>
    <n v="0"/>
    <n v="0"/>
    <n v="0"/>
    <n v="0"/>
    <n v="0"/>
    <n v="0"/>
    <n v="0"/>
    <n v="0"/>
    <n v="0"/>
    <n v="0"/>
    <n v="0"/>
  </r>
  <r>
    <s v="BIODIESEL"/>
    <x v="16"/>
    <x v="1"/>
    <x v="8"/>
    <x v="22"/>
    <s v="b"/>
    <n v="0"/>
    <n v="0"/>
    <n v="0"/>
    <n v="0"/>
    <n v="0"/>
    <n v="0"/>
    <n v="0"/>
    <n v="0"/>
    <n v="0"/>
    <n v="0"/>
    <n v="0"/>
    <n v="0"/>
    <n v="0"/>
  </r>
  <r>
    <s v="BIODIESEL"/>
    <x v="16"/>
    <x v="0"/>
    <x v="0"/>
    <x v="23"/>
    <s v="b"/>
    <n v="0"/>
    <n v="0"/>
    <n v="0"/>
    <n v="0"/>
    <n v="0"/>
    <n v="0"/>
    <n v="0"/>
    <n v="0"/>
    <n v="0"/>
    <n v="0"/>
    <n v="0"/>
    <n v="0"/>
    <n v="0"/>
  </r>
  <r>
    <s v="BIODIESEL"/>
    <x v="16"/>
    <x v="2"/>
    <x v="5"/>
    <x v="24"/>
    <s v="b"/>
    <n v="0"/>
    <n v="0"/>
    <n v="0"/>
    <n v="0"/>
    <n v="0"/>
    <n v="0"/>
    <n v="0"/>
    <n v="0"/>
    <n v="0"/>
    <n v="0"/>
    <n v="0"/>
    <n v="0"/>
    <n v="0"/>
  </r>
  <r>
    <s v="BIODIESEL"/>
    <x v="16"/>
    <x v="1"/>
    <x v="1"/>
    <x v="25"/>
    <s v="b"/>
    <n v="53926.189219799999"/>
    <n v="30058.649760640004"/>
    <n v="54071.936697120007"/>
    <n v="49138.775816020003"/>
    <n v="54587.663378259997"/>
    <n v="54127.38766208"/>
    <n v="56137.277578150002"/>
    <n v="55035.195939379999"/>
    <n v="44151.226947850002"/>
    <n v="51219.400935350001"/>
    <n v="46412.048833870002"/>
    <n v="48662.25352061"/>
    <n v="597528.00628913008"/>
  </r>
  <r>
    <s v="BIODIESEL"/>
    <x v="16"/>
    <x v="0"/>
    <x v="6"/>
    <x v="26"/>
    <s v="b"/>
    <n v="0"/>
    <n v="0"/>
    <n v="0"/>
    <n v="0"/>
    <n v="0"/>
    <n v="0"/>
    <n v="0"/>
    <n v="0"/>
    <n v="0"/>
    <n v="0"/>
    <n v="0"/>
    <n v="0"/>
    <n v="0"/>
  </r>
  <r>
    <s v="BIODIESEL"/>
    <x v="16"/>
    <x v="0"/>
    <x v="0"/>
    <x v="27"/>
    <s v="b"/>
    <n v="0"/>
    <n v="0"/>
    <n v="0"/>
    <n v="0"/>
    <n v="0"/>
    <n v="0"/>
    <n v="0"/>
    <n v="0"/>
    <n v="0"/>
    <n v="0"/>
    <n v="0"/>
    <n v="0"/>
    <n v="0"/>
  </r>
  <r>
    <s v="BIODIESEL"/>
    <x v="16"/>
    <x v="3"/>
    <x v="11"/>
    <x v="28"/>
    <s v="b"/>
    <n v="0"/>
    <n v="0"/>
    <n v="0"/>
    <n v="0"/>
    <n v="0"/>
    <n v="0"/>
    <n v="0"/>
    <n v="0"/>
    <n v="0"/>
    <n v="0"/>
    <n v="0"/>
    <n v="0"/>
    <n v="0"/>
  </r>
  <r>
    <s v="BIODIESEL"/>
    <x v="16"/>
    <x v="0"/>
    <x v="6"/>
    <x v="29"/>
    <s v="b"/>
    <n v="0"/>
    <n v="0"/>
    <n v="0"/>
    <n v="0"/>
    <n v="0"/>
    <n v="0"/>
    <n v="0"/>
    <n v="0"/>
    <n v="0"/>
    <n v="0"/>
    <n v="0"/>
    <n v="0"/>
    <n v="0"/>
  </r>
  <r>
    <s v="BIODIESEL"/>
    <x v="16"/>
    <x v="1"/>
    <x v="1"/>
    <x v="30"/>
    <s v="b"/>
    <n v="18179.702015020001"/>
    <n v="23175.018798540001"/>
    <n v="19333.202850540001"/>
    <n v="16464.370191060003"/>
    <n v="24231.882993219999"/>
    <n v="12340.544321900001"/>
    <n v="6604.3005000000003"/>
    <n v="2748.6469700000002"/>
    <n v="25204.576950480001"/>
    <n v="21766.805817260003"/>
    <n v="0"/>
    <n v="24232.91452206"/>
    <n v="194281.96593008001"/>
  </r>
  <r>
    <s v="BIODIESEL"/>
    <x v="16"/>
    <x v="2"/>
    <x v="7"/>
    <x v="31"/>
    <s v="b"/>
    <n v="31521.21927994"/>
    <n v="879.7179858400001"/>
    <n v="45564.113257960002"/>
    <n v="46044.264773739997"/>
    <n v="45391.281858779999"/>
    <n v="44045.539270419999"/>
    <n v="10584.102299780001"/>
    <n v="11132.4605152"/>
    <n v="28999.351409490002"/>
    <n v="38320.988205310001"/>
    <n v="21683.830643740002"/>
    <n v="28020.021702680002"/>
    <n v="352186.89120288001"/>
  </r>
  <r>
    <s v="BIODIESEL"/>
    <x v="16"/>
    <x v="4"/>
    <x v="12"/>
    <x v="32"/>
    <s v="b"/>
    <n v="0"/>
    <n v="0"/>
    <n v="0"/>
    <n v="0"/>
    <n v="0"/>
    <n v="0"/>
    <n v="0"/>
    <n v="0"/>
    <n v="0"/>
    <n v="0"/>
    <n v="0"/>
    <n v="0"/>
    <n v="0"/>
  </r>
  <r>
    <s v="BIODIESEL"/>
    <x v="16"/>
    <x v="4"/>
    <x v="13"/>
    <x v="33"/>
    <s v="b"/>
    <n v="0"/>
    <n v="0"/>
    <n v="0"/>
    <n v="0"/>
    <n v="0"/>
    <n v="0"/>
    <n v="0"/>
    <n v="0"/>
    <n v="0"/>
    <n v="0"/>
    <n v="0"/>
    <n v="0"/>
    <n v="0"/>
  </r>
  <r>
    <s v="BIODIESEL"/>
    <x v="16"/>
    <x v="4"/>
    <x v="9"/>
    <x v="34"/>
    <s v="b"/>
    <n v="0"/>
    <n v="0"/>
    <n v="0"/>
    <n v="0"/>
    <n v="0"/>
    <n v="0"/>
    <n v="0"/>
    <n v="0"/>
    <n v="0"/>
    <n v="0"/>
    <n v="0"/>
    <n v="0"/>
    <n v="0"/>
  </r>
  <r>
    <s v="BIODIESEL"/>
    <x v="16"/>
    <x v="3"/>
    <x v="11"/>
    <x v="35"/>
    <s v="b"/>
    <n v="0"/>
    <n v="0"/>
    <n v="0"/>
    <n v="0"/>
    <n v="0"/>
    <n v="0"/>
    <n v="0"/>
    <n v="0"/>
    <n v="0"/>
    <n v="0"/>
    <n v="0"/>
    <n v="0"/>
    <n v="0"/>
  </r>
  <r>
    <s v="BIODIESEL"/>
    <x v="16"/>
    <x v="2"/>
    <x v="7"/>
    <x v="36"/>
    <s v="b"/>
    <n v="0"/>
    <n v="0"/>
    <n v="0"/>
    <n v="0"/>
    <n v="0"/>
    <n v="0"/>
    <n v="0"/>
    <n v="0"/>
    <n v="0"/>
    <n v="0"/>
    <n v="0"/>
    <n v="0"/>
    <n v="0"/>
  </r>
  <r>
    <s v="BIODIESEL"/>
    <x v="16"/>
    <x v="4"/>
    <x v="14"/>
    <x v="37"/>
    <s v="b"/>
    <n v="0"/>
    <n v="0"/>
    <n v="0"/>
    <n v="0"/>
    <n v="0"/>
    <n v="0"/>
    <n v="0"/>
    <n v="0"/>
    <n v="0"/>
    <n v="0"/>
    <n v="0"/>
    <n v="0"/>
    <n v="0"/>
  </r>
  <r>
    <s v="BIODIESEL"/>
    <x v="16"/>
    <x v="1"/>
    <x v="1"/>
    <x v="38"/>
    <s v="b"/>
    <n v="0"/>
    <n v="0"/>
    <n v="0"/>
    <n v="0"/>
    <n v="0"/>
    <n v="0"/>
    <n v="0"/>
    <n v="0"/>
    <n v="0"/>
    <n v="0"/>
    <n v="0"/>
    <n v="0"/>
    <n v="0"/>
  </r>
  <r>
    <s v="BIODIESEL"/>
    <x v="16"/>
    <x v="2"/>
    <x v="7"/>
    <x v="39"/>
    <s v="b"/>
    <n v="200941.39661473001"/>
    <n v="214614.17930292001"/>
    <n v="244808.91539272002"/>
    <n v="226462.26924067998"/>
    <n v="249428.96324220998"/>
    <n v="239250.03163320001"/>
    <n v="237569.07991070001"/>
    <n v="253477.03463973"/>
    <n v="234151.64373321002"/>
    <n v="245654.15892994998"/>
    <n v="242382.02994307998"/>
    <n v="254151.68595014"/>
    <n v="2842891.38853327"/>
  </r>
  <r>
    <s v="BIODIESEL"/>
    <x v="16"/>
    <x v="2"/>
    <x v="5"/>
    <x v="40"/>
    <s v="b"/>
    <n v="162135.17472716002"/>
    <n v="205357.61059155001"/>
    <n v="245307.80425248999"/>
    <n v="215923.79951244997"/>
    <n v="244866.34764782997"/>
    <n v="233941.72761427"/>
    <n v="245466.64082442003"/>
    <n v="253423.92977390002"/>
    <n v="231812.23696105002"/>
    <n v="253283.64814147001"/>
    <n v="245128.87173761002"/>
    <n v="252753.88889421997"/>
    <n v="2789401.6806784202"/>
  </r>
  <r>
    <s v="BIODIESEL"/>
    <x v="16"/>
    <x v="1"/>
    <x v="1"/>
    <x v="41"/>
    <s v="b"/>
    <n v="78115.760661150009"/>
    <n v="88306.83789327"/>
    <n v="94169.808807050009"/>
    <n v="92895.197679980003"/>
    <n v="94676.610247799996"/>
    <n v="88407.235840490001"/>
    <n v="97573.432561780006"/>
    <n v="94173.790256780005"/>
    <n v="29762.041190470001"/>
    <n v="88366.175960810011"/>
    <n v="91426.847825290009"/>
    <n v="92492.303900429994"/>
    <n v="1030366.0428253"/>
  </r>
  <r>
    <s v="BIODIESEL"/>
    <x v="16"/>
    <x v="1"/>
    <x v="1"/>
    <x v="42"/>
    <s v="b"/>
    <n v="2679.4150313300001"/>
    <n v="1829.1962543900001"/>
    <n v="16168.258515879999"/>
    <n v="17266.534819599998"/>
    <n v="10904.807132060001"/>
    <n v="13663.76310065"/>
    <n v="12163.47359078"/>
    <n v="12954.94554232"/>
    <n v="18972.74012925"/>
    <n v="13476.32676265"/>
    <n v="12994.747460000001"/>
    <n v="10589.524116000001"/>
    <n v="143663.73245491"/>
  </r>
  <r>
    <s v="BIODIESEL"/>
    <x v="16"/>
    <x v="2"/>
    <x v="7"/>
    <x v="43"/>
    <s v="b"/>
    <n v="65962.935718699999"/>
    <n v="29169.28949607"/>
    <n v="63367.395303719997"/>
    <n v="88121.124963209993"/>
    <n v="88703.121082509999"/>
    <n v="74998.958532229997"/>
    <n v="62737.728714430006"/>
    <n v="64988.367398059992"/>
    <n v="97273.892940150006"/>
    <n v="98007.15898995001"/>
    <n v="70764.482325550009"/>
    <n v="74205.536739589996"/>
    <n v="878299.99220416998"/>
  </r>
  <r>
    <s v="BIODIESEL"/>
    <x v="16"/>
    <x v="2"/>
    <x v="7"/>
    <x v="44"/>
    <s v="b"/>
    <n v="0"/>
    <n v="0"/>
    <n v="0"/>
    <n v="0"/>
    <n v="0"/>
    <n v="0"/>
    <n v="0"/>
    <n v="0"/>
    <n v="0"/>
    <n v="0"/>
    <n v="0"/>
    <n v="0"/>
    <n v="0"/>
  </r>
  <r>
    <s v="BIODIESEL"/>
    <x v="16"/>
    <x v="1"/>
    <x v="8"/>
    <x v="45"/>
    <s v="b"/>
    <n v="83414.089041419997"/>
    <n v="66135.534394909992"/>
    <n v="90798.458067429994"/>
    <n v="65653.244343729995"/>
    <n v="51120.606889680006"/>
    <n v="107072.05832118999"/>
    <n v="114016.71301990999"/>
    <n v="107318.77611844"/>
    <n v="105957.28384584001"/>
    <n v="113155.96510103001"/>
    <n v="48905.486763120003"/>
    <n v="43411.054686670002"/>
    <n v="996959.27059336996"/>
  </r>
  <r>
    <s v="BIODIESEL"/>
    <x v="16"/>
    <x v="1"/>
    <x v="8"/>
    <x v="46"/>
    <s v="b"/>
    <n v="86864.993297920009"/>
    <n v="79948.86917736"/>
    <n v="111723.39797542999"/>
    <n v="93385.362573279999"/>
    <n v="84267.955908160002"/>
    <n v="92448.790994850002"/>
    <n v="101512.74685459"/>
    <n v="112341.84354368001"/>
    <n v="100630.11039691001"/>
    <n v="118611.42551472"/>
    <n v="110119.71656878"/>
    <n v="105952.33376537001"/>
    <n v="1197807.5465710501"/>
  </r>
  <r>
    <s v="BIODIESEL"/>
    <x v="16"/>
    <x v="1"/>
    <x v="1"/>
    <x v="47"/>
    <s v="b"/>
    <n v="11190.735604850001"/>
    <n v="59589.414637409995"/>
    <n v="54117.638456580004"/>
    <n v="48620.231299999999"/>
    <n v="52865.947397149997"/>
    <n v="52872.331554300006"/>
    <n v="52664.673477149998"/>
    <n v="52664.635738290002"/>
    <n v="46142.159376579999"/>
    <n v="43991.044356580001"/>
    <n v="53353.88569771"/>
    <n v="47135.911617719998"/>
    <n v="575208.60921431996"/>
  </r>
  <r>
    <s v="BIODIESEL"/>
    <x v="16"/>
    <x v="1"/>
    <x v="10"/>
    <x v="48"/>
    <s v="b"/>
    <n v="122950.02952595"/>
    <n v="107666.16232474"/>
    <n v="136496.28010636999"/>
    <n v="131488.99381441998"/>
    <n v="98469.497763809995"/>
    <n v="81443.095310389996"/>
    <n v="125330.91759506002"/>
    <n v="136645.8706576"/>
    <n v="127069.74814918"/>
    <n v="136734.75196271"/>
    <n v="63697.962558079998"/>
    <n v="135283.3091173"/>
    <n v="1403276.61888561"/>
  </r>
  <r>
    <s v="BIODIESEL"/>
    <x v="16"/>
    <x v="1"/>
    <x v="8"/>
    <x v="49"/>
    <s v="b"/>
    <n v="0"/>
    <n v="0"/>
    <n v="0"/>
    <n v="0"/>
    <n v="0"/>
    <n v="0"/>
    <n v="0"/>
    <n v="0"/>
    <n v="0"/>
    <n v="0"/>
    <n v="0"/>
    <n v="1937.5759705"/>
    <n v="1937.5759705"/>
  </r>
  <r>
    <s v="BIODIESEL"/>
    <x v="16"/>
    <x v="0"/>
    <x v="15"/>
    <x v="50"/>
    <s v="b"/>
    <n v="0"/>
    <n v="0"/>
    <n v="0"/>
    <n v="0"/>
    <n v="7269.7309489500003"/>
    <n v="7547.8286082900004"/>
    <n v="0"/>
    <n v="0"/>
    <n v="2423.8852102700002"/>
    <n v="3736.9019172000003"/>
    <n v="3773.2507291900001"/>
    <n v="2389.6371948200003"/>
    <n v="27141.234608720002"/>
  </r>
  <r>
    <s v="BIODIESEL"/>
    <x v="16"/>
    <x v="1"/>
    <x v="1"/>
    <x v="51"/>
    <s v="b"/>
    <n v="0"/>
    <n v="0"/>
    <n v="0"/>
    <n v="0"/>
    <n v="0"/>
    <n v="0"/>
    <n v="0"/>
    <n v="0"/>
    <n v="0"/>
    <n v="0"/>
    <n v="0"/>
    <n v="0"/>
    <n v="0"/>
  </r>
  <r>
    <s v="BIODIESEL"/>
    <x v="16"/>
    <x v="2"/>
    <x v="5"/>
    <x v="52"/>
    <s v="b"/>
    <n v="0"/>
    <n v="0"/>
    <n v="0"/>
    <n v="0"/>
    <n v="0"/>
    <n v="0"/>
    <n v="0"/>
    <n v="0"/>
    <n v="0"/>
    <n v="0"/>
    <n v="0"/>
    <n v="0"/>
    <n v="0"/>
  </r>
  <r>
    <s v="BIODIESEL"/>
    <x v="16"/>
    <x v="4"/>
    <x v="9"/>
    <x v="53"/>
    <s v="b"/>
    <n v="0"/>
    <n v="0"/>
    <n v="0"/>
    <n v="0"/>
    <n v="0"/>
    <n v="0"/>
    <n v="0"/>
    <n v="0"/>
    <n v="0"/>
    <n v="0"/>
    <n v="0"/>
    <n v="0"/>
    <n v="0"/>
  </r>
  <r>
    <s v="BIODIESEL"/>
    <x v="16"/>
    <x v="1"/>
    <x v="10"/>
    <x v="54"/>
    <s v="b"/>
    <n v="55310.51979251"/>
    <n v="51831.51895474"/>
    <n v="44384.176351009999"/>
    <n v="30405.520202519998"/>
    <n v="15521.433324909998"/>
    <n v="7588.4544910800005"/>
    <n v="32720.182862140002"/>
    <n v="32460.533215530002"/>
    <n v="48502.750228820005"/>
    <n v="29057.318298449998"/>
    <n v="4180.0316113199997"/>
    <n v="4452.8143812100006"/>
    <n v="356415.25371423998"/>
  </r>
  <r>
    <s v="BIODIESEL"/>
    <x v="16"/>
    <x v="1"/>
    <x v="1"/>
    <x v="55"/>
    <s v="b"/>
    <n v="65336.80400263"/>
    <n v="75296.655239529995"/>
    <n v="82282.19999306"/>
    <n v="82755.495615940003"/>
    <n v="8660.5777648200001"/>
    <n v="15601.861125380001"/>
    <n v="25144.263962390003"/>
    <n v="21703.964325550001"/>
    <n v="59044.981263430003"/>
    <n v="52580.000054930002"/>
    <n v="49263.332923449998"/>
    <n v="42385.249573770001"/>
    <n v="580055.38584488002"/>
  </r>
  <r>
    <s v="BIODIESEL"/>
    <x v="16"/>
    <x v="1"/>
    <x v="1"/>
    <x v="56"/>
    <s v="b"/>
    <n v="0"/>
    <n v="0"/>
    <n v="0"/>
    <n v="0"/>
    <n v="0"/>
    <n v="0"/>
    <n v="0"/>
    <n v="0"/>
    <n v="0"/>
    <n v="0"/>
    <n v="0"/>
    <n v="0"/>
    <n v="0"/>
  </r>
  <r>
    <s v="BIODIESEL"/>
    <x v="16"/>
    <x v="1"/>
    <x v="1"/>
    <x v="57"/>
    <s v="b"/>
    <n v="0"/>
    <n v="0"/>
    <n v="0"/>
    <n v="0"/>
    <n v="0"/>
    <n v="0"/>
    <n v="0"/>
    <n v="0"/>
    <n v="0"/>
    <n v="0"/>
    <n v="0"/>
    <n v="0"/>
    <n v="0"/>
  </r>
  <r>
    <s v="BIODIESEL"/>
    <x v="16"/>
    <x v="1"/>
    <x v="1"/>
    <x v="58"/>
    <s v="b"/>
    <n v="0"/>
    <n v="0"/>
    <n v="0"/>
    <n v="0"/>
    <n v="0"/>
    <n v="0"/>
    <n v="0"/>
    <n v="0"/>
    <n v="0"/>
    <n v="0"/>
    <n v="0"/>
    <n v="0"/>
    <n v="0"/>
  </r>
  <r>
    <s v="BIODIESEL"/>
    <x v="16"/>
    <x v="1"/>
    <x v="1"/>
    <x v="59"/>
    <s v="b"/>
    <n v="0"/>
    <n v="0"/>
    <n v="0"/>
    <n v="0"/>
    <n v="0"/>
    <n v="0"/>
    <n v="0"/>
    <n v="0"/>
    <n v="0"/>
    <n v="0"/>
    <n v="0"/>
    <n v="0"/>
    <n v="0"/>
  </r>
  <r>
    <s v="BIODIESEL"/>
    <x v="16"/>
    <x v="1"/>
    <x v="1"/>
    <x v="60"/>
    <s v="b"/>
    <n v="12511.193157009999"/>
    <n v="13912.76409893"/>
    <n v="16513.10992875"/>
    <n v="18589.401368990002"/>
    <n v="16115.078172329999"/>
    <n v="18729.972332679998"/>
    <n v="17455.7323044"/>
    <n v="16239.654149190002"/>
    <n v="12558.07111094"/>
    <n v="15660.161374270003"/>
    <n v="18198.83561704"/>
    <n v="18372.780312590003"/>
    <n v="194856.75392712004"/>
  </r>
  <r>
    <s v="BIODIESEL"/>
    <x v="16"/>
    <x v="3"/>
    <x v="3"/>
    <x v="61"/>
    <s v="b"/>
    <n v="0"/>
    <n v="0"/>
    <n v="0"/>
    <n v="0"/>
    <n v="0"/>
    <n v="0"/>
    <n v="0"/>
    <n v="0"/>
    <n v="0"/>
    <n v="0"/>
    <n v="0"/>
    <n v="0"/>
    <n v="0"/>
  </r>
  <r>
    <s v="BIODIESEL"/>
    <x v="16"/>
    <x v="1"/>
    <x v="1"/>
    <x v="62"/>
    <s v="b"/>
    <n v="0"/>
    <n v="0"/>
    <n v="0"/>
    <n v="0"/>
    <n v="0"/>
    <n v="0"/>
    <n v="0"/>
    <n v="0"/>
    <n v="0"/>
    <n v="0"/>
    <n v="0"/>
    <n v="0"/>
    <n v="0"/>
  </r>
  <r>
    <s v="BIODIESEL"/>
    <x v="16"/>
    <x v="0"/>
    <x v="6"/>
    <x v="63"/>
    <s v="b"/>
    <n v="0"/>
    <n v="0"/>
    <n v="0"/>
    <n v="0"/>
    <n v="0"/>
    <n v="0"/>
    <n v="0"/>
    <n v="0"/>
    <n v="0"/>
    <n v="0"/>
    <n v="0"/>
    <n v="0"/>
    <n v="0"/>
  </r>
  <r>
    <s v="BIODIESEL"/>
    <x v="16"/>
    <x v="1"/>
    <x v="1"/>
    <x v="64"/>
    <s v="b"/>
    <n v="60580.405651959998"/>
    <n v="65221.279062360001"/>
    <n v="53642.82069968"/>
    <n v="51376.715373259998"/>
    <n v="39348.523015960003"/>
    <n v="30009.218143850001"/>
    <n v="32985.587684899998"/>
    <n v="28989.690261330004"/>
    <n v="75846.724283269999"/>
    <n v="92755.916127339995"/>
    <n v="40540.171549129998"/>
    <n v="26143.33738279"/>
    <n v="597440.38923583005"/>
  </r>
  <r>
    <s v="BIODIESEL"/>
    <x v="16"/>
    <x v="0"/>
    <x v="6"/>
    <x v="65"/>
    <s v="b"/>
    <n v="0"/>
    <n v="0"/>
    <n v="0"/>
    <n v="0"/>
    <n v="0"/>
    <n v="0"/>
    <n v="0"/>
    <n v="0"/>
    <n v="0"/>
    <n v="0"/>
    <n v="0"/>
    <n v="0"/>
    <n v="0"/>
  </r>
  <r>
    <s v="BIODIESEL"/>
    <x v="16"/>
    <x v="2"/>
    <x v="7"/>
    <x v="66"/>
    <s v="b"/>
    <n v="74054.71967541"/>
    <n v="87891.163219800001"/>
    <n v="79877.29742937001"/>
    <n v="79935.767503130002"/>
    <n v="96934.048216039999"/>
    <n v="88733.997759799997"/>
    <n v="59543.486444789996"/>
    <n v="76381.452480420005"/>
    <n v="94458.366420420003"/>
    <n v="90520.586841249999"/>
    <n v="88400.065457089993"/>
    <n v="85112.350321039994"/>
    <n v="1001843.3017685601"/>
  </r>
  <r>
    <s v="BIODIESEL"/>
    <x v="16"/>
    <x v="0"/>
    <x v="15"/>
    <x v="67"/>
    <s v="b"/>
    <n v="0"/>
    <n v="0"/>
    <n v="0"/>
    <n v="0"/>
    <n v="0"/>
    <n v="0"/>
    <n v="0"/>
    <n v="0"/>
    <n v="0"/>
    <n v="0"/>
    <n v="0"/>
    <n v="0"/>
    <n v="0"/>
  </r>
  <r>
    <s v="BIODIESEL"/>
    <x v="16"/>
    <x v="2"/>
    <x v="7"/>
    <x v="68"/>
    <s v="b"/>
    <n v="23276.083465619999"/>
    <n v="28653.537655690001"/>
    <n v="70284.293070910004"/>
    <n v="132905.35838945999"/>
    <n v="22364.815792820002"/>
    <n v="482.81210540999996"/>
    <n v="21462.787850910001"/>
    <n v="15327.921030450001"/>
    <n v="22650.693947129999"/>
    <n v="54730.410616210007"/>
    <n v="25872.567352099999"/>
    <n v="56679.610155590002"/>
    <n v="474690.89143229998"/>
  </r>
  <r>
    <s v="BIODIESEL"/>
    <x v="16"/>
    <x v="0"/>
    <x v="6"/>
    <x v="69"/>
    <s v="b"/>
    <n v="0"/>
    <n v="0"/>
    <n v="0"/>
    <n v="0"/>
    <n v="0"/>
    <n v="0"/>
    <n v="0"/>
    <n v="0"/>
    <n v="0"/>
    <n v="0"/>
    <n v="0"/>
    <n v="0"/>
    <n v="0"/>
  </r>
  <r>
    <s v="BIODIESEL"/>
    <x v="16"/>
    <x v="1"/>
    <x v="8"/>
    <x v="70"/>
    <s v="b"/>
    <n v="105251.32186125001"/>
    <n v="135652.68449936001"/>
    <n v="152214.03727080999"/>
    <n v="196271.79764206"/>
    <n v="187494.00297808001"/>
    <n v="148645.47582845"/>
    <n v="149534.68513758"/>
    <n v="184321.60521856998"/>
    <n v="146965.75690871"/>
    <n v="172027.65580914999"/>
    <n v="171971.582153"/>
    <n v="181561.71206828998"/>
    <n v="1931912.3173753098"/>
  </r>
  <r>
    <s v="BIODIESEL"/>
    <x v="16"/>
    <x v="3"/>
    <x v="11"/>
    <x v="71"/>
    <s v="b"/>
    <n v="12373.465187440001"/>
    <n v="41287.470165040002"/>
    <n v="46387.921122710002"/>
    <n v="103263.48401904"/>
    <n v="103675.06402620001"/>
    <n v="83427.039760209998"/>
    <n v="89527.727753129991"/>
    <n v="94577.42623391001"/>
    <n v="81277.648148149994"/>
    <n v="85867.026884079998"/>
    <n v="69124.099877550005"/>
    <n v="74173.150507900005"/>
    <n v="884961.52368536009"/>
  </r>
  <r>
    <s v="BIODIESEL"/>
    <x v="16"/>
    <x v="0"/>
    <x v="6"/>
    <x v="72"/>
    <s v="b"/>
    <n v="0"/>
    <n v="0"/>
    <n v="0"/>
    <n v="0"/>
    <n v="0"/>
    <n v="0"/>
    <n v="0"/>
    <n v="0"/>
    <n v="0"/>
    <n v="0"/>
    <n v="0"/>
    <n v="0"/>
    <n v="0"/>
  </r>
  <r>
    <s v="BIODIESEL"/>
    <x v="16"/>
    <x v="4"/>
    <x v="12"/>
    <x v="73"/>
    <s v="b"/>
    <n v="10871.08117084"/>
    <n v="17413.294956329999"/>
    <n v="31301.296073289999"/>
    <n v="27979.861265830001"/>
    <n v="33611.625053820004"/>
    <n v="35039.367895149997"/>
    <n v="10626.413851649999"/>
    <n v="9074.2271194699988"/>
    <n v="19017.53615607"/>
    <n v="28752.935523119999"/>
    <n v="19301.156268590003"/>
    <n v="23648.282972370002"/>
    <n v="266637.07830653002"/>
  </r>
  <r>
    <s v="BIODIESEL"/>
    <x v="16"/>
    <x v="1"/>
    <x v="8"/>
    <x v="74"/>
    <s v="b"/>
    <n v="0"/>
    <n v="0"/>
    <n v="0"/>
    <n v="0"/>
    <n v="0"/>
    <n v="0"/>
    <n v="0"/>
    <n v="0"/>
    <n v="0"/>
    <n v="0"/>
    <n v="0"/>
    <n v="0"/>
    <n v="0"/>
  </r>
  <r>
    <s v="BIODIESEL"/>
    <x v="16"/>
    <x v="1"/>
    <x v="8"/>
    <x v="75"/>
    <s v="b"/>
    <n v="17563.58996628"/>
    <n v="18741.117876"/>
    <n v="26995.562609120003"/>
    <n v="26688.909212380004"/>
    <n v="25169.00807493"/>
    <n v="16575.699828060002"/>
    <n v="10836.67591014"/>
    <n v="10427.16525047"/>
    <n v="27392.613155180003"/>
    <n v="22957.806499999999"/>
    <n v="19934.986712099999"/>
    <n v="15410.0345"/>
    <n v="238693.16959465999"/>
  </r>
  <r>
    <s v="BIODIESEL"/>
    <x v="16"/>
    <x v="1"/>
    <x v="1"/>
    <x v="76"/>
    <s v="b"/>
    <n v="179433.78757776"/>
    <n v="175208.90333132999"/>
    <n v="199232.67538108001"/>
    <n v="192086.00456478001"/>
    <n v="172554.80478525002"/>
    <n v="177964.27410822001"/>
    <n v="199325.36202124003"/>
    <n v="197293.01748347"/>
    <n v="143490.54253656001"/>
    <n v="191785.26358944"/>
    <n v="137597.80824186001"/>
    <n v="29176.793239399998"/>
    <n v="1995149.2368603901"/>
  </r>
  <r>
    <s v="BIODIESEL"/>
    <x v="16"/>
    <x v="4"/>
    <x v="13"/>
    <x v="77"/>
    <s v="b"/>
    <n v="0"/>
    <n v="0"/>
    <n v="0"/>
    <n v="0"/>
    <n v="0"/>
    <n v="0"/>
    <n v="0"/>
    <n v="0"/>
    <n v="0"/>
    <n v="0"/>
    <n v="0"/>
    <n v="0"/>
    <n v="0"/>
  </r>
  <r>
    <s v="BIODIESEL"/>
    <x v="16"/>
    <x v="2"/>
    <x v="7"/>
    <x v="78"/>
    <s v="b"/>
    <n v="204897.56130853001"/>
    <n v="197539.48368832"/>
    <n v="171278.73442225999"/>
    <n v="146959.02052220001"/>
    <n v="65674.774363360004"/>
    <n v="42182.981863790003"/>
    <n v="106434.41625282001"/>
    <n v="133287.55869410999"/>
    <n v="122143.38655269"/>
    <n v="163304.44411635"/>
    <n v="151235.41202272"/>
    <n v="143944.8806721"/>
    <n v="1648882.6544792503"/>
  </r>
  <r>
    <s v="BIODIESEL"/>
    <x v="16"/>
    <x v="3"/>
    <x v="4"/>
    <x v="79"/>
    <s v="b"/>
    <n v="0"/>
    <n v="0"/>
    <n v="0"/>
    <n v="0"/>
    <n v="0"/>
    <n v="0"/>
    <n v="0"/>
    <n v="0"/>
    <n v="0"/>
    <n v="0"/>
    <n v="0"/>
    <n v="0"/>
    <n v="0"/>
  </r>
  <r>
    <s v="BIODIESEL"/>
    <x v="16"/>
    <x v="0"/>
    <x v="15"/>
    <x v="80"/>
    <s v="b"/>
    <n v="80831.895603259996"/>
    <n v="85113.696340380004"/>
    <n v="70224.521006480005"/>
    <n v="81001.072622830005"/>
    <n v="59877.129416240001"/>
    <n v="63299.584862110001"/>
    <n v="70826.053275639992"/>
    <n v="60947.227371159999"/>
    <n v="70227.194175730008"/>
    <n v="84352.547562849999"/>
    <n v="56552.455356630002"/>
    <n v="56830.748000080006"/>
    <n v="840084.12559338985"/>
  </r>
  <r>
    <s v="BIODIESEL"/>
    <x v="16"/>
    <x v="1"/>
    <x v="8"/>
    <x v="80"/>
    <s v="b"/>
    <n v="0"/>
    <n v="0"/>
    <n v="0"/>
    <n v="0"/>
    <n v="74010.181530800008"/>
    <n v="87563.288004119997"/>
    <n v="102258.83153717"/>
    <n v="129675.33968054001"/>
    <n v="89027.090326179998"/>
    <n v="99267.284684590006"/>
    <n v="80420.70556432"/>
    <n v="58455.286416689996"/>
    <n v="720678.00774440996"/>
  </r>
  <r>
    <s v="BIODIESEL"/>
    <x v="16"/>
    <x v="2"/>
    <x v="7"/>
    <x v="80"/>
    <s v="b"/>
    <n v="148773.41685365999"/>
    <n v="191572.73719935"/>
    <n v="188417.57351924002"/>
    <n v="192266.54098120998"/>
    <n v="180941.88274184"/>
    <n v="162328.47945789"/>
    <n v="169573.42226563001"/>
    <n v="135333.52067052998"/>
    <n v="164369.57312136999"/>
    <n v="161202.50912074"/>
    <n v="117113.35630778001"/>
    <n v="84645.589810750011"/>
    <n v="1896538.6020499896"/>
  </r>
  <r>
    <s v="BIODIESEL"/>
    <x v="16"/>
    <x v="0"/>
    <x v="6"/>
    <x v="81"/>
    <s v="b"/>
    <n v="0"/>
    <n v="0"/>
    <n v="19590.286254670002"/>
    <n v="20238.407146500002"/>
    <n v="34771.830826799996"/>
    <n v="21883.142143019999"/>
    <n v="8565.8783854600006"/>
    <n v="15903.58960089"/>
    <n v="15098.739223479999"/>
    <n v="4177.1445885300009"/>
    <n v="0"/>
    <n v="0"/>
    <n v="140229.01816935002"/>
  </r>
  <r>
    <s v="BIODIESEL"/>
    <x v="16"/>
    <x v="3"/>
    <x v="4"/>
    <x v="82"/>
    <s v="b"/>
    <n v="0"/>
    <n v="0"/>
    <n v="0"/>
    <n v="0"/>
    <n v="0"/>
    <n v="0"/>
    <n v="0"/>
    <n v="0"/>
    <n v="0"/>
    <n v="0"/>
    <n v="0"/>
    <n v="0"/>
    <n v="0"/>
  </r>
  <r>
    <s v="BIODIESEL"/>
    <x v="16"/>
    <x v="4"/>
    <x v="13"/>
    <x v="83"/>
    <s v="b"/>
    <n v="0"/>
    <n v="0"/>
    <n v="0"/>
    <n v="0"/>
    <n v="0"/>
    <n v="0"/>
    <n v="0"/>
    <n v="0"/>
    <n v="0"/>
    <n v="0"/>
    <n v="0"/>
    <n v="0"/>
    <n v="0"/>
  </r>
  <r>
    <s v="BIODIESEL"/>
    <x v="16"/>
    <x v="4"/>
    <x v="16"/>
    <x v="84"/>
    <s v="b"/>
    <n v="0"/>
    <n v="0"/>
    <n v="0"/>
    <n v="0"/>
    <n v="0"/>
    <n v="0"/>
    <n v="0"/>
    <n v="0"/>
    <n v="0"/>
    <n v="0"/>
    <n v="0"/>
    <n v="0"/>
    <n v="0"/>
  </r>
  <r>
    <s v="BIODIESEL"/>
    <x v="16"/>
    <x v="4"/>
    <x v="9"/>
    <x v="85"/>
    <s v="b"/>
    <n v="44666.330937800005"/>
    <n v="44394.460190359998"/>
    <n v="114005.87567728001"/>
    <n v="126455.43498610001"/>
    <n v="42010.84863352"/>
    <n v="43821.75412043"/>
    <n v="1053.1343373500001"/>
    <n v="13355.065515660001"/>
    <n v="104941.32857540001"/>
    <n v="72123.817193320006"/>
    <n v="74892.390281400003"/>
    <n v="90804.508864649993"/>
    <n v="772524.94931327016"/>
  </r>
  <r>
    <s v="BIODIESEL"/>
    <x v="16"/>
    <x v="0"/>
    <x v="0"/>
    <x v="86"/>
    <s v="b"/>
    <n v="76416.581069270003"/>
    <n v="79037.90341544"/>
    <n v="91385.737627130002"/>
    <n v="61502.711941310001"/>
    <n v="49448.838289780004"/>
    <n v="63975.657669579996"/>
    <n v="0"/>
    <n v="16152.861061"/>
    <n v="62083.14818773001"/>
    <n v="67043.330092590011"/>
    <n v="66258.292616680003"/>
    <n v="72418.205460559999"/>
    <n v="705723.2674310701"/>
  </r>
  <r>
    <s v="BIODIESEL"/>
    <x v="16"/>
    <x v="2"/>
    <x v="5"/>
    <x v="87"/>
    <s v="b"/>
    <n v="388374.13055359997"/>
    <n v="324970.60029143002"/>
    <n v="407458.77898237004"/>
    <n v="415191.21351416002"/>
    <n v="414077.92972378002"/>
    <n v="360824.97660713998"/>
    <n v="416804.47430144"/>
    <n v="431671.40257737"/>
    <n v="407602.40679372003"/>
    <n v="441837.30170006002"/>
    <n v="420446.89069281996"/>
    <n v="430047.93971827003"/>
    <n v="4859308.0454561599"/>
  </r>
  <r>
    <s v="BIODIESEL"/>
    <x v="16"/>
    <x v="0"/>
    <x v="6"/>
    <x v="88"/>
    <s v="b"/>
    <n v="3409.0770200000002"/>
    <n v="6604.3005000000003"/>
    <n v="6855.8928999999998"/>
    <n v="6009.2215759000001"/>
    <n v="6420.2795288300003"/>
    <n v="1005.79722729"/>
    <n v="2515.924"/>
    <n v="4119.8255500000005"/>
    <n v="3236.6104298000005"/>
    <n v="0"/>
    <n v="4654.4593999999997"/>
    <n v="3343.0340150000002"/>
    <n v="48174.422146819998"/>
  </r>
  <r>
    <s v="BIODIESEL"/>
    <x v="16"/>
    <x v="1"/>
    <x v="1"/>
    <x v="89"/>
    <s v="b"/>
    <n v="0"/>
    <n v="0"/>
    <n v="0"/>
    <n v="0"/>
    <n v="0"/>
    <n v="0"/>
    <n v="0"/>
    <n v="0"/>
    <n v="0"/>
    <n v="0"/>
    <n v="0"/>
    <n v="0"/>
    <n v="0"/>
  </r>
  <r>
    <s v="BIODIESEL"/>
    <x v="16"/>
    <x v="0"/>
    <x v="6"/>
    <x v="90"/>
    <s v="b"/>
    <n v="0"/>
    <n v="0"/>
    <n v="0"/>
    <n v="0"/>
    <n v="0"/>
    <n v="0"/>
    <n v="0"/>
    <n v="0"/>
    <n v="0"/>
    <n v="0"/>
    <n v="0"/>
    <n v="0"/>
    <n v="0"/>
  </r>
  <r>
    <s v="BIODIESEL"/>
    <x v="16"/>
    <x v="2"/>
    <x v="2"/>
    <x v="91"/>
    <s v="b"/>
    <n v="0"/>
    <n v="0"/>
    <n v="0"/>
    <n v="0"/>
    <n v="0"/>
    <n v="0"/>
    <n v="0"/>
    <n v="0"/>
    <n v="0"/>
    <n v="0"/>
    <n v="0"/>
    <n v="9539.7862760499993"/>
    <n v="9539.7862760499993"/>
  </r>
  <r>
    <s v="BIODIESEL"/>
    <x v="16"/>
    <x v="0"/>
    <x v="0"/>
    <x v="92"/>
    <s v="b"/>
    <n v="0"/>
    <n v="0"/>
    <n v="0"/>
    <n v="0"/>
    <n v="0"/>
    <n v="0"/>
    <n v="0"/>
    <n v="0"/>
    <n v="0"/>
    <n v="0"/>
    <n v="0"/>
    <n v="0"/>
    <n v="0"/>
  </r>
  <r>
    <s v="BIODIESEL"/>
    <x v="16"/>
    <x v="0"/>
    <x v="6"/>
    <x v="93"/>
    <s v="b"/>
    <n v="0"/>
    <n v="0"/>
    <n v="0"/>
    <n v="0"/>
    <n v="0"/>
    <n v="0"/>
    <n v="0"/>
    <n v="0"/>
    <n v="0"/>
    <n v="0"/>
    <n v="0"/>
    <n v="0"/>
    <n v="0"/>
  </r>
  <r>
    <s v="BIODIESEL"/>
    <x v="16"/>
    <x v="1"/>
    <x v="1"/>
    <x v="94"/>
    <s v="b"/>
    <n v="0"/>
    <n v="0"/>
    <n v="0"/>
    <n v="0"/>
    <n v="0"/>
    <n v="0"/>
    <n v="0"/>
    <n v="0"/>
    <n v="0"/>
    <n v="0"/>
    <n v="0"/>
    <n v="0"/>
    <n v="0"/>
  </r>
  <r>
    <s v="BIODIESEL"/>
    <x v="16"/>
    <x v="1"/>
    <x v="10"/>
    <x v="95"/>
    <s v="b"/>
    <n v="0"/>
    <n v="0"/>
    <n v="0"/>
    <n v="0"/>
    <n v="0"/>
    <n v="0"/>
    <n v="0"/>
    <n v="0"/>
    <n v="0"/>
    <n v="0"/>
    <n v="0"/>
    <n v="0"/>
    <n v="0"/>
  </r>
  <r>
    <s v="BIODIESEL"/>
    <x v="16"/>
    <x v="2"/>
    <x v="7"/>
    <x v="96"/>
    <s v="b"/>
    <n v="101728.15397766001"/>
    <n v="32637.063022990002"/>
    <n v="145194.3514286"/>
    <n v="122635.48870747001"/>
    <n v="124326.79974703999"/>
    <n v="103653.79817858999"/>
    <n v="123241.74462394"/>
    <n v="103008.18692095"/>
    <n v="109135.34872415999"/>
    <n v="111968.57476922999"/>
    <n v="84710.506939760002"/>
    <n v="96998.210567850008"/>
    <n v="1259238.22760824"/>
  </r>
  <r>
    <s v="BIODIESEL"/>
    <x v="16"/>
    <x v="1"/>
    <x v="1"/>
    <x v="97"/>
    <s v="b"/>
    <n v="0"/>
    <n v="0"/>
    <n v="0"/>
    <n v="0"/>
    <n v="0"/>
    <n v="0"/>
    <n v="0"/>
    <n v="0"/>
    <n v="0"/>
    <n v="0"/>
    <n v="0"/>
    <n v="0"/>
    <n v="0"/>
  </r>
  <r>
    <s v="BIODIESEL"/>
    <x v="16"/>
    <x v="4"/>
    <x v="9"/>
    <x v="98"/>
    <s v="b"/>
    <n v="175394.85527417"/>
    <n v="172075.52755306"/>
    <n v="153463.41368016001"/>
    <n v="147764.8709794"/>
    <n v="91950.763839049992"/>
    <n v="123226.88180290999"/>
    <n v="159447.89743332998"/>
    <n v="151556.42505568999"/>
    <n v="162385.41481801"/>
    <n v="166323.95546419002"/>
    <n v="145645.06663358002"/>
    <n v="138106.84885497001"/>
    <n v="1787341.9213885202"/>
  </r>
  <r>
    <s v="BIODIESEL"/>
    <x v="16"/>
    <x v="3"/>
    <x v="3"/>
    <x v="99"/>
    <s v="b"/>
    <n v="0"/>
    <n v="0"/>
    <n v="0"/>
    <n v="0"/>
    <n v="0"/>
    <n v="0"/>
    <n v="0"/>
    <n v="0"/>
    <n v="0"/>
    <n v="0"/>
    <n v="0"/>
    <n v="0"/>
    <n v="0"/>
  </r>
  <r>
    <s v="BIODIESEL"/>
    <x v="16"/>
    <x v="3"/>
    <x v="11"/>
    <x v="100"/>
    <s v="b"/>
    <n v="0"/>
    <n v="0"/>
    <n v="0"/>
    <n v="0"/>
    <n v="0"/>
    <n v="0"/>
    <n v="0"/>
    <n v="0"/>
    <n v="0"/>
    <n v="0"/>
    <n v="0"/>
    <n v="0"/>
    <n v="0"/>
  </r>
  <r>
    <s v="BIODIESEL"/>
    <x v="16"/>
    <x v="3"/>
    <x v="3"/>
    <x v="101"/>
    <s v="b"/>
    <n v="0"/>
    <n v="0"/>
    <n v="0"/>
    <n v="0"/>
    <n v="0"/>
    <n v="0"/>
    <n v="0"/>
    <n v="0"/>
    <n v="0"/>
    <n v="0"/>
    <n v="0"/>
    <n v="0"/>
    <n v="0"/>
  </r>
  <r>
    <s v="BIODIESEL"/>
    <x v="17"/>
    <x v="0"/>
    <x v="0"/>
    <x v="0"/>
    <s v="b"/>
    <n v="0"/>
    <n v="0"/>
    <n v="0"/>
    <n v="0"/>
    <n v="0"/>
    <n v="0"/>
    <n v="0"/>
    <n v="0"/>
    <n v="0"/>
    <n v="0"/>
    <n v="0"/>
    <n v="0"/>
    <n v="0"/>
  </r>
  <r>
    <s v="BIODIESEL"/>
    <x v="17"/>
    <x v="2"/>
    <x v="2"/>
    <x v="2"/>
    <s v="b"/>
    <n v="48408.981741340001"/>
    <n v="51471.06252326"/>
    <n v="60255.178446289996"/>
    <n v="53117.898316320003"/>
    <n v="58408.961966039999"/>
    <n v="65704.034559480002"/>
    <n v="74416.201345919995"/>
    <n v="53131.503175350008"/>
    <n v="56665.533560810007"/>
    <n v="69430.891650110003"/>
    <n v="39129.920669409999"/>
    <n v="48219.545243760003"/>
    <n v="678359.71319809009"/>
  </r>
  <r>
    <s v="BIODIESEL"/>
    <x v="17"/>
    <x v="1"/>
    <x v="1"/>
    <x v="1"/>
    <s v="b"/>
    <n v="124454.31935498001"/>
    <n v="190009.21622955002"/>
    <n v="193257.48167728001"/>
    <n v="185173.05050846"/>
    <n v="205478.82780986998"/>
    <n v="165955.10213636002"/>
    <n v="184167.30988946001"/>
    <n v="194618.24433192"/>
    <n v="90446.977194820007"/>
    <n v="157769.43647559002"/>
    <n v="118296.91614529"/>
    <n v="101939.71173701"/>
    <n v="1911566.5934905901"/>
  </r>
  <r>
    <s v="BIODIESEL"/>
    <x v="17"/>
    <x v="1"/>
    <x v="1"/>
    <x v="3"/>
    <s v="b"/>
    <n v="0"/>
    <n v="0"/>
    <n v="0"/>
    <n v="0"/>
    <n v="0"/>
    <n v="0"/>
    <n v="0"/>
    <n v="0"/>
    <n v="0"/>
    <n v="0"/>
    <n v="0"/>
    <n v="0"/>
    <n v="0"/>
  </r>
  <r>
    <s v="BIODIESEL"/>
    <x v="17"/>
    <x v="3"/>
    <x v="3"/>
    <x v="4"/>
    <s v="b"/>
    <n v="0"/>
    <n v="0"/>
    <n v="0"/>
    <n v="0"/>
    <n v="0"/>
    <n v="0"/>
    <n v="0"/>
    <n v="0"/>
    <n v="0"/>
    <n v="0"/>
    <n v="0"/>
    <n v="0"/>
    <n v="0"/>
  </r>
  <r>
    <s v="BIODIESEL"/>
    <x v="17"/>
    <x v="1"/>
    <x v="1"/>
    <x v="5"/>
    <s v="b"/>
    <n v="0"/>
    <n v="0"/>
    <n v="0"/>
    <n v="0"/>
    <n v="0"/>
    <n v="0"/>
    <n v="0"/>
    <n v="0"/>
    <n v="0"/>
    <n v="0"/>
    <n v="0"/>
    <n v="0"/>
    <n v="0"/>
  </r>
  <r>
    <s v="BIODIESEL"/>
    <x v="17"/>
    <x v="1"/>
    <x v="1"/>
    <x v="6"/>
    <s v="b"/>
    <n v="0"/>
    <n v="0"/>
    <n v="1738.60412096"/>
    <n v="1865.7777893499999"/>
    <n v="1697.3744164099999"/>
    <n v="1809.0248337200003"/>
    <n v="1869.7277900299998"/>
    <n v="1866.6332035100002"/>
    <n v="1840.31663847"/>
    <n v="1859.2238073300002"/>
    <n v="1859.7081227000001"/>
    <n v="1867.36282147"/>
    <n v="18273.753543950002"/>
  </r>
  <r>
    <s v="BIODIESEL"/>
    <x v="17"/>
    <x v="1"/>
    <x v="1"/>
    <x v="7"/>
    <s v="b"/>
    <n v="0"/>
    <n v="0"/>
    <n v="0"/>
    <n v="0"/>
    <n v="0"/>
    <n v="0"/>
    <n v="0"/>
    <n v="0"/>
    <n v="0"/>
    <n v="0"/>
    <n v="0"/>
    <n v="0"/>
    <n v="0"/>
  </r>
  <r>
    <s v="BIODIESEL"/>
    <x v="17"/>
    <x v="3"/>
    <x v="4"/>
    <x v="8"/>
    <s v="b"/>
    <n v="5478.3679017100003"/>
    <n v="4887.6100770800003"/>
    <n v="4069.2303183600002"/>
    <n v="3421.0591080499998"/>
    <n v="2570.3937546000002"/>
    <n v="4527.8203654600002"/>
    <n v="2556.4177967800001"/>
    <n v="4153.3628169200001"/>
    <n v="787.71064516000001"/>
    <n v="2957.8271811700001"/>
    <n v="3314.6292330400001"/>
    <n v="4159.1871809800004"/>
    <n v="42883.616379310006"/>
  </r>
  <r>
    <s v="BIODIESEL"/>
    <x v="17"/>
    <x v="1"/>
    <x v="1"/>
    <x v="9"/>
    <s v="b"/>
    <n v="0"/>
    <n v="0"/>
    <n v="0"/>
    <n v="0"/>
    <n v="0"/>
    <n v="0"/>
    <n v="0"/>
    <n v="0"/>
    <n v="0"/>
    <n v="0"/>
    <n v="0"/>
    <n v="0"/>
    <n v="0"/>
  </r>
  <r>
    <s v="BIODIESEL"/>
    <x v="17"/>
    <x v="0"/>
    <x v="0"/>
    <x v="23"/>
    <s v="b"/>
    <n v="0"/>
    <n v="0"/>
    <n v="0"/>
    <n v="0"/>
    <n v="0"/>
    <n v="0"/>
    <n v="0"/>
    <n v="0"/>
    <n v="0"/>
    <n v="0"/>
    <n v="0"/>
    <n v="0"/>
    <n v="0"/>
  </r>
  <r>
    <s v="BIODIESEL"/>
    <x v="17"/>
    <x v="1"/>
    <x v="1"/>
    <x v="10"/>
    <s v="b"/>
    <n v="0"/>
    <n v="0"/>
    <n v="0"/>
    <n v="0"/>
    <n v="0"/>
    <n v="0"/>
    <n v="0"/>
    <n v="0"/>
    <n v="0"/>
    <n v="0"/>
    <n v="0"/>
    <n v="0"/>
    <n v="0"/>
  </r>
  <r>
    <s v="BIODIESEL"/>
    <x v="17"/>
    <x v="2"/>
    <x v="7"/>
    <x v="13"/>
    <s v="b"/>
    <n v="0"/>
    <n v="49708.714369550005"/>
    <n v="14973.446208280002"/>
    <n v="45865.432895819999"/>
    <n v="0"/>
    <n v="0"/>
    <n v="0"/>
    <n v="36105.773731599998"/>
    <n v="0"/>
    <n v="0"/>
    <n v="0"/>
    <n v="0"/>
    <n v="146653.36720525002"/>
  </r>
  <r>
    <s v="BIODIESEL"/>
    <x v="17"/>
    <x v="2"/>
    <x v="5"/>
    <x v="11"/>
    <s v="b"/>
    <n v="0"/>
    <n v="0"/>
    <n v="0"/>
    <n v="0"/>
    <n v="0"/>
    <n v="0"/>
    <n v="0"/>
    <n v="0"/>
    <n v="0"/>
    <n v="0"/>
    <n v="0"/>
    <n v="0"/>
    <n v="0"/>
  </r>
  <r>
    <s v="BIODIESEL"/>
    <x v="17"/>
    <x v="1"/>
    <x v="8"/>
    <x v="15"/>
    <s v="b"/>
    <n v="83823.492774319995"/>
    <n v="76155.195435100002"/>
    <n v="81414.533283180004"/>
    <n v="76056.445418100004"/>
    <n v="85588.891485880013"/>
    <n v="79424.135488300002"/>
    <n v="81190.081413330001"/>
    <n v="87575.25122274"/>
    <n v="77778.771510780003"/>
    <n v="64144.356663589999"/>
    <n v="81242.173619749999"/>
    <n v="64500.561183510006"/>
    <n v="938893.88949858001"/>
  </r>
  <r>
    <s v="BIODIESEL"/>
    <x v="17"/>
    <x v="4"/>
    <x v="9"/>
    <x v="16"/>
    <s v="b"/>
    <n v="87051.366658030005"/>
    <n v="109238.98592353001"/>
    <n v="122490.03056141001"/>
    <n v="122949.8093826"/>
    <n v="136140.04413740002"/>
    <n v="128849.0850797"/>
    <n v="112984.52374986"/>
    <n v="126425.37598411"/>
    <n v="127100.39839331"/>
    <n v="122049.00166383"/>
    <n v="104125.69117384001"/>
    <n v="111228.61636158999"/>
    <n v="1410632.9290692098"/>
  </r>
  <r>
    <s v="BIODIESEL"/>
    <x v="17"/>
    <x v="1"/>
    <x v="1"/>
    <x v="14"/>
    <s v="b"/>
    <n v="0"/>
    <n v="0"/>
    <n v="0"/>
    <n v="0"/>
    <n v="0"/>
    <n v="0"/>
    <n v="0"/>
    <n v="0"/>
    <n v="0"/>
    <n v="0"/>
    <n v="0"/>
    <n v="0"/>
    <n v="0"/>
  </r>
  <r>
    <s v="BIODIESEL"/>
    <x v="17"/>
    <x v="1"/>
    <x v="1"/>
    <x v="18"/>
    <s v="b"/>
    <n v="0"/>
    <n v="0"/>
    <n v="0"/>
    <n v="0"/>
    <n v="0"/>
    <n v="0"/>
    <n v="0"/>
    <n v="0"/>
    <n v="0"/>
    <n v="0"/>
    <n v="872.42180624000002"/>
    <n v="0"/>
    <n v="872.42180624000002"/>
  </r>
  <r>
    <s v="BIODIESEL"/>
    <x v="17"/>
    <x v="0"/>
    <x v="6"/>
    <x v="26"/>
    <s v="b"/>
    <n v="0"/>
    <n v="0"/>
    <n v="0"/>
    <n v="0"/>
    <n v="0"/>
    <n v="0"/>
    <n v="0"/>
    <n v="0"/>
    <n v="0"/>
    <n v="0"/>
    <n v="0"/>
    <n v="0"/>
    <n v="0"/>
  </r>
  <r>
    <s v="BIODIESEL"/>
    <x v="17"/>
    <x v="1"/>
    <x v="1"/>
    <x v="30"/>
    <s v="b"/>
    <n v="23990.939241550001"/>
    <n v="26091.773520409999"/>
    <n v="21018.897089780003"/>
    <n v="19768.596078360002"/>
    <n v="12936.541558260002"/>
    <n v="13557.043894380002"/>
    <n v="763.89113469000006"/>
    <n v="5190.6782821199995"/>
    <n v="17769.851705609999"/>
    <n v="16923.922579089998"/>
    <n v="13441.544113349999"/>
    <n v="13469.30733469"/>
    <n v="184922.98653229"/>
  </r>
  <r>
    <s v="BIODIESEL"/>
    <x v="17"/>
    <x v="1"/>
    <x v="1"/>
    <x v="19"/>
    <s v="b"/>
    <n v="0"/>
    <n v="0"/>
    <n v="0"/>
    <n v="0"/>
    <n v="0"/>
    <n v="0"/>
    <n v="0"/>
    <n v="0"/>
    <n v="0"/>
    <n v="0"/>
    <n v="0"/>
    <n v="0"/>
    <n v="0"/>
  </r>
  <r>
    <s v="BIODIESEL"/>
    <x v="17"/>
    <x v="0"/>
    <x v="6"/>
    <x v="90"/>
    <s v="b"/>
    <n v="0"/>
    <n v="0"/>
    <n v="0"/>
    <n v="0"/>
    <n v="0"/>
    <n v="0"/>
    <n v="0"/>
    <n v="0"/>
    <n v="0"/>
    <n v="0"/>
    <n v="0"/>
    <n v="0"/>
    <n v="0"/>
  </r>
  <r>
    <s v="BIODIESEL"/>
    <x v="17"/>
    <x v="1"/>
    <x v="10"/>
    <x v="17"/>
    <s v="b"/>
    <n v="0"/>
    <n v="0"/>
    <n v="0"/>
    <n v="0"/>
    <n v="0"/>
    <n v="0"/>
    <n v="0"/>
    <n v="0"/>
    <n v="0"/>
    <n v="0"/>
    <n v="0"/>
    <n v="0"/>
    <n v="0"/>
  </r>
  <r>
    <s v="BIODIESEL"/>
    <x v="17"/>
    <x v="2"/>
    <x v="5"/>
    <x v="20"/>
    <s v="b"/>
    <n v="0"/>
    <n v="0"/>
    <n v="0"/>
    <n v="0"/>
    <n v="0"/>
    <n v="0"/>
    <n v="0"/>
    <n v="0"/>
    <n v="0"/>
    <n v="0"/>
    <n v="0"/>
    <n v="0"/>
    <n v="0"/>
  </r>
  <r>
    <s v="BIODIESEL"/>
    <x v="17"/>
    <x v="1"/>
    <x v="8"/>
    <x v="21"/>
    <s v="b"/>
    <n v="0"/>
    <n v="0"/>
    <n v="0"/>
    <n v="0"/>
    <n v="0"/>
    <n v="0"/>
    <n v="0"/>
    <n v="0"/>
    <n v="0"/>
    <n v="0"/>
    <n v="0"/>
    <n v="0"/>
    <n v="0"/>
  </r>
  <r>
    <s v="BIODIESEL"/>
    <x v="17"/>
    <x v="1"/>
    <x v="8"/>
    <x v="22"/>
    <s v="b"/>
    <n v="0"/>
    <n v="0"/>
    <n v="208.05433518000001"/>
    <n v="191.17248513999999"/>
    <n v="136.88513503000001"/>
    <n v="260.24088875000001"/>
    <n v="0"/>
    <n v="214.70266434999999"/>
    <n v="59.262589820000002"/>
    <n v="0"/>
    <n v="110.95853820999999"/>
    <n v="0"/>
    <n v="1181.27663648"/>
  </r>
  <r>
    <s v="BIODIESEL"/>
    <x v="17"/>
    <x v="2"/>
    <x v="5"/>
    <x v="24"/>
    <s v="b"/>
    <n v="0"/>
    <n v="0"/>
    <n v="0"/>
    <n v="0"/>
    <n v="0"/>
    <n v="0"/>
    <n v="0"/>
    <n v="0"/>
    <n v="0"/>
    <n v="0"/>
    <n v="0"/>
    <n v="0"/>
    <n v="0"/>
  </r>
  <r>
    <s v="BIODIESEL"/>
    <x v="17"/>
    <x v="1"/>
    <x v="1"/>
    <x v="25"/>
    <s v="b"/>
    <n v="51755.795932149995"/>
    <n v="46077.720273129999"/>
    <n v="47442.030380609998"/>
    <n v="33068.93395721"/>
    <n v="29556.968225230001"/>
    <n v="52863.991266240002"/>
    <n v="55883.012008900005"/>
    <n v="56096.091902269996"/>
    <n v="44529.760293270003"/>
    <n v="55806.383253669999"/>
    <n v="55911.001663399999"/>
    <n v="48666.769604190005"/>
    <n v="577658.45876027003"/>
  </r>
  <r>
    <s v="BIODIESEL"/>
    <x v="17"/>
    <x v="0"/>
    <x v="0"/>
    <x v="27"/>
    <s v="b"/>
    <n v="0"/>
    <n v="0"/>
    <n v="0"/>
    <n v="0"/>
    <n v="0"/>
    <n v="0"/>
    <n v="0"/>
    <n v="0"/>
    <n v="0"/>
    <n v="0"/>
    <n v="0"/>
    <n v="0"/>
    <n v="0"/>
  </r>
  <r>
    <s v="BIODIESEL"/>
    <x v="17"/>
    <x v="3"/>
    <x v="11"/>
    <x v="28"/>
    <s v="b"/>
    <n v="0"/>
    <n v="0"/>
    <n v="0"/>
    <n v="0"/>
    <n v="0"/>
    <n v="0"/>
    <n v="0"/>
    <n v="0"/>
    <n v="0"/>
    <n v="0"/>
    <n v="0"/>
    <n v="0"/>
    <n v="0"/>
  </r>
  <r>
    <s v="BIODIESEL"/>
    <x v="17"/>
    <x v="0"/>
    <x v="6"/>
    <x v="29"/>
    <s v="b"/>
    <n v="0"/>
    <n v="0"/>
    <n v="0"/>
    <n v="0"/>
    <n v="0"/>
    <n v="0"/>
    <n v="0"/>
    <n v="0"/>
    <n v="0"/>
    <n v="0"/>
    <n v="0"/>
    <n v="0"/>
    <n v="0"/>
  </r>
  <r>
    <s v="BIODIESEL"/>
    <x v="17"/>
    <x v="2"/>
    <x v="7"/>
    <x v="31"/>
    <s v="b"/>
    <n v="21302.19013218"/>
    <n v="10098.076101459999"/>
    <n v="12188.601381730001"/>
    <n v="22723.22174624"/>
    <n v="24664.1061568"/>
    <n v="20945.262284109998"/>
    <n v="36020.546806100007"/>
    <n v="13458.01712574"/>
    <n v="32104.6997944"/>
    <n v="32895.989341450004"/>
    <n v="29931.419483960002"/>
    <n v="26996.191590119997"/>
    <n v="283328.32194429002"/>
  </r>
  <r>
    <s v="BIODIESEL"/>
    <x v="17"/>
    <x v="4"/>
    <x v="13"/>
    <x v="33"/>
    <s v="b"/>
    <n v="0"/>
    <n v="0"/>
    <n v="0"/>
    <n v="0"/>
    <n v="0"/>
    <n v="0"/>
    <n v="0"/>
    <n v="0"/>
    <n v="0"/>
    <n v="0"/>
    <n v="0"/>
    <n v="0"/>
    <n v="0"/>
  </r>
  <r>
    <s v="BIODIESEL"/>
    <x v="17"/>
    <x v="4"/>
    <x v="12"/>
    <x v="32"/>
    <s v="b"/>
    <n v="0"/>
    <n v="0"/>
    <n v="0"/>
    <n v="0"/>
    <n v="0"/>
    <n v="0"/>
    <n v="0"/>
    <n v="0"/>
    <n v="0"/>
    <n v="0"/>
    <n v="0"/>
    <n v="0"/>
    <n v="0"/>
  </r>
  <r>
    <s v="BIODIESEL"/>
    <x v="17"/>
    <x v="4"/>
    <x v="9"/>
    <x v="34"/>
    <s v="b"/>
    <n v="0"/>
    <n v="0"/>
    <n v="0"/>
    <n v="0"/>
    <n v="0"/>
    <n v="0"/>
    <n v="0"/>
    <n v="0"/>
    <n v="0"/>
    <n v="0"/>
    <n v="0"/>
    <n v="0"/>
    <n v="0"/>
  </r>
  <r>
    <s v="BIODIESEL"/>
    <x v="17"/>
    <x v="3"/>
    <x v="11"/>
    <x v="35"/>
    <s v="b"/>
    <n v="0"/>
    <n v="0"/>
    <n v="0"/>
    <n v="0"/>
    <n v="0"/>
    <n v="0"/>
    <n v="0"/>
    <n v="0"/>
    <n v="0"/>
    <n v="0"/>
    <n v="0"/>
    <n v="0"/>
    <n v="0"/>
  </r>
  <r>
    <s v="BIODIESEL"/>
    <x v="17"/>
    <x v="2"/>
    <x v="7"/>
    <x v="36"/>
    <s v="b"/>
    <n v="0"/>
    <n v="0"/>
    <n v="0"/>
    <n v="0"/>
    <n v="0"/>
    <n v="0"/>
    <n v="0"/>
    <n v="0"/>
    <n v="0"/>
    <n v="0"/>
    <n v="0"/>
    <n v="0"/>
    <n v="0"/>
  </r>
  <r>
    <s v="BIODIESEL"/>
    <x v="17"/>
    <x v="4"/>
    <x v="14"/>
    <x v="37"/>
    <s v="b"/>
    <n v="0"/>
    <n v="0"/>
    <n v="0"/>
    <n v="0"/>
    <n v="0"/>
    <n v="0"/>
    <n v="0"/>
    <n v="0"/>
    <n v="0"/>
    <n v="0"/>
    <n v="0"/>
    <n v="0"/>
    <n v="0"/>
  </r>
  <r>
    <s v="BIODIESEL"/>
    <x v="17"/>
    <x v="1"/>
    <x v="1"/>
    <x v="38"/>
    <s v="b"/>
    <n v="0"/>
    <n v="0"/>
    <n v="0"/>
    <n v="0"/>
    <n v="0"/>
    <n v="0"/>
    <n v="0"/>
    <n v="0"/>
    <n v="0"/>
    <n v="0"/>
    <n v="0"/>
    <n v="0"/>
    <n v="0"/>
  </r>
  <r>
    <s v="BIODIESEL"/>
    <x v="17"/>
    <x v="2"/>
    <x v="5"/>
    <x v="39"/>
    <s v="b"/>
    <n v="228062.54786012002"/>
    <n v="228925.15127295"/>
    <n v="220102.22093241001"/>
    <n v="205348.67277154"/>
    <n v="253106.87932123002"/>
    <n v="245297.68394820002"/>
    <n v="252134.88353287999"/>
    <n v="253752.17608837"/>
    <n v="232969.66892782002"/>
    <n v="253680.62320980997"/>
    <n v="212217.15787116002"/>
    <n v="185637.81714898002"/>
    <n v="2771235.4828854701"/>
  </r>
  <r>
    <s v="BIODIESEL"/>
    <x v="17"/>
    <x v="2"/>
    <x v="7"/>
    <x v="40"/>
    <s v="b"/>
    <n v="239556.71647899001"/>
    <n v="228910.01170028001"/>
    <n v="252508.30326277"/>
    <n v="220402.23228979"/>
    <n v="253478.61967185003"/>
    <n v="208001.30579189002"/>
    <n v="250068.37903699998"/>
    <n v="252532.34920640002"/>
    <n v="230632.90387586001"/>
    <n v="233341.85585494997"/>
    <n v="222311.09527764001"/>
    <n v="218477.94668782002"/>
    <n v="2810221.7191352402"/>
  </r>
  <r>
    <s v="BIODIESEL"/>
    <x v="17"/>
    <x v="1"/>
    <x v="1"/>
    <x v="41"/>
    <s v="b"/>
    <n v="93625.576706990003"/>
    <n v="81732.885726520006"/>
    <n v="90754.825655460008"/>
    <n v="78864.115965140008"/>
    <n v="79780.704817200007"/>
    <n v="84524.165028700008"/>
    <n v="92346.216773370004"/>
    <n v="86699.816597509998"/>
    <n v="76768.32611390001"/>
    <n v="67397.396077109996"/>
    <n v="44146.069303650002"/>
    <n v="82788.152309459998"/>
    <n v="959428.25107501016"/>
  </r>
  <r>
    <s v="BIODIESEL"/>
    <x v="17"/>
    <x v="1"/>
    <x v="1"/>
    <x v="42"/>
    <s v="b"/>
    <n v="7227.4382665099993"/>
    <n v="4292.7072676600001"/>
    <n v="4701.7902202499999"/>
    <n v="773.64662999999996"/>
    <n v="0"/>
    <n v="0"/>
    <n v="4993.4549997599997"/>
    <n v="9779.7488173599995"/>
    <n v="6317.9191608900001"/>
    <n v="3734.8011206599999"/>
    <n v="0"/>
    <n v="0"/>
    <n v="41821.506483090001"/>
  </r>
  <r>
    <s v="BIODIESEL"/>
    <x v="17"/>
    <x v="2"/>
    <x v="7"/>
    <x v="43"/>
    <s v="b"/>
    <n v="47384.08236108"/>
    <n v="41284.149145360003"/>
    <n v="60846.911191470004"/>
    <n v="54051.362728610002"/>
    <n v="78197.320627420006"/>
    <n v="70261.737812250009"/>
    <n v="81811.659306960006"/>
    <n v="75954.619684010002"/>
    <n v="78687.145870980006"/>
    <n v="68250.24399463"/>
    <n v="44349.984943850002"/>
    <n v="40621.014477060002"/>
    <n v="741700.23214367987"/>
  </r>
  <r>
    <s v="BIODIESEL"/>
    <x v="17"/>
    <x v="2"/>
    <x v="7"/>
    <x v="44"/>
    <s v="b"/>
    <n v="0"/>
    <n v="0"/>
    <n v="0"/>
    <n v="0"/>
    <n v="0"/>
    <n v="0"/>
    <n v="0"/>
    <n v="0"/>
    <n v="0"/>
    <n v="0"/>
    <n v="0"/>
    <n v="0"/>
    <n v="0"/>
  </r>
  <r>
    <s v="BIODIESEL"/>
    <x v="17"/>
    <x v="1"/>
    <x v="8"/>
    <x v="46"/>
    <s v="b"/>
    <n v="74625.966509420003"/>
    <n v="56705.197102669998"/>
    <n v="65543.927445930007"/>
    <n v="71708.44443073"/>
    <n v="71176.037173470002"/>
    <n v="79776.478064880008"/>
    <n v="91538.8127331"/>
    <n v="93291.468289600001"/>
    <n v="96886.39661548"/>
    <n v="105871.31472276"/>
    <n v="82545.063732580005"/>
    <n v="72137.478660640001"/>
    <n v="961806.58548125997"/>
  </r>
  <r>
    <s v="BIODIESEL"/>
    <x v="17"/>
    <x v="1"/>
    <x v="8"/>
    <x v="45"/>
    <s v="b"/>
    <n v="64156.552605179997"/>
    <n v="91088.084948500007"/>
    <n v="80137.65153470001"/>
    <n v="70897.235055409998"/>
    <n v="84867.752189760009"/>
    <n v="85916.351574100001"/>
    <n v="92232.578776099996"/>
    <n v="114593.99178171001"/>
    <n v="78249.173821060002"/>
    <n v="80916.10986935001"/>
    <n v="92034.42460186001"/>
    <n v="85193.073742580003"/>
    <n v="1020282.98050031"/>
  </r>
  <r>
    <s v="BIODIESEL"/>
    <x v="17"/>
    <x v="1"/>
    <x v="1"/>
    <x v="47"/>
    <s v="b"/>
    <n v="8195.6601688600003"/>
    <n v="39525.241517720002"/>
    <n v="55570.546827720005"/>
    <n v="44714.372506580003"/>
    <n v="52299.845627720002"/>
    <n v="49733.640886580004"/>
    <n v="50645.625597719998"/>
    <n v="49821.698226580003"/>
    <n v="48293.236657720001"/>
    <n v="33889.571757719998"/>
    <n v="41256.599777559997"/>
    <n v="22503.160163770001"/>
    <n v="496449.19971625"/>
  </r>
  <r>
    <s v="BIODIESEL"/>
    <x v="17"/>
    <x v="1"/>
    <x v="10"/>
    <x v="48"/>
    <s v="b"/>
    <n v="7885.0567714400004"/>
    <n v="60810.813971879994"/>
    <n v="81004.701843200004"/>
    <n v="75103.375668040011"/>
    <n v="96859.237215899993"/>
    <n v="90525.59981982001"/>
    <n v="125931.70766664001"/>
    <n v="111945.66728121"/>
    <n v="67890.146082320003"/>
    <n v="147635.36379150001"/>
    <n v="116826.35227747999"/>
    <n v="95668.557313469995"/>
    <n v="1078086.5797029"/>
  </r>
  <r>
    <s v="BIODIESEL"/>
    <x v="17"/>
    <x v="1"/>
    <x v="8"/>
    <x v="49"/>
    <s v="b"/>
    <n v="44454.848656169997"/>
    <n v="42352.768994929997"/>
    <n v="69873.908127650007"/>
    <n v="72417.966447780011"/>
    <n v="83087.540975650001"/>
    <n v="80493.214494"/>
    <n v="81287.378484219997"/>
    <n v="90261.748580130006"/>
    <n v="75026.432422309997"/>
    <n v="108854.2822745"/>
    <n v="97069.348318949997"/>
    <n v="95880.957907360003"/>
    <n v="941060.39568365016"/>
  </r>
  <r>
    <s v="BIODIESEL"/>
    <x v="17"/>
    <x v="0"/>
    <x v="15"/>
    <x v="50"/>
    <s v="b"/>
    <n v="0"/>
    <n v="0"/>
    <n v="0"/>
    <n v="0"/>
    <n v="0"/>
    <n v="0"/>
    <n v="0"/>
    <n v="0"/>
    <n v="0"/>
    <n v="0"/>
    <n v="3662.6507101500006"/>
    <n v="3109.0593728099998"/>
    <n v="6771.7100829600004"/>
  </r>
  <r>
    <s v="BIODIESEL"/>
    <x v="17"/>
    <x v="1"/>
    <x v="1"/>
    <x v="51"/>
    <s v="b"/>
    <n v="0"/>
    <n v="0"/>
    <n v="0"/>
    <n v="0"/>
    <n v="0"/>
    <n v="0"/>
    <n v="0"/>
    <n v="0"/>
    <n v="0"/>
    <n v="0"/>
    <n v="0"/>
    <n v="0"/>
    <n v="0"/>
  </r>
  <r>
    <s v="BIODIESEL"/>
    <x v="17"/>
    <x v="2"/>
    <x v="5"/>
    <x v="52"/>
    <s v="b"/>
    <n v="0"/>
    <n v="0"/>
    <n v="0"/>
    <n v="0"/>
    <n v="0"/>
    <n v="0"/>
    <n v="0"/>
    <n v="8864.9840101999998"/>
    <n v="3945.8179563500003"/>
    <n v="11875.626725940001"/>
    <n v="0"/>
    <n v="0"/>
    <n v="24686.428692490001"/>
  </r>
  <r>
    <s v="BIODIESEL"/>
    <x v="17"/>
    <x v="1"/>
    <x v="1"/>
    <x v="76"/>
    <s v="b"/>
    <n v="0"/>
    <n v="97824.584675079997"/>
    <n v="54691.413794209999"/>
    <n v="4285.4236676800001"/>
    <n v="0"/>
    <n v="0"/>
    <n v="62468.60032415"/>
    <n v="166750.85115870001"/>
    <n v="130402.08948718"/>
    <n v="159556.32117811"/>
    <n v="149619.61644201001"/>
    <n v="156467.76029609001"/>
    <n v="982066.66102321004"/>
  </r>
  <r>
    <s v="BIODIESEL"/>
    <x v="17"/>
    <x v="4"/>
    <x v="9"/>
    <x v="53"/>
    <s v="b"/>
    <n v="0"/>
    <n v="0"/>
    <n v="0"/>
    <n v="0"/>
    <n v="0"/>
    <n v="0"/>
    <n v="0"/>
    <n v="0"/>
    <n v="0"/>
    <n v="0"/>
    <n v="0"/>
    <n v="0"/>
    <n v="0"/>
  </r>
  <r>
    <s v="BIODIESEL"/>
    <x v="17"/>
    <x v="1"/>
    <x v="1"/>
    <x v="57"/>
    <s v="b"/>
    <n v="0"/>
    <n v="0"/>
    <n v="0"/>
    <n v="0"/>
    <n v="0"/>
    <n v="0"/>
    <n v="0"/>
    <n v="0"/>
    <n v="0"/>
    <n v="0"/>
    <n v="0"/>
    <n v="0"/>
    <n v="0"/>
  </r>
  <r>
    <s v="BIODIESEL"/>
    <x v="17"/>
    <x v="1"/>
    <x v="1"/>
    <x v="59"/>
    <s v="b"/>
    <n v="0"/>
    <n v="0"/>
    <n v="0"/>
    <n v="0"/>
    <n v="0"/>
    <n v="0"/>
    <n v="0"/>
    <n v="0"/>
    <n v="0"/>
    <n v="0"/>
    <n v="0"/>
    <n v="0"/>
    <n v="0"/>
  </r>
  <r>
    <s v="BIODIESEL"/>
    <x v="17"/>
    <x v="1"/>
    <x v="1"/>
    <x v="58"/>
    <s v="b"/>
    <n v="0"/>
    <n v="0"/>
    <n v="0"/>
    <n v="0"/>
    <n v="0"/>
    <n v="0"/>
    <n v="0"/>
    <n v="0"/>
    <n v="0"/>
    <n v="0"/>
    <n v="0"/>
    <n v="0"/>
    <n v="0"/>
  </r>
  <r>
    <s v="BIODIESEL"/>
    <x v="17"/>
    <x v="1"/>
    <x v="1"/>
    <x v="60"/>
    <s v="b"/>
    <n v="7768.0411462000002"/>
    <n v="10047.065742360001"/>
    <n v="8160.4749717200002"/>
    <n v="6797.3033198499998"/>
    <n v="8120.8554585300008"/>
    <n v="6533.1124304200002"/>
    <n v="11190.836241810001"/>
    <n v="10912.222818050001"/>
    <n v="9625.2522143299993"/>
    <n v="7351.9765045100012"/>
    <n v="6405.61798172"/>
    <n v="8613.9828523399992"/>
    <n v="101526.74168184001"/>
  </r>
  <r>
    <s v="BIODIESEL"/>
    <x v="17"/>
    <x v="1"/>
    <x v="10"/>
    <x v="54"/>
    <s v="b"/>
    <n v="27825.723181969999"/>
    <n v="31653.77702569"/>
    <n v="0"/>
    <n v="9154.1328657100003"/>
    <n v="6139.1564708799997"/>
    <n v="7913.6502477000004"/>
    <n v="7596.0588713699999"/>
    <n v="4321.8479573900004"/>
    <n v="0"/>
    <n v="5041.7796099899997"/>
    <n v="4584.6928274800002"/>
    <n v="10217.81521443"/>
    <n v="114448.63427261"/>
  </r>
  <r>
    <s v="BIODIESEL"/>
    <x v="17"/>
    <x v="1"/>
    <x v="1"/>
    <x v="55"/>
    <s v="b"/>
    <n v="26006.861085410004"/>
    <n v="20226.129437380001"/>
    <n v="24477.927780800001"/>
    <n v="17168.25653835"/>
    <n v="23961.609857520001"/>
    <n v="34480.650362660002"/>
    <n v="15629.033104580001"/>
    <n v="21030.967235170003"/>
    <n v="22448.05513836"/>
    <n v="32985.398990599999"/>
    <n v="13613.123840339998"/>
    <n v="10814.271606920001"/>
    <n v="262842.28497809009"/>
  </r>
  <r>
    <s v="BIODIESEL"/>
    <x v="17"/>
    <x v="3"/>
    <x v="3"/>
    <x v="61"/>
    <s v="b"/>
    <n v="0"/>
    <n v="0"/>
    <n v="0"/>
    <n v="0"/>
    <n v="0"/>
    <n v="0"/>
    <n v="0"/>
    <n v="0"/>
    <n v="0"/>
    <n v="0"/>
    <n v="0"/>
    <n v="0"/>
    <n v="0"/>
  </r>
  <r>
    <s v="BIODIESEL"/>
    <x v="17"/>
    <x v="1"/>
    <x v="1"/>
    <x v="62"/>
    <s v="b"/>
    <n v="0"/>
    <n v="0"/>
    <n v="0"/>
    <n v="0"/>
    <n v="0"/>
    <n v="0"/>
    <n v="0"/>
    <n v="0"/>
    <n v="0"/>
    <n v="0"/>
    <n v="0"/>
    <n v="0"/>
    <n v="0"/>
  </r>
  <r>
    <s v="BIODIESEL"/>
    <x v="17"/>
    <x v="0"/>
    <x v="6"/>
    <x v="63"/>
    <s v="b"/>
    <n v="0"/>
    <n v="0"/>
    <n v="0"/>
    <n v="0"/>
    <n v="0"/>
    <n v="0"/>
    <n v="0"/>
    <n v="0"/>
    <n v="0"/>
    <n v="0"/>
    <n v="0"/>
    <n v="0"/>
    <n v="0"/>
  </r>
  <r>
    <s v="BIODIESEL"/>
    <x v="17"/>
    <x v="1"/>
    <x v="1"/>
    <x v="64"/>
    <s v="b"/>
    <n v="31551.448106799999"/>
    <n v="18947.574599439999"/>
    <n v="41750.758700210004"/>
    <n v="42827.203073420002"/>
    <n v="37610.510137140001"/>
    <n v="45737.831520350002"/>
    <n v="66085.272523199994"/>
    <n v="37895.381921849999"/>
    <n v="54088.214725400001"/>
    <n v="54296.703057469997"/>
    <n v="32710.622350939997"/>
    <n v="38981.745325429998"/>
    <n v="502483.26604164997"/>
  </r>
  <r>
    <s v="BIODIESEL"/>
    <x v="17"/>
    <x v="0"/>
    <x v="6"/>
    <x v="65"/>
    <s v="b"/>
    <n v="0"/>
    <n v="0"/>
    <n v="0"/>
    <n v="0"/>
    <n v="0"/>
    <n v="0"/>
    <n v="0"/>
    <n v="0"/>
    <n v="0"/>
    <n v="0"/>
    <n v="0"/>
    <n v="0"/>
    <n v="0"/>
  </r>
  <r>
    <s v="BIODIESEL"/>
    <x v="17"/>
    <x v="2"/>
    <x v="7"/>
    <x v="66"/>
    <s v="b"/>
    <n v="94966.910138539999"/>
    <n v="87087.281473130002"/>
    <n v="87735.131903129994"/>
    <n v="90161.853817709998"/>
    <n v="96369.254727089996"/>
    <n v="92719.875516040003"/>
    <n v="88555.662776870013"/>
    <n v="94138.944709379997"/>
    <n v="92813.423860169991"/>
    <n v="95409.851138359998"/>
    <n v="90440.983005889997"/>
    <n v="84059.88270355"/>
    <n v="1094459.05576986"/>
  </r>
  <r>
    <s v="BIODIESEL"/>
    <x v="17"/>
    <x v="1"/>
    <x v="8"/>
    <x v="70"/>
    <s v="b"/>
    <n v="75218.15212092"/>
    <n v="145709.80764791"/>
    <n v="80626.916985169999"/>
    <n v="93801.320288200004"/>
    <n v="87471.02278123"/>
    <n v="100303.93342993"/>
    <n v="161711.88309377999"/>
    <n v="135869.8967979"/>
    <n v="166520.27301391002"/>
    <n v="161768.67378827001"/>
    <n v="77477.596538550002"/>
    <n v="49404.413361750005"/>
    <n v="1335883.88984752"/>
  </r>
  <r>
    <s v="BIODIESEL"/>
    <x v="17"/>
    <x v="2"/>
    <x v="7"/>
    <x v="68"/>
    <s v="b"/>
    <n v="20188.711357689997"/>
    <n v="34026.104663390004"/>
    <n v="19562.18338359"/>
    <n v="0"/>
    <n v="49202.409823790003"/>
    <n v="0"/>
    <n v="25737.75156456"/>
    <n v="40006.795661130003"/>
    <n v="30465.109862459998"/>
    <n v="34372.100821680004"/>
    <n v="8803.6709423200009"/>
    <n v="0"/>
    <n v="262364.83808061003"/>
  </r>
  <r>
    <s v="BIODIESEL"/>
    <x v="17"/>
    <x v="0"/>
    <x v="6"/>
    <x v="69"/>
    <s v="b"/>
    <n v="0"/>
    <n v="0"/>
    <n v="0"/>
    <n v="0"/>
    <n v="0"/>
    <n v="0"/>
    <n v="0"/>
    <n v="0"/>
    <n v="0"/>
    <n v="0"/>
    <n v="0"/>
    <n v="0"/>
    <n v="0"/>
  </r>
  <r>
    <s v="BIODIESEL"/>
    <x v="17"/>
    <x v="3"/>
    <x v="11"/>
    <x v="71"/>
    <s v="b"/>
    <n v="20352.126911300002"/>
    <n v="59838.786734480003"/>
    <n v="36108.088381679998"/>
    <n v="42517.656364080001"/>
    <n v="54250.334578150003"/>
    <n v="44754.63358039"/>
    <n v="58495.346216580001"/>
    <n v="36913.84449173"/>
    <n v="101887.54405287"/>
    <n v="64676.260736050004"/>
    <n v="55123.706145699995"/>
    <n v="20531.355047249999"/>
    <n v="595449.68324026011"/>
  </r>
  <r>
    <s v="BIODIESEL"/>
    <x v="17"/>
    <x v="0"/>
    <x v="15"/>
    <x v="67"/>
    <s v="b"/>
    <n v="0"/>
    <n v="0"/>
    <n v="0"/>
    <n v="0"/>
    <n v="0"/>
    <n v="0"/>
    <n v="0"/>
    <n v="0"/>
    <n v="0"/>
    <n v="0"/>
    <n v="0"/>
    <n v="0"/>
    <n v="0"/>
  </r>
  <r>
    <s v="BIODIESEL"/>
    <x v="17"/>
    <x v="1"/>
    <x v="1"/>
    <x v="56"/>
    <s v="b"/>
    <n v="0"/>
    <n v="0"/>
    <n v="0"/>
    <n v="0"/>
    <n v="0"/>
    <n v="0"/>
    <n v="0"/>
    <n v="0"/>
    <n v="0"/>
    <n v="0"/>
    <n v="0"/>
    <n v="0"/>
    <n v="0"/>
  </r>
  <r>
    <s v="BIODIESEL"/>
    <x v="17"/>
    <x v="0"/>
    <x v="6"/>
    <x v="72"/>
    <s v="b"/>
    <n v="0"/>
    <n v="0"/>
    <n v="0"/>
    <n v="0"/>
    <n v="0"/>
    <n v="0"/>
    <n v="0"/>
    <n v="0"/>
    <n v="0"/>
    <n v="0"/>
    <n v="0"/>
    <n v="0"/>
    <n v="0"/>
  </r>
  <r>
    <s v="BIODIESEL"/>
    <x v="17"/>
    <x v="4"/>
    <x v="12"/>
    <x v="73"/>
    <s v="b"/>
    <n v="19944.64786026"/>
    <n v="21015.953458700002"/>
    <n v="5694.8254230499997"/>
    <n v="32678.789622529999"/>
    <n v="30595.095075919999"/>
    <n v="33813.465056720001"/>
    <n v="30088.469749850003"/>
    <n v="38717.661362769999"/>
    <n v="35759.142302500004"/>
    <n v="31353.048629970002"/>
    <n v="34659.708673740002"/>
    <n v="27151.568766550001"/>
    <n v="341472.37598255998"/>
  </r>
  <r>
    <s v="BIODIESEL"/>
    <x v="17"/>
    <x v="1"/>
    <x v="8"/>
    <x v="74"/>
    <s v="b"/>
    <n v="0"/>
    <n v="0"/>
    <n v="0"/>
    <n v="0"/>
    <n v="0"/>
    <n v="0"/>
    <n v="0"/>
    <n v="0"/>
    <n v="0"/>
    <n v="0"/>
    <n v="0"/>
    <n v="0"/>
    <n v="0"/>
  </r>
  <r>
    <s v="BIODIESEL"/>
    <x v="17"/>
    <x v="1"/>
    <x v="1"/>
    <x v="12"/>
    <s v="b"/>
    <n v="60454.578002910006"/>
    <n v="57504.99047284"/>
    <n v="53315.373191080005"/>
    <n v="62065.247388470001"/>
    <n v="69221.176805089999"/>
    <n v="63321.58032768"/>
    <n v="66658.745949950011"/>
    <n v="68027.276519940002"/>
    <n v="50419.758520620002"/>
    <n v="19754.010008970003"/>
    <n v="50123.21913836"/>
    <n v="40172.733428550004"/>
    <n v="661038.68975446001"/>
  </r>
  <r>
    <s v="BIODIESEL"/>
    <x v="17"/>
    <x v="0"/>
    <x v="6"/>
    <x v="12"/>
    <s v="b"/>
    <n v="88797.449363079999"/>
    <n v="86444.689324289997"/>
    <n v="73729.838409290009"/>
    <n v="92735.681808570007"/>
    <n v="105453.57699161"/>
    <n v="99963.988068859995"/>
    <n v="93887.377468620005"/>
    <n v="103691.29802581"/>
    <n v="104324.97751388002"/>
    <n v="93456.311630080003"/>
    <n v="97618.467601380005"/>
    <n v="87040.208535090002"/>
    <n v="1127143.8647405601"/>
  </r>
  <r>
    <s v="BIODIESEL"/>
    <x v="17"/>
    <x v="1"/>
    <x v="8"/>
    <x v="75"/>
    <s v="b"/>
    <n v="7416.8244456100001"/>
    <n v="10630.005333160001"/>
    <n v="12170.266585579999"/>
    <n v="12670.40711754"/>
    <n v="13006.415057550001"/>
    <n v="10959.70459374"/>
    <n v="9450.1879325999998"/>
    <n v="8479.4501062500003"/>
    <n v="20756.373"/>
    <n v="37424.369500000001"/>
    <n v="26511.939118220002"/>
    <n v="25886.66910612"/>
    <n v="195362.61189637004"/>
  </r>
  <r>
    <s v="BIODIESEL"/>
    <x v="17"/>
    <x v="4"/>
    <x v="13"/>
    <x v="77"/>
    <s v="b"/>
    <n v="0"/>
    <n v="0"/>
    <n v="0"/>
    <n v="0"/>
    <n v="0"/>
    <n v="0"/>
    <n v="0"/>
    <n v="0"/>
    <n v="0"/>
    <n v="0"/>
    <n v="0"/>
    <n v="0"/>
    <n v="0"/>
  </r>
  <r>
    <s v="BIODIESEL"/>
    <x v="17"/>
    <x v="2"/>
    <x v="7"/>
    <x v="78"/>
    <s v="b"/>
    <n v="131553.87320457"/>
    <n v="85607.081616399999"/>
    <n v="128020.70452308001"/>
    <n v="88691.308819330006"/>
    <n v="135280.41580469999"/>
    <n v="148501.06808066001"/>
    <n v="127838.84095674001"/>
    <n v="149409.22858731999"/>
    <n v="117328.66908370001"/>
    <n v="117188.68307233999"/>
    <n v="126991.15697323"/>
    <n v="103375.3545797"/>
    <n v="1459786.3853017699"/>
  </r>
  <r>
    <s v="BIODIESEL"/>
    <x v="17"/>
    <x v="3"/>
    <x v="4"/>
    <x v="79"/>
    <s v="b"/>
    <n v="0"/>
    <n v="0"/>
    <n v="0"/>
    <n v="0"/>
    <n v="0"/>
    <n v="0"/>
    <n v="21293.434716660002"/>
    <n v="15169.4492675"/>
    <n v="0"/>
    <n v="16977.511760289999"/>
    <n v="10003.194317610001"/>
    <n v="10377.922327980001"/>
    <n v="73821.512390040007"/>
  </r>
  <r>
    <s v="BIODIESEL"/>
    <x v="17"/>
    <x v="0"/>
    <x v="15"/>
    <x v="80"/>
    <s v="b"/>
    <n v="71128.712643029998"/>
    <n v="70856.816736349996"/>
    <n v="70947.76738895"/>
    <n v="69886.317922779999"/>
    <n v="80295.104348430003"/>
    <n v="60862.799251530007"/>
    <n v="57987.972403120009"/>
    <n v="84910.23985631"/>
    <n v="75473.902085330003"/>
    <n v="78192.685037450006"/>
    <n v="68013.615052619993"/>
    <n v="48089.905969850006"/>
    <n v="836645.83869574999"/>
  </r>
  <r>
    <s v="BIODIESEL"/>
    <x v="17"/>
    <x v="1"/>
    <x v="8"/>
    <x v="80"/>
    <s v="b"/>
    <n v="105854.27562747001"/>
    <n v="91186.048739249993"/>
    <n v="118581.95146506002"/>
    <n v="120246.53710193999"/>
    <n v="126362.35208791"/>
    <n v="102708.17556357001"/>
    <n v="149998.62781299002"/>
    <n v="145704.38583169002"/>
    <n v="148399.75811098999"/>
    <n v="170217.40446247999"/>
    <n v="121678.11672737"/>
    <n v="147673.19699865"/>
    <n v="1548610.8305293701"/>
  </r>
  <r>
    <s v="BIODIESEL"/>
    <x v="17"/>
    <x v="2"/>
    <x v="7"/>
    <x v="80"/>
    <s v="b"/>
    <n v="151837.98840033999"/>
    <n v="150384.91649414002"/>
    <n v="121117.65691750999"/>
    <n v="143860.74188372999"/>
    <n v="127386.37718457999"/>
    <n v="121669.0782704"/>
    <n v="144331.74172596002"/>
    <n v="145743.71601362"/>
    <n v="151786.31132138002"/>
    <n v="169778.31911618999"/>
    <n v="140481.71128610001"/>
    <n v="153174.23966540999"/>
    <n v="1721552.7982793602"/>
  </r>
  <r>
    <s v="BIODIESEL"/>
    <x v="17"/>
    <x v="0"/>
    <x v="6"/>
    <x v="81"/>
    <s v="b"/>
    <n v="3252.7752415"/>
    <n v="8166.9094473499999"/>
    <n v="0"/>
    <n v="0"/>
    <n v="0"/>
    <n v="0"/>
    <n v="0"/>
    <n v="0"/>
    <n v="0"/>
    <n v="0"/>
    <n v="0"/>
    <n v="0"/>
    <n v="11419.68468885"/>
  </r>
  <r>
    <s v="BIODIESEL"/>
    <x v="17"/>
    <x v="3"/>
    <x v="4"/>
    <x v="82"/>
    <s v="b"/>
    <n v="0"/>
    <n v="0"/>
    <n v="0"/>
    <n v="0"/>
    <n v="0"/>
    <n v="0"/>
    <n v="0"/>
    <n v="0"/>
    <n v="0"/>
    <n v="0"/>
    <n v="0"/>
    <n v="0"/>
    <n v="0"/>
  </r>
  <r>
    <s v="BIODIESEL"/>
    <x v="17"/>
    <x v="4"/>
    <x v="9"/>
    <x v="85"/>
    <s v="b"/>
    <n v="25977.204631260003"/>
    <n v="27077.097416150002"/>
    <n v="39777.544666250004"/>
    <n v="45069.589526330004"/>
    <n v="52134.002207450001"/>
    <n v="44811.48717298"/>
    <n v="71624.305642360006"/>
    <n v="52271.057167349994"/>
    <n v="31007.398411230002"/>
    <n v="26364.443073720002"/>
    <n v="38289.274983290001"/>
    <n v="35054.431990099998"/>
    <n v="489457.83688847005"/>
  </r>
  <r>
    <s v="BIODIESEL"/>
    <x v="17"/>
    <x v="4"/>
    <x v="16"/>
    <x v="84"/>
    <s v="b"/>
    <n v="0"/>
    <n v="0"/>
    <n v="0"/>
    <n v="0"/>
    <n v="0"/>
    <n v="0"/>
    <n v="0"/>
    <n v="0"/>
    <n v="0"/>
    <n v="0"/>
    <n v="0"/>
    <n v="0"/>
    <n v="0"/>
  </r>
  <r>
    <s v="BIODIESEL"/>
    <x v="17"/>
    <x v="0"/>
    <x v="0"/>
    <x v="86"/>
    <s v="b"/>
    <n v="67069.269269030003"/>
    <n v="59283.861957419998"/>
    <n v="73208.010612450002"/>
    <n v="66615.126117599997"/>
    <n v="76769.131209579995"/>
    <n v="77171.641310720006"/>
    <n v="81922.0706317"/>
    <n v="69574.896850060002"/>
    <n v="61997.26083218"/>
    <n v="58902.177417190003"/>
    <n v="52336.26991743"/>
    <n v="60833.400679589999"/>
    <n v="805683.11680495006"/>
  </r>
  <r>
    <s v="BIODIESEL"/>
    <x v="17"/>
    <x v="4"/>
    <x v="13"/>
    <x v="83"/>
    <s v="b"/>
    <n v="0"/>
    <n v="0"/>
    <n v="0"/>
    <n v="0"/>
    <n v="0"/>
    <n v="0"/>
    <n v="0"/>
    <n v="0"/>
    <n v="0"/>
    <n v="0"/>
    <n v="0"/>
    <n v="0"/>
    <n v="0"/>
  </r>
  <r>
    <s v="BIODIESEL"/>
    <x v="17"/>
    <x v="2"/>
    <x v="5"/>
    <x v="87"/>
    <s v="b"/>
    <n v="306284.37358730001"/>
    <n v="237814.27557393"/>
    <n v="260122.14971682001"/>
    <n v="211985.22112741001"/>
    <n v="203291.78539514999"/>
    <n v="159646.47931465"/>
    <n v="168375.87389068"/>
    <n v="146141.93017452999"/>
    <n v="161933.89451735001"/>
    <n v="173515.08265756999"/>
    <n v="230674.07068230998"/>
    <n v="253179.06118078998"/>
    <n v="2512964.1978184902"/>
  </r>
  <r>
    <s v="BIODIESEL"/>
    <x v="17"/>
    <x v="0"/>
    <x v="6"/>
    <x v="88"/>
    <s v="b"/>
    <n v="1308.2804800000001"/>
    <n v="2470.6751068600001"/>
    <n v="1023.0438863100001"/>
    <n v="647.10194261000004"/>
    <n v="2408.9972299999999"/>
    <n v="3207.8031000000001"/>
    <n v="188.6943"/>
    <n v="1886.943"/>
    <n v="1446.6563000000001"/>
    <n v="2264.3316"/>
    <n v="1698.2487000000001"/>
    <n v="12880.15970142"/>
    <n v="31430.9353472"/>
  </r>
  <r>
    <s v="BIODIESEL"/>
    <x v="17"/>
    <x v="1"/>
    <x v="1"/>
    <x v="89"/>
    <s v="b"/>
    <n v="0"/>
    <n v="0"/>
    <n v="0"/>
    <n v="0"/>
    <n v="0"/>
    <n v="0"/>
    <n v="0"/>
    <n v="0"/>
    <n v="0"/>
    <n v="0"/>
    <n v="0"/>
    <n v="0"/>
    <n v="0"/>
  </r>
  <r>
    <s v="BIODIESEL"/>
    <x v="17"/>
    <x v="2"/>
    <x v="2"/>
    <x v="91"/>
    <s v="b"/>
    <n v="55664.648675130004"/>
    <n v="53046.634769020005"/>
    <n v="87942.513228640004"/>
    <n v="66709.737439620003"/>
    <n v="161569.83402474"/>
    <n v="133481.69996957001"/>
    <n v="86900.650230810003"/>
    <n v="29453.13604175"/>
    <n v="104995.32030444"/>
    <n v="46789.022306409999"/>
    <n v="149817.80835511"/>
    <n v="127285.33138693"/>
    <n v="1103656.3367321701"/>
  </r>
  <r>
    <s v="BIODIESEL"/>
    <x v="17"/>
    <x v="0"/>
    <x v="0"/>
    <x v="92"/>
    <s v="b"/>
    <n v="0"/>
    <n v="0"/>
    <n v="0"/>
    <n v="0"/>
    <n v="0"/>
    <n v="0"/>
    <n v="0"/>
    <n v="0"/>
    <n v="0"/>
    <n v="0"/>
    <n v="0"/>
    <n v="0"/>
    <n v="0"/>
  </r>
  <r>
    <s v="BIODIESEL"/>
    <x v="17"/>
    <x v="0"/>
    <x v="6"/>
    <x v="93"/>
    <s v="b"/>
    <n v="0"/>
    <n v="0"/>
    <n v="0"/>
    <n v="0"/>
    <n v="0"/>
    <n v="0"/>
    <n v="0"/>
    <n v="0"/>
    <n v="0"/>
    <n v="0"/>
    <n v="0"/>
    <n v="0"/>
    <n v="0"/>
  </r>
  <r>
    <s v="BIODIESEL"/>
    <x v="17"/>
    <x v="1"/>
    <x v="1"/>
    <x v="94"/>
    <s v="b"/>
    <n v="0"/>
    <n v="0"/>
    <n v="0"/>
    <n v="0"/>
    <n v="0"/>
    <n v="0"/>
    <n v="0"/>
    <n v="0"/>
    <n v="0"/>
    <n v="0"/>
    <n v="0"/>
    <n v="0"/>
    <n v="0"/>
  </r>
  <r>
    <s v="BIODIESEL"/>
    <x v="17"/>
    <x v="1"/>
    <x v="10"/>
    <x v="95"/>
    <s v="b"/>
    <n v="0"/>
    <n v="0"/>
    <n v="0"/>
    <n v="0"/>
    <n v="0"/>
    <n v="0"/>
    <n v="0"/>
    <n v="0"/>
    <n v="0"/>
    <n v="0"/>
    <n v="0"/>
    <n v="0"/>
    <n v="0"/>
  </r>
  <r>
    <s v="BIODIESEL"/>
    <x v="17"/>
    <x v="2"/>
    <x v="7"/>
    <x v="96"/>
    <s v="b"/>
    <n v="52550.68325052"/>
    <n v="66592.558279320001"/>
    <n v="93140.871368770007"/>
    <n v="90216.61919338"/>
    <n v="82763.628340270006"/>
    <n v="85412.58811158"/>
    <n v="100127.90680727"/>
    <n v="112883.30812734"/>
    <n v="121327.66109379001"/>
    <n v="109928.68245946"/>
    <n v="93006.024132179999"/>
    <n v="69787.165357940001"/>
    <n v="1077737.69652182"/>
  </r>
  <r>
    <s v="BIODIESEL"/>
    <x v="17"/>
    <x v="1"/>
    <x v="1"/>
    <x v="97"/>
    <s v="b"/>
    <n v="0"/>
    <n v="0"/>
    <n v="0"/>
    <n v="0"/>
    <n v="0"/>
    <n v="0"/>
    <n v="0"/>
    <n v="0"/>
    <n v="0"/>
    <n v="0"/>
    <n v="0"/>
    <n v="0"/>
    <n v="0"/>
  </r>
  <r>
    <s v="BIODIESEL"/>
    <x v="17"/>
    <x v="4"/>
    <x v="9"/>
    <x v="98"/>
    <s v="b"/>
    <n v="140477.67951789001"/>
    <n v="106143.53769955999"/>
    <n v="108275.53798697001"/>
    <n v="130584.34302174"/>
    <n v="107453.79317990001"/>
    <n v="159946.92466891999"/>
    <n v="168100.19780818999"/>
    <n v="178526.19315400001"/>
    <n v="179209.12814417999"/>
    <n v="140223.04913966003"/>
    <n v="141369.17831786"/>
    <n v="170708.91537512001"/>
    <n v="1731018.4780139902"/>
  </r>
  <r>
    <s v="BIODIESEL"/>
    <x v="17"/>
    <x v="3"/>
    <x v="3"/>
    <x v="99"/>
    <s v="b"/>
    <n v="0"/>
    <n v="0"/>
    <n v="0"/>
    <n v="0"/>
    <n v="0"/>
    <n v="2821.6213456199998"/>
    <n v="232.72297"/>
    <n v="506.87062866000002"/>
    <n v="2879.0410211100002"/>
    <n v="110.21005081999999"/>
    <n v="771.83516472000008"/>
    <n v="130.48839826"/>
    <n v="7452.78957919"/>
  </r>
  <r>
    <s v="BIODIESEL"/>
    <x v="17"/>
    <x v="3"/>
    <x v="11"/>
    <x v="100"/>
    <s v="b"/>
    <n v="0"/>
    <n v="0"/>
    <n v="0"/>
    <n v="0"/>
    <n v="0"/>
    <n v="0"/>
    <n v="0"/>
    <n v="0"/>
    <n v="0"/>
    <n v="0"/>
    <n v="0"/>
    <n v="0"/>
    <n v="0"/>
  </r>
  <r>
    <s v="BIODIESEL"/>
    <x v="17"/>
    <x v="3"/>
    <x v="3"/>
    <x v="101"/>
    <s v="b"/>
    <n v="0"/>
    <n v="0"/>
    <n v="5853.8632689000005"/>
    <n v="17176.703753180002"/>
    <n v="24798.204905999999"/>
    <n v="25226.43404023"/>
    <n v="28068.761440370003"/>
    <n v="40763.673657669999"/>
    <n v="36359.460638330005"/>
    <n v="33820.975089859996"/>
    <n v="38244.359450080003"/>
    <n v="54067.332556200003"/>
    <n v="304379.76880081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A7E15D-68C5-46F1-A609-EB77EA2047C0}" name="Tabela dinâmica2" cacheId="143" dataOnRows="1" applyNumberFormats="0" applyBorderFormats="0" applyFontFormats="0" applyPatternFormats="0" applyAlignmentFormats="0" applyWidthHeightFormats="1" dataCaption="MÊS" updatedVersion="8" minRefreshableVersion="3" showMultipleLabel="0" showMemberPropertyTips="0" rowGrandTotals="0" colGrandTotals="0" itemPrintTitles="1" createdVersion="3" indent="0" compact="0" compactData="0" gridDropZones="1" chartFormat="7">
  <location ref="B158:T171" firstHeaderRow="1" firstDataRow="2" firstDataCol="1" rowPageCount="2" colPageCount="1"/>
  <pivotFields count="19">
    <pivotField compact="0" outline="0" subtotalTop="0" showAll="0" includeNewItemsInFilter="1"/>
    <pivotField axis="axisCol" compact="0" outline="0" subtotalTop="0" showAll="0" includeNewItemsInFilter="1">
      <items count="19">
        <item x="0"/>
        <item x="1"/>
        <item x="2"/>
        <item x="3"/>
        <item x="4"/>
        <item x="5"/>
        <item x="6"/>
        <item x="7"/>
        <item x="8"/>
        <item x="9"/>
        <item x="10"/>
        <item x="11"/>
        <item x="12"/>
        <item x="13"/>
        <item x="14"/>
        <item x="15"/>
        <item n="2021" x="16"/>
        <item x="17"/>
        <item t="default"/>
      </items>
    </pivotField>
    <pivotField axis="axisPage" compact="0" outline="0" multipleItemSelectionAllowed="1" showAll="0">
      <items count="6">
        <item x="1"/>
        <item x="4"/>
        <item x="3"/>
        <item x="0"/>
        <item x="2"/>
        <item t="default"/>
      </items>
    </pivotField>
    <pivotField compact="0" outline="0" showAll="0"/>
    <pivotField axis="axisPage" compact="0" outline="0" showAll="0">
      <items count="103">
        <item x="0"/>
        <item x="2"/>
        <item x="1"/>
        <item x="3"/>
        <item x="4"/>
        <item x="5"/>
        <item x="6"/>
        <item x="8"/>
        <item x="9"/>
        <item x="23"/>
        <item x="38"/>
        <item x="10"/>
        <item x="13"/>
        <item x="11"/>
        <item x="15"/>
        <item x="14"/>
        <item x="18"/>
        <item x="26"/>
        <item x="30"/>
        <item x="19"/>
        <item x="90"/>
        <item x="17"/>
        <item x="20"/>
        <item x="21"/>
        <item x="24"/>
        <item x="25"/>
        <item x="27"/>
        <item x="28"/>
        <item x="29"/>
        <item x="31"/>
        <item x="33"/>
        <item x="32"/>
        <item x="34"/>
        <item x="35"/>
        <item x="36"/>
        <item x="37"/>
        <item x="41"/>
        <item x="42"/>
        <item x="43"/>
        <item x="44"/>
        <item x="46"/>
        <item x="45"/>
        <item x="47"/>
        <item x="48"/>
        <item x="50"/>
        <item x="51"/>
        <item x="76"/>
        <item x="53"/>
        <item x="57"/>
        <item x="59"/>
        <item x="58"/>
        <item x="54"/>
        <item x="55"/>
        <item x="61"/>
        <item x="63"/>
        <item x="64"/>
        <item x="65"/>
        <item x="66"/>
        <item x="70"/>
        <item x="68"/>
        <item x="69"/>
        <item x="71"/>
        <item x="67"/>
        <item x="56"/>
        <item x="72"/>
        <item x="74"/>
        <item x="12"/>
        <item x="75"/>
        <item x="77"/>
        <item x="78"/>
        <item x="98"/>
        <item x="80"/>
        <item x="81"/>
        <item x="82"/>
        <item x="85"/>
        <item x="84"/>
        <item x="86"/>
        <item x="83"/>
        <item x="87"/>
        <item x="88"/>
        <item x="89"/>
        <item x="92"/>
        <item x="93"/>
        <item x="94"/>
        <item x="95"/>
        <item x="96"/>
        <item x="97"/>
        <item x="100"/>
        <item x="16"/>
        <item x="49"/>
        <item x="91"/>
        <item x="22"/>
        <item x="52"/>
        <item x="79"/>
        <item x="99"/>
        <item x="101"/>
        <item x="7"/>
        <item x="39"/>
        <item x="40"/>
        <item x="60"/>
        <item x="62"/>
        <item x="73"/>
        <item t="default"/>
      </items>
    </pivotField>
    <pivotField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numFmtId="3" outline="0" subtotalTop="0" showAll="0" includeNewItemsInFilter="1"/>
  </pivotFields>
  <rowFields count="1">
    <field x="-2"/>
  </rowFields>
  <rowItems count="12">
    <i>
      <x/>
    </i>
    <i i="1">
      <x v="1"/>
    </i>
    <i i="2">
      <x v="2"/>
    </i>
    <i i="3">
      <x v="3"/>
    </i>
    <i i="4">
      <x v="4"/>
    </i>
    <i i="5">
      <x v="5"/>
    </i>
    <i i="6">
      <x v="6"/>
    </i>
    <i i="7">
      <x v="7"/>
    </i>
    <i i="8">
      <x v="8"/>
    </i>
    <i i="9">
      <x v="9"/>
    </i>
    <i i="10">
      <x v="10"/>
    </i>
    <i i="11">
      <x v="11"/>
    </i>
  </rowItems>
  <colFields count="1">
    <field x="1"/>
  </colFields>
  <colItems count="18">
    <i>
      <x/>
    </i>
    <i>
      <x v="1"/>
    </i>
    <i>
      <x v="2"/>
    </i>
    <i>
      <x v="3"/>
    </i>
    <i>
      <x v="4"/>
    </i>
    <i>
      <x v="5"/>
    </i>
    <i>
      <x v="6"/>
    </i>
    <i>
      <x v="7"/>
    </i>
    <i>
      <x v="8"/>
    </i>
    <i>
      <x v="9"/>
    </i>
    <i>
      <x v="10"/>
    </i>
    <i>
      <x v="11"/>
    </i>
    <i>
      <x v="12"/>
    </i>
    <i>
      <x v="13"/>
    </i>
    <i>
      <x v="14"/>
    </i>
    <i>
      <x v="15"/>
    </i>
    <i>
      <x v="16"/>
    </i>
    <i>
      <x v="17"/>
    </i>
  </colItems>
  <pageFields count="2">
    <pageField fld="2" hier="-1"/>
    <pageField fld="4" hier="-1"/>
  </pageFields>
  <dataFields count="12">
    <dataField name="Janeiro" fld="6" baseField="0" baseItem="0"/>
    <dataField name="Fevereiro" fld="7" baseField="0" baseItem="0"/>
    <dataField name="Março" fld="8" baseField="0" baseItem="0"/>
    <dataField name="Abril" fld="9" baseField="0" baseItem="0"/>
    <dataField name="Maio" fld="10" baseField="0" baseItem="0"/>
    <dataField name="Junho" fld="11" baseField="0" baseItem="0"/>
    <dataField name="Julho" fld="12" baseField="0" baseItem="0"/>
    <dataField name="Agosto" fld="13" baseField="0" baseItem="0"/>
    <dataField name="Setembro" fld="14" baseField="0" baseItem="0"/>
    <dataField name="Outubro" fld="15" baseField="0" baseItem="0"/>
    <dataField name="Novembro" fld="16" baseField="0" baseItem="0"/>
    <dataField name="Dezembro" fld="17" baseField="0" baseItem="0"/>
  </dataFields>
  <formats count="59">
    <format dxfId="245">
      <pivotArea outline="0" fieldPosition="0"/>
    </format>
    <format dxfId="244">
      <pivotArea dataOnly="0" labelOnly="1" outline="0" fieldPosition="0">
        <references count="1">
          <reference field="4294967294" count="1">
            <x v="0"/>
          </reference>
        </references>
      </pivotArea>
    </format>
    <format dxfId="243">
      <pivotArea dataOnly="0" labelOnly="1" outline="0" fieldPosition="0">
        <references count="1">
          <reference field="4294967294" count="1">
            <x v="1"/>
          </reference>
        </references>
      </pivotArea>
    </format>
    <format dxfId="242">
      <pivotArea dataOnly="0" labelOnly="1" outline="0" fieldPosition="0">
        <references count="1">
          <reference field="4294967294" count="1">
            <x v="2"/>
          </reference>
        </references>
      </pivotArea>
    </format>
    <format dxfId="241">
      <pivotArea dataOnly="0" labelOnly="1" outline="0" fieldPosition="0">
        <references count="1">
          <reference field="4294967294" count="1">
            <x v="3"/>
          </reference>
        </references>
      </pivotArea>
    </format>
    <format dxfId="240">
      <pivotArea dataOnly="0" labelOnly="1" outline="0" fieldPosition="0">
        <references count="1">
          <reference field="4294967294" count="1">
            <x v="4"/>
          </reference>
        </references>
      </pivotArea>
    </format>
    <format dxfId="239">
      <pivotArea dataOnly="0" labelOnly="1" outline="0" fieldPosition="0">
        <references count="1">
          <reference field="4294967294" count="1">
            <x v="5"/>
          </reference>
        </references>
      </pivotArea>
    </format>
    <format dxfId="238">
      <pivotArea dataOnly="0" labelOnly="1" outline="0" fieldPosition="0">
        <references count="1">
          <reference field="4294967294" count="1">
            <x v="6"/>
          </reference>
        </references>
      </pivotArea>
    </format>
    <format dxfId="237">
      <pivotArea dataOnly="0" labelOnly="1" outline="0" fieldPosition="0">
        <references count="1">
          <reference field="4294967294" count="1">
            <x v="7"/>
          </reference>
        </references>
      </pivotArea>
    </format>
    <format dxfId="236">
      <pivotArea dataOnly="0" labelOnly="1" outline="0" fieldPosition="0">
        <references count="1">
          <reference field="4294967294" count="1">
            <x v="8"/>
          </reference>
        </references>
      </pivotArea>
    </format>
    <format dxfId="235">
      <pivotArea dataOnly="0" labelOnly="1" outline="0" fieldPosition="0">
        <references count="1">
          <reference field="4294967294" count="1">
            <x v="9"/>
          </reference>
        </references>
      </pivotArea>
    </format>
    <format dxfId="234">
      <pivotArea dataOnly="0" labelOnly="1" outline="0" fieldPosition="0">
        <references count="1">
          <reference field="4294967294" count="1">
            <x v="10"/>
          </reference>
        </references>
      </pivotArea>
    </format>
    <format dxfId="233">
      <pivotArea dataOnly="0" labelOnly="1" outline="0" fieldPosition="0">
        <references count="1">
          <reference field="4294967294" count="1">
            <x v="11"/>
          </reference>
        </references>
      </pivotArea>
    </format>
    <format dxfId="232">
      <pivotArea dataOnly="0" labelOnly="1" outline="0" fieldPosition="0">
        <references count="1">
          <reference field="1" count="3">
            <x v="0"/>
            <x v="1"/>
            <x v="2"/>
          </reference>
        </references>
      </pivotArea>
    </format>
    <format dxfId="231">
      <pivotArea outline="0" fieldPosition="0"/>
    </format>
    <format dxfId="230">
      <pivotArea outline="0" fieldPosition="0"/>
    </format>
    <format dxfId="229">
      <pivotArea dataOnly="0" labelOnly="1" outline="0" fieldPosition="0">
        <references count="1">
          <reference field="1" count="0"/>
        </references>
      </pivotArea>
    </format>
    <format dxfId="228">
      <pivotArea dataOnly="0" labelOnly="1" outline="0" fieldPosition="0">
        <references count="1">
          <reference field="1" count="1">
            <x v="0"/>
          </reference>
        </references>
      </pivotArea>
    </format>
    <format dxfId="227">
      <pivotArea dataOnly="0" labelOnly="1" outline="0" fieldPosition="0">
        <references count="1">
          <reference field="1" count="1">
            <x v="1"/>
          </reference>
        </references>
      </pivotArea>
    </format>
    <format dxfId="226">
      <pivotArea dataOnly="0" labelOnly="1" outline="0" fieldPosition="0">
        <references count="1">
          <reference field="1" count="1">
            <x v="2"/>
          </reference>
        </references>
      </pivotArea>
    </format>
    <format dxfId="225">
      <pivotArea dataOnly="0" labelOnly="1" outline="0" fieldPosition="0">
        <references count="1">
          <reference field="1" count="1">
            <x v="3"/>
          </reference>
        </references>
      </pivotArea>
    </format>
    <format dxfId="224">
      <pivotArea dataOnly="0" labelOnly="1" outline="0" fieldPosition="0">
        <references count="1">
          <reference field="1" count="9">
            <x v="0"/>
            <x v="1"/>
            <x v="2"/>
            <x v="3"/>
            <x v="4"/>
            <x v="5"/>
            <x v="6"/>
            <x v="7"/>
            <x v="8"/>
          </reference>
        </references>
      </pivotArea>
    </format>
    <format dxfId="223">
      <pivotArea dataOnly="0" labelOnly="1" outline="0" fieldPosition="0">
        <references count="1">
          <reference field="1" count="1">
            <x v="9"/>
          </reference>
        </references>
      </pivotArea>
    </format>
    <format dxfId="222">
      <pivotArea dataOnly="0" labelOnly="1" outline="0" fieldPosition="0">
        <references count="1">
          <reference field="1" count="1">
            <x v="10"/>
          </reference>
        </references>
      </pivotArea>
    </format>
    <format dxfId="221">
      <pivotArea dataOnly="0" labelOnly="1" outline="0" fieldPosition="0">
        <references count="1">
          <reference field="1" count="1">
            <x v="11"/>
          </reference>
        </references>
      </pivotArea>
    </format>
    <format dxfId="220">
      <pivotArea outline="0" collapsedLevelsAreSubtotals="1" fieldPosition="0"/>
    </format>
    <format dxfId="219">
      <pivotArea dataOnly="0" labelOnly="1" outline="0" fieldPosition="0">
        <references count="1">
          <reference field="1" count="1">
            <x v="12"/>
          </reference>
        </references>
      </pivotArea>
    </format>
    <format dxfId="218">
      <pivotArea dataOnly="0" labelOnly="1" outline="0" fieldPosition="0">
        <references count="1">
          <reference field="1" count="1">
            <x v="13"/>
          </reference>
        </references>
      </pivotArea>
    </format>
    <format dxfId="217">
      <pivotArea dataOnly="0" labelOnly="1" outline="0" fieldPosition="0">
        <references count="1">
          <reference field="1" count="0"/>
        </references>
      </pivotArea>
    </format>
    <format dxfId="216">
      <pivotArea dataOnly="0" labelOnly="1" outline="0" fieldPosition="0">
        <references count="1">
          <reference field="1" count="1">
            <x v="14"/>
          </reference>
        </references>
      </pivotArea>
    </format>
    <format dxfId="215">
      <pivotArea dataOnly="0" labelOnly="1" outline="0" fieldPosition="0">
        <references count="1">
          <reference field="1" count="1">
            <x v="15"/>
          </reference>
        </references>
      </pivotArea>
    </format>
    <format dxfId="214">
      <pivotArea dataOnly="0" labelOnly="1" outline="0" fieldPosition="0">
        <references count="1">
          <reference field="1" count="1">
            <x v="16"/>
          </reference>
        </references>
      </pivotArea>
    </format>
    <format dxfId="213">
      <pivotArea type="origin" dataOnly="0" labelOnly="1" outline="0" fieldPosition="0"/>
    </format>
    <format dxfId="212">
      <pivotArea field="1" type="button" dataOnly="0" labelOnly="1" outline="0" axis="axisCol" fieldPosition="0"/>
    </format>
    <format dxfId="211">
      <pivotArea type="topRight" dataOnly="0" labelOnly="1" outline="0" fieldPosition="0"/>
    </format>
    <format dxfId="210">
      <pivotArea field="-2" type="button" dataOnly="0" labelOnly="1" outline="0" axis="axisRow" fieldPosition="0"/>
    </format>
    <format dxfId="209">
      <pivotArea type="origin" dataOnly="0" labelOnly="1" outline="0" fieldPosition="0"/>
    </format>
    <format dxfId="208">
      <pivotArea field="1" type="button" dataOnly="0" labelOnly="1" outline="0" axis="axisCol" fieldPosition="0"/>
    </format>
    <format dxfId="207">
      <pivotArea type="topRight" dataOnly="0" labelOnly="1" outline="0" fieldPosition="0"/>
    </format>
    <format dxfId="206">
      <pivotArea field="-2" type="button" dataOnly="0" labelOnly="1" outline="0" axis="axisRow" fieldPosition="0"/>
    </format>
    <format dxfId="205">
      <pivotArea dataOnly="0" labelOnly="1" outline="0" fieldPosition="0">
        <references count="1">
          <reference field="1" count="0"/>
        </references>
      </pivotArea>
    </format>
    <format dxfId="204">
      <pivotArea type="origin" dataOnly="0" labelOnly="1" outline="0" fieldPosition="0"/>
    </format>
    <format dxfId="203">
      <pivotArea field="1" type="button" dataOnly="0" labelOnly="1" outline="0" axis="axisCol" fieldPosition="0"/>
    </format>
    <format dxfId="202">
      <pivotArea type="topRight" dataOnly="0" labelOnly="1" outline="0" fieldPosition="0"/>
    </format>
    <format dxfId="201">
      <pivotArea dataOnly="0" labelOnly="1" outline="0" fieldPosition="0">
        <references count="1">
          <reference field="1" count="0"/>
        </references>
      </pivotArea>
    </format>
    <format dxfId="200">
      <pivotArea dataOnly="0" labelOnly="1" outline="0" fieldPosition="0">
        <references count="1">
          <reference field="1" count="0"/>
        </references>
      </pivotArea>
    </format>
    <format dxfId="199">
      <pivotArea type="all" dataOnly="0" outline="0" fieldPosition="0"/>
    </format>
    <format dxfId="198">
      <pivotArea outline="0" collapsedLevelsAreSubtotals="1" fieldPosition="0"/>
    </format>
    <format dxfId="197">
      <pivotArea type="origin" dataOnly="0" labelOnly="1" outline="0" fieldPosition="0"/>
    </format>
    <format dxfId="196">
      <pivotArea field="1" type="button" dataOnly="0" labelOnly="1" outline="0" axis="axisCol" fieldPosition="0"/>
    </format>
    <format dxfId="195">
      <pivotArea type="topRight" dataOnly="0" labelOnly="1" outline="0" fieldPosition="0"/>
    </format>
    <format dxfId="194">
      <pivotArea field="-2" type="button" dataOnly="0" labelOnly="1" outline="0" axis="axisRow" fieldPosition="0"/>
    </format>
    <format dxfId="193">
      <pivotArea dataOnly="0" labelOnly="1" outline="0" fieldPosition="0">
        <references count="1">
          <reference field="4294967294" count="12">
            <x v="0"/>
            <x v="1"/>
            <x v="2"/>
            <x v="3"/>
            <x v="4"/>
            <x v="5"/>
            <x v="6"/>
            <x v="7"/>
            <x v="8"/>
            <x v="9"/>
            <x v="10"/>
            <x v="11"/>
          </reference>
        </references>
      </pivotArea>
    </format>
    <format dxfId="192">
      <pivotArea dataOnly="0" labelOnly="1" outline="0" fieldPosition="0">
        <references count="1">
          <reference field="1" count="0"/>
        </references>
      </pivotArea>
    </format>
    <format dxfId="191">
      <pivotArea dataOnly="0" outline="0" fieldPosition="0">
        <references count="1">
          <reference field="1" count="0"/>
        </references>
      </pivotArea>
    </format>
    <format dxfId="190">
      <pivotArea dataOnly="0" outline="0" fieldPosition="0">
        <references count="1">
          <reference field="1" count="0"/>
        </references>
      </pivotArea>
    </format>
    <format dxfId="189">
      <pivotArea dataOnly="0" labelOnly="1" outline="0" fieldPosition="0">
        <references count="1">
          <reference field="1" count="0"/>
        </references>
      </pivotArea>
    </format>
    <format dxfId="188">
      <pivotArea dataOnly="0" labelOnly="1" outline="0" fieldPosition="0">
        <references count="1">
          <reference field="1" count="1">
            <x v="16"/>
          </reference>
        </references>
      </pivotArea>
    </format>
    <format dxfId="187">
      <pivotArea dataOnly="0" labelOnly="1" outline="0" fieldPosition="0">
        <references count="1">
          <reference field="1" count="1">
            <x v="17"/>
          </reference>
        </references>
      </pivotArea>
    </format>
  </formats>
  <chartFormats count="70">
    <chartFormat chart="3" format="28" series="1">
      <pivotArea type="data" outline="0" fieldPosition="0">
        <references count="2">
          <reference field="4294967294" count="1" selected="0">
            <x v="0"/>
          </reference>
          <reference field="1" count="1" selected="0">
            <x v="0"/>
          </reference>
        </references>
      </pivotArea>
    </chartFormat>
    <chartFormat chart="3" format="29" series="1">
      <pivotArea type="data" outline="0" fieldPosition="0">
        <references count="2">
          <reference field="4294967294" count="1" selected="0">
            <x v="0"/>
          </reference>
          <reference field="1" count="1" selected="0">
            <x v="1"/>
          </reference>
        </references>
      </pivotArea>
    </chartFormat>
    <chartFormat chart="3" format="30" series="1">
      <pivotArea type="data" outline="0" fieldPosition="0">
        <references count="2">
          <reference field="4294967294" count="1" selected="0">
            <x v="0"/>
          </reference>
          <reference field="1" count="1" selected="0">
            <x v="2"/>
          </reference>
        </references>
      </pivotArea>
    </chartFormat>
    <chartFormat chart="3" format="31" series="1">
      <pivotArea type="data" outline="0" fieldPosition="0">
        <references count="2">
          <reference field="4294967294" count="1" selected="0">
            <x v="0"/>
          </reference>
          <reference field="1" count="1" selected="0">
            <x v="3"/>
          </reference>
        </references>
      </pivotArea>
    </chartFormat>
    <chartFormat chart="3" format="32" series="1">
      <pivotArea type="data" outline="0" fieldPosition="0">
        <references count="2">
          <reference field="4294967294" count="1" selected="0">
            <x v="0"/>
          </reference>
          <reference field="1" count="1" selected="0">
            <x v="4"/>
          </reference>
        </references>
      </pivotArea>
    </chartFormat>
    <chartFormat chart="3" format="33" series="1">
      <pivotArea type="data" outline="0" fieldPosition="0">
        <references count="2">
          <reference field="4294967294" count="1" selected="0">
            <x v="0"/>
          </reference>
          <reference field="1" count="1" selected="0">
            <x v="5"/>
          </reference>
        </references>
      </pivotArea>
    </chartFormat>
    <chartFormat chart="3" format="34" series="1">
      <pivotArea type="data" outline="0" fieldPosition="0">
        <references count="2">
          <reference field="4294967294" count="1" selected="0">
            <x v="0"/>
          </reference>
          <reference field="1" count="1" selected="0">
            <x v="6"/>
          </reference>
        </references>
      </pivotArea>
    </chartFormat>
    <chartFormat chart="3" format="35" series="1">
      <pivotArea type="data" outline="0" fieldPosition="0">
        <references count="2">
          <reference field="4294967294" count="1" selected="0">
            <x v="0"/>
          </reference>
          <reference field="1" count="1" selected="0">
            <x v="7"/>
          </reference>
        </references>
      </pivotArea>
    </chartFormat>
    <chartFormat chart="3" format="36" series="1">
      <pivotArea type="data" outline="0" fieldPosition="0">
        <references count="2">
          <reference field="4294967294" count="1" selected="0">
            <x v="0"/>
          </reference>
          <reference field="1" count="1" selected="0">
            <x v="8"/>
          </reference>
        </references>
      </pivotArea>
    </chartFormat>
    <chartFormat chart="3" format="37" series="1">
      <pivotArea type="data" outline="0" fieldPosition="0">
        <references count="2">
          <reference field="4294967294" count="1" selected="0">
            <x v="0"/>
          </reference>
          <reference field="1" count="1" selected="0">
            <x v="9"/>
          </reference>
        </references>
      </pivotArea>
    </chartFormat>
    <chartFormat chart="3" format="38" series="1">
      <pivotArea type="data" outline="0" fieldPosition="0">
        <references count="2">
          <reference field="4294967294" count="1" selected="0">
            <x v="0"/>
          </reference>
          <reference field="1" count="1" selected="0">
            <x v="10"/>
          </reference>
        </references>
      </pivotArea>
    </chartFormat>
    <chartFormat chart="3" format="39" series="1">
      <pivotArea type="data" outline="0" fieldPosition="0">
        <references count="2">
          <reference field="4294967294" count="1" selected="0">
            <x v="0"/>
          </reference>
          <reference field="1" count="1" selected="0">
            <x v="11"/>
          </reference>
        </references>
      </pivotArea>
    </chartFormat>
    <chartFormat chart="3" format="40" series="1">
      <pivotArea type="data" outline="0" fieldPosition="0">
        <references count="2">
          <reference field="4294967294" count="1" selected="0">
            <x v="0"/>
          </reference>
          <reference field="1" count="1" selected="0">
            <x v="12"/>
          </reference>
        </references>
      </pivotArea>
    </chartFormat>
    <chartFormat chart="3" format="41" series="1">
      <pivotArea type="data" outline="0" fieldPosition="0">
        <references count="2">
          <reference field="4294967294" count="1" selected="0">
            <x v="0"/>
          </reference>
          <reference field="1" count="1" selected="0">
            <x v="13"/>
          </reference>
        </references>
      </pivotArea>
    </chartFormat>
    <chartFormat chart="3" format="42" series="1">
      <pivotArea type="data" outline="0" fieldPosition="0">
        <references count="2">
          <reference field="4294967294" count="1" selected="0">
            <x v="0"/>
          </reference>
          <reference field="1" count="1" selected="0">
            <x v="14"/>
          </reference>
        </references>
      </pivotArea>
    </chartFormat>
    <chartFormat chart="3" format="43" series="1">
      <pivotArea type="data" outline="0" fieldPosition="0">
        <references count="2">
          <reference field="4294967294" count="1" selected="0">
            <x v="0"/>
          </reference>
          <reference field="1" count="1" selected="0">
            <x v="15"/>
          </reference>
        </references>
      </pivotArea>
    </chartFormat>
    <chartFormat chart="3" format="44" series="1">
      <pivotArea type="data" outline="0" fieldPosition="0">
        <references count="2">
          <reference field="4294967294" count="1" selected="0">
            <x v="0"/>
          </reference>
          <reference field="1" count="1" selected="0">
            <x v="16"/>
          </reference>
        </references>
      </pivotArea>
    </chartFormat>
    <chartFormat chart="4" format="51" series="1">
      <pivotArea type="data" outline="0" fieldPosition="0">
        <references count="2">
          <reference field="4294967294" count="1" selected="0">
            <x v="0"/>
          </reference>
          <reference field="1" count="1" selected="0">
            <x v="0"/>
          </reference>
        </references>
      </pivotArea>
    </chartFormat>
    <chartFormat chart="4" format="52" series="1">
      <pivotArea type="data" outline="0" fieldPosition="0">
        <references count="2">
          <reference field="4294967294" count="1" selected="0">
            <x v="0"/>
          </reference>
          <reference field="1" count="1" selected="0">
            <x v="1"/>
          </reference>
        </references>
      </pivotArea>
    </chartFormat>
    <chartFormat chart="4" format="53" series="1">
      <pivotArea type="data" outline="0" fieldPosition="0">
        <references count="2">
          <reference field="4294967294" count="1" selected="0">
            <x v="0"/>
          </reference>
          <reference field="1" count="1" selected="0">
            <x v="2"/>
          </reference>
        </references>
      </pivotArea>
    </chartFormat>
    <chartFormat chart="4" format="54" series="1">
      <pivotArea type="data" outline="0" fieldPosition="0">
        <references count="2">
          <reference field="4294967294" count="1" selected="0">
            <x v="0"/>
          </reference>
          <reference field="1" count="1" selected="0">
            <x v="3"/>
          </reference>
        </references>
      </pivotArea>
    </chartFormat>
    <chartFormat chart="4" format="55" series="1">
      <pivotArea type="data" outline="0" fieldPosition="0">
        <references count="2">
          <reference field="4294967294" count="1" selected="0">
            <x v="0"/>
          </reference>
          <reference field="1" count="1" selected="0">
            <x v="4"/>
          </reference>
        </references>
      </pivotArea>
    </chartFormat>
    <chartFormat chart="4" format="56" series="1">
      <pivotArea type="data" outline="0" fieldPosition="0">
        <references count="2">
          <reference field="4294967294" count="1" selected="0">
            <x v="0"/>
          </reference>
          <reference field="1" count="1" selected="0">
            <x v="5"/>
          </reference>
        </references>
      </pivotArea>
    </chartFormat>
    <chartFormat chart="4" format="57" series="1">
      <pivotArea type="data" outline="0" fieldPosition="0">
        <references count="2">
          <reference field="4294967294" count="1" selected="0">
            <x v="0"/>
          </reference>
          <reference field="1" count="1" selected="0">
            <x v="6"/>
          </reference>
        </references>
      </pivotArea>
    </chartFormat>
    <chartFormat chart="4" format="58" series="1">
      <pivotArea type="data" outline="0" fieldPosition="0">
        <references count="2">
          <reference field="4294967294" count="1" selected="0">
            <x v="0"/>
          </reference>
          <reference field="1" count="1" selected="0">
            <x v="7"/>
          </reference>
        </references>
      </pivotArea>
    </chartFormat>
    <chartFormat chart="4" format="59" series="1">
      <pivotArea type="data" outline="0" fieldPosition="0">
        <references count="2">
          <reference field="4294967294" count="1" selected="0">
            <x v="0"/>
          </reference>
          <reference field="1" count="1" selected="0">
            <x v="8"/>
          </reference>
        </references>
      </pivotArea>
    </chartFormat>
    <chartFormat chart="4" format="60" series="1">
      <pivotArea type="data" outline="0" fieldPosition="0">
        <references count="2">
          <reference field="4294967294" count="1" selected="0">
            <x v="0"/>
          </reference>
          <reference field="1" count="1" selected="0">
            <x v="9"/>
          </reference>
        </references>
      </pivotArea>
    </chartFormat>
    <chartFormat chart="4" format="61" series="1">
      <pivotArea type="data" outline="0" fieldPosition="0">
        <references count="2">
          <reference field="4294967294" count="1" selected="0">
            <x v="0"/>
          </reference>
          <reference field="1" count="1" selected="0">
            <x v="10"/>
          </reference>
        </references>
      </pivotArea>
    </chartFormat>
    <chartFormat chart="4" format="62" series="1">
      <pivotArea type="data" outline="0" fieldPosition="0">
        <references count="2">
          <reference field="4294967294" count="1" selected="0">
            <x v="0"/>
          </reference>
          <reference field="1" count="1" selected="0">
            <x v="11"/>
          </reference>
        </references>
      </pivotArea>
    </chartFormat>
    <chartFormat chart="4" format="63" series="1">
      <pivotArea type="data" outline="0" fieldPosition="0">
        <references count="2">
          <reference field="4294967294" count="1" selected="0">
            <x v="0"/>
          </reference>
          <reference field="1" count="1" selected="0">
            <x v="12"/>
          </reference>
        </references>
      </pivotArea>
    </chartFormat>
    <chartFormat chart="4" format="64" series="1">
      <pivotArea type="data" outline="0" fieldPosition="0">
        <references count="2">
          <reference field="4294967294" count="1" selected="0">
            <x v="0"/>
          </reference>
          <reference field="1" count="1" selected="0">
            <x v="13"/>
          </reference>
        </references>
      </pivotArea>
    </chartFormat>
    <chartFormat chart="4" format="65" series="1">
      <pivotArea type="data" outline="0" fieldPosition="0">
        <references count="2">
          <reference field="4294967294" count="1" selected="0">
            <x v="0"/>
          </reference>
          <reference field="1" count="1" selected="0">
            <x v="14"/>
          </reference>
        </references>
      </pivotArea>
    </chartFormat>
    <chartFormat chart="4" format="66" series="1">
      <pivotArea type="data" outline="0" fieldPosition="0">
        <references count="2">
          <reference field="4294967294" count="1" selected="0">
            <x v="0"/>
          </reference>
          <reference field="1" count="1" selected="0">
            <x v="15"/>
          </reference>
        </references>
      </pivotArea>
    </chartFormat>
    <chartFormat chart="4" format="67" series="1">
      <pivotArea type="data" outline="0" fieldPosition="0">
        <references count="2">
          <reference field="4294967294" count="1" selected="0">
            <x v="0"/>
          </reference>
          <reference field="1" count="1" selected="0">
            <x v="16"/>
          </reference>
        </references>
      </pivotArea>
    </chartFormat>
    <chartFormat chart="4" format="69" series="1">
      <pivotArea type="data" outline="0" fieldPosition="0">
        <references count="1">
          <reference field="4294967294" count="1" selected="0">
            <x v="0"/>
          </reference>
        </references>
      </pivotArea>
    </chartFormat>
    <chartFormat chart="5" format="46" series="1">
      <pivotArea type="data" outline="0" fieldPosition="0">
        <references count="2">
          <reference field="4294967294" count="1" selected="0">
            <x v="0"/>
          </reference>
          <reference field="1" count="1" selected="0">
            <x v="0"/>
          </reference>
        </references>
      </pivotArea>
    </chartFormat>
    <chartFormat chart="5" format="47" series="1">
      <pivotArea type="data" outline="0" fieldPosition="0">
        <references count="2">
          <reference field="4294967294" count="1" selected="0">
            <x v="0"/>
          </reference>
          <reference field="1" count="1" selected="0">
            <x v="1"/>
          </reference>
        </references>
      </pivotArea>
    </chartFormat>
    <chartFormat chart="5" format="48" series="1">
      <pivotArea type="data" outline="0" fieldPosition="0">
        <references count="2">
          <reference field="4294967294" count="1" selected="0">
            <x v="0"/>
          </reference>
          <reference field="1" count="1" selected="0">
            <x v="2"/>
          </reference>
        </references>
      </pivotArea>
    </chartFormat>
    <chartFormat chart="5" format="49" series="1">
      <pivotArea type="data" outline="0" fieldPosition="0">
        <references count="2">
          <reference field="4294967294" count="1" selected="0">
            <x v="0"/>
          </reference>
          <reference field="1" count="1" selected="0">
            <x v="3"/>
          </reference>
        </references>
      </pivotArea>
    </chartFormat>
    <chartFormat chart="5" format="50" series="1">
      <pivotArea type="data" outline="0" fieldPosition="0">
        <references count="2">
          <reference field="4294967294" count="1" selected="0">
            <x v="0"/>
          </reference>
          <reference field="1" count="1" selected="0">
            <x v="4"/>
          </reference>
        </references>
      </pivotArea>
    </chartFormat>
    <chartFormat chart="5" format="51" series="1">
      <pivotArea type="data" outline="0" fieldPosition="0">
        <references count="2">
          <reference field="4294967294" count="1" selected="0">
            <x v="0"/>
          </reference>
          <reference field="1" count="1" selected="0">
            <x v="5"/>
          </reference>
        </references>
      </pivotArea>
    </chartFormat>
    <chartFormat chart="5" format="52" series="1">
      <pivotArea type="data" outline="0" fieldPosition="0">
        <references count="2">
          <reference field="4294967294" count="1" selected="0">
            <x v="0"/>
          </reference>
          <reference field="1" count="1" selected="0">
            <x v="6"/>
          </reference>
        </references>
      </pivotArea>
    </chartFormat>
    <chartFormat chart="5" format="53" series="1">
      <pivotArea type="data" outline="0" fieldPosition="0">
        <references count="2">
          <reference field="4294967294" count="1" selected="0">
            <x v="0"/>
          </reference>
          <reference field="1" count="1" selected="0">
            <x v="7"/>
          </reference>
        </references>
      </pivotArea>
    </chartFormat>
    <chartFormat chart="5" format="54" series="1">
      <pivotArea type="data" outline="0" fieldPosition="0">
        <references count="2">
          <reference field="4294967294" count="1" selected="0">
            <x v="0"/>
          </reference>
          <reference field="1" count="1" selected="0">
            <x v="8"/>
          </reference>
        </references>
      </pivotArea>
    </chartFormat>
    <chartFormat chart="5" format="55" series="1">
      <pivotArea type="data" outline="0" fieldPosition="0">
        <references count="2">
          <reference field="4294967294" count="1" selected="0">
            <x v="0"/>
          </reference>
          <reference field="1" count="1" selected="0">
            <x v="9"/>
          </reference>
        </references>
      </pivotArea>
    </chartFormat>
    <chartFormat chart="5" format="56" series="1">
      <pivotArea type="data" outline="0" fieldPosition="0">
        <references count="2">
          <reference field="4294967294" count="1" selected="0">
            <x v="0"/>
          </reference>
          <reference field="1" count="1" selected="0">
            <x v="10"/>
          </reference>
        </references>
      </pivotArea>
    </chartFormat>
    <chartFormat chart="5" format="57" series="1">
      <pivotArea type="data" outline="0" fieldPosition="0">
        <references count="2">
          <reference field="4294967294" count="1" selected="0">
            <x v="0"/>
          </reference>
          <reference field="1" count="1" selected="0">
            <x v="11"/>
          </reference>
        </references>
      </pivotArea>
    </chartFormat>
    <chartFormat chart="5" format="58" series="1">
      <pivotArea type="data" outline="0" fieldPosition="0">
        <references count="2">
          <reference field="4294967294" count="1" selected="0">
            <x v="0"/>
          </reference>
          <reference field="1" count="1" selected="0">
            <x v="12"/>
          </reference>
        </references>
      </pivotArea>
    </chartFormat>
    <chartFormat chart="5" format="59" series="1">
      <pivotArea type="data" outline="0" fieldPosition="0">
        <references count="2">
          <reference field="4294967294" count="1" selected="0">
            <x v="0"/>
          </reference>
          <reference field="1" count="1" selected="0">
            <x v="13"/>
          </reference>
        </references>
      </pivotArea>
    </chartFormat>
    <chartFormat chart="5" format="60" series="1">
      <pivotArea type="data" outline="0" fieldPosition="0">
        <references count="2">
          <reference field="4294967294" count="1" selected="0">
            <x v="0"/>
          </reference>
          <reference field="1" count="1" selected="0">
            <x v="14"/>
          </reference>
        </references>
      </pivotArea>
    </chartFormat>
    <chartFormat chart="5" format="61" series="1">
      <pivotArea type="data" outline="0" fieldPosition="0">
        <references count="2">
          <reference field="4294967294" count="1" selected="0">
            <x v="0"/>
          </reference>
          <reference field="1" count="1" selected="0">
            <x v="15"/>
          </reference>
        </references>
      </pivotArea>
    </chartFormat>
    <chartFormat chart="5" format="62" series="1">
      <pivotArea type="data" outline="0" fieldPosition="0">
        <references count="2">
          <reference field="4294967294" count="1" selected="0">
            <x v="0"/>
          </reference>
          <reference field="1" count="1" selected="0">
            <x v="16"/>
          </reference>
        </references>
      </pivotArea>
    </chartFormat>
    <chartFormat chart="6" format="46" series="1">
      <pivotArea type="data" outline="0" fieldPosition="0">
        <references count="2">
          <reference field="4294967294" count="1" selected="0">
            <x v="0"/>
          </reference>
          <reference field="1" count="1" selected="0">
            <x v="0"/>
          </reference>
        </references>
      </pivotArea>
    </chartFormat>
    <chartFormat chart="6" format="47" series="1">
      <pivotArea type="data" outline="0" fieldPosition="0">
        <references count="2">
          <reference field="4294967294" count="1" selected="0">
            <x v="0"/>
          </reference>
          <reference field="1" count="1" selected="0">
            <x v="1"/>
          </reference>
        </references>
      </pivotArea>
    </chartFormat>
    <chartFormat chart="6" format="48" series="1">
      <pivotArea type="data" outline="0" fieldPosition="0">
        <references count="2">
          <reference field="4294967294" count="1" selected="0">
            <x v="0"/>
          </reference>
          <reference field="1" count="1" selected="0">
            <x v="2"/>
          </reference>
        </references>
      </pivotArea>
    </chartFormat>
    <chartFormat chart="6" format="49" series="1">
      <pivotArea type="data" outline="0" fieldPosition="0">
        <references count="2">
          <reference field="4294967294" count="1" selected="0">
            <x v="0"/>
          </reference>
          <reference field="1" count="1" selected="0">
            <x v="3"/>
          </reference>
        </references>
      </pivotArea>
    </chartFormat>
    <chartFormat chart="6" format="50" series="1">
      <pivotArea type="data" outline="0" fieldPosition="0">
        <references count="2">
          <reference field="4294967294" count="1" selected="0">
            <x v="0"/>
          </reference>
          <reference field="1" count="1" selected="0">
            <x v="4"/>
          </reference>
        </references>
      </pivotArea>
    </chartFormat>
    <chartFormat chart="6" format="51" series="1">
      <pivotArea type="data" outline="0" fieldPosition="0">
        <references count="2">
          <reference field="4294967294" count="1" selected="0">
            <x v="0"/>
          </reference>
          <reference field="1" count="1" selected="0">
            <x v="5"/>
          </reference>
        </references>
      </pivotArea>
    </chartFormat>
    <chartFormat chart="6" format="52" series="1">
      <pivotArea type="data" outline="0" fieldPosition="0">
        <references count="2">
          <reference field="4294967294" count="1" selected="0">
            <x v="0"/>
          </reference>
          <reference field="1" count="1" selected="0">
            <x v="6"/>
          </reference>
        </references>
      </pivotArea>
    </chartFormat>
    <chartFormat chart="6" format="53" series="1">
      <pivotArea type="data" outline="0" fieldPosition="0">
        <references count="2">
          <reference field="4294967294" count="1" selected="0">
            <x v="0"/>
          </reference>
          <reference field="1" count="1" selected="0">
            <x v="7"/>
          </reference>
        </references>
      </pivotArea>
    </chartFormat>
    <chartFormat chart="6" format="54" series="1">
      <pivotArea type="data" outline="0" fieldPosition="0">
        <references count="2">
          <reference field="4294967294" count="1" selected="0">
            <x v="0"/>
          </reference>
          <reference field="1" count="1" selected="0">
            <x v="8"/>
          </reference>
        </references>
      </pivotArea>
    </chartFormat>
    <chartFormat chart="6" format="55" series="1">
      <pivotArea type="data" outline="0" fieldPosition="0">
        <references count="2">
          <reference field="4294967294" count="1" selected="0">
            <x v="0"/>
          </reference>
          <reference field="1" count="1" selected="0">
            <x v="9"/>
          </reference>
        </references>
      </pivotArea>
    </chartFormat>
    <chartFormat chart="6" format="56" series="1">
      <pivotArea type="data" outline="0" fieldPosition="0">
        <references count="2">
          <reference field="4294967294" count="1" selected="0">
            <x v="0"/>
          </reference>
          <reference field="1" count="1" selected="0">
            <x v="10"/>
          </reference>
        </references>
      </pivotArea>
    </chartFormat>
    <chartFormat chart="6" format="57" series="1">
      <pivotArea type="data" outline="0" fieldPosition="0">
        <references count="2">
          <reference field="4294967294" count="1" selected="0">
            <x v="0"/>
          </reference>
          <reference field="1" count="1" selected="0">
            <x v="11"/>
          </reference>
        </references>
      </pivotArea>
    </chartFormat>
    <chartFormat chart="6" format="58" series="1">
      <pivotArea type="data" outline="0" fieldPosition="0">
        <references count="2">
          <reference field="4294967294" count="1" selected="0">
            <x v="0"/>
          </reference>
          <reference field="1" count="1" selected="0">
            <x v="12"/>
          </reference>
        </references>
      </pivotArea>
    </chartFormat>
    <chartFormat chart="6" format="59" series="1">
      <pivotArea type="data" outline="0" fieldPosition="0">
        <references count="2">
          <reference field="4294967294" count="1" selected="0">
            <x v="0"/>
          </reference>
          <reference field="1" count="1" selected="0">
            <x v="13"/>
          </reference>
        </references>
      </pivotArea>
    </chartFormat>
    <chartFormat chart="6" format="60" series="1">
      <pivotArea type="data" outline="0" fieldPosition="0">
        <references count="2">
          <reference field="4294967294" count="1" selected="0">
            <x v="0"/>
          </reference>
          <reference field="1" count="1" selected="0">
            <x v="14"/>
          </reference>
        </references>
      </pivotArea>
    </chartFormat>
    <chartFormat chart="6" format="61" series="1">
      <pivotArea type="data" outline="0" fieldPosition="0">
        <references count="2">
          <reference field="4294967294" count="1" selected="0">
            <x v="0"/>
          </reference>
          <reference field="1" count="1" selected="0">
            <x v="15"/>
          </reference>
        </references>
      </pivotArea>
    </chartFormat>
    <chartFormat chart="6" format="62" series="1">
      <pivotArea type="data" outline="0" fieldPosition="0">
        <references count="2">
          <reference field="4294967294" count="1" selected="0">
            <x v="0"/>
          </reference>
          <reference field="1" count="1" selected="0">
            <x v="16"/>
          </reference>
        </references>
      </pivotArea>
    </chartFormat>
    <chartFormat chart="6" format="64" series="1">
      <pivotArea type="data" outline="0" fieldPosition="0">
        <references count="2">
          <reference field="4294967294" count="1" selected="0">
            <x v="0"/>
          </reference>
          <reference field="1" count="1" selected="0">
            <x v="17"/>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6ACE3FC-7A5F-4AA3-9770-E348B26B331E}" name="Tabela dinâmica1" cacheId="143" dataOnRows="1" applyNumberFormats="0" applyBorderFormats="0" applyFontFormats="0" applyPatternFormats="0" applyAlignmentFormats="0" applyWidthHeightFormats="1" dataCaption="MÊS" updatedVersion="8" minRefreshableVersion="3" showMultipleLabel="0" showMemberPropertyTips="0" rowGrandTotals="0" colGrandTotals="0" itemPrintTitles="1" createdVersion="3" indent="0" compact="0" compactData="0" gridDropZones="1" chartFormat="6">
  <location ref="B93:T106" firstHeaderRow="1" firstDataRow="2" firstDataCol="1" rowPageCount="2" colPageCount="1"/>
  <pivotFields count="19">
    <pivotField compact="0" outline="0" subtotalTop="0" showAll="0" includeNewItemsInFilter="1"/>
    <pivotField axis="axisCol" compact="0" outline="0" subtotalTop="0" showAll="0" includeNewItemsInFilter="1">
      <items count="19">
        <item x="0"/>
        <item x="1"/>
        <item x="2"/>
        <item x="3"/>
        <item x="4"/>
        <item x="5"/>
        <item x="6"/>
        <item x="7"/>
        <item x="8"/>
        <item x="9"/>
        <item x="10"/>
        <item x="11"/>
        <item x="12"/>
        <item x="13"/>
        <item x="14"/>
        <item x="15"/>
        <item n="2021" x="16"/>
        <item x="17"/>
        <item t="default"/>
      </items>
    </pivotField>
    <pivotField compact="0" outline="0" showAll="0"/>
    <pivotField axis="axisPage" compact="0" outline="0" showAll="0">
      <items count="18">
        <item x="9"/>
        <item x="13"/>
        <item x="8"/>
        <item x="14"/>
        <item x="1"/>
        <item x="10"/>
        <item x="0"/>
        <item x="3"/>
        <item x="5"/>
        <item x="12"/>
        <item x="15"/>
        <item x="16"/>
        <item x="7"/>
        <item x="4"/>
        <item x="2"/>
        <item x="6"/>
        <item x="11"/>
        <item t="default"/>
      </items>
    </pivotField>
    <pivotField axis="axisPage" compact="0" outline="0" showAll="0">
      <items count="103">
        <item x="0"/>
        <item x="2"/>
        <item x="1"/>
        <item x="3"/>
        <item x="4"/>
        <item x="5"/>
        <item x="6"/>
        <item x="8"/>
        <item x="9"/>
        <item x="23"/>
        <item x="38"/>
        <item x="10"/>
        <item x="13"/>
        <item x="11"/>
        <item x="15"/>
        <item x="14"/>
        <item x="18"/>
        <item x="26"/>
        <item x="30"/>
        <item x="19"/>
        <item x="90"/>
        <item x="17"/>
        <item x="20"/>
        <item x="21"/>
        <item x="24"/>
        <item x="25"/>
        <item x="27"/>
        <item x="28"/>
        <item x="29"/>
        <item x="31"/>
        <item x="33"/>
        <item x="32"/>
        <item x="34"/>
        <item x="35"/>
        <item x="36"/>
        <item x="37"/>
        <item x="41"/>
        <item x="42"/>
        <item x="43"/>
        <item x="44"/>
        <item x="46"/>
        <item x="45"/>
        <item x="47"/>
        <item x="48"/>
        <item x="50"/>
        <item x="51"/>
        <item x="76"/>
        <item x="53"/>
        <item x="57"/>
        <item x="59"/>
        <item x="58"/>
        <item x="54"/>
        <item x="55"/>
        <item x="61"/>
        <item x="63"/>
        <item x="64"/>
        <item x="65"/>
        <item x="66"/>
        <item x="70"/>
        <item x="68"/>
        <item x="69"/>
        <item x="71"/>
        <item x="67"/>
        <item x="56"/>
        <item x="72"/>
        <item x="74"/>
        <item x="12"/>
        <item x="75"/>
        <item x="77"/>
        <item x="78"/>
        <item x="98"/>
        <item x="80"/>
        <item x="81"/>
        <item x="82"/>
        <item x="85"/>
        <item x="84"/>
        <item x="86"/>
        <item x="83"/>
        <item x="87"/>
        <item x="88"/>
        <item x="89"/>
        <item x="92"/>
        <item x="93"/>
        <item x="94"/>
        <item x="95"/>
        <item x="96"/>
        <item x="97"/>
        <item x="100"/>
        <item x="16"/>
        <item x="49"/>
        <item x="91"/>
        <item x="22"/>
        <item x="52"/>
        <item x="79"/>
        <item x="99"/>
        <item x="101"/>
        <item x="7"/>
        <item x="39"/>
        <item x="40"/>
        <item x="60"/>
        <item x="62"/>
        <item x="73"/>
        <item t="default"/>
      </items>
    </pivotField>
    <pivotField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numFmtId="3" outline="0" subtotalTop="0" showAll="0" includeNewItemsInFilter="1"/>
  </pivotFields>
  <rowFields count="1">
    <field x="-2"/>
  </rowFields>
  <rowItems count="12">
    <i>
      <x/>
    </i>
    <i i="1">
      <x v="1"/>
    </i>
    <i i="2">
      <x v="2"/>
    </i>
    <i i="3">
      <x v="3"/>
    </i>
    <i i="4">
      <x v="4"/>
    </i>
    <i i="5">
      <x v="5"/>
    </i>
    <i i="6">
      <x v="6"/>
    </i>
    <i i="7">
      <x v="7"/>
    </i>
    <i i="8">
      <x v="8"/>
    </i>
    <i i="9">
      <x v="9"/>
    </i>
    <i i="10">
      <x v="10"/>
    </i>
    <i i="11">
      <x v="11"/>
    </i>
  </rowItems>
  <colFields count="1">
    <field x="1"/>
  </colFields>
  <colItems count="18">
    <i>
      <x/>
    </i>
    <i>
      <x v="1"/>
    </i>
    <i>
      <x v="2"/>
    </i>
    <i>
      <x v="3"/>
    </i>
    <i>
      <x v="4"/>
    </i>
    <i>
      <x v="5"/>
    </i>
    <i>
      <x v="6"/>
    </i>
    <i>
      <x v="7"/>
    </i>
    <i>
      <x v="8"/>
    </i>
    <i>
      <x v="9"/>
    </i>
    <i>
      <x v="10"/>
    </i>
    <i>
      <x v="11"/>
    </i>
    <i>
      <x v="12"/>
    </i>
    <i>
      <x v="13"/>
    </i>
    <i>
      <x v="14"/>
    </i>
    <i>
      <x v="15"/>
    </i>
    <i>
      <x v="16"/>
    </i>
    <i>
      <x v="17"/>
    </i>
  </colItems>
  <pageFields count="2">
    <pageField fld="3" hier="-1"/>
    <pageField fld="4" hier="-1"/>
  </pageFields>
  <dataFields count="12">
    <dataField name="Janeiro" fld="6" baseField="0" baseItem="0"/>
    <dataField name="Fevereiro" fld="7" baseField="0" baseItem="0"/>
    <dataField name="Março" fld="8" baseField="0" baseItem="0"/>
    <dataField name="Abril" fld="9" baseField="0" baseItem="0"/>
    <dataField name="Maio" fld="10" baseField="0" baseItem="0"/>
    <dataField name="Junho" fld="11" baseField="0" baseItem="0"/>
    <dataField name="Julho" fld="12" baseField="0" baseItem="0"/>
    <dataField name="Agosto" fld="13" baseField="0" baseItem="0"/>
    <dataField name="Setembro" fld="14" baseField="0" baseItem="0"/>
    <dataField name="Outubro" fld="15" baseField="0" baseItem="0"/>
    <dataField name="Novembro" fld="16" baseField="0" baseItem="0"/>
    <dataField name="Dezembro" fld="17" baseField="0" baseItem="0"/>
  </dataFields>
  <formats count="78">
    <format dxfId="323">
      <pivotArea outline="0" fieldPosition="0"/>
    </format>
    <format dxfId="322">
      <pivotArea dataOnly="0" labelOnly="1" outline="0" fieldPosition="0">
        <references count="1">
          <reference field="4294967294" count="1">
            <x v="0"/>
          </reference>
        </references>
      </pivotArea>
    </format>
    <format dxfId="321">
      <pivotArea dataOnly="0" labelOnly="1" outline="0" fieldPosition="0">
        <references count="1">
          <reference field="4294967294" count="1">
            <x v="1"/>
          </reference>
        </references>
      </pivotArea>
    </format>
    <format dxfId="320">
      <pivotArea dataOnly="0" labelOnly="1" outline="0" fieldPosition="0">
        <references count="1">
          <reference field="4294967294" count="1">
            <x v="2"/>
          </reference>
        </references>
      </pivotArea>
    </format>
    <format dxfId="319">
      <pivotArea dataOnly="0" labelOnly="1" outline="0" fieldPosition="0">
        <references count="1">
          <reference field="4294967294" count="1">
            <x v="3"/>
          </reference>
        </references>
      </pivotArea>
    </format>
    <format dxfId="318">
      <pivotArea dataOnly="0" labelOnly="1" outline="0" fieldPosition="0">
        <references count="1">
          <reference field="4294967294" count="1">
            <x v="4"/>
          </reference>
        </references>
      </pivotArea>
    </format>
    <format dxfId="317">
      <pivotArea dataOnly="0" labelOnly="1" outline="0" fieldPosition="0">
        <references count="1">
          <reference field="4294967294" count="1">
            <x v="5"/>
          </reference>
        </references>
      </pivotArea>
    </format>
    <format dxfId="316">
      <pivotArea dataOnly="0" labelOnly="1" outline="0" fieldPosition="0">
        <references count="1">
          <reference field="4294967294" count="1">
            <x v="6"/>
          </reference>
        </references>
      </pivotArea>
    </format>
    <format dxfId="315">
      <pivotArea dataOnly="0" labelOnly="1" outline="0" fieldPosition="0">
        <references count="1">
          <reference field="4294967294" count="1">
            <x v="7"/>
          </reference>
        </references>
      </pivotArea>
    </format>
    <format dxfId="314">
      <pivotArea dataOnly="0" labelOnly="1" outline="0" fieldPosition="0">
        <references count="1">
          <reference field="4294967294" count="1">
            <x v="8"/>
          </reference>
        </references>
      </pivotArea>
    </format>
    <format dxfId="313">
      <pivotArea dataOnly="0" labelOnly="1" outline="0" fieldPosition="0">
        <references count="1">
          <reference field="4294967294" count="1">
            <x v="9"/>
          </reference>
        </references>
      </pivotArea>
    </format>
    <format dxfId="312">
      <pivotArea dataOnly="0" labelOnly="1" outline="0" fieldPosition="0">
        <references count="1">
          <reference field="4294967294" count="1">
            <x v="10"/>
          </reference>
        </references>
      </pivotArea>
    </format>
    <format dxfId="311">
      <pivotArea dataOnly="0" labelOnly="1" outline="0" fieldPosition="0">
        <references count="1">
          <reference field="4294967294" count="1">
            <x v="11"/>
          </reference>
        </references>
      </pivotArea>
    </format>
    <format dxfId="310">
      <pivotArea dataOnly="0" labelOnly="1" outline="0" fieldPosition="0">
        <references count="1">
          <reference field="1" count="3">
            <x v="0"/>
            <x v="1"/>
            <x v="2"/>
          </reference>
        </references>
      </pivotArea>
    </format>
    <format dxfId="309">
      <pivotArea outline="0" fieldPosition="0"/>
    </format>
    <format dxfId="308">
      <pivotArea outline="0" fieldPosition="0"/>
    </format>
    <format dxfId="307">
      <pivotArea dataOnly="0" labelOnly="1" outline="0" fieldPosition="0">
        <references count="1">
          <reference field="1" count="0"/>
        </references>
      </pivotArea>
    </format>
    <format dxfId="306">
      <pivotArea dataOnly="0" labelOnly="1" outline="0" fieldPosition="0">
        <references count="1">
          <reference field="1" count="1">
            <x v="0"/>
          </reference>
        </references>
      </pivotArea>
    </format>
    <format dxfId="305">
      <pivotArea dataOnly="0" labelOnly="1" outline="0" fieldPosition="0">
        <references count="1">
          <reference field="1" count="1">
            <x v="1"/>
          </reference>
        </references>
      </pivotArea>
    </format>
    <format dxfId="304">
      <pivotArea dataOnly="0" labelOnly="1" outline="0" fieldPosition="0">
        <references count="1">
          <reference field="1" count="1">
            <x v="2"/>
          </reference>
        </references>
      </pivotArea>
    </format>
    <format dxfId="303">
      <pivotArea dataOnly="0" labelOnly="1" outline="0" fieldPosition="0">
        <references count="1">
          <reference field="1" count="1">
            <x v="3"/>
          </reference>
        </references>
      </pivotArea>
    </format>
    <format dxfId="302">
      <pivotArea dataOnly="0" labelOnly="1" outline="0" fieldPosition="0">
        <references count="1">
          <reference field="1" count="9">
            <x v="0"/>
            <x v="1"/>
            <x v="2"/>
            <x v="3"/>
            <x v="4"/>
            <x v="5"/>
            <x v="6"/>
            <x v="7"/>
            <x v="8"/>
          </reference>
        </references>
      </pivotArea>
    </format>
    <format dxfId="301">
      <pivotArea dataOnly="0" labelOnly="1" outline="0" fieldPosition="0">
        <references count="1">
          <reference field="1" count="1">
            <x v="9"/>
          </reference>
        </references>
      </pivotArea>
    </format>
    <format dxfId="300">
      <pivotArea dataOnly="0" labelOnly="1" outline="0" fieldPosition="0">
        <references count="1">
          <reference field="1" count="1">
            <x v="10"/>
          </reference>
        </references>
      </pivotArea>
    </format>
    <format dxfId="299">
      <pivotArea dataOnly="0" labelOnly="1" outline="0" fieldPosition="0">
        <references count="1">
          <reference field="1" count="1">
            <x v="11"/>
          </reference>
        </references>
      </pivotArea>
    </format>
    <format dxfId="298">
      <pivotArea outline="0" collapsedLevelsAreSubtotals="1" fieldPosition="0"/>
    </format>
    <format dxfId="297">
      <pivotArea dataOnly="0" labelOnly="1" outline="0" fieldPosition="0">
        <references count="1">
          <reference field="1" count="1">
            <x v="12"/>
          </reference>
        </references>
      </pivotArea>
    </format>
    <format dxfId="296">
      <pivotArea dataOnly="0" labelOnly="1" outline="0" fieldPosition="0">
        <references count="1">
          <reference field="1" count="1">
            <x v="13"/>
          </reference>
        </references>
      </pivotArea>
    </format>
    <format dxfId="295">
      <pivotArea dataOnly="0" labelOnly="1" outline="0" fieldPosition="0">
        <references count="1">
          <reference field="1" count="0"/>
        </references>
      </pivotArea>
    </format>
    <format dxfId="294">
      <pivotArea dataOnly="0" labelOnly="1" outline="0" fieldPosition="0">
        <references count="1">
          <reference field="1" count="1">
            <x v="14"/>
          </reference>
        </references>
      </pivotArea>
    </format>
    <format dxfId="293">
      <pivotArea dataOnly="0" labelOnly="1" outline="0" fieldPosition="0">
        <references count="1">
          <reference field="1" count="1">
            <x v="15"/>
          </reference>
        </references>
      </pivotArea>
    </format>
    <format dxfId="292">
      <pivotArea dataOnly="0" labelOnly="1" outline="0" fieldPosition="0">
        <references count="1">
          <reference field="1" count="1">
            <x v="16"/>
          </reference>
        </references>
      </pivotArea>
    </format>
    <format dxfId="291">
      <pivotArea type="origin" dataOnly="0" labelOnly="1" outline="0" fieldPosition="0"/>
    </format>
    <format dxfId="290">
      <pivotArea field="1" type="button" dataOnly="0" labelOnly="1" outline="0" axis="axisCol" fieldPosition="0"/>
    </format>
    <format dxfId="289">
      <pivotArea type="topRight" dataOnly="0" labelOnly="1" outline="0" fieldPosition="0"/>
    </format>
    <format dxfId="288">
      <pivotArea field="-2" type="button" dataOnly="0" labelOnly="1" outline="0" axis="axisRow" fieldPosition="0"/>
    </format>
    <format dxfId="287">
      <pivotArea type="origin" dataOnly="0" labelOnly="1" outline="0" fieldPosition="0"/>
    </format>
    <format dxfId="286">
      <pivotArea field="1" type="button" dataOnly="0" labelOnly="1" outline="0" axis="axisCol" fieldPosition="0"/>
    </format>
    <format dxfId="285">
      <pivotArea type="topRight" dataOnly="0" labelOnly="1" outline="0" fieldPosition="0"/>
    </format>
    <format dxfId="284">
      <pivotArea field="-2" type="button" dataOnly="0" labelOnly="1" outline="0" axis="axisRow" fieldPosition="0"/>
    </format>
    <format dxfId="283">
      <pivotArea dataOnly="0" labelOnly="1" outline="0" fieldPosition="0">
        <references count="1">
          <reference field="1" count="0"/>
        </references>
      </pivotArea>
    </format>
    <format dxfId="282">
      <pivotArea type="origin" dataOnly="0" labelOnly="1" outline="0" fieldPosition="0"/>
    </format>
    <format dxfId="281">
      <pivotArea field="1" type="button" dataOnly="0" labelOnly="1" outline="0" axis="axisCol" fieldPosition="0"/>
    </format>
    <format dxfId="280">
      <pivotArea type="topRight" dataOnly="0" labelOnly="1" outline="0" fieldPosition="0"/>
    </format>
    <format dxfId="279">
      <pivotArea outline="0" collapsedLevelsAreSubtotals="1" fieldPosition="0"/>
    </format>
    <format dxfId="278">
      <pivotArea dataOnly="0" labelOnly="1" outline="0" fieldPosition="0">
        <references count="1">
          <reference field="1" count="0"/>
        </references>
      </pivotArea>
    </format>
    <format dxfId="277">
      <pivotArea dataOnly="0" labelOnly="1" outline="0" fieldPosition="0">
        <references count="1">
          <reference field="1" count="0"/>
        </references>
      </pivotArea>
    </format>
    <format dxfId="276">
      <pivotArea field="-2" type="button" dataOnly="0" labelOnly="1" outline="0" axis="axisRow" fieldPosition="0"/>
    </format>
    <format dxfId="275">
      <pivotArea type="origin" dataOnly="0" labelOnly="1" outline="0" fieldPosition="0"/>
    </format>
    <format dxfId="274">
      <pivotArea field="1" type="button" dataOnly="0" labelOnly="1" outline="0" axis="axisCol" fieldPosition="0"/>
    </format>
    <format dxfId="273">
      <pivotArea type="topRight" dataOnly="0" labelOnly="1" outline="0" offset="A1:K1" fieldPosition="0"/>
    </format>
    <format dxfId="272">
      <pivotArea dataOnly="0" labelOnly="1" outline="0" fieldPosition="0">
        <references count="1">
          <reference field="4294967294" count="12">
            <x v="0"/>
            <x v="1"/>
            <x v="2"/>
            <x v="3"/>
            <x v="4"/>
            <x v="5"/>
            <x v="6"/>
            <x v="7"/>
            <x v="8"/>
            <x v="9"/>
            <x v="10"/>
            <x v="11"/>
          </reference>
        </references>
      </pivotArea>
    </format>
    <format dxfId="271">
      <pivotArea outline="0" collapsedLevelsAreSubtotals="1" fieldPosition="0"/>
    </format>
    <format dxfId="270">
      <pivotArea dataOnly="0" labelOnly="1" outline="0" fieldPosition="0">
        <references count="1">
          <reference field="1" count="0"/>
        </references>
      </pivotArea>
    </format>
    <format dxfId="269">
      <pivotArea type="topRight" dataOnly="0" labelOnly="1" outline="0" offset="L1:Q1" fieldPosition="0"/>
    </format>
    <format dxfId="268">
      <pivotArea outline="0" fieldPosition="0">
        <references count="1">
          <reference field="1" count="5" selected="0">
            <x v="12"/>
            <x v="13"/>
            <x v="14"/>
            <x v="15"/>
            <x v="16"/>
          </reference>
        </references>
      </pivotArea>
    </format>
    <format dxfId="267">
      <pivotArea dataOnly="0" labelOnly="1" outline="0" fieldPosition="0">
        <references count="1">
          <reference field="1" count="5">
            <x v="12"/>
            <x v="13"/>
            <x v="14"/>
            <x v="15"/>
            <x v="16"/>
          </reference>
        </references>
      </pivotArea>
    </format>
    <format dxfId="266">
      <pivotArea type="all" dataOnly="0" outline="0" fieldPosition="0"/>
    </format>
    <format dxfId="265">
      <pivotArea outline="0" collapsedLevelsAreSubtotals="1" fieldPosition="0"/>
    </format>
    <format dxfId="264">
      <pivotArea type="origin" dataOnly="0" labelOnly="1" outline="0" fieldPosition="0"/>
    </format>
    <format dxfId="263">
      <pivotArea field="1" type="button" dataOnly="0" labelOnly="1" outline="0" axis="axisCol" fieldPosition="0"/>
    </format>
    <format dxfId="262">
      <pivotArea type="topRight" dataOnly="0" labelOnly="1" outline="0" fieldPosition="0"/>
    </format>
    <format dxfId="261">
      <pivotArea field="-2" type="button" dataOnly="0" labelOnly="1" outline="0" axis="axisRow" fieldPosition="0"/>
    </format>
    <format dxfId="260">
      <pivotArea dataOnly="0" labelOnly="1" outline="0" fieldPosition="0">
        <references count="1">
          <reference field="4294967294" count="12">
            <x v="0"/>
            <x v="1"/>
            <x v="2"/>
            <x v="3"/>
            <x v="4"/>
            <x v="5"/>
            <x v="6"/>
            <x v="7"/>
            <x v="8"/>
            <x v="9"/>
            <x v="10"/>
            <x v="11"/>
          </reference>
        </references>
      </pivotArea>
    </format>
    <format dxfId="259">
      <pivotArea dataOnly="0" labelOnly="1" outline="0" fieldPosition="0">
        <references count="1">
          <reference field="1" count="0"/>
        </references>
      </pivotArea>
    </format>
    <format dxfId="258">
      <pivotArea type="all" dataOnly="0" outline="0" fieldPosition="0"/>
    </format>
    <format dxfId="257">
      <pivotArea outline="0" collapsedLevelsAreSubtotals="1" fieldPosition="0"/>
    </format>
    <format dxfId="256">
      <pivotArea type="origin" dataOnly="0" labelOnly="1" outline="0" fieldPosition="0"/>
    </format>
    <format dxfId="255">
      <pivotArea field="1" type="button" dataOnly="0" labelOnly="1" outline="0" axis="axisCol" fieldPosition="0"/>
    </format>
    <format dxfId="254">
      <pivotArea type="topRight" dataOnly="0" labelOnly="1" outline="0" fieldPosition="0"/>
    </format>
    <format dxfId="253">
      <pivotArea field="-2" type="button" dataOnly="0" labelOnly="1" outline="0" axis="axisRow" fieldPosition="0"/>
    </format>
    <format dxfId="252">
      <pivotArea dataOnly="0" labelOnly="1" outline="0" fieldPosition="0">
        <references count="1">
          <reference field="4294967294" count="12">
            <x v="0"/>
            <x v="1"/>
            <x v="2"/>
            <x v="3"/>
            <x v="4"/>
            <x v="5"/>
            <x v="6"/>
            <x v="7"/>
            <x v="8"/>
            <x v="9"/>
            <x v="10"/>
            <x v="11"/>
          </reference>
        </references>
      </pivotArea>
    </format>
    <format dxfId="251">
      <pivotArea dataOnly="0" labelOnly="1" outline="0" fieldPosition="0">
        <references count="1">
          <reference field="1" count="0"/>
        </references>
      </pivotArea>
    </format>
    <format dxfId="250">
      <pivotArea dataOnly="0" labelOnly="1" outline="0" fieldPosition="0">
        <references count="1">
          <reference field="1" count="0"/>
        </references>
      </pivotArea>
    </format>
    <format dxfId="249">
      <pivotArea dataOnly="0" labelOnly="1" outline="0" fieldPosition="0">
        <references count="1">
          <reference field="4294967294" count="12">
            <x v="0"/>
            <x v="1"/>
            <x v="2"/>
            <x v="3"/>
            <x v="4"/>
            <x v="5"/>
            <x v="6"/>
            <x v="7"/>
            <x v="8"/>
            <x v="9"/>
            <x v="10"/>
            <x v="11"/>
          </reference>
        </references>
      </pivotArea>
    </format>
    <format dxfId="248">
      <pivotArea dataOnly="0" outline="0" fieldPosition="0">
        <references count="1">
          <reference field="1" count="0"/>
        </references>
      </pivotArea>
    </format>
    <format dxfId="247">
      <pivotArea dataOnly="0" labelOnly="1" outline="0" fieldPosition="0">
        <references count="1">
          <reference field="1" count="0"/>
        </references>
      </pivotArea>
    </format>
    <format dxfId="246">
      <pivotArea dataOnly="0" labelOnly="1" outline="0" fieldPosition="0">
        <references count="1">
          <reference field="1" count="0"/>
        </references>
      </pivotArea>
    </format>
  </formats>
  <chartFormats count="53">
    <chartFormat chart="3" format="28" series="1">
      <pivotArea type="data" outline="0" fieldPosition="0">
        <references count="2">
          <reference field="4294967294" count="1" selected="0">
            <x v="0"/>
          </reference>
          <reference field="1" count="1" selected="0">
            <x v="0"/>
          </reference>
        </references>
      </pivotArea>
    </chartFormat>
    <chartFormat chart="3" format="29" series="1">
      <pivotArea type="data" outline="0" fieldPosition="0">
        <references count="2">
          <reference field="4294967294" count="1" selected="0">
            <x v="0"/>
          </reference>
          <reference field="1" count="1" selected="0">
            <x v="1"/>
          </reference>
        </references>
      </pivotArea>
    </chartFormat>
    <chartFormat chart="3" format="30" series="1">
      <pivotArea type="data" outline="0" fieldPosition="0">
        <references count="2">
          <reference field="4294967294" count="1" selected="0">
            <x v="0"/>
          </reference>
          <reference field="1" count="1" selected="0">
            <x v="2"/>
          </reference>
        </references>
      </pivotArea>
    </chartFormat>
    <chartFormat chart="3" format="31" series="1">
      <pivotArea type="data" outline="0" fieldPosition="0">
        <references count="2">
          <reference field="4294967294" count="1" selected="0">
            <x v="0"/>
          </reference>
          <reference field="1" count="1" selected="0">
            <x v="3"/>
          </reference>
        </references>
      </pivotArea>
    </chartFormat>
    <chartFormat chart="3" format="32" series="1">
      <pivotArea type="data" outline="0" fieldPosition="0">
        <references count="2">
          <reference field="4294967294" count="1" selected="0">
            <x v="0"/>
          </reference>
          <reference field="1" count="1" selected="0">
            <x v="4"/>
          </reference>
        </references>
      </pivotArea>
    </chartFormat>
    <chartFormat chart="3" format="33" series="1">
      <pivotArea type="data" outline="0" fieldPosition="0">
        <references count="2">
          <reference field="4294967294" count="1" selected="0">
            <x v="0"/>
          </reference>
          <reference field="1" count="1" selected="0">
            <x v="5"/>
          </reference>
        </references>
      </pivotArea>
    </chartFormat>
    <chartFormat chart="3" format="34" series="1">
      <pivotArea type="data" outline="0" fieldPosition="0">
        <references count="2">
          <reference field="4294967294" count="1" selected="0">
            <x v="0"/>
          </reference>
          <reference field="1" count="1" selected="0">
            <x v="6"/>
          </reference>
        </references>
      </pivotArea>
    </chartFormat>
    <chartFormat chart="3" format="35" series="1">
      <pivotArea type="data" outline="0" fieldPosition="0">
        <references count="2">
          <reference field="4294967294" count="1" selected="0">
            <x v="0"/>
          </reference>
          <reference field="1" count="1" selected="0">
            <x v="7"/>
          </reference>
        </references>
      </pivotArea>
    </chartFormat>
    <chartFormat chart="3" format="36" series="1">
      <pivotArea type="data" outline="0" fieldPosition="0">
        <references count="2">
          <reference field="4294967294" count="1" selected="0">
            <x v="0"/>
          </reference>
          <reference field="1" count="1" selected="0">
            <x v="8"/>
          </reference>
        </references>
      </pivotArea>
    </chartFormat>
    <chartFormat chart="3" format="37" series="1">
      <pivotArea type="data" outline="0" fieldPosition="0">
        <references count="2">
          <reference field="4294967294" count="1" selected="0">
            <x v="0"/>
          </reference>
          <reference field="1" count="1" selected="0">
            <x v="9"/>
          </reference>
        </references>
      </pivotArea>
    </chartFormat>
    <chartFormat chart="3" format="38" series="1">
      <pivotArea type="data" outline="0" fieldPosition="0">
        <references count="2">
          <reference field="4294967294" count="1" selected="0">
            <x v="0"/>
          </reference>
          <reference field="1" count="1" selected="0">
            <x v="10"/>
          </reference>
        </references>
      </pivotArea>
    </chartFormat>
    <chartFormat chart="3" format="39" series="1">
      <pivotArea type="data" outline="0" fieldPosition="0">
        <references count="2">
          <reference field="4294967294" count="1" selected="0">
            <x v="0"/>
          </reference>
          <reference field="1" count="1" selected="0">
            <x v="11"/>
          </reference>
        </references>
      </pivotArea>
    </chartFormat>
    <chartFormat chart="3" format="40" series="1">
      <pivotArea type="data" outline="0" fieldPosition="0">
        <references count="2">
          <reference field="4294967294" count="1" selected="0">
            <x v="0"/>
          </reference>
          <reference field="1" count="1" selected="0">
            <x v="12"/>
          </reference>
        </references>
      </pivotArea>
    </chartFormat>
    <chartFormat chart="3" format="41" series="1">
      <pivotArea type="data" outline="0" fieldPosition="0">
        <references count="2">
          <reference field="4294967294" count="1" selected="0">
            <x v="0"/>
          </reference>
          <reference field="1" count="1" selected="0">
            <x v="13"/>
          </reference>
        </references>
      </pivotArea>
    </chartFormat>
    <chartFormat chart="3" format="42" series="1">
      <pivotArea type="data" outline="0" fieldPosition="0">
        <references count="2">
          <reference field="4294967294" count="1" selected="0">
            <x v="0"/>
          </reference>
          <reference field="1" count="1" selected="0">
            <x v="14"/>
          </reference>
        </references>
      </pivotArea>
    </chartFormat>
    <chartFormat chart="3" format="43" series="1">
      <pivotArea type="data" outline="0" fieldPosition="0">
        <references count="2">
          <reference field="4294967294" count="1" selected="0">
            <x v="0"/>
          </reference>
          <reference field="1" count="1" selected="0">
            <x v="15"/>
          </reference>
        </references>
      </pivotArea>
    </chartFormat>
    <chartFormat chart="3" format="44" series="1">
      <pivotArea type="data" outline="0" fieldPosition="0">
        <references count="2">
          <reference field="4294967294" count="1" selected="0">
            <x v="0"/>
          </reference>
          <reference field="1" count="1" selected="0">
            <x v="16"/>
          </reference>
        </references>
      </pivotArea>
    </chartFormat>
    <chartFormat chart="4" format="51" series="1">
      <pivotArea type="data" outline="0" fieldPosition="0">
        <references count="2">
          <reference field="4294967294" count="1" selected="0">
            <x v="0"/>
          </reference>
          <reference field="1" count="1" selected="0">
            <x v="0"/>
          </reference>
        </references>
      </pivotArea>
    </chartFormat>
    <chartFormat chart="4" format="52" series="1">
      <pivotArea type="data" outline="0" fieldPosition="0">
        <references count="2">
          <reference field="4294967294" count="1" selected="0">
            <x v="0"/>
          </reference>
          <reference field="1" count="1" selected="0">
            <x v="1"/>
          </reference>
        </references>
      </pivotArea>
    </chartFormat>
    <chartFormat chart="4" format="53" series="1">
      <pivotArea type="data" outline="0" fieldPosition="0">
        <references count="2">
          <reference field="4294967294" count="1" selected="0">
            <x v="0"/>
          </reference>
          <reference field="1" count="1" selected="0">
            <x v="2"/>
          </reference>
        </references>
      </pivotArea>
    </chartFormat>
    <chartFormat chart="4" format="54" series="1">
      <pivotArea type="data" outline="0" fieldPosition="0">
        <references count="2">
          <reference field="4294967294" count="1" selected="0">
            <x v="0"/>
          </reference>
          <reference field="1" count="1" selected="0">
            <x v="3"/>
          </reference>
        </references>
      </pivotArea>
    </chartFormat>
    <chartFormat chart="4" format="55" series="1">
      <pivotArea type="data" outline="0" fieldPosition="0">
        <references count="2">
          <reference field="4294967294" count="1" selected="0">
            <x v="0"/>
          </reference>
          <reference field="1" count="1" selected="0">
            <x v="4"/>
          </reference>
        </references>
      </pivotArea>
    </chartFormat>
    <chartFormat chart="4" format="56" series="1">
      <pivotArea type="data" outline="0" fieldPosition="0">
        <references count="2">
          <reference field="4294967294" count="1" selected="0">
            <x v="0"/>
          </reference>
          <reference field="1" count="1" selected="0">
            <x v="5"/>
          </reference>
        </references>
      </pivotArea>
    </chartFormat>
    <chartFormat chart="4" format="57" series="1">
      <pivotArea type="data" outline="0" fieldPosition="0">
        <references count="2">
          <reference field="4294967294" count="1" selected="0">
            <x v="0"/>
          </reference>
          <reference field="1" count="1" selected="0">
            <x v="6"/>
          </reference>
        </references>
      </pivotArea>
    </chartFormat>
    <chartFormat chart="4" format="58" series="1">
      <pivotArea type="data" outline="0" fieldPosition="0">
        <references count="2">
          <reference field="4294967294" count="1" selected="0">
            <x v="0"/>
          </reference>
          <reference field="1" count="1" selected="0">
            <x v="7"/>
          </reference>
        </references>
      </pivotArea>
    </chartFormat>
    <chartFormat chart="4" format="59" series="1">
      <pivotArea type="data" outline="0" fieldPosition="0">
        <references count="2">
          <reference field="4294967294" count="1" selected="0">
            <x v="0"/>
          </reference>
          <reference field="1" count="1" selected="0">
            <x v="8"/>
          </reference>
        </references>
      </pivotArea>
    </chartFormat>
    <chartFormat chart="4" format="60" series="1">
      <pivotArea type="data" outline="0" fieldPosition="0">
        <references count="2">
          <reference field="4294967294" count="1" selected="0">
            <x v="0"/>
          </reference>
          <reference field="1" count="1" selected="0">
            <x v="9"/>
          </reference>
        </references>
      </pivotArea>
    </chartFormat>
    <chartFormat chart="4" format="61" series="1">
      <pivotArea type="data" outline="0" fieldPosition="0">
        <references count="2">
          <reference field="4294967294" count="1" selected="0">
            <x v="0"/>
          </reference>
          <reference field="1" count="1" selected="0">
            <x v="10"/>
          </reference>
        </references>
      </pivotArea>
    </chartFormat>
    <chartFormat chart="4" format="62" series="1">
      <pivotArea type="data" outline="0" fieldPosition="0">
        <references count="2">
          <reference field="4294967294" count="1" selected="0">
            <x v="0"/>
          </reference>
          <reference field="1" count="1" selected="0">
            <x v="11"/>
          </reference>
        </references>
      </pivotArea>
    </chartFormat>
    <chartFormat chart="4" format="63" series="1">
      <pivotArea type="data" outline="0" fieldPosition="0">
        <references count="2">
          <reference field="4294967294" count="1" selected="0">
            <x v="0"/>
          </reference>
          <reference field="1" count="1" selected="0">
            <x v="12"/>
          </reference>
        </references>
      </pivotArea>
    </chartFormat>
    <chartFormat chart="4" format="64" series="1">
      <pivotArea type="data" outline="0" fieldPosition="0">
        <references count="2">
          <reference field="4294967294" count="1" selected="0">
            <x v="0"/>
          </reference>
          <reference field="1" count="1" selected="0">
            <x v="13"/>
          </reference>
        </references>
      </pivotArea>
    </chartFormat>
    <chartFormat chart="4" format="65" series="1">
      <pivotArea type="data" outline="0" fieldPosition="0">
        <references count="2">
          <reference field="4294967294" count="1" selected="0">
            <x v="0"/>
          </reference>
          <reference field="1" count="1" selected="0">
            <x v="14"/>
          </reference>
        </references>
      </pivotArea>
    </chartFormat>
    <chartFormat chart="4" format="66" series="1">
      <pivotArea type="data" outline="0" fieldPosition="0">
        <references count="2">
          <reference field="4294967294" count="1" selected="0">
            <x v="0"/>
          </reference>
          <reference field="1" count="1" selected="0">
            <x v="15"/>
          </reference>
        </references>
      </pivotArea>
    </chartFormat>
    <chartFormat chart="4" format="67" series="1">
      <pivotArea type="data" outline="0" fieldPosition="0">
        <references count="2">
          <reference field="4294967294" count="1" selected="0">
            <x v="0"/>
          </reference>
          <reference field="1" count="1" selected="0">
            <x v="16"/>
          </reference>
        </references>
      </pivotArea>
    </chartFormat>
    <chartFormat chart="4" format="69" series="1">
      <pivotArea type="data" outline="0" fieldPosition="0">
        <references count="1">
          <reference field="4294967294" count="1" selected="0">
            <x v="0"/>
          </reference>
        </references>
      </pivotArea>
    </chartFormat>
    <chartFormat chart="5" format="46" series="1">
      <pivotArea type="data" outline="0" fieldPosition="0">
        <references count="2">
          <reference field="4294967294" count="1" selected="0">
            <x v="0"/>
          </reference>
          <reference field="1" count="1" selected="0">
            <x v="0"/>
          </reference>
        </references>
      </pivotArea>
    </chartFormat>
    <chartFormat chart="5" format="47" series="1">
      <pivotArea type="data" outline="0" fieldPosition="0">
        <references count="2">
          <reference field="4294967294" count="1" selected="0">
            <x v="0"/>
          </reference>
          <reference field="1" count="1" selected="0">
            <x v="1"/>
          </reference>
        </references>
      </pivotArea>
    </chartFormat>
    <chartFormat chart="5" format="48" series="1">
      <pivotArea type="data" outline="0" fieldPosition="0">
        <references count="2">
          <reference field="4294967294" count="1" selected="0">
            <x v="0"/>
          </reference>
          <reference field="1" count="1" selected="0">
            <x v="2"/>
          </reference>
        </references>
      </pivotArea>
    </chartFormat>
    <chartFormat chart="5" format="49" series="1">
      <pivotArea type="data" outline="0" fieldPosition="0">
        <references count="2">
          <reference field="4294967294" count="1" selected="0">
            <x v="0"/>
          </reference>
          <reference field="1" count="1" selected="0">
            <x v="3"/>
          </reference>
        </references>
      </pivotArea>
    </chartFormat>
    <chartFormat chart="5" format="50" series="1">
      <pivotArea type="data" outline="0" fieldPosition="0">
        <references count="2">
          <reference field="4294967294" count="1" selected="0">
            <x v="0"/>
          </reference>
          <reference field="1" count="1" selected="0">
            <x v="4"/>
          </reference>
        </references>
      </pivotArea>
    </chartFormat>
    <chartFormat chart="5" format="51" series="1">
      <pivotArea type="data" outline="0" fieldPosition="0">
        <references count="2">
          <reference field="4294967294" count="1" selected="0">
            <x v="0"/>
          </reference>
          <reference field="1" count="1" selected="0">
            <x v="5"/>
          </reference>
        </references>
      </pivotArea>
    </chartFormat>
    <chartFormat chart="5" format="52" series="1">
      <pivotArea type="data" outline="0" fieldPosition="0">
        <references count="2">
          <reference field="4294967294" count="1" selected="0">
            <x v="0"/>
          </reference>
          <reference field="1" count="1" selected="0">
            <x v="6"/>
          </reference>
        </references>
      </pivotArea>
    </chartFormat>
    <chartFormat chart="5" format="53" series="1">
      <pivotArea type="data" outline="0" fieldPosition="0">
        <references count="2">
          <reference field="4294967294" count="1" selected="0">
            <x v="0"/>
          </reference>
          <reference field="1" count="1" selected="0">
            <x v="7"/>
          </reference>
        </references>
      </pivotArea>
    </chartFormat>
    <chartFormat chart="5" format="54" series="1">
      <pivotArea type="data" outline="0" fieldPosition="0">
        <references count="2">
          <reference field="4294967294" count="1" selected="0">
            <x v="0"/>
          </reference>
          <reference field="1" count="1" selected="0">
            <x v="8"/>
          </reference>
        </references>
      </pivotArea>
    </chartFormat>
    <chartFormat chart="5" format="55" series="1">
      <pivotArea type="data" outline="0" fieldPosition="0">
        <references count="2">
          <reference field="4294967294" count="1" selected="0">
            <x v="0"/>
          </reference>
          <reference field="1" count="1" selected="0">
            <x v="9"/>
          </reference>
        </references>
      </pivotArea>
    </chartFormat>
    <chartFormat chart="5" format="56" series="1">
      <pivotArea type="data" outline="0" fieldPosition="0">
        <references count="2">
          <reference field="4294967294" count="1" selected="0">
            <x v="0"/>
          </reference>
          <reference field="1" count="1" selected="0">
            <x v="10"/>
          </reference>
        </references>
      </pivotArea>
    </chartFormat>
    <chartFormat chart="5" format="57" series="1">
      <pivotArea type="data" outline="0" fieldPosition="0">
        <references count="2">
          <reference field="4294967294" count="1" selected="0">
            <x v="0"/>
          </reference>
          <reference field="1" count="1" selected="0">
            <x v="11"/>
          </reference>
        </references>
      </pivotArea>
    </chartFormat>
    <chartFormat chart="5" format="58" series="1">
      <pivotArea type="data" outline="0" fieldPosition="0">
        <references count="2">
          <reference field="4294967294" count="1" selected="0">
            <x v="0"/>
          </reference>
          <reference field="1" count="1" selected="0">
            <x v="12"/>
          </reference>
        </references>
      </pivotArea>
    </chartFormat>
    <chartFormat chart="5" format="59" series="1">
      <pivotArea type="data" outline="0" fieldPosition="0">
        <references count="2">
          <reference field="4294967294" count="1" selected="0">
            <x v="0"/>
          </reference>
          <reference field="1" count="1" selected="0">
            <x v="13"/>
          </reference>
        </references>
      </pivotArea>
    </chartFormat>
    <chartFormat chart="5" format="60" series="1">
      <pivotArea type="data" outline="0" fieldPosition="0">
        <references count="2">
          <reference field="4294967294" count="1" selected="0">
            <x v="0"/>
          </reference>
          <reference field="1" count="1" selected="0">
            <x v="14"/>
          </reference>
        </references>
      </pivotArea>
    </chartFormat>
    <chartFormat chart="5" format="61" series="1">
      <pivotArea type="data" outline="0" fieldPosition="0">
        <references count="2">
          <reference field="4294967294" count="1" selected="0">
            <x v="0"/>
          </reference>
          <reference field="1" count="1" selected="0">
            <x v="15"/>
          </reference>
        </references>
      </pivotArea>
    </chartFormat>
    <chartFormat chart="5" format="62" series="1">
      <pivotArea type="data" outline="0" fieldPosition="0">
        <references count="2">
          <reference field="4294967294" count="1" selected="0">
            <x v="0"/>
          </reference>
          <reference field="1" count="1" selected="0">
            <x v="16"/>
          </reference>
        </references>
      </pivotArea>
    </chartFormat>
    <chartFormat chart="5" format="65" series="1">
      <pivotArea type="data" outline="0" fieldPosition="0">
        <references count="2">
          <reference field="4294967294" count="1" selected="0">
            <x v="0"/>
          </reference>
          <reference field="1" count="1" selected="0">
            <x v="17"/>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D7EA316-8AA4-4774-BC30-B1E9ED726BF4}" name="Tabela dinâmica8" cacheId="136" dataOnRows="1" applyNumberFormats="0" applyBorderFormats="0" applyFontFormats="0" applyPatternFormats="0" applyAlignmentFormats="0" applyWidthHeightFormats="1" dataCaption="MÊS" updatedVersion="8" minRefreshableVersion="3" showMultipleLabel="0" showMemberPropertyTips="0" rowGrandTotals="0" colGrandTotals="0" itemPrintTitles="1" createdVersion="3" indent="0" compact="0" compactData="0" gridDropZones="1" chartFormat="13">
  <location ref="B24:W37" firstHeaderRow="1" firstDataRow="2" firstDataCol="1" rowPageCount="1" colPageCount="1"/>
  <pivotFields count="14">
    <pivotField axis="axisCol" compact="0" outline="0" subtotalTop="0" showAll="0" includeNewItemsInFilter="1">
      <items count="22">
        <item x="0"/>
        <item x="1"/>
        <item x="2"/>
        <item x="3"/>
        <item x="4"/>
        <item x="5"/>
        <item x="6"/>
        <item x="7"/>
        <item x="8"/>
        <item x="9"/>
        <item x="10"/>
        <item x="11"/>
        <item x="12"/>
        <item x="13"/>
        <item x="14"/>
        <item x="15"/>
        <item n="2021" x="16"/>
        <item x="17"/>
        <item x="18"/>
        <item x="19"/>
        <item x="20"/>
        <item t="default"/>
      </items>
    </pivotField>
    <pivotField axis="axisPage" compact="0" outline="0" showAll="0">
      <items count="6">
        <item x="4"/>
        <item x="0"/>
        <item x="2"/>
        <item x="1"/>
        <item x="3"/>
        <item t="default"/>
      </items>
    </pivotField>
    <pivotField name="Janeiro2" dataField="1" compact="0" outline="0" showAll="0"/>
    <pivotField name="Fevereiro2" dataField="1" compact="0" outline="0" showAll="0"/>
    <pivotField name="Março2" dataField="1" compact="0" outline="0" showAll="0"/>
    <pivotField name="Abril2" dataField="1" compact="0" outline="0" showAll="0"/>
    <pivotField name="Maio2" dataField="1" compact="0" outline="0" showAll="0"/>
    <pivotField name="Junho2" dataField="1" compact="0" outline="0" showAll="0"/>
    <pivotField name="Julho2" dataField="1" compact="0" outline="0" showAll="0"/>
    <pivotField name="Agosto2" dataField="1" compact="0" outline="0" showAll="0"/>
    <pivotField name="Setembro2" dataField="1" compact="0" outline="0" showAll="0"/>
    <pivotField name="Outubro2" dataField="1" compact="0" outline="0" showAll="0"/>
    <pivotField name="Novembro2" dataField="1" compact="0" outline="0" showAll="0"/>
    <pivotField name="Dezembro2" dataField="1" compact="0" outline="0" showAll="0"/>
  </pivotFields>
  <rowFields count="1">
    <field x="-2"/>
  </rowFields>
  <rowItems count="12">
    <i>
      <x/>
    </i>
    <i i="1">
      <x v="1"/>
    </i>
    <i i="2">
      <x v="2"/>
    </i>
    <i i="3">
      <x v="3"/>
    </i>
    <i i="4">
      <x v="4"/>
    </i>
    <i i="5">
      <x v="5"/>
    </i>
    <i i="6">
      <x v="6"/>
    </i>
    <i i="7">
      <x v="7"/>
    </i>
    <i i="8">
      <x v="8"/>
    </i>
    <i i="9">
      <x v="9"/>
    </i>
    <i i="10">
      <x v="10"/>
    </i>
    <i i="11">
      <x v="11"/>
    </i>
  </rowItems>
  <colFields count="1">
    <field x="0"/>
  </colFields>
  <colItems count="21">
    <i>
      <x/>
    </i>
    <i>
      <x v="1"/>
    </i>
    <i>
      <x v="2"/>
    </i>
    <i>
      <x v="3"/>
    </i>
    <i>
      <x v="4"/>
    </i>
    <i>
      <x v="5"/>
    </i>
    <i>
      <x v="6"/>
    </i>
    <i>
      <x v="7"/>
    </i>
    <i>
      <x v="8"/>
    </i>
    <i>
      <x v="9"/>
    </i>
    <i>
      <x v="10"/>
    </i>
    <i>
      <x v="11"/>
    </i>
    <i>
      <x v="12"/>
    </i>
    <i>
      <x v="13"/>
    </i>
    <i>
      <x v="14"/>
    </i>
    <i>
      <x v="15"/>
    </i>
    <i>
      <x v="16"/>
    </i>
    <i>
      <x v="17"/>
    </i>
    <i>
      <x v="18"/>
    </i>
    <i>
      <x v="19"/>
    </i>
    <i>
      <x v="20"/>
    </i>
  </colItems>
  <pageFields count="1">
    <pageField fld="1" hier="-1"/>
  </pageFields>
  <dataFields count="12">
    <dataField name="Janeiro" fld="2" baseField="0" baseItem="0"/>
    <dataField name="Fevereiro" fld="3" baseField="0" baseItem="0"/>
    <dataField name="Março" fld="4" baseField="0" baseItem="0"/>
    <dataField name="Abril" fld="5" baseField="0" baseItem="0"/>
    <dataField name="Maio" fld="6" baseField="0" baseItem="0"/>
    <dataField name="Junho" fld="7" baseField="0" baseItem="0"/>
    <dataField name="Julho" fld="8" baseField="0" baseItem="0"/>
    <dataField name="Agosto" fld="9" baseField="0" baseItem="0"/>
    <dataField name="Setembro" fld="10" baseField="0" baseItem="0"/>
    <dataField name="Outubro" fld="11" baseField="0" baseItem="0"/>
    <dataField name="Novembro" fld="12" baseField="0" baseItem="0"/>
    <dataField name="Dezembro" fld="13" baseField="0" baseItem="0"/>
  </dataFields>
  <formats count="50">
    <format dxfId="373">
      <pivotArea outline="0" fieldPosition="0"/>
    </format>
    <format dxfId="372">
      <pivotArea dataOnly="0" labelOnly="1" outline="0" fieldPosition="0">
        <references count="1">
          <reference field="0" count="3">
            <x v="0"/>
            <x v="1"/>
            <x v="2"/>
          </reference>
        </references>
      </pivotArea>
    </format>
    <format dxfId="371">
      <pivotArea outline="0" fieldPosition="0"/>
    </format>
    <format dxfId="370">
      <pivotArea outline="0" fieldPosition="0"/>
    </format>
    <format dxfId="369">
      <pivotArea dataOnly="0" labelOnly="1" outline="0" fieldPosition="0">
        <references count="1">
          <reference field="0" count="0"/>
        </references>
      </pivotArea>
    </format>
    <format dxfId="368">
      <pivotArea dataOnly="0" labelOnly="1" outline="0" fieldPosition="0">
        <references count="1">
          <reference field="0" count="1">
            <x v="0"/>
          </reference>
        </references>
      </pivotArea>
    </format>
    <format dxfId="367">
      <pivotArea dataOnly="0" labelOnly="1" outline="0" fieldPosition="0">
        <references count="1">
          <reference field="0" count="1">
            <x v="1"/>
          </reference>
        </references>
      </pivotArea>
    </format>
    <format dxfId="366">
      <pivotArea dataOnly="0" labelOnly="1" outline="0" fieldPosition="0">
        <references count="1">
          <reference field="0" count="1">
            <x v="2"/>
          </reference>
        </references>
      </pivotArea>
    </format>
    <format dxfId="365">
      <pivotArea dataOnly="0" labelOnly="1" outline="0" fieldPosition="0">
        <references count="1">
          <reference field="0" count="1">
            <x v="3"/>
          </reference>
        </references>
      </pivotArea>
    </format>
    <format dxfId="364">
      <pivotArea dataOnly="0" labelOnly="1" outline="0" fieldPosition="0">
        <references count="1">
          <reference field="0" count="9">
            <x v="0"/>
            <x v="1"/>
            <x v="2"/>
            <x v="3"/>
            <x v="4"/>
            <x v="5"/>
            <x v="6"/>
            <x v="7"/>
            <x v="8"/>
          </reference>
        </references>
      </pivotArea>
    </format>
    <format dxfId="363">
      <pivotArea dataOnly="0" labelOnly="1" outline="0" fieldPosition="0">
        <references count="1">
          <reference field="0" count="1">
            <x v="9"/>
          </reference>
        </references>
      </pivotArea>
    </format>
    <format dxfId="362">
      <pivotArea dataOnly="0" labelOnly="1" outline="0" fieldPosition="0">
        <references count="1">
          <reference field="0" count="1">
            <x v="10"/>
          </reference>
        </references>
      </pivotArea>
    </format>
    <format dxfId="361">
      <pivotArea dataOnly="0" labelOnly="1" outline="0" fieldPosition="0">
        <references count="1">
          <reference field="0" count="1">
            <x v="11"/>
          </reference>
        </references>
      </pivotArea>
    </format>
    <format dxfId="360">
      <pivotArea outline="0" collapsedLevelsAreSubtotals="1" fieldPosition="0"/>
    </format>
    <format dxfId="359">
      <pivotArea dataOnly="0" labelOnly="1" outline="0" fieldPosition="0">
        <references count="1">
          <reference field="0" count="1">
            <x v="12"/>
          </reference>
        </references>
      </pivotArea>
    </format>
    <format dxfId="358">
      <pivotArea dataOnly="0" labelOnly="1" outline="0" fieldPosition="0">
        <references count="1">
          <reference field="0" count="1">
            <x v="13"/>
          </reference>
        </references>
      </pivotArea>
    </format>
    <format dxfId="357">
      <pivotArea dataOnly="0" labelOnly="1" outline="0" fieldPosition="0">
        <references count="1">
          <reference field="0" count="0"/>
        </references>
      </pivotArea>
    </format>
    <format dxfId="356">
      <pivotArea dataOnly="0" labelOnly="1" outline="0" fieldPosition="0">
        <references count="1">
          <reference field="0" count="1">
            <x v="14"/>
          </reference>
        </references>
      </pivotArea>
    </format>
    <format dxfId="355">
      <pivotArea dataOnly="0" labelOnly="1" outline="0" fieldPosition="0">
        <references count="1">
          <reference field="0" count="1">
            <x v="15"/>
          </reference>
        </references>
      </pivotArea>
    </format>
    <format dxfId="354">
      <pivotArea dataOnly="0" labelOnly="1" outline="0" fieldPosition="0">
        <references count="1">
          <reference field="0" count="1">
            <x v="16"/>
          </reference>
        </references>
      </pivotArea>
    </format>
    <format dxfId="353">
      <pivotArea type="origin" dataOnly="0" labelOnly="1" outline="0" fieldPosition="0"/>
    </format>
    <format dxfId="352">
      <pivotArea field="0" type="button" dataOnly="0" labelOnly="1" outline="0" axis="axisCol" fieldPosition="0"/>
    </format>
    <format dxfId="351">
      <pivotArea type="topRight" dataOnly="0" labelOnly="1" outline="0" fieldPosition="0"/>
    </format>
    <format dxfId="350">
      <pivotArea field="-2" type="button" dataOnly="0" labelOnly="1" outline="0" axis="axisRow" fieldPosition="0"/>
    </format>
    <format dxfId="349">
      <pivotArea type="origin" dataOnly="0" labelOnly="1" outline="0" fieldPosition="0"/>
    </format>
    <format dxfId="348">
      <pivotArea field="0" type="button" dataOnly="0" labelOnly="1" outline="0" axis="axisCol" fieldPosition="0"/>
    </format>
    <format dxfId="347">
      <pivotArea type="topRight" dataOnly="0" labelOnly="1" outline="0" fieldPosition="0"/>
    </format>
    <format dxfId="346">
      <pivotArea field="-2" type="button" dataOnly="0" labelOnly="1" outline="0" axis="axisRow" fieldPosition="0"/>
    </format>
    <format dxfId="345">
      <pivotArea dataOnly="0" labelOnly="1" outline="0" fieldPosition="0">
        <references count="1">
          <reference field="0" count="0"/>
        </references>
      </pivotArea>
    </format>
    <format dxfId="344">
      <pivotArea type="origin" dataOnly="0" labelOnly="1" outline="0" fieldPosition="0"/>
    </format>
    <format dxfId="343">
      <pivotArea field="0" type="button" dataOnly="0" labelOnly="1" outline="0" axis="axisCol" fieldPosition="0"/>
    </format>
    <format dxfId="342">
      <pivotArea type="topRight" dataOnly="0" labelOnly="1" outline="0" fieldPosition="0"/>
    </format>
    <format dxfId="341">
      <pivotArea dataOnly="0" labelOnly="1" outline="0" fieldPosition="0">
        <references count="1">
          <reference field="0" count="0"/>
        </references>
      </pivotArea>
    </format>
    <format dxfId="340">
      <pivotArea dataOnly="0" labelOnly="1" outline="0" fieldPosition="0">
        <references count="1">
          <reference field="0" count="0"/>
        </references>
      </pivotArea>
    </format>
    <format dxfId="339">
      <pivotArea type="all" dataOnly="0" outline="0" fieldPosition="0"/>
    </format>
    <format dxfId="338">
      <pivotArea outline="0" collapsedLevelsAreSubtotals="1" fieldPosition="0"/>
    </format>
    <format dxfId="337">
      <pivotArea type="origin" dataOnly="0" labelOnly="1" outline="0" fieldPosition="0"/>
    </format>
    <format dxfId="336">
      <pivotArea field="0" type="button" dataOnly="0" labelOnly="1" outline="0" axis="axisCol" fieldPosition="0"/>
    </format>
    <format dxfId="335">
      <pivotArea type="topRight" dataOnly="0" labelOnly="1" outline="0" fieldPosition="0"/>
    </format>
    <format dxfId="334">
      <pivotArea field="-2" type="button" dataOnly="0" labelOnly="1" outline="0" axis="axisRow" fieldPosition="0"/>
    </format>
    <format dxfId="333">
      <pivotArea dataOnly="0" labelOnly="1" outline="0" fieldPosition="0">
        <references count="1">
          <reference field="0" count="0"/>
        </references>
      </pivotArea>
    </format>
    <format dxfId="332">
      <pivotArea dataOnly="0" outline="0" fieldPosition="0">
        <references count="1">
          <reference field="0" count="0"/>
        </references>
      </pivotArea>
    </format>
    <format dxfId="331">
      <pivotArea dataOnly="0" outline="0" fieldPosition="0">
        <references count="1">
          <reference field="0" count="0"/>
        </references>
      </pivotArea>
    </format>
    <format dxfId="330">
      <pivotArea dataOnly="0" labelOnly="1" outline="0" fieldPosition="0">
        <references count="1">
          <reference field="0" count="0"/>
        </references>
      </pivotArea>
    </format>
    <format dxfId="329">
      <pivotArea dataOnly="0" labelOnly="1" outline="0" fieldPosition="0">
        <references count="1">
          <reference field="4294967294" count="1">
            <x v="0"/>
          </reference>
        </references>
      </pivotArea>
    </format>
    <format dxfId="328">
      <pivotArea dataOnly="0" labelOnly="1" outline="0" fieldPosition="0">
        <references count="1">
          <reference field="0" count="1">
            <x v="17"/>
          </reference>
        </references>
      </pivotArea>
    </format>
    <format dxfId="327">
      <pivotArea dataOnly="0" labelOnly="1" outline="0" fieldPosition="0">
        <references count="1">
          <reference field="0" count="1">
            <x v="16"/>
          </reference>
        </references>
      </pivotArea>
    </format>
    <format dxfId="326">
      <pivotArea dataOnly="0" labelOnly="1" outline="0" fieldPosition="0">
        <references count="1">
          <reference field="0" count="1">
            <x v="18"/>
          </reference>
        </references>
      </pivotArea>
    </format>
    <format dxfId="325">
      <pivotArea dataOnly="0" labelOnly="1" outline="0" fieldPosition="0">
        <references count="1">
          <reference field="0" count="1">
            <x v="19"/>
          </reference>
        </references>
      </pivotArea>
    </format>
    <format dxfId="324">
      <pivotArea dataOnly="0" labelOnly="1" outline="0" fieldPosition="0">
        <references count="1">
          <reference field="0" count="1">
            <x v="20"/>
          </reference>
        </references>
      </pivotArea>
    </format>
  </formats>
  <chartFormats count="42">
    <chartFormat chart="7" format="46" series="1">
      <pivotArea type="data" outline="0" fieldPosition="0">
        <references count="2">
          <reference field="4294967294" count="1" selected="0">
            <x v="0"/>
          </reference>
          <reference field="0" count="1" selected="0">
            <x v="0"/>
          </reference>
        </references>
      </pivotArea>
    </chartFormat>
    <chartFormat chart="7" format="47" series="1">
      <pivotArea type="data" outline="0" fieldPosition="0">
        <references count="2">
          <reference field="4294967294" count="1" selected="0">
            <x v="0"/>
          </reference>
          <reference field="0" count="1" selected="0">
            <x v="1"/>
          </reference>
        </references>
      </pivotArea>
    </chartFormat>
    <chartFormat chart="7" format="48" series="1">
      <pivotArea type="data" outline="0" fieldPosition="0">
        <references count="2">
          <reference field="4294967294" count="1" selected="0">
            <x v="0"/>
          </reference>
          <reference field="0" count="1" selected="0">
            <x v="2"/>
          </reference>
        </references>
      </pivotArea>
    </chartFormat>
    <chartFormat chart="7" format="49" series="1">
      <pivotArea type="data" outline="0" fieldPosition="0">
        <references count="2">
          <reference field="4294967294" count="1" selected="0">
            <x v="0"/>
          </reference>
          <reference field="0" count="1" selected="0">
            <x v="3"/>
          </reference>
        </references>
      </pivotArea>
    </chartFormat>
    <chartFormat chart="7" format="50" series="1">
      <pivotArea type="data" outline="0" fieldPosition="0">
        <references count="2">
          <reference field="4294967294" count="1" selected="0">
            <x v="0"/>
          </reference>
          <reference field="0" count="1" selected="0">
            <x v="4"/>
          </reference>
        </references>
      </pivotArea>
    </chartFormat>
    <chartFormat chart="7" format="51" series="1">
      <pivotArea type="data" outline="0" fieldPosition="0">
        <references count="2">
          <reference field="4294967294" count="1" selected="0">
            <x v="0"/>
          </reference>
          <reference field="0" count="1" selected="0">
            <x v="5"/>
          </reference>
        </references>
      </pivotArea>
    </chartFormat>
    <chartFormat chart="7" format="52" series="1">
      <pivotArea type="data" outline="0" fieldPosition="0">
        <references count="2">
          <reference field="4294967294" count="1" selected="0">
            <x v="0"/>
          </reference>
          <reference field="0" count="1" selected="0">
            <x v="6"/>
          </reference>
        </references>
      </pivotArea>
    </chartFormat>
    <chartFormat chart="7" format="53" series="1">
      <pivotArea type="data" outline="0" fieldPosition="0">
        <references count="2">
          <reference field="4294967294" count="1" selected="0">
            <x v="0"/>
          </reference>
          <reference field="0" count="1" selected="0">
            <x v="7"/>
          </reference>
        </references>
      </pivotArea>
    </chartFormat>
    <chartFormat chart="7" format="54" series="1">
      <pivotArea type="data" outline="0" fieldPosition="0">
        <references count="2">
          <reference field="4294967294" count="1" selected="0">
            <x v="0"/>
          </reference>
          <reference field="0" count="1" selected="0">
            <x v="8"/>
          </reference>
        </references>
      </pivotArea>
    </chartFormat>
    <chartFormat chart="7" format="55" series="1">
      <pivotArea type="data" outline="0" fieldPosition="0">
        <references count="2">
          <reference field="4294967294" count="1" selected="0">
            <x v="0"/>
          </reference>
          <reference field="0" count="1" selected="0">
            <x v="9"/>
          </reference>
        </references>
      </pivotArea>
    </chartFormat>
    <chartFormat chart="7" format="56" series="1">
      <pivotArea type="data" outline="0" fieldPosition="0">
        <references count="2">
          <reference field="4294967294" count="1" selected="0">
            <x v="0"/>
          </reference>
          <reference field="0" count="1" selected="0">
            <x v="10"/>
          </reference>
        </references>
      </pivotArea>
    </chartFormat>
    <chartFormat chart="7" format="57" series="1">
      <pivotArea type="data" outline="0" fieldPosition="0">
        <references count="2">
          <reference field="4294967294" count="1" selected="0">
            <x v="0"/>
          </reference>
          <reference field="0" count="1" selected="0">
            <x v="11"/>
          </reference>
        </references>
      </pivotArea>
    </chartFormat>
    <chartFormat chart="7" format="58" series="1">
      <pivotArea type="data" outline="0" fieldPosition="0">
        <references count="2">
          <reference field="4294967294" count="1" selected="0">
            <x v="0"/>
          </reference>
          <reference field="0" count="1" selected="0">
            <x v="12"/>
          </reference>
        </references>
      </pivotArea>
    </chartFormat>
    <chartFormat chart="7" format="59" series="1">
      <pivotArea type="data" outline="0" fieldPosition="0">
        <references count="2">
          <reference field="4294967294" count="1" selected="0">
            <x v="0"/>
          </reference>
          <reference field="0" count="1" selected="0">
            <x v="13"/>
          </reference>
        </references>
      </pivotArea>
    </chartFormat>
    <chartFormat chart="7" format="60" series="1">
      <pivotArea type="data" outline="0" fieldPosition="0">
        <references count="2">
          <reference field="4294967294" count="1" selected="0">
            <x v="0"/>
          </reference>
          <reference field="0" count="1" selected="0">
            <x v="14"/>
          </reference>
        </references>
      </pivotArea>
    </chartFormat>
    <chartFormat chart="7" format="61" series="1">
      <pivotArea type="data" outline="0" fieldPosition="0">
        <references count="2">
          <reference field="4294967294" count="1" selected="0">
            <x v="0"/>
          </reference>
          <reference field="0" count="1" selected="0">
            <x v="15"/>
          </reference>
        </references>
      </pivotArea>
    </chartFormat>
    <chartFormat chart="7" format="62" series="1">
      <pivotArea type="data" outline="0" fieldPosition="0">
        <references count="2">
          <reference field="4294967294" count="1" selected="0">
            <x v="0"/>
          </reference>
          <reference field="0" count="1" selected="0">
            <x v="16"/>
          </reference>
        </references>
      </pivotArea>
    </chartFormat>
    <chartFormat chart="7" format="63" series="1">
      <pivotArea type="data" outline="0" fieldPosition="0">
        <references count="2">
          <reference field="4294967294" count="1" selected="0">
            <x v="0"/>
          </reference>
          <reference field="0" count="1" selected="0">
            <x v="17"/>
          </reference>
        </references>
      </pivotArea>
    </chartFormat>
    <chartFormat chart="7" format="64" series="1">
      <pivotArea type="data" outline="0" fieldPosition="0">
        <references count="2">
          <reference field="4294967294" count="1" selected="0">
            <x v="0"/>
          </reference>
          <reference field="0" count="1" selected="0">
            <x v="18"/>
          </reference>
        </references>
      </pivotArea>
    </chartFormat>
    <chartFormat chart="7" format="65" series="1">
      <pivotArea type="data" outline="0" fieldPosition="0">
        <references count="2">
          <reference field="4294967294" count="1" selected="0">
            <x v="0"/>
          </reference>
          <reference field="0" count="1" selected="0">
            <x v="19"/>
          </reference>
        </references>
      </pivotArea>
    </chartFormat>
    <chartFormat chart="7" format="66" series="1">
      <pivotArea type="data" outline="0" fieldPosition="0">
        <references count="2">
          <reference field="4294967294" count="1" selected="0">
            <x v="0"/>
          </reference>
          <reference field="0" count="1" selected="0">
            <x v="20"/>
          </reference>
        </references>
      </pivotArea>
    </chartFormat>
    <chartFormat chart="12" format="88" series="1">
      <pivotArea type="data" outline="0" fieldPosition="0">
        <references count="2">
          <reference field="4294967294" count="1" selected="0">
            <x v="0"/>
          </reference>
          <reference field="0" count="1" selected="0">
            <x v="0"/>
          </reference>
        </references>
      </pivotArea>
    </chartFormat>
    <chartFormat chart="12" format="89" series="1">
      <pivotArea type="data" outline="0" fieldPosition="0">
        <references count="2">
          <reference field="4294967294" count="1" selected="0">
            <x v="0"/>
          </reference>
          <reference field="0" count="1" selected="0">
            <x v="1"/>
          </reference>
        </references>
      </pivotArea>
    </chartFormat>
    <chartFormat chart="12" format="90" series="1">
      <pivotArea type="data" outline="0" fieldPosition="0">
        <references count="2">
          <reference field="4294967294" count="1" selected="0">
            <x v="0"/>
          </reference>
          <reference field="0" count="1" selected="0">
            <x v="2"/>
          </reference>
        </references>
      </pivotArea>
    </chartFormat>
    <chartFormat chart="12" format="91" series="1">
      <pivotArea type="data" outline="0" fieldPosition="0">
        <references count="2">
          <reference field="4294967294" count="1" selected="0">
            <x v="0"/>
          </reference>
          <reference field="0" count="1" selected="0">
            <x v="3"/>
          </reference>
        </references>
      </pivotArea>
    </chartFormat>
    <chartFormat chart="12" format="92" series="1">
      <pivotArea type="data" outline="0" fieldPosition="0">
        <references count="2">
          <reference field="4294967294" count="1" selected="0">
            <x v="0"/>
          </reference>
          <reference field="0" count="1" selected="0">
            <x v="4"/>
          </reference>
        </references>
      </pivotArea>
    </chartFormat>
    <chartFormat chart="12" format="93" series="1">
      <pivotArea type="data" outline="0" fieldPosition="0">
        <references count="2">
          <reference field="4294967294" count="1" selected="0">
            <x v="0"/>
          </reference>
          <reference field="0" count="1" selected="0">
            <x v="5"/>
          </reference>
        </references>
      </pivotArea>
    </chartFormat>
    <chartFormat chart="12" format="94" series="1">
      <pivotArea type="data" outline="0" fieldPosition="0">
        <references count="2">
          <reference field="4294967294" count="1" selected="0">
            <x v="0"/>
          </reference>
          <reference field="0" count="1" selected="0">
            <x v="6"/>
          </reference>
        </references>
      </pivotArea>
    </chartFormat>
    <chartFormat chart="12" format="95" series="1">
      <pivotArea type="data" outline="0" fieldPosition="0">
        <references count="2">
          <reference field="4294967294" count="1" selected="0">
            <x v="0"/>
          </reference>
          <reference field="0" count="1" selected="0">
            <x v="7"/>
          </reference>
        </references>
      </pivotArea>
    </chartFormat>
    <chartFormat chart="12" format="96" series="1">
      <pivotArea type="data" outline="0" fieldPosition="0">
        <references count="2">
          <reference field="4294967294" count="1" selected="0">
            <x v="0"/>
          </reference>
          <reference field="0" count="1" selected="0">
            <x v="8"/>
          </reference>
        </references>
      </pivotArea>
    </chartFormat>
    <chartFormat chart="12" format="97" series="1">
      <pivotArea type="data" outline="0" fieldPosition="0">
        <references count="2">
          <reference field="4294967294" count="1" selected="0">
            <x v="0"/>
          </reference>
          <reference field="0" count="1" selected="0">
            <x v="9"/>
          </reference>
        </references>
      </pivotArea>
    </chartFormat>
    <chartFormat chart="12" format="98" series="1">
      <pivotArea type="data" outline="0" fieldPosition="0">
        <references count="2">
          <reference field="4294967294" count="1" selected="0">
            <x v="0"/>
          </reference>
          <reference field="0" count="1" selected="0">
            <x v="10"/>
          </reference>
        </references>
      </pivotArea>
    </chartFormat>
    <chartFormat chart="12" format="99" series="1">
      <pivotArea type="data" outline="0" fieldPosition="0">
        <references count="2">
          <reference field="4294967294" count="1" selected="0">
            <x v="0"/>
          </reference>
          <reference field="0" count="1" selected="0">
            <x v="11"/>
          </reference>
        </references>
      </pivotArea>
    </chartFormat>
    <chartFormat chart="12" format="100" series="1">
      <pivotArea type="data" outline="0" fieldPosition="0">
        <references count="2">
          <reference field="4294967294" count="1" selected="0">
            <x v="0"/>
          </reference>
          <reference field="0" count="1" selected="0">
            <x v="12"/>
          </reference>
        </references>
      </pivotArea>
    </chartFormat>
    <chartFormat chart="12" format="101" series="1">
      <pivotArea type="data" outline="0" fieldPosition="0">
        <references count="2">
          <reference field="4294967294" count="1" selected="0">
            <x v="0"/>
          </reference>
          <reference field="0" count="1" selected="0">
            <x v="13"/>
          </reference>
        </references>
      </pivotArea>
    </chartFormat>
    <chartFormat chart="12" format="102" series="1">
      <pivotArea type="data" outline="0" fieldPosition="0">
        <references count="2">
          <reference field="4294967294" count="1" selected="0">
            <x v="0"/>
          </reference>
          <reference field="0" count="1" selected="0">
            <x v="14"/>
          </reference>
        </references>
      </pivotArea>
    </chartFormat>
    <chartFormat chart="12" format="103" series="1">
      <pivotArea type="data" outline="0" fieldPosition="0">
        <references count="2">
          <reference field="4294967294" count="1" selected="0">
            <x v="0"/>
          </reference>
          <reference field="0" count="1" selected="0">
            <x v="15"/>
          </reference>
        </references>
      </pivotArea>
    </chartFormat>
    <chartFormat chart="12" format="104" series="1">
      <pivotArea type="data" outline="0" fieldPosition="0">
        <references count="2">
          <reference field="4294967294" count="1" selected="0">
            <x v="0"/>
          </reference>
          <reference field="0" count="1" selected="0">
            <x v="16"/>
          </reference>
        </references>
      </pivotArea>
    </chartFormat>
    <chartFormat chart="12" format="105" series="1">
      <pivotArea type="data" outline="0" fieldPosition="0">
        <references count="2">
          <reference field="4294967294" count="1" selected="0">
            <x v="0"/>
          </reference>
          <reference field="0" count="1" selected="0">
            <x v="17"/>
          </reference>
        </references>
      </pivotArea>
    </chartFormat>
    <chartFormat chart="12" format="106" series="1">
      <pivotArea type="data" outline="0" fieldPosition="0">
        <references count="2">
          <reference field="4294967294" count="1" selected="0">
            <x v="0"/>
          </reference>
          <reference field="0" count="1" selected="0">
            <x v="18"/>
          </reference>
        </references>
      </pivotArea>
    </chartFormat>
    <chartFormat chart="12" format="107" series="1">
      <pivotArea type="data" outline="0" fieldPosition="0">
        <references count="2">
          <reference field="4294967294" count="1" selected="0">
            <x v="0"/>
          </reference>
          <reference field="0" count="1" selected="0">
            <x v="19"/>
          </reference>
        </references>
      </pivotArea>
    </chartFormat>
    <chartFormat chart="12" format="108" series="1">
      <pivotArea type="data" outline="0" fieldPosition="0">
        <references count="2">
          <reference field="4294967294" count="1" selected="0">
            <x v="0"/>
          </reference>
          <reference field="0" count="1" selected="0">
            <x v="20"/>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AA310"/>
  <sheetViews>
    <sheetView tabSelected="1" topLeftCell="B1" zoomScale="70" zoomScaleNormal="70" workbookViewId="0">
      <selection activeCell="J10" sqref="J10"/>
    </sheetView>
  </sheetViews>
  <sheetFormatPr defaultColWidth="0" defaultRowHeight="12.75" zeroHeight="1" x14ac:dyDescent="0.2"/>
  <cols>
    <col min="1" max="1" width="3" style="1" customWidth="1"/>
    <col min="2" max="2" width="17.140625" style="1" customWidth="1"/>
    <col min="3" max="19" width="16.5703125" style="1" customWidth="1"/>
    <col min="20" max="20" width="17.42578125" style="1" customWidth="1"/>
    <col min="21" max="23" width="17.5703125" style="1" customWidth="1"/>
    <col min="24" max="24" width="33.5703125" style="1" bestFit="1" customWidth="1"/>
    <col min="25" max="25" width="13.85546875" style="1" customWidth="1"/>
    <col min="26" max="16384" width="13.85546875" style="1" hidden="1"/>
  </cols>
  <sheetData>
    <row r="1" spans="2:20" x14ac:dyDescent="0.2"/>
    <row r="2" spans="2:20" x14ac:dyDescent="0.2"/>
    <row r="3" spans="2:20" x14ac:dyDescent="0.2"/>
    <row r="4" spans="2:20" x14ac:dyDescent="0.2"/>
    <row r="5" spans="2:20" ht="15.75" x14ac:dyDescent="0.25">
      <c r="B5" s="2" t="s">
        <v>17</v>
      </c>
    </row>
    <row r="6" spans="2:20" ht="15.75" x14ac:dyDescent="0.25">
      <c r="B6" s="2" t="s">
        <v>27</v>
      </c>
    </row>
    <row r="7" spans="2:20" ht="12.75" customHeight="1" x14ac:dyDescent="0.25">
      <c r="B7" s="2"/>
    </row>
    <row r="8" spans="2:20" ht="12.75" customHeight="1" x14ac:dyDescent="0.25">
      <c r="B8" s="2"/>
    </row>
    <row r="9" spans="2:20" ht="20.25" x14ac:dyDescent="0.3">
      <c r="B9" s="45" t="s">
        <v>41</v>
      </c>
      <c r="C9" s="45"/>
      <c r="D9" s="45"/>
      <c r="E9" s="45"/>
      <c r="F9" s="45"/>
      <c r="G9" s="45"/>
      <c r="H9" s="45"/>
      <c r="I9" s="45"/>
      <c r="J9" s="45"/>
      <c r="K9" s="45"/>
      <c r="L9" s="45"/>
      <c r="M9" s="45"/>
      <c r="N9" s="45"/>
      <c r="O9" s="17"/>
      <c r="P9" s="17"/>
      <c r="Q9" s="17"/>
      <c r="R9" s="17"/>
      <c r="S9" s="17"/>
      <c r="T9" s="17"/>
    </row>
    <row r="10" spans="2:20" ht="20.25" x14ac:dyDescent="0.3">
      <c r="B10" s="18" t="s">
        <v>22</v>
      </c>
    </row>
    <row r="11" spans="2:20" x14ac:dyDescent="0.2"/>
    <row r="12" spans="2:20" ht="18" x14ac:dyDescent="0.2">
      <c r="B12" s="3" t="s">
        <v>0</v>
      </c>
    </row>
    <row r="13" spans="2:20" ht="19.5" customHeight="1" x14ac:dyDescent="0.25">
      <c r="B13" s="4" t="str">
        <f>B19</f>
        <v>Produção de biodiesel - B100 por Grandes Regiões1 - 2005-2025 (b)</v>
      </c>
      <c r="C13" s="5"/>
      <c r="D13" s="5"/>
    </row>
    <row r="14" spans="2:20" ht="16.5" x14ac:dyDescent="0.25">
      <c r="B14" s="4" t="str">
        <f>B87</f>
        <v>Produção de biodiesel¹ - B100 por estado e produtor² - 2005-2022 (b)</v>
      </c>
    </row>
    <row r="15" spans="2:20" ht="16.5" x14ac:dyDescent="0.25">
      <c r="B15" s="4" t="str">
        <f>B152</f>
        <v>Produção de biodiesel¹ - B100 por região e produtor² - 2005-2022 (b)</v>
      </c>
    </row>
    <row r="16" spans="2:20" ht="16.5" x14ac:dyDescent="0.25">
      <c r="B16" s="4"/>
    </row>
    <row r="17" spans="2:24" ht="18" x14ac:dyDescent="0.25">
      <c r="B17" s="11" t="s">
        <v>57</v>
      </c>
    </row>
    <row r="18" spans="2:24" ht="12.75" customHeight="1" x14ac:dyDescent="0.2">
      <c r="B18" s="9"/>
    </row>
    <row r="19" spans="2:24" ht="20.45" customHeight="1" x14ac:dyDescent="0.3">
      <c r="B19" s="10" t="s">
        <v>55</v>
      </c>
    </row>
    <row r="20" spans="2:24" ht="18" customHeight="1" x14ac:dyDescent="0.25">
      <c r="B20" s="11" t="s">
        <v>35</v>
      </c>
    </row>
    <row r="21" spans="2:24" ht="12.75" customHeight="1" x14ac:dyDescent="0.2">
      <c r="B21"/>
      <c r="C21"/>
    </row>
    <row r="22" spans="2:24" ht="12.75" customHeight="1" x14ac:dyDescent="0.2">
      <c r="B22" s="40" t="s">
        <v>25</v>
      </c>
      <c r="C22" s="38" t="s">
        <v>1</v>
      </c>
    </row>
    <row r="23" spans="2:24" ht="12.75" customHeight="1" x14ac:dyDescent="0.2">
      <c r="B23" s="6"/>
    </row>
    <row r="24" spans="2:24" ht="12.75" customHeight="1" x14ac:dyDescent="0.2">
      <c r="B24" s="37"/>
      <c r="C24" s="37" t="s">
        <v>2</v>
      </c>
      <c r="D24" s="37"/>
      <c r="E24" s="37"/>
      <c r="F24" s="37"/>
      <c r="G24" s="37"/>
      <c r="H24" s="37"/>
      <c r="I24" s="37"/>
      <c r="J24" s="37"/>
      <c r="K24" s="37"/>
      <c r="L24" s="37"/>
      <c r="M24" s="37"/>
      <c r="N24" s="37"/>
      <c r="O24" s="37"/>
      <c r="P24" s="37"/>
      <c r="Q24" s="37"/>
      <c r="R24" s="37"/>
      <c r="S24" s="37"/>
      <c r="T24" s="37"/>
      <c r="U24" s="37"/>
      <c r="V24" s="37"/>
      <c r="W24" s="37"/>
      <c r="X24" s="32" t="s">
        <v>20</v>
      </c>
    </row>
    <row r="25" spans="2:24" ht="12.75" customHeight="1" x14ac:dyDescent="0.2">
      <c r="B25" s="37" t="s">
        <v>29</v>
      </c>
      <c r="C25" s="46">
        <v>2005</v>
      </c>
      <c r="D25" s="46">
        <v>2006</v>
      </c>
      <c r="E25" s="46">
        <v>2007</v>
      </c>
      <c r="F25" s="46">
        <v>2008</v>
      </c>
      <c r="G25" s="46">
        <v>2009</v>
      </c>
      <c r="H25" s="46">
        <v>2010</v>
      </c>
      <c r="I25" s="46">
        <v>2011</v>
      </c>
      <c r="J25" s="46">
        <v>2012</v>
      </c>
      <c r="K25" s="46">
        <v>2013</v>
      </c>
      <c r="L25" s="46">
        <v>2014</v>
      </c>
      <c r="M25" s="46">
        <v>2015</v>
      </c>
      <c r="N25" s="46">
        <v>2016</v>
      </c>
      <c r="O25" s="46">
        <v>2017</v>
      </c>
      <c r="P25" s="47">
        <v>2018</v>
      </c>
      <c r="Q25" s="47">
        <v>2019</v>
      </c>
      <c r="R25" s="47">
        <v>2020</v>
      </c>
      <c r="S25" s="35" t="s">
        <v>30</v>
      </c>
      <c r="T25" s="47">
        <v>2022</v>
      </c>
      <c r="U25" s="47">
        <v>2023</v>
      </c>
      <c r="V25" s="47">
        <v>2024</v>
      </c>
      <c r="W25" s="47">
        <v>2025</v>
      </c>
      <c r="X25" s="33" t="s">
        <v>40</v>
      </c>
    </row>
    <row r="26" spans="2:24" ht="12.75" customHeight="1" x14ac:dyDescent="0.2">
      <c r="B26" s="41" t="s">
        <v>3</v>
      </c>
      <c r="C26" s="48">
        <v>0</v>
      </c>
      <c r="D26" s="48">
        <v>6763.4326930000007</v>
      </c>
      <c r="E26" s="48">
        <v>107610.71764959001</v>
      </c>
      <c r="F26" s="48">
        <v>482959.55742582993</v>
      </c>
      <c r="G26" s="48">
        <v>568299.35985609004</v>
      </c>
      <c r="H26" s="48">
        <v>927336.09316175012</v>
      </c>
      <c r="I26" s="48">
        <v>1171963.9500838099</v>
      </c>
      <c r="J26" s="48">
        <v>1213973.3520610302</v>
      </c>
      <c r="K26" s="48">
        <v>1424675.1311681301</v>
      </c>
      <c r="L26" s="48">
        <v>1542358.55182564</v>
      </c>
      <c r="M26" s="48">
        <v>2009886.7397159503</v>
      </c>
      <c r="N26" s="48">
        <v>1706978.3398786201</v>
      </c>
      <c r="O26" s="48">
        <v>1606170.2404383302</v>
      </c>
      <c r="P26" s="48">
        <v>2121231.7741708299</v>
      </c>
      <c r="Q26" s="48">
        <v>2808449.0494033201</v>
      </c>
      <c r="R26" s="48">
        <v>2941086.9210429098</v>
      </c>
      <c r="S26" s="48">
        <v>3199047.5335245603</v>
      </c>
      <c r="T26" s="48">
        <v>2854891.1383697498</v>
      </c>
      <c r="U26" s="48">
        <v>2861545.7699293704</v>
      </c>
      <c r="V26" s="48">
        <v>3872844.8324021902</v>
      </c>
      <c r="W26" s="48">
        <v>4055895.96518867</v>
      </c>
      <c r="X26" s="34">
        <f>(IF(V26=0,"n/d",(W26/V26)-1)*100)</f>
        <v>4.7265289653481757</v>
      </c>
    </row>
    <row r="27" spans="2:24" ht="12.75" customHeight="1" x14ac:dyDescent="0.2">
      <c r="B27" s="38" t="s">
        <v>4</v>
      </c>
      <c r="C27" s="49">
        <v>0</v>
      </c>
      <c r="D27" s="49">
        <v>6561.5926901000003</v>
      </c>
      <c r="E27" s="49">
        <v>106503.72366921001</v>
      </c>
      <c r="F27" s="49">
        <v>484850.24286278005</v>
      </c>
      <c r="G27" s="49">
        <v>504595.84339577996</v>
      </c>
      <c r="H27" s="49">
        <v>1119897.45011728</v>
      </c>
      <c r="I27" s="49">
        <v>1111932.6888735199</v>
      </c>
      <c r="J27" s="49">
        <v>1349837.1100043701</v>
      </c>
      <c r="K27" s="49">
        <v>1294053.77890435</v>
      </c>
      <c r="L27" s="49">
        <v>1512878.8664958801</v>
      </c>
      <c r="M27" s="49">
        <v>1909551.0050066598</v>
      </c>
      <c r="N27" s="49">
        <v>1887354.3095453305</v>
      </c>
      <c r="O27" s="49">
        <v>1634168.70696214</v>
      </c>
      <c r="P27" s="49">
        <v>2127837.6156742796</v>
      </c>
      <c r="Q27" s="49">
        <v>2611836.0232789498</v>
      </c>
      <c r="R27" s="49">
        <v>3039149.3108544704</v>
      </c>
      <c r="S27" s="49">
        <v>3317656.9714593198</v>
      </c>
      <c r="T27" s="49">
        <v>3078952.5305251405</v>
      </c>
      <c r="U27" s="49">
        <v>2864705.80192242</v>
      </c>
      <c r="V27" s="49">
        <v>3953626.8309427202</v>
      </c>
      <c r="W27" s="49">
        <v>4411959.6562627703</v>
      </c>
      <c r="X27" s="34">
        <f>IF(SUM(V26:V27)=0,"n/d",((SUM(W26:W27))/(SUM(V26:V27))-1)*100)</f>
        <v>8.1950588425488959</v>
      </c>
    </row>
    <row r="28" spans="2:24" ht="12.75" customHeight="1" x14ac:dyDescent="0.2">
      <c r="B28" s="38" t="s">
        <v>5</v>
      </c>
      <c r="C28" s="49">
        <v>49.060518000000002</v>
      </c>
      <c r="D28" s="49">
        <v>10848.9158804</v>
      </c>
      <c r="E28" s="49">
        <v>142381.62387432001</v>
      </c>
      <c r="F28" s="49">
        <v>400533.10064041999</v>
      </c>
      <c r="G28" s="49">
        <v>830201.05406715989</v>
      </c>
      <c r="H28" s="49">
        <v>1346962.0441431801</v>
      </c>
      <c r="I28" s="49">
        <v>1468448.4726209901</v>
      </c>
      <c r="J28" s="49">
        <v>1389241.7632847701</v>
      </c>
      <c r="K28" s="49">
        <v>1451388.5140312198</v>
      </c>
      <c r="L28" s="49">
        <v>1709814.89323318</v>
      </c>
      <c r="M28" s="49">
        <v>2029671.52576525</v>
      </c>
      <c r="N28" s="49">
        <v>2032600.29402422</v>
      </c>
      <c r="O28" s="49">
        <v>2107520.7368582198</v>
      </c>
      <c r="P28" s="49">
        <v>2862108.6953447498</v>
      </c>
      <c r="Q28" s="49">
        <v>2906734.4570080498</v>
      </c>
      <c r="R28" s="49">
        <v>3461268.6242874302</v>
      </c>
      <c r="S28" s="49">
        <v>4042556.5675897207</v>
      </c>
      <c r="T28" s="49">
        <v>3146135.6893838402</v>
      </c>
      <c r="U28" s="49">
        <v>3476393.7807129105</v>
      </c>
      <c r="V28" s="49">
        <v>4626817.6537605301</v>
      </c>
      <c r="W28" s="49">
        <v>5152899.5698838402</v>
      </c>
      <c r="X28" s="34">
        <f>IF(W28="","",((SUM(W26:W28))/(SUM(V26:V28))-1)*100)</f>
        <v>9.3747591058231272</v>
      </c>
    </row>
    <row r="29" spans="2:24" ht="12.75" customHeight="1" x14ac:dyDescent="0.2">
      <c r="B29" s="38" t="s">
        <v>6</v>
      </c>
      <c r="C29" s="49">
        <v>82.396511000000004</v>
      </c>
      <c r="D29" s="49">
        <v>11230.5186531</v>
      </c>
      <c r="E29" s="49">
        <v>118077.30742914003</v>
      </c>
      <c r="F29" s="49">
        <v>404748.17278324999</v>
      </c>
      <c r="G29" s="49">
        <v>663310.62573475007</v>
      </c>
      <c r="H29" s="49">
        <v>1162965.5969423701</v>
      </c>
      <c r="I29" s="49">
        <v>1260358.98998271</v>
      </c>
      <c r="J29" s="49">
        <v>1147086.76403364</v>
      </c>
      <c r="K29" s="49">
        <v>1595039.3397960099</v>
      </c>
      <c r="L29" s="49">
        <v>1592733.80994051</v>
      </c>
      <c r="M29" s="49">
        <v>2041208.3267163001</v>
      </c>
      <c r="N29" s="49">
        <v>2191905.18004758</v>
      </c>
      <c r="O29" s="49">
        <v>2186357.51101929</v>
      </c>
      <c r="P29" s="49">
        <v>2822273.8190603503</v>
      </c>
      <c r="Q29" s="49">
        <v>2924142.4622341702</v>
      </c>
      <c r="R29" s="49">
        <v>2764540.2568921098</v>
      </c>
      <c r="S29" s="49">
        <v>3968579.5836761002</v>
      </c>
      <c r="T29" s="49">
        <v>3017035.4459010302</v>
      </c>
      <c r="U29" s="49">
        <v>3638111.6642854298</v>
      </c>
      <c r="V29" s="49">
        <v>4744616.49872135</v>
      </c>
      <c r="W29" s="49">
        <v>5005372.2398688998</v>
      </c>
      <c r="X29" s="34">
        <f>IF(W29="","",((SUM(W26:W29))/(SUM(V26:V29))-1)*100)</f>
        <v>8.3046251716475616</v>
      </c>
    </row>
    <row r="30" spans="2:24" ht="12.75" customHeight="1" x14ac:dyDescent="0.2">
      <c r="B30" s="38" t="s">
        <v>7</v>
      </c>
      <c r="C30" s="49">
        <v>161.96260749999999</v>
      </c>
      <c r="D30" s="49">
        <v>16212.614256000001</v>
      </c>
      <c r="E30" s="49">
        <v>163564.40825346002</v>
      </c>
      <c r="F30" s="49">
        <v>478018.57831090002</v>
      </c>
      <c r="G30" s="49">
        <v>652018.28453915997</v>
      </c>
      <c r="H30" s="49">
        <v>1275124.48878258</v>
      </c>
      <c r="I30" s="49">
        <v>1386802.3107947498</v>
      </c>
      <c r="J30" s="49">
        <v>1339860.7417264101</v>
      </c>
      <c r="K30" s="49">
        <v>1546877.6733838702</v>
      </c>
      <c r="L30" s="49">
        <v>1525439.9755850502</v>
      </c>
      <c r="M30" s="49">
        <v>2131305.60305474</v>
      </c>
      <c r="N30" s="49">
        <v>2068179.4911524297</v>
      </c>
      <c r="O30" s="49">
        <v>2322925.7717113001</v>
      </c>
      <c r="P30" s="49">
        <v>2405836.5690259496</v>
      </c>
      <c r="Q30" s="49">
        <v>2820050.5221807905</v>
      </c>
      <c r="R30" s="49">
        <v>3028508.0719206501</v>
      </c>
      <c r="S30" s="49">
        <v>3407454.2175709503</v>
      </c>
      <c r="T30" s="49">
        <v>3371947.9759489298</v>
      </c>
      <c r="U30" s="49">
        <v>4080563.7823333698</v>
      </c>
      <c r="V30" s="49">
        <v>4572118.4846305903</v>
      </c>
      <c r="W30" s="49">
        <v>5032879.8747795494</v>
      </c>
      <c r="X30" s="34">
        <f>IF(W30="","",((SUM(W26:W30))/(SUM(V26:V30))-1)*100)</f>
        <v>8.6769907991635087</v>
      </c>
    </row>
    <row r="31" spans="2:24" ht="12.75" customHeight="1" x14ac:dyDescent="0.2">
      <c r="B31" s="38" t="s">
        <v>8</v>
      </c>
      <c r="C31" s="49">
        <v>143.48314572000001</v>
      </c>
      <c r="D31" s="49">
        <v>40822.816741100003</v>
      </c>
      <c r="E31" s="49">
        <v>170818.14421558002</v>
      </c>
      <c r="F31" s="49">
        <v>646383.13054358005</v>
      </c>
      <c r="G31" s="49">
        <v>887736.49351020996</v>
      </c>
      <c r="H31" s="49">
        <v>1289032.2776418</v>
      </c>
      <c r="I31" s="49">
        <v>1456548.2716073804</v>
      </c>
      <c r="J31" s="49">
        <v>1351666.4257651502</v>
      </c>
      <c r="K31" s="49">
        <v>1487168.8718628502</v>
      </c>
      <c r="L31" s="49">
        <v>1581995.9595250899</v>
      </c>
      <c r="M31" s="49">
        <v>2026484.1330987001</v>
      </c>
      <c r="N31" s="49">
        <v>1841482.7189255201</v>
      </c>
      <c r="O31" s="49">
        <v>2259526.1474211398</v>
      </c>
      <c r="P31" s="49">
        <v>2936702.9171831007</v>
      </c>
      <c r="Q31" s="49">
        <v>2903460.6423521009</v>
      </c>
      <c r="R31" s="49">
        <v>3397314.0563507797</v>
      </c>
      <c r="S31" s="49">
        <v>3318942.8476360999</v>
      </c>
      <c r="T31" s="49">
        <v>3194396.14355184</v>
      </c>
      <c r="U31" s="49">
        <v>4134022.0285586007</v>
      </c>
      <c r="V31" s="49">
        <v>4845531.8079730906</v>
      </c>
      <c r="W31" s="49">
        <v>4917518.2494262001</v>
      </c>
      <c r="X31" s="34">
        <f>IF(W31="","",((SUM(W26:W31))/(SUM(V26:V31))-1)*100)</f>
        <v>7.3677568072993305</v>
      </c>
    </row>
    <row r="32" spans="2:24" ht="12.75" customHeight="1" x14ac:dyDescent="0.2">
      <c r="B32" s="38" t="s">
        <v>9</v>
      </c>
      <c r="C32" s="49">
        <v>45.148256180000004</v>
      </c>
      <c r="D32" s="49">
        <v>20950.099148000001</v>
      </c>
      <c r="E32" s="49">
        <v>168053.17518863</v>
      </c>
      <c r="F32" s="49">
        <v>677955.15261889005</v>
      </c>
      <c r="G32" s="49">
        <v>972131.28972683009</v>
      </c>
      <c r="H32" s="49">
        <v>1304717.7806605599</v>
      </c>
      <c r="I32" s="49">
        <v>1571805.2596815701</v>
      </c>
      <c r="J32" s="49">
        <v>1448796.6279958498</v>
      </c>
      <c r="K32" s="49">
        <v>1639568.8107580198</v>
      </c>
      <c r="L32" s="49">
        <v>1905631.8181058501</v>
      </c>
      <c r="M32" s="49">
        <v>2145415.4709296399</v>
      </c>
      <c r="N32" s="49">
        <v>2122403.3141814303</v>
      </c>
      <c r="O32" s="49">
        <v>2435643.5886477297</v>
      </c>
      <c r="P32" s="49">
        <v>3076215.8782228101</v>
      </c>
      <c r="Q32" s="49">
        <v>3115621.4057868002</v>
      </c>
      <c r="R32" s="49">
        <v>3794839.2188937594</v>
      </c>
      <c r="S32" s="49">
        <v>3526355.8486292604</v>
      </c>
      <c r="T32" s="49">
        <v>3577389.43599759</v>
      </c>
      <c r="U32" s="49">
        <v>4512249.8338782294</v>
      </c>
      <c r="V32" s="49">
        <v>5170756.0888814405</v>
      </c>
      <c r="W32" s="49">
        <v>5428918.2080060607</v>
      </c>
      <c r="X32" s="34">
        <f>IF(W32="","",((SUM(W26:W32))/(SUM(V26:V32))-1)*100)</f>
        <v>6.9814061861877441</v>
      </c>
    </row>
    <row r="33" spans="2:24" ht="12.75" customHeight="1" x14ac:dyDescent="0.2">
      <c r="B33" s="38" t="s">
        <v>10</v>
      </c>
      <c r="C33" s="49">
        <v>359.27394719999995</v>
      </c>
      <c r="D33" s="49">
        <v>32088.094696000004</v>
      </c>
      <c r="E33" s="49">
        <v>276492.81431849999</v>
      </c>
      <c r="F33" s="49">
        <v>688951.11167747015</v>
      </c>
      <c r="G33" s="49">
        <v>1050939.6276568901</v>
      </c>
      <c r="H33" s="49">
        <v>1453949.4290421503</v>
      </c>
      <c r="I33" s="49">
        <v>1559459.55771547</v>
      </c>
      <c r="J33" s="49">
        <v>1600291.52613012</v>
      </c>
      <c r="K33" s="49">
        <v>1557422.8166005099</v>
      </c>
      <c r="L33" s="49">
        <v>1978347.01581499</v>
      </c>
      <c r="M33" s="49">
        <v>2163932.3696587598</v>
      </c>
      <c r="N33" s="49">
        <v>2057919.4147046101</v>
      </c>
      <c r="O33" s="49">
        <v>2515904.1367800203</v>
      </c>
      <c r="P33" s="49">
        <v>3055858.2477277601</v>
      </c>
      <c r="Q33" s="49">
        <v>3164689.8992658798</v>
      </c>
      <c r="R33" s="49">
        <v>3924450.3710632501</v>
      </c>
      <c r="S33" s="49">
        <v>3607350.9836714501</v>
      </c>
      <c r="T33" s="49">
        <v>3666035.3701275797</v>
      </c>
      <c r="U33" s="49">
        <v>4451805.3950490402</v>
      </c>
      <c r="V33" s="49">
        <v>5286978.0029975399</v>
      </c>
      <c r="W33" s="49">
        <v>5816282.3082902394</v>
      </c>
      <c r="X33" s="34">
        <f>IF(W33="","",((SUM(W26:W33))/(SUM(V26:V33))-1)*100)</f>
        <v>7.413520236663107</v>
      </c>
    </row>
    <row r="34" spans="2:24" ht="12.75" customHeight="1" x14ac:dyDescent="0.2">
      <c r="B34" s="38" t="s">
        <v>11</v>
      </c>
      <c r="C34" s="49">
        <v>12.57962</v>
      </c>
      <c r="D34" s="49">
        <v>42364.034044640001</v>
      </c>
      <c r="E34" s="49">
        <v>289415.50571514003</v>
      </c>
      <c r="F34" s="49">
        <v>831880.37043905992</v>
      </c>
      <c r="G34" s="49">
        <v>1009753.22844874</v>
      </c>
      <c r="H34" s="49">
        <v>1383680.1937763798</v>
      </c>
      <c r="I34" s="49">
        <v>1471635.6765932399</v>
      </c>
      <c r="J34" s="49">
        <v>1586557.6693868299</v>
      </c>
      <c r="K34" s="49">
        <v>1589520.91838422</v>
      </c>
      <c r="L34" s="49">
        <v>1966602.2863249602</v>
      </c>
      <c r="M34" s="49">
        <v>2078079.52629623</v>
      </c>
      <c r="N34" s="49">
        <v>1970655.1191086499</v>
      </c>
      <c r="O34" s="49">
        <v>2507793.95512906</v>
      </c>
      <c r="P34" s="49">
        <v>3018684.3636212</v>
      </c>
      <c r="Q34" s="49">
        <v>3513011.5449785101</v>
      </c>
      <c r="R34" s="49">
        <v>3721263.7135524401</v>
      </c>
      <c r="S34" s="49">
        <v>3645687.6083444199</v>
      </c>
      <c r="T34" s="49">
        <v>3458405.1253868304</v>
      </c>
      <c r="U34" s="49">
        <v>4230926.7033619396</v>
      </c>
      <c r="V34" s="49">
        <v>5138520.4289530292</v>
      </c>
      <c r="W34" s="49">
        <v>5490644.5541419201</v>
      </c>
      <c r="X34" s="34">
        <f>IF(W34="","",((SUM(W26:W34))/(SUM(V26:V34))-1)*100)</f>
        <v>7.3452428369331191</v>
      </c>
    </row>
    <row r="35" spans="2:24" ht="12.75" customHeight="1" x14ac:dyDescent="0.2">
      <c r="B35" s="38" t="s">
        <v>12</v>
      </c>
      <c r="C35" s="49">
        <v>213.41325330000001</v>
      </c>
      <c r="D35" s="49">
        <v>53975.633416209996</v>
      </c>
      <c r="E35" s="49">
        <v>337187.46807930002</v>
      </c>
      <c r="F35" s="49">
        <v>797656.42609193001</v>
      </c>
      <c r="G35" s="49">
        <v>986308.85482676013</v>
      </c>
      <c r="H35" s="49">
        <v>1257300.9724180503</v>
      </c>
      <c r="I35" s="49">
        <v>1496252.3512928302</v>
      </c>
      <c r="J35" s="49">
        <v>1581359.9968359901</v>
      </c>
      <c r="K35" s="49">
        <v>1748516.89296905</v>
      </c>
      <c r="L35" s="49">
        <v>2022819.7275315602</v>
      </c>
      <c r="M35" s="49">
        <v>2259084.1184437703</v>
      </c>
      <c r="N35" s="49">
        <v>2144976.9327968201</v>
      </c>
      <c r="O35" s="49">
        <v>2574695.9469011398</v>
      </c>
      <c r="P35" s="49">
        <v>3146894.2027309802</v>
      </c>
      <c r="Q35" s="49">
        <v>3671517.6754503497</v>
      </c>
      <c r="R35" s="49">
        <v>3714358.45193375</v>
      </c>
      <c r="S35" s="49">
        <v>3917285.81202731</v>
      </c>
      <c r="T35" s="49">
        <v>3581003.6048522601</v>
      </c>
      <c r="U35" s="49">
        <v>4429292.3913326208</v>
      </c>
      <c r="V35" s="49">
        <v>5318339.7315653106</v>
      </c>
      <c r="W35" s="49">
        <v>5777446.1846459303</v>
      </c>
      <c r="X35" s="34">
        <f>IF(W35="","",((SUM(W26:W35))/(SUM(V26:V35))-1)*100)</f>
        <v>7.4892808515076847</v>
      </c>
    </row>
    <row r="36" spans="2:24" ht="12.75" customHeight="1" x14ac:dyDescent="0.2">
      <c r="B36" s="38" t="s">
        <v>13</v>
      </c>
      <c r="C36" s="49">
        <v>1769.3235530000002</v>
      </c>
      <c r="D36" s="49">
        <v>100793.73351425001</v>
      </c>
      <c r="E36" s="49">
        <v>354748.83774264995</v>
      </c>
      <c r="F36" s="49">
        <v>742288.39856659004</v>
      </c>
      <c r="G36" s="49">
        <v>1045317.0407016899</v>
      </c>
      <c r="H36" s="49">
        <v>1307448.0047770701</v>
      </c>
      <c r="I36" s="49">
        <v>1491873.2094561502</v>
      </c>
      <c r="J36" s="49">
        <v>1543019.9127675202</v>
      </c>
      <c r="K36" s="49">
        <v>1667903.5997123402</v>
      </c>
      <c r="L36" s="49">
        <v>1991520.9410924602</v>
      </c>
      <c r="M36" s="49">
        <v>2042063.2125322605</v>
      </c>
      <c r="N36" s="49">
        <v>2022551.1400649399</v>
      </c>
      <c r="O36" s="49">
        <v>2433719.0829024096</v>
      </c>
      <c r="P36" s="49">
        <v>3013476.66511322</v>
      </c>
      <c r="Q36" s="49">
        <v>3395362.2842791104</v>
      </c>
      <c r="R36" s="49">
        <v>3498862.8878453402</v>
      </c>
      <c r="S36" s="49">
        <v>3327474.1949646599</v>
      </c>
      <c r="T36" s="49">
        <v>3265722.9600506304</v>
      </c>
      <c r="U36" s="49">
        <v>4404276.4332044208</v>
      </c>
      <c r="V36" s="49">
        <v>5127533.7222049609</v>
      </c>
      <c r="W36" s="49"/>
      <c r="X36" s="34" t="str">
        <f>IF(W36="","",((SUM(W26:W36))/(SUM(V26:V36))-1)*100)</f>
        <v/>
      </c>
    </row>
    <row r="37" spans="2:24" ht="12.75" customHeight="1" x14ac:dyDescent="0.2">
      <c r="B37" s="38" t="s">
        <v>14</v>
      </c>
      <c r="C37" s="50">
        <v>1793.6623829999999</v>
      </c>
      <c r="D37" s="50">
        <v>91397.864380810002</v>
      </c>
      <c r="E37" s="50">
        <v>308299.74192787998</v>
      </c>
      <c r="F37" s="50">
        <v>704791.73399045016</v>
      </c>
      <c r="G37" s="50">
        <v>946223.23526671005</v>
      </c>
      <c r="H37" s="50">
        <v>1181578.9310384102</v>
      </c>
      <c r="I37" s="50">
        <v>1364071.32113316</v>
      </c>
      <c r="J37" s="50">
        <v>1540762.9339554098</v>
      </c>
      <c r="K37" s="50">
        <v>1348310.5416683201</v>
      </c>
      <c r="L37" s="50">
        <v>2194906.1867744001</v>
      </c>
      <c r="M37" s="50">
        <v>1927988.9666202799</v>
      </c>
      <c r="N37" s="50">
        <v>1862693.78858023</v>
      </c>
      <c r="O37" s="50">
        <v>2397850.7432085001</v>
      </c>
      <c r="P37" s="50">
        <v>2979299.806283751</v>
      </c>
      <c r="Q37" s="50">
        <v>3292537.7912592101</v>
      </c>
      <c r="R37" s="50">
        <v>3253314.3159558596</v>
      </c>
      <c r="S37" s="50">
        <v>3307779.5041537997</v>
      </c>
      <c r="T37" s="50">
        <v>3129023.7832532795</v>
      </c>
      <c r="U37" s="50">
        <v>4263649.1882945402</v>
      </c>
      <c r="V37" s="50">
        <v>4372106.7408032902</v>
      </c>
      <c r="W37" s="50"/>
      <c r="X37" s="34" t="str">
        <f>IF(W37="","",((SUM(W26:W37))/(SUM(V26:V37))-1)*100)</f>
        <v/>
      </c>
    </row>
    <row r="38" spans="2:24" ht="12.75" customHeight="1" x14ac:dyDescent="0.2">
      <c r="B38" s="28" t="s">
        <v>15</v>
      </c>
      <c r="C38" s="44">
        <f>SUM(C26:C37)</f>
        <v>4630.3037949</v>
      </c>
      <c r="D38" s="44">
        <f t="shared" ref="D38:W38" si="0">SUM(D26:D37)</f>
        <v>434009.35011361004</v>
      </c>
      <c r="E38" s="44">
        <f t="shared" si="0"/>
        <v>2543153.4680634001</v>
      </c>
      <c r="F38" s="44">
        <f t="shared" si="0"/>
        <v>7341015.9759511501</v>
      </c>
      <c r="G38" s="44">
        <f t="shared" si="0"/>
        <v>10116834.937730771</v>
      </c>
      <c r="H38" s="44">
        <f t="shared" si="0"/>
        <v>15009993.262501583</v>
      </c>
      <c r="I38" s="44">
        <f t="shared" si="0"/>
        <v>16811152.059835579</v>
      </c>
      <c r="J38" s="44">
        <f t="shared" si="0"/>
        <v>17092454.823947091</v>
      </c>
      <c r="K38" s="44">
        <f t="shared" si="0"/>
        <v>18350446.889238887</v>
      </c>
      <c r="L38" s="44">
        <f t="shared" si="0"/>
        <v>21525050.03224957</v>
      </c>
      <c r="M38" s="44">
        <f t="shared" si="0"/>
        <v>24764670.997838542</v>
      </c>
      <c r="N38" s="44">
        <f t="shared" si="0"/>
        <v>23909700.043010384</v>
      </c>
      <c r="O38" s="44">
        <f t="shared" si="0"/>
        <v>26982276.56797928</v>
      </c>
      <c r="P38" s="44">
        <f t="shared" si="0"/>
        <v>33566420.554158978</v>
      </c>
      <c r="Q38" s="44">
        <f t="shared" si="0"/>
        <v>37127413.757477239</v>
      </c>
      <c r="R38" s="44">
        <f t="shared" si="0"/>
        <v>40538956.200592749</v>
      </c>
      <c r="S38" s="44">
        <f t="shared" si="0"/>
        <v>42586171.673247658</v>
      </c>
      <c r="T38" s="44">
        <f t="shared" si="0"/>
        <v>39340939.203348704</v>
      </c>
      <c r="U38" s="44">
        <f t="shared" si="0"/>
        <v>47347542.772862889</v>
      </c>
      <c r="V38" s="44">
        <f t="shared" si="0"/>
        <v>57029790.823836043</v>
      </c>
      <c r="W38" s="44">
        <f t="shared" si="0"/>
        <v>51089816.810494088</v>
      </c>
      <c r="X38" s="29"/>
    </row>
    <row r="39" spans="2:24" ht="12.75" customHeight="1" x14ac:dyDescent="0.2">
      <c r="B39"/>
      <c r="C39"/>
      <c r="D39"/>
      <c r="E39"/>
      <c r="F39"/>
      <c r="G39"/>
      <c r="H39"/>
      <c r="I39"/>
      <c r="J39"/>
      <c r="K39"/>
      <c r="L39"/>
      <c r="M39"/>
      <c r="N39"/>
      <c r="O39"/>
      <c r="P39"/>
      <c r="Q39"/>
      <c r="R39"/>
      <c r="S39"/>
      <c r="T39"/>
    </row>
    <row r="40" spans="2:24" ht="12.75" customHeight="1" x14ac:dyDescent="0.2">
      <c r="B40" s="25" t="s">
        <v>31</v>
      </c>
      <c r="C40" s="21"/>
      <c r="D40" s="21"/>
      <c r="E40" s="21"/>
      <c r="F40" s="21"/>
      <c r="G40" s="21"/>
      <c r="H40" s="21"/>
      <c r="I40" s="21"/>
      <c r="J40" s="21"/>
      <c r="K40" s="21"/>
      <c r="L40" s="21"/>
      <c r="M40" s="21"/>
      <c r="N40" s="21"/>
      <c r="O40" s="21"/>
      <c r="P40" s="21"/>
      <c r="Q40" s="21"/>
      <c r="R40" s="21"/>
      <c r="S40" s="21"/>
      <c r="T40" s="21"/>
      <c r="U40" s="22"/>
      <c r="V40" s="22"/>
      <c r="W40" s="22"/>
      <c r="X40" s="22"/>
    </row>
    <row r="41" spans="2:24" ht="12.75" customHeight="1" x14ac:dyDescent="0.2">
      <c r="B41" s="8" t="s">
        <v>16</v>
      </c>
      <c r="C41" s="21"/>
      <c r="D41" s="21"/>
      <c r="E41" s="21"/>
      <c r="F41" s="21"/>
      <c r="G41" s="21"/>
      <c r="H41" s="21"/>
      <c r="I41" s="21"/>
      <c r="J41" s="21"/>
      <c r="K41" s="21"/>
      <c r="L41" s="21"/>
      <c r="M41" s="21"/>
      <c r="N41" s="21"/>
      <c r="O41" s="21"/>
      <c r="P41" s="21"/>
      <c r="Q41" s="21"/>
      <c r="R41" s="21"/>
      <c r="S41" s="21"/>
      <c r="T41" s="21"/>
      <c r="U41" s="22"/>
      <c r="V41" s="22"/>
      <c r="W41" s="22"/>
      <c r="X41" s="22"/>
    </row>
    <row r="42" spans="2:24" ht="12.75" customHeight="1" x14ac:dyDescent="0.2">
      <c r="B42" s="42"/>
      <c r="C42" s="21"/>
      <c r="D42" s="21"/>
      <c r="E42" s="21"/>
      <c r="F42" s="21"/>
      <c r="G42" s="21"/>
      <c r="H42" s="21"/>
      <c r="I42" s="21"/>
      <c r="J42" s="21"/>
      <c r="K42" s="21"/>
      <c r="L42" s="21"/>
      <c r="M42" s="21"/>
      <c r="N42" s="21"/>
      <c r="O42" s="21"/>
      <c r="P42" s="21"/>
      <c r="Q42" s="21"/>
      <c r="R42" s="21"/>
      <c r="S42" s="21"/>
      <c r="T42" s="21"/>
      <c r="U42" s="22"/>
      <c r="V42" s="22"/>
      <c r="W42" s="22"/>
      <c r="X42" s="22"/>
    </row>
    <row r="43" spans="2:24" ht="12.75" customHeight="1" x14ac:dyDescent="0.2">
      <c r="B43" s="42"/>
      <c r="C43" s="21"/>
      <c r="D43" s="21"/>
      <c r="E43" s="21"/>
      <c r="F43" s="21"/>
      <c r="G43" s="21"/>
      <c r="H43" s="21"/>
      <c r="I43" s="21"/>
      <c r="J43" s="21"/>
      <c r="K43" s="21"/>
      <c r="L43" s="21"/>
      <c r="M43" s="21"/>
      <c r="N43" s="21"/>
      <c r="O43" s="21"/>
      <c r="P43" s="21"/>
      <c r="Q43" s="21"/>
      <c r="R43" s="21"/>
      <c r="S43" s="21"/>
      <c r="T43" s="21"/>
      <c r="U43" s="22"/>
      <c r="V43" s="22"/>
      <c r="W43" s="22"/>
      <c r="X43" s="22"/>
    </row>
    <row r="44" spans="2:24" ht="12.75" customHeight="1" x14ac:dyDescent="0.2">
      <c r="B44" s="42"/>
      <c r="C44" s="21"/>
      <c r="D44" s="21"/>
      <c r="E44" s="21"/>
      <c r="F44" s="21"/>
      <c r="G44" s="21"/>
      <c r="H44" s="21"/>
      <c r="I44" s="21"/>
      <c r="J44" s="21"/>
      <c r="K44" s="21"/>
      <c r="L44" s="21"/>
      <c r="M44" s="21"/>
      <c r="N44" s="21"/>
      <c r="O44" s="21"/>
      <c r="P44" s="21"/>
      <c r="Q44" s="21"/>
      <c r="R44" s="21"/>
      <c r="S44" s="21"/>
      <c r="T44" s="21"/>
      <c r="U44" s="22"/>
      <c r="V44" s="22"/>
      <c r="W44" s="22"/>
      <c r="X44" s="22"/>
    </row>
    <row r="45" spans="2:24" ht="12.75" customHeight="1" x14ac:dyDescent="0.2">
      <c r="B45" s="42"/>
      <c r="C45" s="21"/>
      <c r="D45" s="21"/>
      <c r="E45" s="21"/>
      <c r="F45" s="21"/>
      <c r="G45" s="21"/>
      <c r="H45" s="21"/>
      <c r="I45" s="21"/>
      <c r="J45" s="21"/>
      <c r="K45" s="21"/>
      <c r="L45" s="21"/>
      <c r="M45" s="21"/>
      <c r="N45" s="21"/>
      <c r="O45" s="21"/>
      <c r="P45" s="21"/>
      <c r="Q45" s="21"/>
      <c r="R45" s="21"/>
      <c r="S45" s="21"/>
      <c r="T45" s="21"/>
      <c r="U45" s="22"/>
      <c r="V45" s="22"/>
      <c r="W45" s="22"/>
      <c r="X45" s="22"/>
    </row>
    <row r="46" spans="2:24" ht="12.75" customHeight="1" x14ac:dyDescent="0.2">
      <c r="B46" s="42"/>
      <c r="C46" s="21"/>
      <c r="D46" s="21"/>
      <c r="E46" s="21"/>
      <c r="F46" s="21"/>
      <c r="G46" s="21"/>
      <c r="H46" s="21"/>
      <c r="I46" s="21"/>
      <c r="J46" s="21"/>
      <c r="K46" s="21"/>
      <c r="L46" s="21"/>
      <c r="M46" s="21"/>
      <c r="N46" s="21"/>
      <c r="O46" s="21"/>
      <c r="P46" s="21"/>
      <c r="Q46" s="21"/>
      <c r="R46" s="21"/>
      <c r="S46" s="21"/>
      <c r="T46" s="21"/>
      <c r="U46" s="22"/>
      <c r="V46" s="22"/>
      <c r="W46" s="22"/>
      <c r="X46" s="22"/>
    </row>
    <row r="47" spans="2:24" ht="12.75" customHeight="1" x14ac:dyDescent="0.2">
      <c r="B47" s="42"/>
      <c r="C47" s="21"/>
      <c r="D47" s="21"/>
      <c r="E47" s="21"/>
      <c r="F47" s="21"/>
      <c r="G47" s="21"/>
      <c r="H47" s="21"/>
      <c r="I47" s="21"/>
      <c r="J47" s="21"/>
      <c r="K47" s="21"/>
      <c r="L47" s="21"/>
      <c r="M47" s="21"/>
      <c r="N47" s="21"/>
      <c r="O47" s="21"/>
      <c r="P47" s="21"/>
      <c r="Q47" s="21"/>
      <c r="R47" s="21"/>
      <c r="S47" s="21"/>
      <c r="T47" s="21"/>
      <c r="U47" s="22"/>
      <c r="V47" s="22"/>
      <c r="W47" s="22"/>
      <c r="X47" s="22"/>
    </row>
    <row r="48" spans="2:24" ht="12.75" customHeight="1" x14ac:dyDescent="0.2">
      <c r="B48" s="42"/>
      <c r="C48" s="21"/>
      <c r="D48" s="21"/>
      <c r="E48" s="21"/>
      <c r="F48" s="21"/>
      <c r="G48" s="21"/>
      <c r="H48" s="21"/>
      <c r="I48" s="21"/>
      <c r="J48" s="21"/>
      <c r="K48" s="21"/>
      <c r="L48" s="21"/>
      <c r="M48" s="21"/>
      <c r="N48" s="21"/>
      <c r="O48" s="21"/>
      <c r="P48" s="21"/>
      <c r="Q48" s="21"/>
      <c r="R48" s="21"/>
      <c r="S48" s="21"/>
      <c r="T48" s="21"/>
      <c r="U48" s="22"/>
      <c r="V48" s="22"/>
      <c r="W48" s="22"/>
      <c r="X48" s="22"/>
    </row>
    <row r="49" spans="2:24" ht="12.75" customHeight="1" x14ac:dyDescent="0.2">
      <c r="B49" s="42"/>
      <c r="C49" s="21"/>
      <c r="D49" s="21"/>
      <c r="E49" s="21"/>
      <c r="F49" s="21"/>
      <c r="G49" s="21"/>
      <c r="H49" s="21"/>
      <c r="I49" s="21"/>
      <c r="J49" s="21"/>
      <c r="K49" s="21"/>
      <c r="L49" s="21"/>
      <c r="M49" s="21"/>
      <c r="N49" s="21"/>
      <c r="O49" s="21"/>
      <c r="P49" s="21"/>
      <c r="Q49" s="21"/>
      <c r="R49" s="21"/>
      <c r="S49" s="21"/>
      <c r="T49" s="21"/>
      <c r="U49" s="22"/>
      <c r="V49" s="22"/>
      <c r="W49" s="22"/>
      <c r="X49" s="22"/>
    </row>
    <row r="50" spans="2:24" ht="12.75" customHeight="1" x14ac:dyDescent="0.2">
      <c r="B50" s="42"/>
      <c r="C50" s="21"/>
      <c r="D50" s="21"/>
      <c r="E50" s="21"/>
      <c r="F50" s="21"/>
      <c r="G50" s="21"/>
      <c r="H50" s="21"/>
      <c r="I50" s="21"/>
      <c r="J50" s="21"/>
      <c r="K50" s="21"/>
      <c r="L50" s="21"/>
      <c r="M50" s="21"/>
      <c r="N50" s="21"/>
      <c r="O50" s="21"/>
      <c r="P50" s="21"/>
      <c r="Q50" s="21"/>
      <c r="R50" s="21"/>
      <c r="S50" s="21"/>
      <c r="T50" s="21"/>
      <c r="U50" s="22"/>
      <c r="V50" s="22"/>
      <c r="W50" s="22"/>
      <c r="X50" s="22"/>
    </row>
    <row r="51" spans="2:24" ht="12.75" customHeight="1" x14ac:dyDescent="0.2">
      <c r="B51" s="42"/>
      <c r="C51" s="21"/>
      <c r="D51" s="21"/>
      <c r="E51" s="21"/>
      <c r="F51" s="21"/>
      <c r="G51" s="21"/>
      <c r="H51" s="21"/>
      <c r="I51" s="21"/>
      <c r="J51" s="21"/>
      <c r="K51" s="21"/>
      <c r="L51" s="21"/>
      <c r="M51" s="21"/>
      <c r="N51" s="21"/>
      <c r="O51" s="21"/>
      <c r="P51" s="21"/>
      <c r="Q51" s="21"/>
      <c r="R51" s="21"/>
      <c r="S51" s="21"/>
      <c r="T51" s="21"/>
      <c r="U51" s="22"/>
      <c r="V51" s="22"/>
      <c r="W51" s="22"/>
      <c r="X51" s="22"/>
    </row>
    <row r="52" spans="2:24" ht="12.75" customHeight="1" x14ac:dyDescent="0.2">
      <c r="B52" s="42"/>
      <c r="C52" s="21"/>
      <c r="D52" s="21"/>
      <c r="E52" s="21"/>
      <c r="F52" s="21"/>
      <c r="G52" s="21"/>
      <c r="H52" s="21"/>
      <c r="I52" s="21"/>
      <c r="J52" s="21"/>
      <c r="K52" s="21"/>
      <c r="L52" s="21"/>
      <c r="M52" s="21"/>
      <c r="N52" s="21"/>
      <c r="O52" s="21"/>
      <c r="P52" s="21"/>
      <c r="Q52" s="21"/>
      <c r="R52" s="21"/>
      <c r="S52" s="21"/>
      <c r="T52" s="21"/>
      <c r="U52" s="22"/>
      <c r="V52" s="22"/>
      <c r="W52" s="22"/>
      <c r="X52" s="22"/>
    </row>
    <row r="53" spans="2:24" ht="12.75" customHeight="1" x14ac:dyDescent="0.2">
      <c r="B53" s="42"/>
      <c r="C53" s="21"/>
      <c r="D53" s="21"/>
      <c r="E53" s="21"/>
      <c r="F53" s="21"/>
      <c r="G53" s="21"/>
      <c r="H53" s="21"/>
      <c r="I53" s="21"/>
      <c r="J53" s="21"/>
      <c r="K53" s="21"/>
      <c r="L53" s="21"/>
      <c r="M53" s="21"/>
      <c r="N53" s="21"/>
      <c r="O53" s="21"/>
      <c r="P53" s="21"/>
      <c r="Q53" s="21"/>
      <c r="R53" s="21"/>
      <c r="S53" s="21"/>
      <c r="T53" s="21"/>
      <c r="U53" s="22"/>
      <c r="V53" s="22"/>
      <c r="W53" s="22"/>
      <c r="X53" s="22"/>
    </row>
    <row r="54" spans="2:24" ht="12.75" customHeight="1" x14ac:dyDescent="0.2">
      <c r="B54" s="42"/>
      <c r="C54" s="21"/>
      <c r="D54" s="21"/>
      <c r="E54" s="21"/>
      <c r="F54" s="21"/>
      <c r="G54" s="21"/>
      <c r="H54" s="21"/>
      <c r="I54" s="21"/>
      <c r="J54" s="21"/>
      <c r="K54" s="21"/>
      <c r="L54" s="21"/>
      <c r="M54" s="21"/>
      <c r="N54" s="21"/>
      <c r="O54" s="21"/>
      <c r="P54" s="21"/>
      <c r="Q54" s="21"/>
      <c r="R54" s="21"/>
      <c r="S54" s="21"/>
      <c r="T54" s="21"/>
      <c r="U54" s="22"/>
      <c r="V54" s="22"/>
      <c r="W54" s="22"/>
      <c r="X54" s="22"/>
    </row>
    <row r="55" spans="2:24" ht="12.75" customHeight="1" x14ac:dyDescent="0.2">
      <c r="B55" s="42"/>
      <c r="C55" s="21"/>
      <c r="D55" s="21"/>
      <c r="E55" s="21"/>
      <c r="F55" s="21"/>
      <c r="G55" s="21"/>
      <c r="H55" s="21"/>
      <c r="I55" s="21"/>
      <c r="J55" s="21"/>
      <c r="K55" s="21"/>
      <c r="L55" s="21"/>
      <c r="M55" s="21"/>
      <c r="N55" s="21"/>
      <c r="O55" s="21"/>
      <c r="P55" s="21"/>
      <c r="Q55" s="21"/>
      <c r="R55" s="21"/>
      <c r="S55" s="21"/>
      <c r="T55" s="21"/>
      <c r="U55" s="22"/>
      <c r="V55" s="22"/>
      <c r="W55" s="22"/>
      <c r="X55" s="22"/>
    </row>
    <row r="56" spans="2:24" ht="12.75" customHeight="1" x14ac:dyDescent="0.2">
      <c r="B56" s="42"/>
      <c r="C56" s="21"/>
      <c r="D56" s="21"/>
      <c r="E56" s="21"/>
      <c r="F56" s="21"/>
      <c r="G56" s="21"/>
      <c r="H56" s="21"/>
      <c r="I56" s="21"/>
      <c r="J56" s="21"/>
      <c r="K56" s="21"/>
      <c r="L56" s="21"/>
      <c r="M56" s="21"/>
      <c r="N56" s="21"/>
      <c r="O56" s="21"/>
      <c r="P56" s="21"/>
      <c r="Q56" s="21"/>
      <c r="R56" s="21"/>
      <c r="S56" s="21"/>
      <c r="T56" s="21"/>
      <c r="U56" s="22"/>
      <c r="V56" s="22"/>
      <c r="W56" s="22"/>
      <c r="X56" s="22"/>
    </row>
    <row r="57" spans="2:24" ht="12.75" customHeight="1" x14ac:dyDescent="0.2">
      <c r="B57" s="42"/>
      <c r="C57" s="21"/>
      <c r="D57" s="21"/>
      <c r="E57" s="21"/>
      <c r="F57" s="21"/>
      <c r="G57" s="21"/>
      <c r="H57" s="21"/>
      <c r="I57" s="21"/>
      <c r="J57" s="21"/>
      <c r="K57" s="21"/>
      <c r="L57" s="21"/>
      <c r="M57" s="21"/>
      <c r="N57" s="21"/>
      <c r="O57" s="21"/>
      <c r="P57" s="21"/>
      <c r="Q57" s="21"/>
      <c r="R57" s="21"/>
      <c r="S57" s="21"/>
      <c r="T57" s="21"/>
      <c r="U57" s="22"/>
      <c r="V57" s="22"/>
      <c r="W57" s="22"/>
      <c r="X57" s="22"/>
    </row>
    <row r="58" spans="2:24" ht="12.75" customHeight="1" x14ac:dyDescent="0.2">
      <c r="B58" s="42"/>
      <c r="C58" s="21"/>
      <c r="D58" s="21"/>
      <c r="E58" s="21"/>
      <c r="F58" s="21"/>
      <c r="G58" s="21"/>
      <c r="H58" s="21"/>
      <c r="I58" s="21"/>
      <c r="J58" s="21"/>
      <c r="K58" s="21"/>
      <c r="L58" s="21"/>
      <c r="M58" s="21"/>
      <c r="N58" s="21"/>
      <c r="O58" s="21"/>
      <c r="P58" s="21"/>
      <c r="Q58" s="21"/>
      <c r="R58" s="21"/>
      <c r="S58" s="21"/>
      <c r="T58" s="21"/>
      <c r="U58" s="22"/>
      <c r="V58" s="22"/>
      <c r="W58" s="22"/>
      <c r="X58" s="22"/>
    </row>
    <row r="59" spans="2:24" ht="12.75" customHeight="1" x14ac:dyDescent="0.2">
      <c r="B59" s="42"/>
      <c r="C59" s="21"/>
      <c r="D59" s="21"/>
      <c r="E59" s="21"/>
      <c r="F59" s="21"/>
      <c r="G59" s="21"/>
      <c r="H59" s="21"/>
      <c r="I59" s="21"/>
      <c r="J59" s="21"/>
      <c r="K59" s="21"/>
      <c r="L59" s="21"/>
      <c r="M59" s="21"/>
      <c r="N59" s="21"/>
      <c r="O59" s="21"/>
      <c r="P59" s="21"/>
      <c r="Q59" s="21"/>
      <c r="R59" s="21"/>
      <c r="S59" s="21"/>
      <c r="T59" s="21"/>
      <c r="U59" s="22"/>
      <c r="V59" s="22"/>
      <c r="W59" s="22"/>
      <c r="X59" s="22"/>
    </row>
    <row r="60" spans="2:24" ht="12.75" customHeight="1" x14ac:dyDescent="0.2">
      <c r="B60" s="42"/>
      <c r="C60" s="21"/>
      <c r="D60" s="21"/>
      <c r="E60" s="21"/>
      <c r="F60" s="21"/>
      <c r="G60" s="21"/>
      <c r="H60" s="21"/>
      <c r="I60" s="21"/>
      <c r="J60" s="21"/>
      <c r="K60" s="21"/>
      <c r="L60" s="21"/>
      <c r="M60" s="21"/>
      <c r="N60" s="21"/>
      <c r="O60" s="21"/>
      <c r="P60" s="21"/>
      <c r="Q60" s="21"/>
      <c r="R60" s="21"/>
      <c r="S60" s="21"/>
      <c r="T60" s="21"/>
      <c r="U60" s="22"/>
      <c r="V60" s="22"/>
      <c r="W60" s="22"/>
      <c r="X60" s="22"/>
    </row>
    <row r="61" spans="2:24" ht="12.75" customHeight="1" x14ac:dyDescent="0.2">
      <c r="B61" s="42"/>
      <c r="C61" s="21"/>
      <c r="D61" s="21"/>
      <c r="E61" s="21"/>
      <c r="F61" s="21"/>
      <c r="G61" s="21"/>
      <c r="H61" s="21"/>
      <c r="I61" s="21"/>
      <c r="J61" s="21"/>
      <c r="K61" s="21"/>
      <c r="L61" s="21"/>
      <c r="M61" s="21"/>
      <c r="N61" s="21"/>
      <c r="O61" s="21"/>
      <c r="P61" s="21"/>
      <c r="Q61" s="21"/>
      <c r="R61" s="21"/>
      <c r="S61" s="21"/>
      <c r="T61" s="21"/>
      <c r="U61" s="22"/>
      <c r="V61" s="22"/>
      <c r="W61" s="22"/>
      <c r="X61" s="22"/>
    </row>
    <row r="62" spans="2:24" ht="12.75" customHeight="1" x14ac:dyDescent="0.2">
      <c r="B62" s="42"/>
      <c r="C62" s="21"/>
      <c r="D62" s="21"/>
      <c r="E62" s="21"/>
      <c r="F62" s="21"/>
      <c r="G62" s="21"/>
      <c r="H62" s="21"/>
      <c r="I62" s="21"/>
      <c r="J62" s="21"/>
      <c r="K62" s="21"/>
      <c r="L62" s="21"/>
      <c r="M62" s="21"/>
      <c r="N62" s="21"/>
      <c r="O62" s="21"/>
      <c r="P62" s="21"/>
      <c r="Q62" s="21"/>
      <c r="R62" s="21"/>
      <c r="S62" s="21"/>
      <c r="T62" s="21"/>
      <c r="U62" s="22"/>
      <c r="V62" s="22"/>
      <c r="W62" s="22"/>
      <c r="X62" s="22"/>
    </row>
    <row r="63" spans="2:24" ht="12.75" customHeight="1" x14ac:dyDescent="0.2">
      <c r="B63" s="42"/>
      <c r="C63" s="21"/>
      <c r="D63" s="21"/>
      <c r="E63" s="21"/>
      <c r="F63" s="21"/>
      <c r="G63" s="21"/>
      <c r="H63" s="21"/>
      <c r="I63" s="21"/>
      <c r="J63" s="21"/>
      <c r="K63" s="21"/>
      <c r="L63" s="21"/>
      <c r="M63" s="21"/>
      <c r="N63" s="21"/>
      <c r="O63" s="21"/>
      <c r="P63" s="21"/>
      <c r="Q63" s="21"/>
      <c r="R63" s="21"/>
      <c r="S63" s="21"/>
      <c r="T63" s="21"/>
      <c r="U63" s="22"/>
      <c r="V63" s="22"/>
      <c r="W63" s="22"/>
      <c r="X63" s="22"/>
    </row>
    <row r="64" spans="2:24" ht="12.75" customHeight="1" x14ac:dyDescent="0.2"/>
    <row r="65" spans="2:2" ht="12.75" customHeight="1" x14ac:dyDescent="0.2">
      <c r="B65" s="13" t="s">
        <v>28</v>
      </c>
    </row>
    <row r="66" spans="2:2" ht="12.75" customHeight="1" x14ac:dyDescent="0.2">
      <c r="B66" s="13" t="s">
        <v>44</v>
      </c>
    </row>
    <row r="67" spans="2:2" ht="12.75" customHeight="1" x14ac:dyDescent="0.2">
      <c r="B67" s="36" t="s">
        <v>33</v>
      </c>
    </row>
    <row r="68" spans="2:2" ht="12.75" customHeight="1" x14ac:dyDescent="0.2">
      <c r="B68" s="14" t="s">
        <v>45</v>
      </c>
    </row>
    <row r="69" spans="2:2" ht="12.75" customHeight="1" x14ac:dyDescent="0.2">
      <c r="B69" s="14" t="s">
        <v>46</v>
      </c>
    </row>
    <row r="70" spans="2:2" ht="12.75" customHeight="1" x14ac:dyDescent="0.2">
      <c r="B70" s="14" t="s">
        <v>47</v>
      </c>
    </row>
    <row r="71" spans="2:2" ht="12.75" customHeight="1" x14ac:dyDescent="0.2">
      <c r="B71" s="14" t="s">
        <v>48</v>
      </c>
    </row>
    <row r="72" spans="2:2" ht="12.75" customHeight="1" x14ac:dyDescent="0.2">
      <c r="B72" s="15" t="s">
        <v>34</v>
      </c>
    </row>
    <row r="73" spans="2:2" ht="12.75" customHeight="1" x14ac:dyDescent="0.2">
      <c r="B73" s="15"/>
    </row>
    <row r="74" spans="2:2" ht="12.75" customHeight="1" x14ac:dyDescent="0.2">
      <c r="B74" s="43" t="s">
        <v>56</v>
      </c>
    </row>
    <row r="75" spans="2:2" ht="12.75" customHeight="1" x14ac:dyDescent="0.2">
      <c r="B75" s="14" t="s">
        <v>49</v>
      </c>
    </row>
    <row r="76" spans="2:2" ht="12.75" customHeight="1" x14ac:dyDescent="0.2">
      <c r="B76" s="43" t="s">
        <v>50</v>
      </c>
    </row>
    <row r="77" spans="2:2" ht="12.75" customHeight="1" x14ac:dyDescent="0.2">
      <c r="B77" s="43" t="s">
        <v>51</v>
      </c>
    </row>
    <row r="78" spans="2:2" ht="12.75" customHeight="1" x14ac:dyDescent="0.2">
      <c r="B78" s="15"/>
    </row>
    <row r="79" spans="2:2" ht="12.75" customHeight="1" x14ac:dyDescent="0.2">
      <c r="B79" s="36" t="str">
        <f>B17</f>
        <v>Dados atualizados em 21 de novembro de 2025.</v>
      </c>
    </row>
    <row r="80" spans="2:2" ht="12.75" customHeight="1" x14ac:dyDescent="0.2">
      <c r="B80" s="7" t="s">
        <v>26</v>
      </c>
    </row>
    <row r="81" spans="2:22" ht="12.75" customHeight="1" x14ac:dyDescent="0.2">
      <c r="B81" s="7" t="s">
        <v>21</v>
      </c>
    </row>
    <row r="82" spans="2:22" ht="12.75" customHeight="1" x14ac:dyDescent="0.2">
      <c r="B82" s="7" t="s">
        <v>36</v>
      </c>
    </row>
    <row r="83" spans="2:22" ht="12.75" customHeight="1" x14ac:dyDescent="0.2">
      <c r="B83" s="7"/>
    </row>
    <row r="84" spans="2:22" ht="12.75" customHeight="1" x14ac:dyDescent="0.2">
      <c r="B84" s="26" t="s">
        <v>32</v>
      </c>
    </row>
    <row r="85" spans="2:22" ht="12.6" customHeight="1" x14ac:dyDescent="0.2">
      <c r="B85" s="9"/>
    </row>
    <row r="86" spans="2:22" ht="12.75" customHeight="1" x14ac:dyDescent="0.2">
      <c r="B86" s="9"/>
    </row>
    <row r="87" spans="2:22" ht="20.25" x14ac:dyDescent="0.3">
      <c r="B87" s="10" t="s">
        <v>42</v>
      </c>
    </row>
    <row r="88" spans="2:22" ht="18" x14ac:dyDescent="0.25">
      <c r="B88" s="11" t="s">
        <v>23</v>
      </c>
    </row>
    <row r="89" spans="2:22" ht="18" x14ac:dyDescent="0.25">
      <c r="B89" s="11"/>
    </row>
    <row r="90" spans="2:22" x14ac:dyDescent="0.2">
      <c r="B90" s="51" t="s">
        <v>18</v>
      </c>
      <c r="C90" s="51" t="s">
        <v>1</v>
      </c>
    </row>
    <row r="91" spans="2:22" x14ac:dyDescent="0.2">
      <c r="B91" s="51" t="s">
        <v>19</v>
      </c>
      <c r="C91" s="51" t="s">
        <v>1</v>
      </c>
    </row>
    <row r="92" spans="2:22" x14ac:dyDescent="0.2">
      <c r="B92" s="6"/>
    </row>
    <row r="93" spans="2:22" x14ac:dyDescent="0.2">
      <c r="B93" s="52"/>
      <c r="C93" s="52" t="s">
        <v>2</v>
      </c>
      <c r="D93" s="52"/>
      <c r="E93" s="52"/>
      <c r="F93" s="52"/>
      <c r="G93" s="52"/>
      <c r="H93" s="52"/>
      <c r="I93" s="52"/>
      <c r="J93" s="52"/>
      <c r="K93" s="52"/>
      <c r="L93" s="52"/>
      <c r="M93" s="52"/>
      <c r="N93" s="52"/>
      <c r="O93" s="52"/>
      <c r="P93" s="52"/>
      <c r="Q93" s="52"/>
      <c r="R93" s="52"/>
      <c r="S93" s="52"/>
      <c r="T93" s="52"/>
      <c r="U93" s="32" t="s">
        <v>20</v>
      </c>
    </row>
    <row r="94" spans="2:22" x14ac:dyDescent="0.2">
      <c r="B94" s="52" t="s">
        <v>29</v>
      </c>
      <c r="C94" s="35">
        <v>2005</v>
      </c>
      <c r="D94" s="35">
        <v>2006</v>
      </c>
      <c r="E94" s="35">
        <v>2007</v>
      </c>
      <c r="F94" s="35">
        <v>2008</v>
      </c>
      <c r="G94" s="35">
        <v>2009</v>
      </c>
      <c r="H94" s="35">
        <v>2010</v>
      </c>
      <c r="I94" s="35">
        <v>2011</v>
      </c>
      <c r="J94" s="35">
        <v>2012</v>
      </c>
      <c r="K94" s="35">
        <v>2013</v>
      </c>
      <c r="L94" s="35">
        <v>2014</v>
      </c>
      <c r="M94" s="35">
        <v>2015</v>
      </c>
      <c r="N94" s="35">
        <v>2016</v>
      </c>
      <c r="O94" s="35">
        <v>2017</v>
      </c>
      <c r="P94" s="35">
        <v>2018</v>
      </c>
      <c r="Q94" s="35">
        <v>2019</v>
      </c>
      <c r="R94" s="35">
        <v>2020</v>
      </c>
      <c r="S94" s="35" t="s">
        <v>30</v>
      </c>
      <c r="T94" s="35">
        <v>2022</v>
      </c>
      <c r="U94" s="33" t="s">
        <v>38</v>
      </c>
      <c r="V94" s="24"/>
    </row>
    <row r="95" spans="2:22" ht="13.5" x14ac:dyDescent="0.2">
      <c r="B95" s="39" t="s">
        <v>3</v>
      </c>
      <c r="C95" s="53">
        <v>0</v>
      </c>
      <c r="D95" s="53">
        <v>6763.4326930000007</v>
      </c>
      <c r="E95" s="53">
        <v>107610.71764958999</v>
      </c>
      <c r="F95" s="53">
        <v>482959.55742582999</v>
      </c>
      <c r="G95" s="53">
        <v>568299.35985608993</v>
      </c>
      <c r="H95" s="53">
        <v>927336.09316175</v>
      </c>
      <c r="I95" s="53">
        <v>1171963.9500838104</v>
      </c>
      <c r="J95" s="53">
        <v>1213973.35206103</v>
      </c>
      <c r="K95" s="53">
        <v>1424675.1311681301</v>
      </c>
      <c r="L95" s="53">
        <v>1542358.5518256398</v>
      </c>
      <c r="M95" s="53">
        <v>2009886.7397159501</v>
      </c>
      <c r="N95" s="53">
        <v>1706978.3398786203</v>
      </c>
      <c r="O95" s="53">
        <v>1606170.2404383302</v>
      </c>
      <c r="P95" s="53">
        <v>2121231.7741708304</v>
      </c>
      <c r="Q95" s="53">
        <v>2808449.0494033201</v>
      </c>
      <c r="R95" s="53">
        <v>2941086.9210429098</v>
      </c>
      <c r="S95" s="53">
        <v>3199047.5335245603</v>
      </c>
      <c r="T95" s="53">
        <v>2854891.1383697507</v>
      </c>
      <c r="U95" s="34">
        <f>(IF(S95=0,"n/d",(T95/S95)-1)*100)</f>
        <v>-10.758089448443876</v>
      </c>
    </row>
    <row r="96" spans="2:22" ht="13.5" x14ac:dyDescent="0.2">
      <c r="B96" s="39" t="s">
        <v>4</v>
      </c>
      <c r="C96" s="54">
        <v>0</v>
      </c>
      <c r="D96" s="54">
        <v>6561.5926900999993</v>
      </c>
      <c r="E96" s="54">
        <v>106503.72366921</v>
      </c>
      <c r="F96" s="54">
        <v>484850.24286278005</v>
      </c>
      <c r="G96" s="54">
        <v>504595.84339578002</v>
      </c>
      <c r="H96" s="54">
        <v>1119897.4501172802</v>
      </c>
      <c r="I96" s="54">
        <v>1111932.6888735199</v>
      </c>
      <c r="J96" s="54">
        <v>1349837.1100043703</v>
      </c>
      <c r="K96" s="54">
        <v>1294053.77890435</v>
      </c>
      <c r="L96" s="54">
        <v>1512878.8664958801</v>
      </c>
      <c r="M96" s="54">
        <v>1909551.00500666</v>
      </c>
      <c r="N96" s="54">
        <v>1887354.3095453302</v>
      </c>
      <c r="O96" s="54">
        <v>1634168.7069621403</v>
      </c>
      <c r="P96" s="54">
        <v>2127837.6156742806</v>
      </c>
      <c r="Q96" s="54">
        <v>2611836.0232789502</v>
      </c>
      <c r="R96" s="54">
        <v>3039149.3108544694</v>
      </c>
      <c r="S96" s="54">
        <v>3317656.9714593203</v>
      </c>
      <c r="T96" s="54">
        <v>3078952.5305251405</v>
      </c>
      <c r="U96" s="34">
        <f>IF(SUM(S95:S96)=0,"n/d",((SUM(T95:T96))/(SUM(S95:S96))-1)*100)</f>
        <v>-8.9441041195473368</v>
      </c>
    </row>
    <row r="97" spans="2:21" ht="13.5" x14ac:dyDescent="0.2">
      <c r="B97" s="39" t="s">
        <v>5</v>
      </c>
      <c r="C97" s="54">
        <v>49.060518000000002</v>
      </c>
      <c r="D97" s="54">
        <v>10848.9158804</v>
      </c>
      <c r="E97" s="54">
        <v>142381.62387432001</v>
      </c>
      <c r="F97" s="54">
        <v>400533.10064041993</v>
      </c>
      <c r="G97" s="54">
        <v>830201.05406716</v>
      </c>
      <c r="H97" s="54">
        <v>1346962.0441431801</v>
      </c>
      <c r="I97" s="54">
        <v>1468448.4726209901</v>
      </c>
      <c r="J97" s="54">
        <v>1389241.7632847701</v>
      </c>
      <c r="K97" s="54">
        <v>1451388.51403122</v>
      </c>
      <c r="L97" s="54">
        <v>1709814.8932331805</v>
      </c>
      <c r="M97" s="54">
        <v>2029671.5257652502</v>
      </c>
      <c r="N97" s="54">
        <v>2032600.2940242197</v>
      </c>
      <c r="O97" s="54">
        <v>2107520.7368582194</v>
      </c>
      <c r="P97" s="54">
        <v>2862108.6953447503</v>
      </c>
      <c r="Q97" s="54">
        <v>2906734.4570080494</v>
      </c>
      <c r="R97" s="54">
        <v>3461268.6242874302</v>
      </c>
      <c r="S97" s="54">
        <v>4042556.5675897202</v>
      </c>
      <c r="T97" s="54">
        <v>3146135.6893838402</v>
      </c>
      <c r="U97" s="34">
        <f>IF(T97="","",((SUM(T95:T97))/(SUM(S95:S97))-1)*100)</f>
        <v>-14.009329858669028</v>
      </c>
    </row>
    <row r="98" spans="2:21" ht="13.5" x14ac:dyDescent="0.2">
      <c r="B98" s="39" t="s">
        <v>6</v>
      </c>
      <c r="C98" s="54">
        <v>82.396511000000004</v>
      </c>
      <c r="D98" s="54">
        <v>11230.5186531</v>
      </c>
      <c r="E98" s="54">
        <v>118077.30742914001</v>
      </c>
      <c r="F98" s="54">
        <v>404748.17278325005</v>
      </c>
      <c r="G98" s="54">
        <v>663310.62573475007</v>
      </c>
      <c r="H98" s="54">
        <v>1162965.5969423703</v>
      </c>
      <c r="I98" s="54">
        <v>1260358.98998271</v>
      </c>
      <c r="J98" s="54">
        <v>1147086.7640336398</v>
      </c>
      <c r="K98" s="54">
        <v>1595039.3397960097</v>
      </c>
      <c r="L98" s="54">
        <v>1592733.8099405097</v>
      </c>
      <c r="M98" s="54">
        <v>2041208.3267162996</v>
      </c>
      <c r="N98" s="54">
        <v>2191905.18004758</v>
      </c>
      <c r="O98" s="54">
        <v>2186357.5110192895</v>
      </c>
      <c r="P98" s="54">
        <v>2822273.8190603503</v>
      </c>
      <c r="Q98" s="54">
        <v>2924142.4622341697</v>
      </c>
      <c r="R98" s="54">
        <v>2764540.2568921102</v>
      </c>
      <c r="S98" s="54">
        <v>3968579.5836761002</v>
      </c>
      <c r="T98" s="54">
        <v>3017035.4459010297</v>
      </c>
      <c r="U98" s="34">
        <f>IF(T98="","",((SUM(T95:T98))/(SUM(S95:S98))-1)*100)</f>
        <v>-16.732189659749796</v>
      </c>
    </row>
    <row r="99" spans="2:21" ht="13.5" x14ac:dyDescent="0.2">
      <c r="B99" s="39" t="s">
        <v>7</v>
      </c>
      <c r="C99" s="54">
        <v>161.96260749999999</v>
      </c>
      <c r="D99" s="54">
        <v>16212.614256000001</v>
      </c>
      <c r="E99" s="54">
        <v>163564.40825345999</v>
      </c>
      <c r="F99" s="54">
        <v>478018.57831090008</v>
      </c>
      <c r="G99" s="54">
        <v>652018.28453915997</v>
      </c>
      <c r="H99" s="54">
        <v>1275124.4887825798</v>
      </c>
      <c r="I99" s="54">
        <v>1386802.3107947502</v>
      </c>
      <c r="J99" s="54">
        <v>1339860.7417264103</v>
      </c>
      <c r="K99" s="54">
        <v>1546877.6733838702</v>
      </c>
      <c r="L99" s="54">
        <v>1525439.9755850504</v>
      </c>
      <c r="M99" s="54">
        <v>2131305.60305474</v>
      </c>
      <c r="N99" s="54">
        <v>2068179.49115243</v>
      </c>
      <c r="O99" s="54">
        <v>2322925.7717112997</v>
      </c>
      <c r="P99" s="54">
        <v>2405836.56902595</v>
      </c>
      <c r="Q99" s="54">
        <v>2820050.5221807905</v>
      </c>
      <c r="R99" s="54">
        <v>3028508.0719206505</v>
      </c>
      <c r="S99" s="54">
        <v>3407454.2175709503</v>
      </c>
      <c r="T99" s="54">
        <v>3371947.9759489303</v>
      </c>
      <c r="U99" s="34">
        <f>IF(T99="","",((SUM(T95:T99))/(SUM(S95:S99))-1)*100)</f>
        <v>-13.751277082664281</v>
      </c>
    </row>
    <row r="100" spans="2:21" ht="13.5" x14ac:dyDescent="0.2">
      <c r="B100" s="39" t="s">
        <v>8</v>
      </c>
      <c r="C100" s="54">
        <v>143.48314572000001</v>
      </c>
      <c r="D100" s="54">
        <v>40822.816741099996</v>
      </c>
      <c r="E100" s="54">
        <v>170818.14421557999</v>
      </c>
      <c r="F100" s="54">
        <v>646383.13054358005</v>
      </c>
      <c r="G100" s="54">
        <v>887736.49351020996</v>
      </c>
      <c r="H100" s="54">
        <v>1289032.2776418</v>
      </c>
      <c r="I100" s="54">
        <v>1456548.2716073799</v>
      </c>
      <c r="J100" s="54">
        <v>1351666.4257651495</v>
      </c>
      <c r="K100" s="54">
        <v>1487168.8718628502</v>
      </c>
      <c r="L100" s="54">
        <v>1581995.9595250899</v>
      </c>
      <c r="M100" s="54">
        <v>2026484.1330986996</v>
      </c>
      <c r="N100" s="54">
        <v>1841482.7189255198</v>
      </c>
      <c r="O100" s="54">
        <v>2259526.1474211402</v>
      </c>
      <c r="P100" s="54">
        <v>2936702.9171830998</v>
      </c>
      <c r="Q100" s="54">
        <v>2903460.6423521005</v>
      </c>
      <c r="R100" s="54">
        <v>3397314.0563507802</v>
      </c>
      <c r="S100" s="54">
        <v>3318942.8476361008</v>
      </c>
      <c r="T100" s="54">
        <v>3194396.1435518404</v>
      </c>
      <c r="U100" s="34">
        <f>IF(T100="","",((SUM(T95:T100))/(SUM(S95:S100))-1)*100)</f>
        <v>-12.189939868606315</v>
      </c>
    </row>
    <row r="101" spans="2:21" ht="13.5" x14ac:dyDescent="0.2">
      <c r="B101" s="39" t="s">
        <v>9</v>
      </c>
      <c r="C101" s="54">
        <v>45.148256180000004</v>
      </c>
      <c r="D101" s="54">
        <v>20950.099148000001</v>
      </c>
      <c r="E101" s="54">
        <v>168053.17518863</v>
      </c>
      <c r="F101" s="54">
        <v>677955.15261889016</v>
      </c>
      <c r="G101" s="54">
        <v>972131.28972683009</v>
      </c>
      <c r="H101" s="54">
        <v>1304717.7806605597</v>
      </c>
      <c r="I101" s="54">
        <v>1571805.2596815699</v>
      </c>
      <c r="J101" s="54">
        <v>1448796.6279958496</v>
      </c>
      <c r="K101" s="54">
        <v>1639568.8107580196</v>
      </c>
      <c r="L101" s="54">
        <v>1905631.8181058504</v>
      </c>
      <c r="M101" s="54">
        <v>2145415.4709296394</v>
      </c>
      <c r="N101" s="54">
        <v>2122403.3141814298</v>
      </c>
      <c r="O101" s="54">
        <v>2435643.5886477297</v>
      </c>
      <c r="P101" s="54">
        <v>3076215.8782228096</v>
      </c>
      <c r="Q101" s="54">
        <v>3115621.4057867997</v>
      </c>
      <c r="R101" s="54">
        <v>3794839.2188937599</v>
      </c>
      <c r="S101" s="54">
        <v>3526355.84862926</v>
      </c>
      <c r="T101" s="54">
        <v>3577389.4359975895</v>
      </c>
      <c r="U101" s="34">
        <f>IF(T101="","",((SUM(T95:T101))/(SUM(S95:S101))-1)*100)</f>
        <v>-10.249331611950851</v>
      </c>
    </row>
    <row r="102" spans="2:21" ht="13.5" x14ac:dyDescent="0.2">
      <c r="B102" s="39" t="s">
        <v>10</v>
      </c>
      <c r="C102" s="54">
        <v>359.27394720000001</v>
      </c>
      <c r="D102" s="54">
        <v>32088.094696</v>
      </c>
      <c r="E102" s="54">
        <v>276492.81431849999</v>
      </c>
      <c r="F102" s="54">
        <v>688951.11167747015</v>
      </c>
      <c r="G102" s="54">
        <v>1050939.6276568901</v>
      </c>
      <c r="H102" s="54">
        <v>1453949.4290421498</v>
      </c>
      <c r="I102" s="54">
        <v>1559459.5577154702</v>
      </c>
      <c r="J102" s="54">
        <v>1600291.5261301198</v>
      </c>
      <c r="K102" s="54">
        <v>1557422.8166005102</v>
      </c>
      <c r="L102" s="54">
        <v>1978347.0158149898</v>
      </c>
      <c r="M102" s="54">
        <v>2163932.3696587603</v>
      </c>
      <c r="N102" s="54">
        <v>2057919.4147046099</v>
      </c>
      <c r="O102" s="54">
        <v>2515904.1367800198</v>
      </c>
      <c r="P102" s="54">
        <v>3055858.2477277601</v>
      </c>
      <c r="Q102" s="54">
        <v>3164689.8992658802</v>
      </c>
      <c r="R102" s="54">
        <v>3924450.3710632506</v>
      </c>
      <c r="S102" s="54">
        <v>3607350.9836714501</v>
      </c>
      <c r="T102" s="54">
        <v>3666035.3701275811</v>
      </c>
      <c r="U102" s="34">
        <f>IF(T102="","",((SUM(T95:T102))/(SUM(S95:S102))-1)*100)</f>
        <v>-8.7401918770598215</v>
      </c>
    </row>
    <row r="103" spans="2:21" ht="13.5" x14ac:dyDescent="0.2">
      <c r="B103" s="39" t="s">
        <v>11</v>
      </c>
      <c r="C103" s="54">
        <v>12.57962</v>
      </c>
      <c r="D103" s="54">
        <v>42364.034044640001</v>
      </c>
      <c r="E103" s="54">
        <v>289415.50571514003</v>
      </c>
      <c r="F103" s="54">
        <v>831880.37043905992</v>
      </c>
      <c r="G103" s="54">
        <v>1009753.2284487396</v>
      </c>
      <c r="H103" s="54">
        <v>1383680.19377638</v>
      </c>
      <c r="I103" s="54">
        <v>1471635.6765932397</v>
      </c>
      <c r="J103" s="54">
        <v>1586557.6693868299</v>
      </c>
      <c r="K103" s="54">
        <v>1589520.91838422</v>
      </c>
      <c r="L103" s="54">
        <v>1966602.2863249602</v>
      </c>
      <c r="M103" s="54">
        <v>2078079.5262962298</v>
      </c>
      <c r="N103" s="54">
        <v>1970655.1191086501</v>
      </c>
      <c r="O103" s="54">
        <v>2507793.9551290595</v>
      </c>
      <c r="P103" s="54">
        <v>3018684.3636211995</v>
      </c>
      <c r="Q103" s="54">
        <v>3513011.5449785106</v>
      </c>
      <c r="R103" s="54">
        <v>3721263.7135524401</v>
      </c>
      <c r="S103" s="54">
        <v>3645687.6083444213</v>
      </c>
      <c r="T103" s="54">
        <v>3458405.1253868304</v>
      </c>
      <c r="U103" s="34">
        <f>IF(T103="","",((SUM(T95:T103))/(SUM(S95:S103))-1)*100)</f>
        <v>-8.3301303249224024</v>
      </c>
    </row>
    <row r="104" spans="2:21" ht="13.5" x14ac:dyDescent="0.2">
      <c r="B104" s="39" t="s">
        <v>12</v>
      </c>
      <c r="C104" s="54">
        <v>213.41325330000001</v>
      </c>
      <c r="D104" s="54">
        <v>53975.633416210003</v>
      </c>
      <c r="E104" s="54">
        <v>337187.46807930007</v>
      </c>
      <c r="F104" s="54">
        <v>797656.4260919299</v>
      </c>
      <c r="G104" s="54">
        <v>986308.85482675978</v>
      </c>
      <c r="H104" s="54">
        <v>1257300.9724180505</v>
      </c>
      <c r="I104" s="54">
        <v>1496252.35129283</v>
      </c>
      <c r="J104" s="54">
        <v>1581359.9968359901</v>
      </c>
      <c r="K104" s="54">
        <v>1748516.89296905</v>
      </c>
      <c r="L104" s="54">
        <v>2022819.7275315605</v>
      </c>
      <c r="M104" s="54">
        <v>2259084.1184437703</v>
      </c>
      <c r="N104" s="54">
        <v>2144976.9327968201</v>
      </c>
      <c r="O104" s="54">
        <v>2574695.9469011403</v>
      </c>
      <c r="P104" s="54">
        <v>3146894.2027309802</v>
      </c>
      <c r="Q104" s="54">
        <v>3671517.6754503502</v>
      </c>
      <c r="R104" s="54">
        <v>3714358.4519337495</v>
      </c>
      <c r="S104" s="54">
        <v>3917285.8120273096</v>
      </c>
      <c r="T104" s="54">
        <v>3581003.6048522601</v>
      </c>
      <c r="U104" s="34">
        <f>IF(T104="","",((SUM(T95:T104))/(SUM(S95:S104))-1)*100)</f>
        <v>-8.3578547736851796</v>
      </c>
    </row>
    <row r="105" spans="2:21" ht="13.5" x14ac:dyDescent="0.2">
      <c r="B105" s="39" t="s">
        <v>13</v>
      </c>
      <c r="C105" s="54">
        <v>1769.3235530000002</v>
      </c>
      <c r="D105" s="54">
        <v>100793.73351424999</v>
      </c>
      <c r="E105" s="54">
        <v>354748.83774265001</v>
      </c>
      <c r="F105" s="54">
        <v>742288.39856658992</v>
      </c>
      <c r="G105" s="54">
        <v>1045317.0407016901</v>
      </c>
      <c r="H105" s="54">
        <v>1307448.0047770701</v>
      </c>
      <c r="I105" s="54">
        <v>1491873.2094561502</v>
      </c>
      <c r="J105" s="54">
        <v>1543019.9127675202</v>
      </c>
      <c r="K105" s="54">
        <v>1667903.5997123402</v>
      </c>
      <c r="L105" s="54">
        <v>1991520.9410924602</v>
      </c>
      <c r="M105" s="54">
        <v>2042063.2125322607</v>
      </c>
      <c r="N105" s="54">
        <v>2022551.1400649401</v>
      </c>
      <c r="O105" s="54">
        <v>2433719.0829024101</v>
      </c>
      <c r="P105" s="54">
        <v>3013476.6651132195</v>
      </c>
      <c r="Q105" s="54">
        <v>3395362.2842791094</v>
      </c>
      <c r="R105" s="54">
        <v>3498862.8878453397</v>
      </c>
      <c r="S105" s="54">
        <v>3327474.1949646594</v>
      </c>
      <c r="T105" s="54">
        <v>3265722.9600506299</v>
      </c>
      <c r="U105" s="34">
        <f>IF(T105="","",((SUM(T95:T105))/(SUM(S95:S105))-1)*100)</f>
        <v>-7.8070322629226307</v>
      </c>
    </row>
    <row r="106" spans="2:21" ht="13.5" x14ac:dyDescent="0.2">
      <c r="B106" s="39" t="s">
        <v>14</v>
      </c>
      <c r="C106" s="55">
        <v>1793.6623829999999</v>
      </c>
      <c r="D106" s="55">
        <v>91397.864380810017</v>
      </c>
      <c r="E106" s="55">
        <v>308299.7419278801</v>
      </c>
      <c r="F106" s="55">
        <v>704791.73399044992</v>
      </c>
      <c r="G106" s="55">
        <v>946223.23526671017</v>
      </c>
      <c r="H106" s="55">
        <v>1181578.9310384102</v>
      </c>
      <c r="I106" s="55">
        <v>1364071.32113316</v>
      </c>
      <c r="J106" s="55">
        <v>1540762.93395541</v>
      </c>
      <c r="K106" s="55">
        <v>1348310.5416683198</v>
      </c>
      <c r="L106" s="55">
        <v>2194906.1867744001</v>
      </c>
      <c r="M106" s="55">
        <v>1927988.9666202799</v>
      </c>
      <c r="N106" s="55">
        <v>1862693.78858023</v>
      </c>
      <c r="O106" s="55">
        <v>2397850.7432085006</v>
      </c>
      <c r="P106" s="55">
        <v>2979299.8062837496</v>
      </c>
      <c r="Q106" s="55">
        <v>3292537.7912592096</v>
      </c>
      <c r="R106" s="55">
        <v>3253314.3159558591</v>
      </c>
      <c r="S106" s="55">
        <v>3307779.5041538002</v>
      </c>
      <c r="T106" s="55">
        <v>3129023.78325328</v>
      </c>
      <c r="U106" s="34">
        <f>IF(T106="","",((SUM(T95:T106))/(SUM(S95:S106))-1)*100)</f>
        <v>-7.6203902402844692</v>
      </c>
    </row>
    <row r="107" spans="2:21" s="23" customFormat="1" x14ac:dyDescent="0.2">
      <c r="B107" s="28" t="s">
        <v>15</v>
      </c>
      <c r="C107" s="27">
        <f>SUM(C95:C106)</f>
        <v>4630.3037949</v>
      </c>
      <c r="D107" s="27">
        <f t="shared" ref="D107:T107" si="1">SUM(D95:D106)</f>
        <v>434009.35011360998</v>
      </c>
      <c r="E107" s="27">
        <f t="shared" si="1"/>
        <v>2543153.4680634001</v>
      </c>
      <c r="F107" s="27">
        <f t="shared" si="1"/>
        <v>7341015.9759511501</v>
      </c>
      <c r="G107" s="27">
        <f t="shared" si="1"/>
        <v>10116834.937730769</v>
      </c>
      <c r="H107" s="27">
        <f t="shared" si="1"/>
        <v>15009993.262501583</v>
      </c>
      <c r="I107" s="30">
        <f t="shared" si="1"/>
        <v>16811152.059835579</v>
      </c>
      <c r="J107" s="27">
        <f t="shared" si="1"/>
        <v>17092454.823947091</v>
      </c>
      <c r="K107" s="31">
        <f t="shared" si="1"/>
        <v>18350446.889238887</v>
      </c>
      <c r="L107" s="27">
        <f t="shared" si="1"/>
        <v>21525050.03224957</v>
      </c>
      <c r="M107" s="27">
        <f>SUM(B8:M95)</f>
        <v>277486871.08817106</v>
      </c>
      <c r="N107" s="27">
        <f t="shared" si="1"/>
        <v>23909700.04301038</v>
      </c>
      <c r="O107" s="27">
        <f t="shared" si="1"/>
        <v>26982276.56797928</v>
      </c>
      <c r="P107" s="27">
        <f t="shared" si="1"/>
        <v>33566420.554158971</v>
      </c>
      <c r="Q107" s="27">
        <f t="shared" si="1"/>
        <v>37127413.757477239</v>
      </c>
      <c r="R107" s="27">
        <f t="shared" si="1"/>
        <v>40538956.200592756</v>
      </c>
      <c r="S107" s="27">
        <f t="shared" si="1"/>
        <v>42586171.673247658</v>
      </c>
      <c r="T107" s="27">
        <f t="shared" si="1"/>
        <v>39340939.203348704</v>
      </c>
      <c r="U107" s="29"/>
    </row>
    <row r="108" spans="2:21" s="23" customFormat="1" x14ac:dyDescent="0.2">
      <c r="B108" s="19"/>
      <c r="C108" s="20"/>
      <c r="D108" s="20"/>
      <c r="E108" s="20"/>
      <c r="F108" s="20"/>
      <c r="G108" s="20"/>
      <c r="H108" s="20"/>
      <c r="I108" s="20"/>
      <c r="J108" s="20"/>
      <c r="K108" s="20"/>
      <c r="L108" s="20"/>
      <c r="M108" s="20"/>
      <c r="N108" s="20"/>
      <c r="O108" s="20"/>
      <c r="P108" s="20"/>
      <c r="Q108" s="20"/>
      <c r="R108" s="20"/>
      <c r="S108" s="20"/>
      <c r="T108" s="21"/>
      <c r="U108" s="21"/>
    </row>
    <row r="109" spans="2:21" s="23" customFormat="1" x14ac:dyDescent="0.2">
      <c r="B109" s="25" t="s">
        <v>31</v>
      </c>
      <c r="C109" s="20"/>
      <c r="D109" s="20"/>
      <c r="E109" s="20"/>
      <c r="F109" s="20"/>
      <c r="G109" s="20"/>
      <c r="H109" s="20"/>
      <c r="I109" s="20"/>
      <c r="J109" s="20"/>
      <c r="K109" s="20"/>
      <c r="L109" s="20"/>
      <c r="M109" s="20"/>
      <c r="N109" s="20"/>
      <c r="O109" s="20"/>
      <c r="P109" s="20"/>
      <c r="Q109" s="20"/>
      <c r="R109" s="20"/>
      <c r="S109" s="20"/>
      <c r="T109" s="21"/>
      <c r="U109" s="21"/>
    </row>
    <row r="110" spans="2:21" s="23" customFormat="1" x14ac:dyDescent="0.2">
      <c r="B110" s="8" t="s">
        <v>16</v>
      </c>
      <c r="C110" s="20"/>
      <c r="D110" s="20"/>
      <c r="E110" s="20"/>
      <c r="F110" s="20"/>
      <c r="G110" s="20"/>
      <c r="H110" s="20"/>
      <c r="I110" s="20"/>
      <c r="J110" s="20"/>
      <c r="K110" s="20"/>
      <c r="L110" s="20"/>
      <c r="M110" s="20"/>
      <c r="N110" s="20"/>
      <c r="O110" s="20"/>
      <c r="P110" s="20"/>
      <c r="Q110" s="20"/>
      <c r="R110" s="20"/>
      <c r="S110" s="20"/>
      <c r="T110" s="21"/>
      <c r="U110" s="21"/>
    </row>
    <row r="111" spans="2:21" s="23" customFormat="1" x14ac:dyDescent="0.2">
      <c r="B111" s="19"/>
      <c r="C111" s="20"/>
      <c r="D111" s="20"/>
      <c r="E111" s="20"/>
      <c r="F111" s="20"/>
      <c r="G111" s="20"/>
      <c r="H111" s="20"/>
      <c r="I111" s="20"/>
      <c r="J111" s="20"/>
      <c r="K111" s="20"/>
      <c r="L111" s="20"/>
      <c r="M111" s="20"/>
      <c r="N111" s="20"/>
      <c r="O111" s="20"/>
      <c r="P111" s="20"/>
      <c r="Q111" s="20"/>
      <c r="R111" s="20"/>
      <c r="S111" s="20"/>
      <c r="T111" s="21"/>
      <c r="U111" s="21"/>
    </row>
    <row r="112" spans="2:21" s="23" customFormat="1" x14ac:dyDescent="0.2">
      <c r="B112" s="19"/>
      <c r="C112" s="20"/>
      <c r="D112" s="20"/>
      <c r="E112" s="20"/>
      <c r="F112" s="20"/>
      <c r="G112" s="20"/>
      <c r="H112" s="20"/>
      <c r="I112" s="20"/>
      <c r="J112" s="20"/>
      <c r="K112" s="20"/>
      <c r="L112" s="20"/>
      <c r="M112" s="20"/>
      <c r="N112" s="20"/>
      <c r="O112" s="20"/>
      <c r="P112" s="20"/>
      <c r="Q112" s="20"/>
      <c r="R112" s="20"/>
      <c r="S112" s="20"/>
      <c r="T112" s="21"/>
      <c r="U112" s="21"/>
    </row>
    <row r="113" spans="2:21" s="23" customFormat="1" x14ac:dyDescent="0.2">
      <c r="B113" s="19"/>
      <c r="C113" s="20"/>
      <c r="D113" s="20"/>
      <c r="E113" s="20"/>
      <c r="F113" s="20"/>
      <c r="G113" s="20"/>
      <c r="H113" s="20"/>
      <c r="I113" s="20"/>
      <c r="J113" s="20"/>
      <c r="K113" s="20"/>
      <c r="L113" s="20"/>
      <c r="M113" s="20"/>
      <c r="N113" s="20"/>
      <c r="O113" s="20"/>
      <c r="P113" s="20"/>
      <c r="Q113" s="20"/>
      <c r="R113" s="20"/>
      <c r="S113" s="20"/>
      <c r="T113" s="21"/>
      <c r="U113" s="21"/>
    </row>
    <row r="114" spans="2:21" s="23" customFormat="1" x14ac:dyDescent="0.2">
      <c r="B114" s="19"/>
      <c r="C114" s="20"/>
      <c r="D114" s="20"/>
      <c r="E114" s="20"/>
      <c r="F114" s="20"/>
      <c r="G114" s="20"/>
      <c r="H114" s="20"/>
      <c r="I114" s="20"/>
      <c r="J114" s="20"/>
      <c r="K114" s="20"/>
      <c r="L114" s="20"/>
      <c r="M114" s="20"/>
      <c r="N114" s="20"/>
      <c r="O114" s="20"/>
      <c r="P114" s="20"/>
      <c r="Q114" s="20"/>
      <c r="R114" s="20"/>
      <c r="S114" s="20"/>
      <c r="T114" s="21"/>
      <c r="U114" s="21"/>
    </row>
    <row r="115" spans="2:21" s="23" customFormat="1" x14ac:dyDescent="0.2">
      <c r="B115" s="19"/>
      <c r="C115" s="20"/>
      <c r="D115" s="20"/>
      <c r="E115" s="20"/>
      <c r="F115" s="20"/>
      <c r="G115" s="20"/>
      <c r="H115" s="20"/>
      <c r="I115" s="20"/>
      <c r="J115" s="20"/>
      <c r="K115" s="20"/>
      <c r="L115" s="20"/>
      <c r="M115" s="20"/>
      <c r="N115" s="20"/>
      <c r="O115" s="20"/>
      <c r="P115" s="20"/>
      <c r="Q115" s="20"/>
      <c r="R115" s="20"/>
      <c r="S115" s="20"/>
      <c r="T115" s="21"/>
      <c r="U115" s="21"/>
    </row>
    <row r="116" spans="2:21" s="23" customFormat="1" x14ac:dyDescent="0.2">
      <c r="B116" s="19"/>
      <c r="C116" s="20"/>
      <c r="D116" s="20"/>
      <c r="E116" s="20"/>
      <c r="F116" s="20"/>
      <c r="G116" s="20"/>
      <c r="H116" s="20"/>
      <c r="I116" s="20"/>
      <c r="J116" s="20"/>
      <c r="K116" s="20"/>
      <c r="L116" s="20"/>
      <c r="M116" s="20"/>
      <c r="N116" s="20"/>
      <c r="O116" s="20"/>
      <c r="P116" s="20"/>
      <c r="Q116" s="20"/>
      <c r="R116" s="20"/>
      <c r="S116" s="20"/>
      <c r="T116" s="21"/>
      <c r="U116" s="21"/>
    </row>
    <row r="117" spans="2:21" s="23" customFormat="1" x14ac:dyDescent="0.2">
      <c r="B117" s="19"/>
      <c r="C117" s="20"/>
      <c r="D117" s="20"/>
      <c r="E117" s="20"/>
      <c r="F117" s="20"/>
      <c r="G117" s="20"/>
      <c r="H117" s="20"/>
      <c r="I117" s="20"/>
      <c r="J117" s="20"/>
      <c r="K117" s="20"/>
      <c r="L117" s="20"/>
      <c r="M117" s="20"/>
      <c r="N117" s="20"/>
      <c r="O117" s="20"/>
      <c r="P117" s="20"/>
      <c r="Q117" s="20"/>
      <c r="R117" s="20"/>
      <c r="S117" s="20"/>
      <c r="T117" s="21"/>
      <c r="U117" s="21"/>
    </row>
    <row r="118" spans="2:21" s="23" customFormat="1" x14ac:dyDescent="0.2">
      <c r="B118" s="19"/>
      <c r="C118" s="20"/>
      <c r="D118" s="20"/>
      <c r="E118" s="20"/>
      <c r="F118" s="20"/>
      <c r="G118" s="20"/>
      <c r="H118" s="20"/>
      <c r="I118" s="20"/>
      <c r="J118" s="20"/>
      <c r="K118" s="20"/>
      <c r="L118" s="20"/>
      <c r="M118" s="20"/>
      <c r="N118" s="20"/>
      <c r="O118" s="20"/>
      <c r="P118" s="20"/>
      <c r="Q118" s="20"/>
      <c r="R118" s="20"/>
      <c r="S118" s="20"/>
      <c r="T118" s="21"/>
      <c r="U118" s="21"/>
    </row>
    <row r="119" spans="2:21" s="23" customFormat="1" x14ac:dyDescent="0.2">
      <c r="B119" s="19"/>
      <c r="C119" s="20"/>
      <c r="D119" s="20"/>
      <c r="E119" s="20"/>
      <c r="F119" s="20"/>
      <c r="G119" s="20"/>
      <c r="H119" s="20"/>
      <c r="I119" s="20"/>
      <c r="J119" s="20"/>
      <c r="K119" s="20"/>
      <c r="L119" s="20"/>
      <c r="M119" s="20"/>
      <c r="N119" s="20"/>
      <c r="O119" s="20"/>
      <c r="P119" s="20"/>
      <c r="Q119" s="20"/>
      <c r="R119" s="20"/>
      <c r="S119" s="20"/>
      <c r="T119" s="21"/>
      <c r="U119" s="21"/>
    </row>
    <row r="120" spans="2:21" s="23" customFormat="1" x14ac:dyDescent="0.2">
      <c r="B120" s="19"/>
      <c r="C120" s="20"/>
      <c r="D120" s="20"/>
      <c r="E120" s="20"/>
      <c r="F120" s="20"/>
      <c r="G120" s="20"/>
      <c r="H120" s="20"/>
      <c r="I120" s="20"/>
      <c r="J120" s="20"/>
      <c r="K120" s="20"/>
      <c r="L120" s="20"/>
      <c r="M120" s="20"/>
      <c r="N120" s="20"/>
      <c r="O120" s="20"/>
      <c r="P120" s="20"/>
      <c r="Q120" s="20"/>
      <c r="R120" s="20"/>
      <c r="S120" s="20"/>
      <c r="T120" s="21"/>
      <c r="U120" s="21"/>
    </row>
    <row r="121" spans="2:21" s="23" customFormat="1" x14ac:dyDescent="0.2">
      <c r="B121" s="19"/>
      <c r="C121" s="20"/>
      <c r="D121" s="20"/>
      <c r="E121" s="20"/>
      <c r="F121" s="20"/>
      <c r="G121" s="20"/>
      <c r="H121" s="20"/>
      <c r="I121" s="20"/>
      <c r="J121" s="20"/>
      <c r="K121" s="20"/>
      <c r="L121" s="20"/>
      <c r="M121" s="20"/>
      <c r="N121" s="20"/>
      <c r="O121" s="20"/>
      <c r="P121" s="20"/>
      <c r="Q121" s="20"/>
      <c r="R121" s="20"/>
      <c r="S121" s="20"/>
      <c r="T121" s="21"/>
      <c r="U121" s="21"/>
    </row>
    <row r="122" spans="2:21" s="23" customFormat="1" x14ac:dyDescent="0.2">
      <c r="C122" s="20"/>
      <c r="D122" s="20"/>
      <c r="E122" s="20"/>
      <c r="F122" s="20"/>
      <c r="G122" s="20"/>
      <c r="H122" s="20"/>
      <c r="I122" s="20"/>
      <c r="J122" s="20"/>
      <c r="K122" s="20"/>
      <c r="L122" s="20"/>
      <c r="M122" s="20"/>
      <c r="N122" s="20"/>
      <c r="O122" s="20"/>
      <c r="P122" s="20"/>
      <c r="Q122" s="20"/>
      <c r="R122" s="20"/>
      <c r="S122" s="20"/>
      <c r="T122" s="21"/>
      <c r="U122" s="21"/>
    </row>
    <row r="123" spans="2:21" s="23" customFormat="1" x14ac:dyDescent="0.2">
      <c r="C123" s="20"/>
      <c r="D123" s="20"/>
      <c r="E123" s="20"/>
      <c r="F123" s="20"/>
      <c r="G123" s="20"/>
      <c r="H123" s="20"/>
      <c r="I123" s="20"/>
      <c r="J123" s="20"/>
      <c r="K123" s="20"/>
      <c r="L123" s="20"/>
      <c r="M123" s="20"/>
      <c r="N123" s="20"/>
      <c r="O123" s="20"/>
      <c r="P123" s="20"/>
      <c r="Q123" s="20"/>
      <c r="R123" s="20"/>
      <c r="S123" s="20"/>
      <c r="T123" s="21"/>
      <c r="U123" s="21"/>
    </row>
    <row r="124" spans="2:21" s="23" customFormat="1" x14ac:dyDescent="0.2">
      <c r="C124" s="20"/>
      <c r="D124" s="20"/>
      <c r="E124" s="20"/>
      <c r="F124" s="20"/>
      <c r="G124" s="20"/>
      <c r="H124" s="20"/>
      <c r="I124" s="20"/>
      <c r="J124" s="20"/>
      <c r="K124" s="20"/>
      <c r="L124" s="20"/>
      <c r="M124" s="20"/>
      <c r="N124" s="20"/>
      <c r="O124" s="20"/>
      <c r="P124" s="20"/>
      <c r="Q124" s="20"/>
      <c r="R124" s="20"/>
      <c r="S124" s="20"/>
      <c r="T124" s="21"/>
      <c r="U124" s="21"/>
    </row>
    <row r="125" spans="2:21" s="23" customFormat="1" x14ac:dyDescent="0.2">
      <c r="C125" s="20"/>
      <c r="D125" s="20"/>
      <c r="E125" s="20"/>
      <c r="F125" s="20"/>
      <c r="G125" s="20"/>
      <c r="H125" s="20"/>
      <c r="I125" s="20"/>
      <c r="J125" s="20"/>
      <c r="K125" s="20"/>
      <c r="L125" s="20"/>
      <c r="M125" s="20"/>
      <c r="N125" s="20"/>
      <c r="O125" s="20"/>
      <c r="P125" s="20"/>
      <c r="Q125" s="20"/>
      <c r="R125" s="20"/>
      <c r="S125" s="20"/>
      <c r="T125" s="21"/>
      <c r="U125" s="21"/>
    </row>
    <row r="126" spans="2:21" s="23" customFormat="1" x14ac:dyDescent="0.2">
      <c r="C126" s="20"/>
      <c r="D126" s="20"/>
      <c r="E126" s="20"/>
      <c r="F126" s="20"/>
      <c r="G126" s="20"/>
      <c r="H126" s="20"/>
      <c r="I126" s="20"/>
      <c r="J126" s="20"/>
      <c r="K126" s="20"/>
      <c r="L126" s="20"/>
      <c r="M126" s="20"/>
      <c r="N126" s="20"/>
      <c r="O126" s="20"/>
      <c r="P126" s="20"/>
      <c r="Q126" s="20"/>
      <c r="R126" s="20"/>
      <c r="S126" s="20"/>
      <c r="T126" s="21"/>
      <c r="U126" s="21"/>
    </row>
    <row r="127" spans="2:21" s="23" customFormat="1" x14ac:dyDescent="0.2">
      <c r="C127" s="20"/>
      <c r="D127" s="20"/>
      <c r="E127" s="20"/>
      <c r="F127" s="20"/>
      <c r="G127" s="20"/>
      <c r="H127" s="20"/>
      <c r="I127" s="20"/>
      <c r="J127" s="20"/>
      <c r="K127" s="20"/>
      <c r="L127" s="20"/>
      <c r="M127" s="20"/>
      <c r="N127" s="20"/>
      <c r="O127" s="20"/>
      <c r="P127" s="20"/>
      <c r="Q127" s="20"/>
      <c r="R127" s="20"/>
      <c r="S127" s="20"/>
      <c r="T127" s="21"/>
      <c r="U127" s="21"/>
    </row>
    <row r="128" spans="2:21" s="23" customFormat="1" x14ac:dyDescent="0.2">
      <c r="C128" s="20"/>
      <c r="D128" s="20"/>
      <c r="E128" s="20"/>
      <c r="F128" s="20"/>
      <c r="G128" s="20"/>
      <c r="H128" s="20"/>
      <c r="I128" s="20"/>
      <c r="J128" s="20"/>
      <c r="K128" s="20"/>
      <c r="L128" s="20"/>
      <c r="M128" s="20"/>
      <c r="N128" s="20"/>
      <c r="O128" s="20"/>
      <c r="P128" s="20"/>
      <c r="Q128" s="20"/>
      <c r="R128" s="20"/>
      <c r="S128" s="20"/>
      <c r="T128" s="21"/>
      <c r="U128" s="21"/>
    </row>
    <row r="129" spans="2:21" s="23" customFormat="1" x14ac:dyDescent="0.2">
      <c r="C129" s="20"/>
      <c r="D129" s="20"/>
      <c r="E129" s="20"/>
      <c r="F129" s="20"/>
      <c r="G129" s="20"/>
      <c r="H129" s="20"/>
      <c r="I129" s="20"/>
      <c r="J129" s="20"/>
      <c r="K129" s="20"/>
      <c r="L129" s="20"/>
      <c r="M129" s="20"/>
      <c r="N129" s="20"/>
      <c r="O129" s="20"/>
      <c r="P129" s="20"/>
      <c r="Q129" s="20"/>
      <c r="R129" s="20"/>
      <c r="S129" s="20"/>
      <c r="T129" s="21"/>
      <c r="U129" s="21"/>
    </row>
    <row r="130" spans="2:21" s="23" customFormat="1" x14ac:dyDescent="0.2">
      <c r="C130" s="20"/>
      <c r="D130" s="20"/>
      <c r="E130" s="20"/>
      <c r="F130" s="20"/>
      <c r="G130" s="20"/>
      <c r="H130" s="20"/>
      <c r="I130" s="20"/>
      <c r="J130" s="20"/>
      <c r="K130" s="20"/>
      <c r="L130" s="20"/>
      <c r="M130" s="20"/>
      <c r="N130" s="20"/>
      <c r="O130" s="20"/>
      <c r="P130" s="20"/>
      <c r="Q130" s="20"/>
      <c r="R130" s="20"/>
      <c r="S130" s="20"/>
      <c r="T130" s="21"/>
      <c r="U130" s="21"/>
    </row>
    <row r="131" spans="2:21" s="23" customFormat="1" x14ac:dyDescent="0.2">
      <c r="C131" s="20"/>
      <c r="D131" s="20"/>
      <c r="E131" s="20"/>
      <c r="F131" s="20"/>
      <c r="G131" s="20"/>
      <c r="H131" s="20"/>
      <c r="I131" s="20"/>
      <c r="J131" s="20"/>
      <c r="K131" s="20"/>
      <c r="L131" s="20"/>
      <c r="M131" s="20"/>
      <c r="N131" s="20"/>
      <c r="O131" s="20"/>
      <c r="P131" s="20"/>
      <c r="Q131" s="20"/>
      <c r="R131" s="20"/>
      <c r="S131" s="20"/>
      <c r="T131" s="21"/>
      <c r="U131" s="21"/>
    </row>
    <row r="132" spans="2:21" s="23" customFormat="1" x14ac:dyDescent="0.2">
      <c r="C132" s="20"/>
      <c r="D132" s="20"/>
      <c r="E132" s="20"/>
      <c r="F132" s="20"/>
      <c r="G132" s="20"/>
      <c r="H132" s="20"/>
      <c r="I132" s="20"/>
      <c r="J132" s="20"/>
      <c r="K132" s="20"/>
      <c r="L132" s="20"/>
      <c r="M132" s="20"/>
      <c r="N132" s="20"/>
      <c r="O132" s="20"/>
      <c r="P132" s="20"/>
      <c r="Q132" s="20"/>
      <c r="R132" s="20"/>
      <c r="S132" s="20"/>
      <c r="T132" s="21"/>
      <c r="U132" s="21"/>
    </row>
    <row r="133" spans="2:21" x14ac:dyDescent="0.2">
      <c r="C133" s="12"/>
      <c r="D133" s="12"/>
    </row>
    <row r="134" spans="2:21" x14ac:dyDescent="0.2"/>
    <row r="135" spans="2:21" x14ac:dyDescent="0.2"/>
    <row r="136" spans="2:21" x14ac:dyDescent="0.2">
      <c r="B136" s="13" t="s">
        <v>28</v>
      </c>
    </row>
    <row r="137" spans="2:21" x14ac:dyDescent="0.2">
      <c r="B137" s="13" t="s">
        <v>44</v>
      </c>
    </row>
    <row r="138" spans="2:21" x14ac:dyDescent="0.2">
      <c r="B138" s="36" t="s">
        <v>33</v>
      </c>
    </row>
    <row r="139" spans="2:21" x14ac:dyDescent="0.2">
      <c r="B139" s="14" t="s">
        <v>52</v>
      </c>
    </row>
    <row r="140" spans="2:21" x14ac:dyDescent="0.2">
      <c r="B140" s="14" t="s">
        <v>53</v>
      </c>
    </row>
    <row r="141" spans="2:21" x14ac:dyDescent="0.2">
      <c r="B141" s="14" t="s">
        <v>54</v>
      </c>
    </row>
    <row r="142" spans="2:21" x14ac:dyDescent="0.2">
      <c r="B142" s="14" t="s">
        <v>48</v>
      </c>
    </row>
    <row r="143" spans="2:21" x14ac:dyDescent="0.2">
      <c r="B143" s="15" t="s">
        <v>34</v>
      </c>
    </row>
    <row r="144" spans="2:21" x14ac:dyDescent="0.2">
      <c r="B144" s="16" t="str">
        <f>B17</f>
        <v>Dados atualizados em 21 de novembro de 2025.</v>
      </c>
    </row>
    <row r="145" spans="2:27" ht="14.25" x14ac:dyDescent="0.2">
      <c r="B145" s="7" t="s">
        <v>26</v>
      </c>
    </row>
    <row r="146" spans="2:27" ht="14.25" x14ac:dyDescent="0.2">
      <c r="B146" s="7" t="s">
        <v>21</v>
      </c>
    </row>
    <row r="147" spans="2:27" ht="14.25" x14ac:dyDescent="0.2">
      <c r="B147" s="7" t="s">
        <v>37</v>
      </c>
    </row>
    <row r="148" spans="2:27" ht="14.25" x14ac:dyDescent="0.2">
      <c r="B148" s="7"/>
    </row>
    <row r="149" spans="2:27" ht="15" x14ac:dyDescent="0.2">
      <c r="B149" s="26" t="s">
        <v>32</v>
      </c>
    </row>
    <row r="150" spans="2:27" ht="14.25" x14ac:dyDescent="0.2">
      <c r="B150" s="7"/>
    </row>
    <row r="151" spans="2:27" x14ac:dyDescent="0.2"/>
    <row r="152" spans="2:27" ht="20.25" x14ac:dyDescent="0.3">
      <c r="B152" s="10" t="s">
        <v>43</v>
      </c>
    </row>
    <row r="153" spans="2:27" ht="18" x14ac:dyDescent="0.25">
      <c r="B153" s="11" t="s">
        <v>24</v>
      </c>
    </row>
    <row r="154" spans="2:27" x14ac:dyDescent="0.2">
      <c r="B154" s="6"/>
    </row>
    <row r="155" spans="2:27" x14ac:dyDescent="0.2">
      <c r="B155" s="40" t="s">
        <v>25</v>
      </c>
      <c r="C155" s="38" t="s">
        <v>1</v>
      </c>
    </row>
    <row r="156" spans="2:27" x14ac:dyDescent="0.2">
      <c r="B156" s="40" t="s">
        <v>19</v>
      </c>
      <c r="C156" s="38" t="s">
        <v>1</v>
      </c>
    </row>
    <row r="157" spans="2:27" x14ac:dyDescent="0.2">
      <c r="B157" s="6"/>
    </row>
    <row r="158" spans="2:27" x14ac:dyDescent="0.2">
      <c r="B158" s="37"/>
      <c r="C158" s="37" t="s">
        <v>2</v>
      </c>
      <c r="D158" s="37"/>
      <c r="E158" s="37"/>
      <c r="F158" s="37"/>
      <c r="G158" s="37"/>
      <c r="H158" s="37"/>
      <c r="I158" s="37"/>
      <c r="J158" s="37"/>
      <c r="K158" s="37"/>
      <c r="L158" s="37"/>
      <c r="M158" s="37"/>
      <c r="N158" s="37"/>
      <c r="O158" s="37"/>
      <c r="P158" s="37"/>
      <c r="Q158" s="37"/>
      <c r="R158" s="37"/>
      <c r="S158" s="37"/>
      <c r="T158" s="37"/>
      <c r="U158" s="32" t="s">
        <v>20</v>
      </c>
    </row>
    <row r="159" spans="2:27" x14ac:dyDescent="0.2">
      <c r="B159" s="37" t="s">
        <v>29</v>
      </c>
      <c r="C159" s="46">
        <v>2005</v>
      </c>
      <c r="D159" s="46">
        <v>2006</v>
      </c>
      <c r="E159" s="46">
        <v>2007</v>
      </c>
      <c r="F159" s="46">
        <v>2008</v>
      </c>
      <c r="G159" s="46">
        <v>2009</v>
      </c>
      <c r="H159" s="46">
        <v>2010</v>
      </c>
      <c r="I159" s="46">
        <v>2011</v>
      </c>
      <c r="J159" s="46">
        <v>2012</v>
      </c>
      <c r="K159" s="46">
        <v>2013</v>
      </c>
      <c r="L159" s="46">
        <v>2014</v>
      </c>
      <c r="M159" s="46">
        <v>2015</v>
      </c>
      <c r="N159" s="46">
        <v>2016</v>
      </c>
      <c r="O159" s="46">
        <v>2017</v>
      </c>
      <c r="P159" s="47">
        <v>2018</v>
      </c>
      <c r="Q159" s="47">
        <v>2019</v>
      </c>
      <c r="R159" s="47">
        <v>2020</v>
      </c>
      <c r="S159" s="35" t="s">
        <v>30</v>
      </c>
      <c r="T159" s="35">
        <v>2022</v>
      </c>
      <c r="U159" s="33" t="s">
        <v>39</v>
      </c>
      <c r="V159" s="24"/>
      <c r="Y159" s="24"/>
      <c r="Z159" s="24"/>
      <c r="AA159" s="24"/>
    </row>
    <row r="160" spans="2:27" ht="13.5" x14ac:dyDescent="0.2">
      <c r="B160" s="41" t="s">
        <v>3</v>
      </c>
      <c r="C160" s="48">
        <v>0</v>
      </c>
      <c r="D160" s="48">
        <v>6763.4326930000007</v>
      </c>
      <c r="E160" s="48">
        <v>107610.71764958999</v>
      </c>
      <c r="F160" s="48">
        <v>482959.55742582999</v>
      </c>
      <c r="G160" s="48">
        <v>568299.35985608993</v>
      </c>
      <c r="H160" s="48">
        <v>927336.09316175</v>
      </c>
      <c r="I160" s="48">
        <v>1171963.9500838104</v>
      </c>
      <c r="J160" s="48">
        <v>1213973.35206103</v>
      </c>
      <c r="K160" s="48">
        <v>1424675.1311681301</v>
      </c>
      <c r="L160" s="48">
        <v>1542358.5518256398</v>
      </c>
      <c r="M160" s="48">
        <v>2009886.7397159501</v>
      </c>
      <c r="N160" s="48">
        <v>1706978.3398786203</v>
      </c>
      <c r="O160" s="48">
        <v>1606170.2404383302</v>
      </c>
      <c r="P160" s="48">
        <v>2121231.7741708304</v>
      </c>
      <c r="Q160" s="48">
        <v>2808449.0494033201</v>
      </c>
      <c r="R160" s="48">
        <v>2941086.9210429098</v>
      </c>
      <c r="S160" s="48">
        <v>3199047.5335245603</v>
      </c>
      <c r="T160" s="48">
        <v>2854891.1383697507</v>
      </c>
      <c r="U160" s="34">
        <f>(IF(S160=0,"n/d",(T160/S160)-1)*100)</f>
        <v>-10.758089448443876</v>
      </c>
    </row>
    <row r="161" spans="2:21" ht="13.5" x14ac:dyDescent="0.2">
      <c r="B161" s="41" t="s">
        <v>4</v>
      </c>
      <c r="C161" s="49">
        <v>0</v>
      </c>
      <c r="D161" s="49">
        <v>6561.5926900999993</v>
      </c>
      <c r="E161" s="49">
        <v>106503.72366921</v>
      </c>
      <c r="F161" s="49">
        <v>484850.24286278005</v>
      </c>
      <c r="G161" s="49">
        <v>504595.84339578002</v>
      </c>
      <c r="H161" s="49">
        <v>1119897.4501172802</v>
      </c>
      <c r="I161" s="49">
        <v>1111932.6888735199</v>
      </c>
      <c r="J161" s="49">
        <v>1349837.1100043703</v>
      </c>
      <c r="K161" s="49">
        <v>1294053.77890435</v>
      </c>
      <c r="L161" s="49">
        <v>1512878.8664958801</v>
      </c>
      <c r="M161" s="49">
        <v>1909551.00500666</v>
      </c>
      <c r="N161" s="49">
        <v>1887354.3095453302</v>
      </c>
      <c r="O161" s="49">
        <v>1634168.7069621403</v>
      </c>
      <c r="P161" s="49">
        <v>2127837.6156742806</v>
      </c>
      <c r="Q161" s="49">
        <v>2611836.0232789502</v>
      </c>
      <c r="R161" s="49">
        <v>3039149.3108544694</v>
      </c>
      <c r="S161" s="49">
        <v>3317656.9714593203</v>
      </c>
      <c r="T161" s="49">
        <v>3078952.5305251405</v>
      </c>
      <c r="U161" s="34">
        <f>IF(SUM(S160:S161)=0,"n/d",((SUM(T160:T161))/(SUM(S160:S161))-1)*100)</f>
        <v>-8.9441041195473368</v>
      </c>
    </row>
    <row r="162" spans="2:21" ht="13.5" x14ac:dyDescent="0.2">
      <c r="B162" s="41" t="s">
        <v>5</v>
      </c>
      <c r="C162" s="49">
        <v>49.060518000000002</v>
      </c>
      <c r="D162" s="49">
        <v>10848.9158804</v>
      </c>
      <c r="E162" s="49">
        <v>142381.62387432001</v>
      </c>
      <c r="F162" s="49">
        <v>400533.10064041993</v>
      </c>
      <c r="G162" s="49">
        <v>830201.05406716</v>
      </c>
      <c r="H162" s="49">
        <v>1346962.0441431801</v>
      </c>
      <c r="I162" s="49">
        <v>1468448.4726209901</v>
      </c>
      <c r="J162" s="49">
        <v>1389241.7632847701</v>
      </c>
      <c r="K162" s="49">
        <v>1451388.51403122</v>
      </c>
      <c r="L162" s="49">
        <v>1709814.8932331805</v>
      </c>
      <c r="M162" s="49">
        <v>2029671.5257652502</v>
      </c>
      <c r="N162" s="49">
        <v>2032600.2940242197</v>
      </c>
      <c r="O162" s="49">
        <v>2107520.7368582194</v>
      </c>
      <c r="P162" s="49">
        <v>2862108.6953447503</v>
      </c>
      <c r="Q162" s="49">
        <v>2906734.4570080494</v>
      </c>
      <c r="R162" s="49">
        <v>3461268.6242874302</v>
      </c>
      <c r="S162" s="49">
        <v>4042556.5675897202</v>
      </c>
      <c r="T162" s="49">
        <v>3146135.6893838402</v>
      </c>
      <c r="U162" s="34">
        <f>IF(T162="","",((SUM(T160:T162))/(SUM(S160:S162))-1)*100)</f>
        <v>-14.009329858669028</v>
      </c>
    </row>
    <row r="163" spans="2:21" ht="13.5" x14ac:dyDescent="0.2">
      <c r="B163" s="41" t="s">
        <v>6</v>
      </c>
      <c r="C163" s="49">
        <v>82.396511000000004</v>
      </c>
      <c r="D163" s="49">
        <v>11230.5186531</v>
      </c>
      <c r="E163" s="49">
        <v>118077.30742914001</v>
      </c>
      <c r="F163" s="49">
        <v>404748.17278325005</v>
      </c>
      <c r="G163" s="49">
        <v>663310.62573475007</v>
      </c>
      <c r="H163" s="49">
        <v>1162965.5969423703</v>
      </c>
      <c r="I163" s="49">
        <v>1260358.98998271</v>
      </c>
      <c r="J163" s="49">
        <v>1147086.7640336398</v>
      </c>
      <c r="K163" s="49">
        <v>1595039.3397960097</v>
      </c>
      <c r="L163" s="49">
        <v>1592733.8099405097</v>
      </c>
      <c r="M163" s="49">
        <v>2041208.3267162996</v>
      </c>
      <c r="N163" s="49">
        <v>2191905.18004758</v>
      </c>
      <c r="O163" s="49">
        <v>2186357.5110192895</v>
      </c>
      <c r="P163" s="49">
        <v>2822273.8190603503</v>
      </c>
      <c r="Q163" s="49">
        <v>2924142.4622341697</v>
      </c>
      <c r="R163" s="49">
        <v>2764540.2568921102</v>
      </c>
      <c r="S163" s="49">
        <v>3968579.5836761002</v>
      </c>
      <c r="T163" s="49">
        <v>3017035.4459010297</v>
      </c>
      <c r="U163" s="34">
        <f>IF(T163="","",((SUM(T160:T163))/(SUM(S160:S163))-1)*100)</f>
        <v>-16.732189659749796</v>
      </c>
    </row>
    <row r="164" spans="2:21" ht="13.5" x14ac:dyDescent="0.2">
      <c r="B164" s="41" t="s">
        <v>7</v>
      </c>
      <c r="C164" s="49">
        <v>161.96260749999999</v>
      </c>
      <c r="D164" s="49">
        <v>16212.614256000001</v>
      </c>
      <c r="E164" s="49">
        <v>163564.40825345999</v>
      </c>
      <c r="F164" s="49">
        <v>478018.57831090008</v>
      </c>
      <c r="G164" s="49">
        <v>652018.28453915997</v>
      </c>
      <c r="H164" s="49">
        <v>1275124.4887825798</v>
      </c>
      <c r="I164" s="49">
        <v>1386802.3107947502</v>
      </c>
      <c r="J164" s="49">
        <v>1339860.7417264103</v>
      </c>
      <c r="K164" s="49">
        <v>1546877.6733838702</v>
      </c>
      <c r="L164" s="49">
        <v>1525439.9755850504</v>
      </c>
      <c r="M164" s="49">
        <v>2131305.60305474</v>
      </c>
      <c r="N164" s="49">
        <v>2068179.49115243</v>
      </c>
      <c r="O164" s="49">
        <v>2322925.7717112997</v>
      </c>
      <c r="P164" s="49">
        <v>2405836.56902595</v>
      </c>
      <c r="Q164" s="49">
        <v>2820050.5221807905</v>
      </c>
      <c r="R164" s="49">
        <v>3028508.0719206505</v>
      </c>
      <c r="S164" s="49">
        <v>3407454.2175709503</v>
      </c>
      <c r="T164" s="49">
        <v>3371947.9759489303</v>
      </c>
      <c r="U164" s="34">
        <f>IF(T164="","",((SUM(T160:T164))/(SUM(S160:S164))-1)*100)</f>
        <v>-13.751277082664281</v>
      </c>
    </row>
    <row r="165" spans="2:21" ht="13.5" x14ac:dyDescent="0.2">
      <c r="B165" s="41" t="s">
        <v>8</v>
      </c>
      <c r="C165" s="49">
        <v>143.48314572000001</v>
      </c>
      <c r="D165" s="49">
        <v>40822.816741099996</v>
      </c>
      <c r="E165" s="49">
        <v>170818.14421557999</v>
      </c>
      <c r="F165" s="49">
        <v>646383.13054358005</v>
      </c>
      <c r="G165" s="49">
        <v>887736.49351020996</v>
      </c>
      <c r="H165" s="49">
        <v>1289032.2776418</v>
      </c>
      <c r="I165" s="49">
        <v>1456548.2716073799</v>
      </c>
      <c r="J165" s="49">
        <v>1351666.4257651495</v>
      </c>
      <c r="K165" s="49">
        <v>1487168.8718628502</v>
      </c>
      <c r="L165" s="49">
        <v>1581995.9595250899</v>
      </c>
      <c r="M165" s="49">
        <v>2026484.1330986996</v>
      </c>
      <c r="N165" s="49">
        <v>1841482.7189255198</v>
      </c>
      <c r="O165" s="49">
        <v>2259526.1474211402</v>
      </c>
      <c r="P165" s="49">
        <v>2936702.9171830998</v>
      </c>
      <c r="Q165" s="49">
        <v>2903460.6423521005</v>
      </c>
      <c r="R165" s="49">
        <v>3397314.0563507802</v>
      </c>
      <c r="S165" s="49">
        <v>3318942.8476361008</v>
      </c>
      <c r="T165" s="49">
        <v>3194396.1435518404</v>
      </c>
      <c r="U165" s="34">
        <f>IF(T165="","",((SUM(T160:T165))/(SUM(S160:S165))-1)*100)</f>
        <v>-12.189939868606315</v>
      </c>
    </row>
    <row r="166" spans="2:21" ht="13.5" x14ac:dyDescent="0.2">
      <c r="B166" s="41" t="s">
        <v>9</v>
      </c>
      <c r="C166" s="49">
        <v>45.148256180000004</v>
      </c>
      <c r="D166" s="49">
        <v>20950.099148000001</v>
      </c>
      <c r="E166" s="49">
        <v>168053.17518863</v>
      </c>
      <c r="F166" s="49">
        <v>677955.15261889016</v>
      </c>
      <c r="G166" s="49">
        <v>972131.28972683009</v>
      </c>
      <c r="H166" s="49">
        <v>1304717.7806605597</v>
      </c>
      <c r="I166" s="49">
        <v>1571805.2596815699</v>
      </c>
      <c r="J166" s="49">
        <v>1448796.6279958496</v>
      </c>
      <c r="K166" s="49">
        <v>1639568.8107580196</v>
      </c>
      <c r="L166" s="49">
        <v>1905631.8181058504</v>
      </c>
      <c r="M166" s="49">
        <v>2145415.4709296394</v>
      </c>
      <c r="N166" s="49">
        <v>2122403.3141814298</v>
      </c>
      <c r="O166" s="49">
        <v>2435643.5886477297</v>
      </c>
      <c r="P166" s="49">
        <v>3076215.8782228096</v>
      </c>
      <c r="Q166" s="49">
        <v>3115621.4057867997</v>
      </c>
      <c r="R166" s="49">
        <v>3794839.2188937599</v>
      </c>
      <c r="S166" s="49">
        <v>3526355.84862926</v>
      </c>
      <c r="T166" s="49">
        <v>3577389.4359975895</v>
      </c>
      <c r="U166" s="34">
        <f>IF(T166="","",((SUM(T160:T166))/(SUM(S160:S166))-1)*100)</f>
        <v>-10.249331611950851</v>
      </c>
    </row>
    <row r="167" spans="2:21" ht="13.5" x14ac:dyDescent="0.2">
      <c r="B167" s="41" t="s">
        <v>10</v>
      </c>
      <c r="C167" s="49">
        <v>359.27394720000001</v>
      </c>
      <c r="D167" s="49">
        <v>32088.094696</v>
      </c>
      <c r="E167" s="49">
        <v>276492.81431849999</v>
      </c>
      <c r="F167" s="49">
        <v>688951.11167747015</v>
      </c>
      <c r="G167" s="49">
        <v>1050939.6276568901</v>
      </c>
      <c r="H167" s="49">
        <v>1453949.4290421498</v>
      </c>
      <c r="I167" s="49">
        <v>1559459.5577154702</v>
      </c>
      <c r="J167" s="49">
        <v>1600291.5261301198</v>
      </c>
      <c r="K167" s="49">
        <v>1557422.8166005102</v>
      </c>
      <c r="L167" s="49">
        <v>1978347.0158149898</v>
      </c>
      <c r="M167" s="49">
        <v>2163932.3696587603</v>
      </c>
      <c r="N167" s="49">
        <v>2057919.4147046099</v>
      </c>
      <c r="O167" s="49">
        <v>2515904.1367800198</v>
      </c>
      <c r="P167" s="49">
        <v>3055858.2477277601</v>
      </c>
      <c r="Q167" s="49">
        <v>3164689.8992658802</v>
      </c>
      <c r="R167" s="49">
        <v>3924450.3710632506</v>
      </c>
      <c r="S167" s="49">
        <v>3607350.9836714501</v>
      </c>
      <c r="T167" s="49">
        <v>3666035.3701275811</v>
      </c>
      <c r="U167" s="34">
        <f>IF(T167="","",((SUM(T160:T167))/(SUM(S160:S167))-1)*100)</f>
        <v>-8.7401918770598215</v>
      </c>
    </row>
    <row r="168" spans="2:21" ht="13.5" x14ac:dyDescent="0.2">
      <c r="B168" s="41" t="s">
        <v>11</v>
      </c>
      <c r="C168" s="49">
        <v>12.57962</v>
      </c>
      <c r="D168" s="49">
        <v>42364.034044640001</v>
      </c>
      <c r="E168" s="49">
        <v>289415.50571514003</v>
      </c>
      <c r="F168" s="49">
        <v>831880.37043905992</v>
      </c>
      <c r="G168" s="49">
        <v>1009753.2284487396</v>
      </c>
      <c r="H168" s="49">
        <v>1383680.19377638</v>
      </c>
      <c r="I168" s="49">
        <v>1471635.6765932397</v>
      </c>
      <c r="J168" s="49">
        <v>1586557.6693868299</v>
      </c>
      <c r="K168" s="49">
        <v>1589520.91838422</v>
      </c>
      <c r="L168" s="49">
        <v>1966602.2863249602</v>
      </c>
      <c r="M168" s="49">
        <v>2078079.5262962298</v>
      </c>
      <c r="N168" s="49">
        <v>1970655.1191086501</v>
      </c>
      <c r="O168" s="49">
        <v>2507793.9551290595</v>
      </c>
      <c r="P168" s="49">
        <v>3018684.3636211995</v>
      </c>
      <c r="Q168" s="49">
        <v>3513011.5449785106</v>
      </c>
      <c r="R168" s="49">
        <v>3721263.7135524401</v>
      </c>
      <c r="S168" s="49">
        <v>3645687.6083444213</v>
      </c>
      <c r="T168" s="49">
        <v>3458405.1253868304</v>
      </c>
      <c r="U168" s="34">
        <f>IF(T168="","",((SUM(T160:T168))/(SUM(S160:S168))-1)*100)</f>
        <v>-8.3301303249224024</v>
      </c>
    </row>
    <row r="169" spans="2:21" ht="13.5" x14ac:dyDescent="0.2">
      <c r="B169" s="41" t="s">
        <v>12</v>
      </c>
      <c r="C169" s="49">
        <v>213.41325330000001</v>
      </c>
      <c r="D169" s="49">
        <v>53975.633416210003</v>
      </c>
      <c r="E169" s="49">
        <v>337187.46807930007</v>
      </c>
      <c r="F169" s="49">
        <v>797656.4260919299</v>
      </c>
      <c r="G169" s="49">
        <v>986308.85482675978</v>
      </c>
      <c r="H169" s="49">
        <v>1257300.9724180505</v>
      </c>
      <c r="I169" s="49">
        <v>1496252.35129283</v>
      </c>
      <c r="J169" s="49">
        <v>1581359.9968359901</v>
      </c>
      <c r="K169" s="49">
        <v>1748516.89296905</v>
      </c>
      <c r="L169" s="49">
        <v>2022819.7275315605</v>
      </c>
      <c r="M169" s="49">
        <v>2259084.1184437703</v>
      </c>
      <c r="N169" s="49">
        <v>2144976.9327968201</v>
      </c>
      <c r="O169" s="49">
        <v>2574695.9469011403</v>
      </c>
      <c r="P169" s="49">
        <v>3146894.2027309802</v>
      </c>
      <c r="Q169" s="49">
        <v>3671517.6754503502</v>
      </c>
      <c r="R169" s="49">
        <v>3714358.4519337495</v>
      </c>
      <c r="S169" s="49">
        <v>3917285.8120273096</v>
      </c>
      <c r="T169" s="49">
        <v>3581003.6048522601</v>
      </c>
      <c r="U169" s="34">
        <f>IF(T169="","",((SUM(T160:T169))/(SUM(S160:S169))-1)*100)</f>
        <v>-8.3578547736851796</v>
      </c>
    </row>
    <row r="170" spans="2:21" ht="13.5" x14ac:dyDescent="0.2">
      <c r="B170" s="41" t="s">
        <v>13</v>
      </c>
      <c r="C170" s="49">
        <v>1769.3235530000002</v>
      </c>
      <c r="D170" s="49">
        <v>100793.73351424999</v>
      </c>
      <c r="E170" s="49">
        <v>354748.83774265001</v>
      </c>
      <c r="F170" s="49">
        <v>742288.39856658992</v>
      </c>
      <c r="G170" s="49">
        <v>1045317.0407016901</v>
      </c>
      <c r="H170" s="49">
        <v>1307448.0047770701</v>
      </c>
      <c r="I170" s="49">
        <v>1491873.2094561502</v>
      </c>
      <c r="J170" s="49">
        <v>1543019.9127675202</v>
      </c>
      <c r="K170" s="49">
        <v>1667903.5997123402</v>
      </c>
      <c r="L170" s="49">
        <v>1991520.9410924602</v>
      </c>
      <c r="M170" s="49">
        <v>2042063.2125322607</v>
      </c>
      <c r="N170" s="49">
        <v>2022551.1400649401</v>
      </c>
      <c r="O170" s="49">
        <v>2433719.0829024101</v>
      </c>
      <c r="P170" s="49">
        <v>3013476.6651132195</v>
      </c>
      <c r="Q170" s="49">
        <v>3395362.2842791094</v>
      </c>
      <c r="R170" s="49">
        <v>3498862.8878453397</v>
      </c>
      <c r="S170" s="49">
        <v>3327474.1949646594</v>
      </c>
      <c r="T170" s="49">
        <v>3265722.9600506299</v>
      </c>
      <c r="U170" s="34">
        <f>IF(T170="","",((SUM(T160:T170))/(SUM(S160:S170))-1)*100)</f>
        <v>-7.8070322629226307</v>
      </c>
    </row>
    <row r="171" spans="2:21" ht="13.5" x14ac:dyDescent="0.2">
      <c r="B171" s="41" t="s">
        <v>14</v>
      </c>
      <c r="C171" s="50">
        <v>1793.6623829999999</v>
      </c>
      <c r="D171" s="50">
        <v>91397.864380810017</v>
      </c>
      <c r="E171" s="50">
        <v>308299.7419278801</v>
      </c>
      <c r="F171" s="50">
        <v>704791.73399044992</v>
      </c>
      <c r="G171" s="50">
        <v>946223.23526671017</v>
      </c>
      <c r="H171" s="50">
        <v>1181578.9310384102</v>
      </c>
      <c r="I171" s="50">
        <v>1364071.32113316</v>
      </c>
      <c r="J171" s="50">
        <v>1540762.93395541</v>
      </c>
      <c r="K171" s="50">
        <v>1348310.5416683198</v>
      </c>
      <c r="L171" s="50">
        <v>2194906.1867744001</v>
      </c>
      <c r="M171" s="50">
        <v>1927988.9666202799</v>
      </c>
      <c r="N171" s="50">
        <v>1862693.78858023</v>
      </c>
      <c r="O171" s="50">
        <v>2397850.7432085006</v>
      </c>
      <c r="P171" s="50">
        <v>2979299.8062837496</v>
      </c>
      <c r="Q171" s="50">
        <v>3292537.7912592096</v>
      </c>
      <c r="R171" s="50">
        <v>3253314.3159558591</v>
      </c>
      <c r="S171" s="50">
        <v>3307779.5041538002</v>
      </c>
      <c r="T171" s="50">
        <v>3129023.78325328</v>
      </c>
      <c r="U171" s="34">
        <f>IF(T171="","",((SUM(T160:T171))/(SUM(S160:S171))-1)*100)</f>
        <v>-7.6203902402844692</v>
      </c>
    </row>
    <row r="172" spans="2:21" x14ac:dyDescent="0.2">
      <c r="B172" s="28" t="s">
        <v>15</v>
      </c>
      <c r="C172" s="27">
        <f>SUM(C160:C171)</f>
        <v>4630.3037949</v>
      </c>
      <c r="D172" s="27">
        <f t="shared" ref="D172" si="2">SUM(D160:D171)</f>
        <v>434009.35011360998</v>
      </c>
      <c r="E172" s="27">
        <f t="shared" ref="E172" si="3">SUM(E160:E171)</f>
        <v>2543153.4680634001</v>
      </c>
      <c r="F172" s="27">
        <f t="shared" ref="F172" si="4">SUM(F160:F171)</f>
        <v>7341015.9759511501</v>
      </c>
      <c r="G172" s="27">
        <f t="shared" ref="G172" si="5">SUM(G160:G171)</f>
        <v>10116834.937730769</v>
      </c>
      <c r="H172" s="27">
        <f t="shared" ref="H172" si="6">SUM(H160:H171)</f>
        <v>15009993.262501583</v>
      </c>
      <c r="I172" s="30">
        <f t="shared" ref="I172" si="7">SUM(I160:I171)</f>
        <v>16811152.059835579</v>
      </c>
      <c r="J172" s="27">
        <f t="shared" ref="J172" si="8">SUM(J160:J171)</f>
        <v>17092454.823947091</v>
      </c>
      <c r="K172" s="31">
        <f t="shared" ref="K172" si="9">SUM(K160:K171)</f>
        <v>18350446.889238887</v>
      </c>
      <c r="L172" s="27">
        <f t="shared" ref="L172" si="10">SUM(L160:L171)</f>
        <v>21525050.03224957</v>
      </c>
      <c r="M172" s="27">
        <f t="shared" ref="M172" si="11">SUM(M160:M171)</f>
        <v>24764670.997838542</v>
      </c>
      <c r="N172" s="27">
        <f t="shared" ref="N172" si="12">SUM(N160:N171)</f>
        <v>23909700.04301038</v>
      </c>
      <c r="O172" s="27">
        <f t="shared" ref="O172" si="13">SUM(O160:O171)</f>
        <v>26982276.56797928</v>
      </c>
      <c r="P172" s="27">
        <f t="shared" ref="P172" si="14">SUM(P160:P171)</f>
        <v>33566420.554158971</v>
      </c>
      <c r="Q172" s="27">
        <f t="shared" ref="Q172" si="15">SUM(Q160:Q171)</f>
        <v>37127413.757477239</v>
      </c>
      <c r="R172" s="27">
        <f t="shared" ref="R172" si="16">SUM(R160:R171)</f>
        <v>40538956.200592756</v>
      </c>
      <c r="S172" s="27">
        <f t="shared" ref="S172:T172" si="17">SUM(S160:S171)</f>
        <v>42586171.673247658</v>
      </c>
      <c r="T172" s="27">
        <f t="shared" si="17"/>
        <v>39340939.203348704</v>
      </c>
      <c r="U172" s="29"/>
    </row>
    <row r="173" spans="2:21" x14ac:dyDescent="0.2">
      <c r="C173" s="12"/>
      <c r="D173" s="12"/>
    </row>
    <row r="174" spans="2:21" x14ac:dyDescent="0.2">
      <c r="B174" s="25" t="s">
        <v>31</v>
      </c>
    </row>
    <row r="175" spans="2:21" x14ac:dyDescent="0.2">
      <c r="B175" s="8" t="s">
        <v>16</v>
      </c>
    </row>
    <row r="176" spans="2:21"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spans="2:2" x14ac:dyDescent="0.2"/>
    <row r="194" spans="2:2" x14ac:dyDescent="0.2"/>
    <row r="195" spans="2:2" x14ac:dyDescent="0.2"/>
    <row r="196" spans="2:2" x14ac:dyDescent="0.2"/>
    <row r="197" spans="2:2" x14ac:dyDescent="0.2"/>
    <row r="198" spans="2:2" x14ac:dyDescent="0.2"/>
    <row r="199" spans="2:2" x14ac:dyDescent="0.2"/>
    <row r="200" spans="2:2" x14ac:dyDescent="0.2">
      <c r="B200" s="13" t="s">
        <v>28</v>
      </c>
    </row>
    <row r="201" spans="2:2" x14ac:dyDescent="0.2">
      <c r="B201" s="13" t="s">
        <v>44</v>
      </c>
    </row>
    <row r="202" spans="2:2" x14ac:dyDescent="0.2">
      <c r="B202" s="36" t="s">
        <v>33</v>
      </c>
    </row>
    <row r="203" spans="2:2" x14ac:dyDescent="0.2">
      <c r="B203" s="14" t="s">
        <v>52</v>
      </c>
    </row>
    <row r="204" spans="2:2" x14ac:dyDescent="0.2">
      <c r="B204" s="14" t="s">
        <v>53</v>
      </c>
    </row>
    <row r="205" spans="2:2" x14ac:dyDescent="0.2">
      <c r="B205" s="14" t="s">
        <v>54</v>
      </c>
    </row>
    <row r="206" spans="2:2" x14ac:dyDescent="0.2">
      <c r="B206" s="14" t="s">
        <v>48</v>
      </c>
    </row>
    <row r="207" spans="2:2" x14ac:dyDescent="0.2">
      <c r="B207" s="15" t="s">
        <v>34</v>
      </c>
    </row>
    <row r="208" spans="2:2" x14ac:dyDescent="0.2">
      <c r="B208" s="16" t="str">
        <f>B17</f>
        <v>Dados atualizados em 21 de novembro de 2025.</v>
      </c>
    </row>
    <row r="209" spans="2:2" ht="14.25" x14ac:dyDescent="0.2">
      <c r="B209" s="7" t="s">
        <v>26</v>
      </c>
    </row>
    <row r="210" spans="2:2" ht="14.25" x14ac:dyDescent="0.2">
      <c r="B210" s="7" t="s">
        <v>21</v>
      </c>
    </row>
    <row r="211" spans="2:2" ht="14.25" x14ac:dyDescent="0.2">
      <c r="B211" s="7" t="s">
        <v>37</v>
      </c>
    </row>
    <row r="212" spans="2:2" x14ac:dyDescent="0.2"/>
    <row r="213" spans="2:2" ht="15" x14ac:dyDescent="0.2">
      <c r="B213" s="26" t="s">
        <v>32</v>
      </c>
    </row>
    <row r="214" spans="2:2" x14ac:dyDescent="0.2"/>
    <row r="215" spans="2:2" x14ac:dyDescent="0.2"/>
    <row r="216" spans="2:2" x14ac:dyDescent="0.2"/>
    <row r="217" spans="2:2" x14ac:dyDescent="0.2"/>
    <row r="218" spans="2:2" x14ac:dyDescent="0.2"/>
    <row r="219" spans="2:2" x14ac:dyDescent="0.2"/>
    <row r="220" spans="2:2" x14ac:dyDescent="0.2"/>
    <row r="221" spans="2:2" x14ac:dyDescent="0.2"/>
    <row r="222" spans="2:2" x14ac:dyDescent="0.2"/>
    <row r="223" spans="2:2" x14ac:dyDescent="0.2"/>
    <row r="224" spans="2:2"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301" x14ac:dyDescent="0.2"/>
    <row r="302" x14ac:dyDescent="0.2"/>
    <row r="303" x14ac:dyDescent="0.2"/>
    <row r="304" x14ac:dyDescent="0.2"/>
    <row r="305" x14ac:dyDescent="0.2"/>
    <row r="307" x14ac:dyDescent="0.2"/>
    <row r="309" x14ac:dyDescent="0.2"/>
    <row r="310" x14ac:dyDescent="0.2"/>
  </sheetData>
  <mergeCells count="1">
    <mergeCell ref="B9:N9"/>
  </mergeCells>
  <phoneticPr fontId="0" type="noConversion"/>
  <hyperlinks>
    <hyperlink ref="B149" location="Plan1!A12" display="Voltar ao índice" xr:uid="{00000000-0004-0000-0000-000000000000}"/>
    <hyperlink ref="B213" location="Plan1!A12" display="Voltar ao índice" xr:uid="{00000000-0004-0000-0000-000001000000}"/>
    <hyperlink ref="B13" location="Plan1!A18:A82" display="Plan1!A18:A82" xr:uid="{00000000-0004-0000-0000-000002000000}"/>
    <hyperlink ref="B14" location="Plan1!A87:A150" display="Plan1!A87:A150" xr:uid="{00000000-0004-0000-0000-000003000000}"/>
    <hyperlink ref="B15" location="Plan1!A155:A217" display="Plan1!A155:A217" xr:uid="{164A3D72-440A-478E-AF43-B7B2055FCE5B}"/>
    <hyperlink ref="B84" location="Plan1!A12" display="Voltar ao índice" xr:uid="{02BEAD88-A95D-43B3-9E91-2F181C1BED72}"/>
  </hyperlinks>
  <pageMargins left="0.78740157499999996" right="0.78740157499999996" top="0.984251969" bottom="0.984251969" header="0.49212598499999999" footer="0.49212598499999999"/>
  <pageSetup paperSize="9" orientation="portrait" horizontalDpi="300" verticalDpi="300"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ANP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lrosas</dc:creator>
  <cp:lastModifiedBy>Pedro Paulo Moraes Filho</cp:lastModifiedBy>
  <dcterms:created xsi:type="dcterms:W3CDTF">2002-06-13T18:02:29Z</dcterms:created>
  <dcterms:modified xsi:type="dcterms:W3CDTF">2025-11-21T15:08:39Z</dcterms:modified>
</cp:coreProperties>
</file>