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T:\Site\SDC - Dados Estatísticos - Processamento de petróleo e Produção de derivados\Processamento de petróleo\"/>
    </mc:Choice>
  </mc:AlternateContent>
  <xr:revisionPtr revIDLastSave="0" documentId="13_ncr:1_{E45EB327-6959-4124-9E98-029B41DBC9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pivotCaches>
    <pivotCache cacheId="0" r:id="rId2"/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2" i="1" l="1"/>
  <c r="AC35" i="1"/>
  <c r="AB113" i="1" l="1"/>
  <c r="AB46" i="1"/>
  <c r="AC112" i="1"/>
  <c r="AC111" i="1"/>
  <c r="AC110" i="1"/>
  <c r="AC109" i="1"/>
  <c r="AC108" i="1"/>
  <c r="AC107" i="1"/>
  <c r="AC106" i="1"/>
  <c r="AC105" i="1"/>
  <c r="AC104" i="1"/>
  <c r="AC103" i="1"/>
  <c r="AC101" i="1"/>
  <c r="AC45" i="1"/>
  <c r="AC44" i="1"/>
  <c r="AC43" i="1"/>
  <c r="AC42" i="1"/>
  <c r="AC41" i="1"/>
  <c r="AC40" i="1"/>
  <c r="AC39" i="1"/>
  <c r="AC38" i="1"/>
  <c r="AC37" i="1"/>
  <c r="AC36" i="1"/>
  <c r="AC34" i="1"/>
  <c r="AA113" i="1"/>
  <c r="AA46" i="1"/>
  <c r="Z113" i="1" l="1"/>
  <c r="Z46" i="1"/>
  <c r="Y46" i="1"/>
  <c r="B83" i="1" l="1"/>
  <c r="B150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B95" i="1"/>
  <c r="B118" i="1" s="1"/>
  <c r="B28" i="1"/>
  <c r="B51" i="1" s="1"/>
  <c r="B27" i="1"/>
  <c r="B50" i="1" s="1"/>
  <c r="B94" i="1"/>
  <c r="B117" i="1" s="1"/>
</calcChain>
</file>

<file path=xl/sharedStrings.xml><?xml version="1.0" encoding="utf-8"?>
<sst xmlns="http://schemas.openxmlformats.org/spreadsheetml/2006/main" count="91" uniqueCount="45">
  <si>
    <t>Índice:</t>
  </si>
  <si>
    <t>REFINARIA</t>
  </si>
  <si>
    <t>(Tudo)</t>
  </si>
  <si>
    <t>XXXXXXXXXXXXXX</t>
  </si>
  <si>
    <t>XXXXXXXXXXXXXXXXXXXXXXXXX</t>
  </si>
  <si>
    <t>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</si>
  <si>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</si>
  <si>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</si>
  <si>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</si>
  <si>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</si>
  <si>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</si>
  <si>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</si>
  <si>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</si>
  <si>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</si>
  <si>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</si>
  <si>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</si>
  <si>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</si>
  <si>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</si>
  <si>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</si>
  <si>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</si>
  <si>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Voltar ao índice</t>
  </si>
  <si>
    <t>Processamento Mensal</t>
  </si>
  <si>
    <t>ORIGEM</t>
  </si>
  <si>
    <t>Selecione, clicando nas setas abaixo, a REFINARIA e a ORIGEM desejadas.</t>
  </si>
  <si>
    <t>UN. DA FEDERAÇÃO</t>
  </si>
  <si>
    <t>Selecione, clicando nas setas abaixo, a UNIDADE DA FEDERAÇÃO e a ORIGEM desejadas.</t>
  </si>
  <si>
    <t xml:space="preserve">                  Agência Nacional do Petróleo, Gás Natural e Biocombustíveis</t>
  </si>
  <si>
    <t xml:space="preserve">VARIAÇÃO DO ACUMULADO </t>
  </si>
  <si>
    <t>Periodicidade: Mensal</t>
  </si>
  <si>
    <t xml:space="preserve">                  Superintendência de Defesa da Concorrência</t>
  </si>
  <si>
    <t xml:space="preserve">Volume de Petróleo Refinado nas Refinarias Nacionais (m³) </t>
  </si>
  <si>
    <t>2021</t>
  </si>
  <si>
    <t>MÊS</t>
  </si>
  <si>
    <r>
      <t>Notas: Petróleo nacional</t>
    </r>
    <r>
      <rPr>
        <sz val="10"/>
        <rFont val="Arial"/>
        <family val="2"/>
      </rPr>
      <t xml:space="preserve">: inclui petróleo e condensado. </t>
    </r>
  </si>
  <si>
    <r>
      <t xml:space="preserve">             </t>
    </r>
    <r>
      <rPr>
        <b/>
        <sz val="10"/>
        <rFont val="Arial"/>
        <family val="2"/>
      </rPr>
      <t>Petróleo importado:</t>
    </r>
    <r>
      <rPr>
        <sz val="10"/>
        <rFont val="Arial"/>
        <family val="2"/>
      </rPr>
      <t xml:space="preserve"> inclui petróleo e condensado.  Outras cargas: inclui resíduos de petróleo, resíduos de terminais e resíduos de derivados que são reprocessados nas unidades de destilação atmosféricas juntamente com as cargas de petróleo e condensado. </t>
    </r>
  </si>
  <si>
    <r>
      <t xml:space="preserve">             </t>
    </r>
    <r>
      <rPr>
        <b/>
        <sz val="10"/>
        <rFont val="Arial"/>
        <family val="2"/>
      </rPr>
      <t>(m³)</t>
    </r>
    <r>
      <rPr>
        <sz val="10"/>
        <rFont val="Arial"/>
        <family val="2"/>
      </rPr>
      <t xml:space="preserve"> = metro cúbico      </t>
    </r>
  </si>
  <si>
    <r>
      <t xml:space="preserve">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   </t>
    </r>
  </si>
  <si>
    <t xml:space="preserve">             A partir de 1/10/2022 a titularidade da operação da Refinaria Landulpho Alves (RLAM) foi transferida da Petrobras para a Refinaria de Mataripe S/A, controlada pela Acelen, empresa criada pelo Fundo Mubadala para fazer a gestão e a operação da Refinaria de Mataripe, conforme Autorização SPC-ANP nº 621, de 30/09/2022, publicado no DOU de 1/10/2022.</t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</si>
  <si>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Manguinhos, Petrobras, Riograndense, Univen e Dax Oil, até 2021. A partir de 2022, ANP, conforme Resolução ANP n° 729/2018.</t>
    </r>
  </si>
  <si>
    <t>2020</t>
  </si>
  <si>
    <t xml:space="preserve">¹Variação percentual do somatório dos valores desde o mês de janeiro até um determinado mês do ano de 2024, em relação ao somatório do mesmo período do ano de 2022. </t>
  </si>
  <si>
    <t>NO ANO 2025 / 2024 (%) ²</t>
  </si>
  <si>
    <t>Volume de petróleo refinado por refinaria e origem (nacional e importada) - 2000-2025 (m³)</t>
  </si>
  <si>
    <t>Volume de petróleo refinado por Unidade da Federação e origem (nacional e importada) - 2000-2025 (m³)</t>
  </si>
  <si>
    <t>Dados atualizados em 25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</si>
</sst>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3"/>
      <color indexed="12"/>
      <name val="Arial"/>
      <family val="2"/>
    </font>
    <font>
      <u/>
      <sz val="6.5"/>
      <color indexed="12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1" applyFont="1" applyFill="1" applyAlignment="1" applyProtection="1"/>
    <xf numFmtId="0" fontId="6" fillId="2" borderId="0" xfId="1" applyFill="1" applyAlignment="1" applyProtection="1"/>
    <xf numFmtId="0" fontId="7" fillId="2" borderId="0" xfId="1" applyFont="1" applyFill="1" applyAlignment="1" applyProtection="1"/>
    <xf numFmtId="0" fontId="8" fillId="2" borderId="0" xfId="0" applyFont="1" applyFill="1"/>
    <xf numFmtId="3" fontId="9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0" fontId="12" fillId="2" borderId="0" xfId="1" applyFont="1" applyFill="1" applyAlignment="1" applyProtection="1"/>
    <xf numFmtId="0" fontId="12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left"/>
    </xf>
    <xf numFmtId="165" fontId="0" fillId="2" borderId="0" xfId="2" applyNumberFormat="1" applyFont="1" applyFill="1"/>
    <xf numFmtId="165" fontId="0" fillId="2" borderId="0" xfId="0" applyNumberFormat="1" applyFill="1"/>
    <xf numFmtId="0" fontId="15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13" fillId="0" borderId="0" xfId="0" applyFont="1"/>
    <xf numFmtId="0" fontId="0" fillId="4" borderId="0" xfId="0" applyFill="1"/>
    <xf numFmtId="0" fontId="19" fillId="4" borderId="0" xfId="0" applyFont="1" applyFill="1"/>
    <xf numFmtId="165" fontId="19" fillId="4" borderId="0" xfId="0" applyNumberFormat="1" applyFont="1" applyFill="1"/>
    <xf numFmtId="165" fontId="15" fillId="4" borderId="0" xfId="0" applyNumberFormat="1" applyFont="1" applyFill="1"/>
    <xf numFmtId="0" fontId="6" fillId="0" borderId="0" xfId="1" applyAlignment="1" applyProtection="1"/>
    <xf numFmtId="0" fontId="5" fillId="0" borderId="0" xfId="1" applyFont="1" applyAlignment="1" applyProtection="1"/>
    <xf numFmtId="0" fontId="0" fillId="6" borderId="0" xfId="0" applyFill="1"/>
    <xf numFmtId="0" fontId="15" fillId="3" borderId="0" xfId="0" applyFont="1" applyFill="1"/>
    <xf numFmtId="0" fontId="15" fillId="3" borderId="3" xfId="0" applyFont="1" applyFill="1" applyBorder="1" applyAlignment="1">
      <alignment horizontal="center"/>
    </xf>
    <xf numFmtId="165" fontId="15" fillId="0" borderId="1" xfId="0" applyNumberFormat="1" applyFont="1" applyBorder="1"/>
    <xf numFmtId="0" fontId="15" fillId="3" borderId="2" xfId="0" applyFont="1" applyFill="1" applyBorder="1" applyAlignment="1">
      <alignment horizontal="center"/>
    </xf>
    <xf numFmtId="0" fontId="20" fillId="2" borderId="0" xfId="1" applyFont="1" applyFill="1" applyAlignment="1" applyProtection="1"/>
    <xf numFmtId="0" fontId="20" fillId="2" borderId="0" xfId="0" applyFont="1" applyFill="1"/>
    <xf numFmtId="0" fontId="1" fillId="2" borderId="0" xfId="0" applyFont="1" applyFill="1"/>
    <xf numFmtId="0" fontId="1" fillId="0" borderId="0" xfId="0" applyFont="1"/>
    <xf numFmtId="0" fontId="15" fillId="3" borderId="5" xfId="0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0" fillId="0" borderId="8" xfId="0" applyNumberFormat="1" applyBorder="1"/>
    <xf numFmtId="165" fontId="0" fillId="0" borderId="9" xfId="0" applyNumberFormat="1" applyBorder="1"/>
    <xf numFmtId="1" fontId="15" fillId="5" borderId="4" xfId="0" applyNumberFormat="1" applyFont="1" applyFill="1" applyBorder="1"/>
    <xf numFmtId="165" fontId="0" fillId="0" borderId="7" xfId="0" applyNumberFormat="1" applyBorder="1"/>
    <xf numFmtId="1" fontId="15" fillId="5" borderId="4" xfId="0" applyNumberFormat="1" applyFont="1" applyFill="1" applyBorder="1" applyAlignment="1">
      <alignment horizontal="right"/>
    </xf>
    <xf numFmtId="0" fontId="0" fillId="0" borderId="15" xfId="0" pivotButton="1" applyBorder="1"/>
    <xf numFmtId="0" fontId="0" fillId="0" borderId="15" xfId="0" applyBorder="1"/>
    <xf numFmtId="0" fontId="0" fillId="5" borderId="10" xfId="0" applyFill="1" applyBorder="1"/>
    <xf numFmtId="0" fontId="0" fillId="5" borderId="13" xfId="0" applyFill="1" applyBorder="1"/>
    <xf numFmtId="0" fontId="0" fillId="5" borderId="14" xfId="0" applyFill="1" applyBorder="1"/>
    <xf numFmtId="0" fontId="15" fillId="0" borderId="10" xfId="0" applyFont="1" applyBorder="1"/>
    <xf numFmtId="0" fontId="15" fillId="0" borderId="10" xfId="0" pivotButton="1" applyFont="1" applyBorder="1"/>
    <xf numFmtId="0" fontId="15" fillId="0" borderId="11" xfId="0" applyFont="1" applyBorder="1"/>
    <xf numFmtId="0" fontId="15" fillId="0" borderId="12" xfId="0" applyFont="1" applyBorder="1"/>
    <xf numFmtId="0" fontId="0" fillId="0" borderId="10" xfId="0" applyBorder="1"/>
  </cellXfs>
  <cellStyles count="3">
    <cellStyle name="Hiperlink" xfId="1" builtinId="8"/>
    <cellStyle name="Normal" xfId="0" builtinId="0"/>
    <cellStyle name="Vírgula" xfId="2" builtinId="3"/>
  </cellStyles>
  <dxfs count="40">
    <dxf>
      <border>
        <bottom style="thin">
          <color theme="1"/>
        </bottom>
      </border>
    </dxf>
    <dxf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none">
          <bgColor auto="1"/>
        </patternFill>
      </fill>
    </dxf>
    <dxf>
      <fill>
        <patternFill patternType="solid"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99CCFF"/>
        </patternFill>
      </fill>
    </dxf>
    <dxf>
      <fill>
        <patternFill patternType="solid">
          <bgColor rgb="FF99CCFF"/>
        </patternFill>
      </fill>
    </dxf>
    <dxf>
      <numFmt numFmtId="165" formatCode="_(* #,##0_);_(* \(#,##0\);_(* &quot;-&quot;??_);_(@_)"/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none">
          <bgColor auto="1"/>
        </patternFill>
      </fill>
    </dxf>
    <dxf>
      <fill>
        <patternFill patternType="solid"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99CCFF"/>
        </patternFill>
      </fill>
    </dxf>
    <dxf>
      <fill>
        <patternFill patternType="solid">
          <bgColor rgb="FF99CCFF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right/>
      </border>
    </dxf>
    <dxf>
      <border>
        <right/>
      </border>
    </dxf>
    <dxf>
      <border>
        <right/>
      </border>
    </dxf>
    <dxf>
      <numFmt numFmtId="165" formatCode="_(* #,##0_);_(* \(#,##0\);_(* &quot;-&quot;??_);_(@_)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rgb="FF99CCFF"/>
        </patternFill>
      </fill>
    </dxf>
    <dxf>
      <font>
        <b/>
        <i val="0"/>
      </font>
      <fill>
        <patternFill>
          <bgColor theme="0"/>
        </patternFill>
      </fill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</border>
    </dxf>
  </dxfs>
  <tableStyles count="1" defaultTableStyle="TableStyleMedium9" defaultPivotStyle="PivotStyleLight16">
    <tableStyle name="Estilo de Tabela Dinâmica 1 2 2" table="0" count="8" xr9:uid="{6FCCA555-BF10-4C41-BC1C-357FCBCB8479}">
      <tableStyleElement type="wholeTable" dxfId="39"/>
      <tableStyleElement type="headerRow" dxfId="38"/>
      <tableStyleElement type="totalRow" dxfId="37"/>
      <tableStyleElement type="firstColumn" dxfId="36"/>
      <tableStyleElement type="firstHeaderCell" dxfId="35"/>
      <tableStyleElement type="firstColumnSubheading" dxfId="34"/>
      <tableStyleElement type="pageFieldLabels" dxfId="33"/>
      <tableStyleElement type="pageFieldValues" dxfId="32"/>
    </tableStyle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[Processamento de Petroleo m3.xlsx]Plan1!Tabela dinâmica5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Plan1!$C$32:$C$33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Plan1!$C$34:$C$45</c:f>
              <c:numCache>
                <c:formatCode>_(* #,##0_);_(* \(#,##0\);_(* "-"??_);_(@_)</c:formatCode>
                <c:ptCount val="12"/>
                <c:pt idx="0">
                  <c:v>7560971</c:v>
                </c:pt>
                <c:pt idx="1">
                  <c:v>7249374</c:v>
                </c:pt>
                <c:pt idx="2">
                  <c:v>8083484</c:v>
                </c:pt>
                <c:pt idx="3">
                  <c:v>7833292</c:v>
                </c:pt>
                <c:pt idx="4">
                  <c:v>7783285</c:v>
                </c:pt>
                <c:pt idx="5">
                  <c:v>8081190</c:v>
                </c:pt>
                <c:pt idx="6">
                  <c:v>8196043</c:v>
                </c:pt>
                <c:pt idx="7">
                  <c:v>8035865</c:v>
                </c:pt>
                <c:pt idx="8">
                  <c:v>7368736</c:v>
                </c:pt>
                <c:pt idx="9">
                  <c:v>8240352</c:v>
                </c:pt>
                <c:pt idx="10">
                  <c:v>7547156</c:v>
                </c:pt>
                <c:pt idx="11">
                  <c:v>7990256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Plan1!$D$32:$D$33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Plan1!$D$34:$D$45</c:f>
              <c:numCache>
                <c:formatCode>_(* #,##0_);_(* \(#,##0\);_(* "-"??_);_(@_)</c:formatCode>
                <c:ptCount val="12"/>
                <c:pt idx="0">
                  <c:v>7928528</c:v>
                </c:pt>
                <c:pt idx="1">
                  <c:v>7475831</c:v>
                </c:pt>
                <c:pt idx="2">
                  <c:v>8374479</c:v>
                </c:pt>
                <c:pt idx="3">
                  <c:v>7702082</c:v>
                </c:pt>
                <c:pt idx="4">
                  <c:v>8126284</c:v>
                </c:pt>
                <c:pt idx="5">
                  <c:v>8037713</c:v>
                </c:pt>
                <c:pt idx="6">
                  <c:v>8496883</c:v>
                </c:pt>
                <c:pt idx="7">
                  <c:v>8526873</c:v>
                </c:pt>
                <c:pt idx="8">
                  <c:v>8312095</c:v>
                </c:pt>
                <c:pt idx="9">
                  <c:v>8342628</c:v>
                </c:pt>
                <c:pt idx="10">
                  <c:v>7619478</c:v>
                </c:pt>
                <c:pt idx="11">
                  <c:v>7790836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Plan1!$E$32:$E$33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Plan1!$E$34:$E$45</c:f>
              <c:numCache>
                <c:formatCode>_(* #,##0_);_(* \(#,##0\);_(* "-"??_);_(@_)</c:formatCode>
                <c:ptCount val="12"/>
                <c:pt idx="0">
                  <c:v>7935041</c:v>
                </c:pt>
                <c:pt idx="1">
                  <c:v>7439174</c:v>
                </c:pt>
                <c:pt idx="2">
                  <c:v>8467276</c:v>
                </c:pt>
                <c:pt idx="3">
                  <c:v>7961903</c:v>
                </c:pt>
                <c:pt idx="4">
                  <c:v>7781705</c:v>
                </c:pt>
                <c:pt idx="5">
                  <c:v>7455483</c:v>
                </c:pt>
                <c:pt idx="6">
                  <c:v>8245077</c:v>
                </c:pt>
                <c:pt idx="7">
                  <c:v>8230964.3000000007</c:v>
                </c:pt>
                <c:pt idx="8">
                  <c:v>7930126</c:v>
                </c:pt>
                <c:pt idx="9">
                  <c:v>8243134</c:v>
                </c:pt>
                <c:pt idx="10">
                  <c:v>8076430</c:v>
                </c:pt>
                <c:pt idx="11">
                  <c:v>7137349.3210000005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Plan1!$F$32:$F$33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Plan1!$F$34:$F$45</c:f>
              <c:numCache>
                <c:formatCode>_(* #,##0_);_(* \(#,##0\);_(* "-"??_);_(@_)</c:formatCode>
                <c:ptCount val="12"/>
                <c:pt idx="0">
                  <c:v>7629135</c:v>
                </c:pt>
                <c:pt idx="1">
                  <c:v>7198488</c:v>
                </c:pt>
                <c:pt idx="2">
                  <c:v>8455505</c:v>
                </c:pt>
                <c:pt idx="3">
                  <c:v>8255863</c:v>
                </c:pt>
                <c:pt idx="4">
                  <c:v>7626902</c:v>
                </c:pt>
                <c:pt idx="5">
                  <c:v>7451514</c:v>
                </c:pt>
                <c:pt idx="6">
                  <c:v>8103517</c:v>
                </c:pt>
                <c:pt idx="7">
                  <c:v>7849031</c:v>
                </c:pt>
                <c:pt idx="8">
                  <c:v>8235467</c:v>
                </c:pt>
                <c:pt idx="9">
                  <c:v>8158353</c:v>
                </c:pt>
                <c:pt idx="10">
                  <c:v>7361474</c:v>
                </c:pt>
                <c:pt idx="11">
                  <c:v>7692574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Plan1!$G$32:$G$33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Plan1!$G$34:$G$45</c:f>
              <c:numCache>
                <c:formatCode>_(* #,##0_);_(* \(#,##0\);_(* "-"??_);_(@_)</c:formatCode>
                <c:ptCount val="12"/>
                <c:pt idx="0">
                  <c:v>8543501</c:v>
                </c:pt>
                <c:pt idx="1">
                  <c:v>8090783</c:v>
                </c:pt>
                <c:pt idx="2">
                  <c:v>8703257</c:v>
                </c:pt>
                <c:pt idx="3">
                  <c:v>8562765</c:v>
                </c:pt>
                <c:pt idx="4">
                  <c:v>8207552</c:v>
                </c:pt>
                <c:pt idx="5">
                  <c:v>7802738</c:v>
                </c:pt>
                <c:pt idx="6">
                  <c:v>8365561</c:v>
                </c:pt>
                <c:pt idx="7">
                  <c:v>8557748</c:v>
                </c:pt>
                <c:pt idx="8">
                  <c:v>8364352</c:v>
                </c:pt>
                <c:pt idx="9">
                  <c:v>8999547</c:v>
                </c:pt>
                <c:pt idx="10">
                  <c:v>8091065</c:v>
                </c:pt>
                <c:pt idx="11">
                  <c:v>8616807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Plan1!$H$32:$H$33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Plan1!$H$34:$H$45</c:f>
              <c:numCache>
                <c:formatCode>_(* #,##0_);_(* \(#,##0\);_(* "-"??_);_(@_)</c:formatCode>
                <c:ptCount val="12"/>
                <c:pt idx="0">
                  <c:v>8480593</c:v>
                </c:pt>
                <c:pt idx="1">
                  <c:v>7595053</c:v>
                </c:pt>
                <c:pt idx="2">
                  <c:v>8745048</c:v>
                </c:pt>
                <c:pt idx="3">
                  <c:v>7669498</c:v>
                </c:pt>
                <c:pt idx="4">
                  <c:v>8145565</c:v>
                </c:pt>
                <c:pt idx="5">
                  <c:v>7859091</c:v>
                </c:pt>
                <c:pt idx="6">
                  <c:v>8696516</c:v>
                </c:pt>
                <c:pt idx="7">
                  <c:v>9259529</c:v>
                </c:pt>
                <c:pt idx="8">
                  <c:v>8661479</c:v>
                </c:pt>
                <c:pt idx="9">
                  <c:v>8931412</c:v>
                </c:pt>
                <c:pt idx="10">
                  <c:v>8400815</c:v>
                </c:pt>
                <c:pt idx="11">
                  <c:v>8569799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Plan1!$I$32:$I$33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Plan1!$I$34:$I$45</c:f>
              <c:numCache>
                <c:formatCode>_(* #,##0_);_(* \(#,##0\);_(* "-"??_);_(@_)</c:formatCode>
                <c:ptCount val="12"/>
                <c:pt idx="0">
                  <c:v>8747830.0789999999</c:v>
                </c:pt>
                <c:pt idx="1">
                  <c:v>7634526.926</c:v>
                </c:pt>
                <c:pt idx="2">
                  <c:v>9108254.8960000016</c:v>
                </c:pt>
                <c:pt idx="3">
                  <c:v>8494422.709999999</c:v>
                </c:pt>
                <c:pt idx="4">
                  <c:v>8888887.8200000003</c:v>
                </c:pt>
                <c:pt idx="5">
                  <c:v>8536337.0899999999</c:v>
                </c:pt>
                <c:pt idx="6">
                  <c:v>8453158.034</c:v>
                </c:pt>
                <c:pt idx="7">
                  <c:v>8389935.1549999993</c:v>
                </c:pt>
                <c:pt idx="8">
                  <c:v>8304776.4700000007</c:v>
                </c:pt>
                <c:pt idx="9">
                  <c:v>8405046.0670000017</c:v>
                </c:pt>
                <c:pt idx="10">
                  <c:v>8326840.8330000006</c:v>
                </c:pt>
                <c:pt idx="11">
                  <c:v>8419135.6349999998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Plan1!$J$32:$J$33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Plan1!$J$34:$J$45</c:f>
              <c:numCache>
                <c:formatCode>_(* #,##0_);_(* \(#,##0\);_(* "-"??_);_(@_)</c:formatCode>
                <c:ptCount val="12"/>
                <c:pt idx="0">
                  <c:v>8268341.9709999999</c:v>
                </c:pt>
                <c:pt idx="1">
                  <c:v>7830307.0539999995</c:v>
                </c:pt>
                <c:pt idx="2">
                  <c:v>9131463.5470000003</c:v>
                </c:pt>
                <c:pt idx="3">
                  <c:v>8581858.6789999995</c:v>
                </c:pt>
                <c:pt idx="4">
                  <c:v>8663933.5240000002</c:v>
                </c:pt>
                <c:pt idx="5">
                  <c:v>8542850.3190000001</c:v>
                </c:pt>
                <c:pt idx="6">
                  <c:v>8938119.478000002</c:v>
                </c:pt>
                <c:pt idx="7">
                  <c:v>8958546.3260000013</c:v>
                </c:pt>
                <c:pt idx="8">
                  <c:v>8637621.7879999969</c:v>
                </c:pt>
                <c:pt idx="9">
                  <c:v>8665274.9790000003</c:v>
                </c:pt>
                <c:pt idx="10">
                  <c:v>8285300.9909999995</c:v>
                </c:pt>
                <c:pt idx="11">
                  <c:v>9185372.0030000005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Plan1!$K$32:$K$33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Plan1!$K$34:$K$45</c:f>
              <c:numCache>
                <c:formatCode>_(* #,##0_);_(* \(#,##0\);_(* "-"??_);_(@_)</c:formatCode>
                <c:ptCount val="12"/>
                <c:pt idx="0">
                  <c:v>8761654.8830000013</c:v>
                </c:pt>
                <c:pt idx="1">
                  <c:v>8567518.5899999999</c:v>
                </c:pt>
                <c:pt idx="2">
                  <c:v>8195074.5029999986</c:v>
                </c:pt>
                <c:pt idx="3">
                  <c:v>8611251.2369999979</c:v>
                </c:pt>
                <c:pt idx="4">
                  <c:v>9034472.5750000011</c:v>
                </c:pt>
                <c:pt idx="5">
                  <c:v>8855054.2680000011</c:v>
                </c:pt>
                <c:pt idx="6">
                  <c:v>9041659.2309999987</c:v>
                </c:pt>
                <c:pt idx="7">
                  <c:v>8811713.2179999985</c:v>
                </c:pt>
                <c:pt idx="8">
                  <c:v>8726619.3439999986</c:v>
                </c:pt>
                <c:pt idx="9">
                  <c:v>7873922.3429999994</c:v>
                </c:pt>
                <c:pt idx="10">
                  <c:v>8129992.0579999993</c:v>
                </c:pt>
                <c:pt idx="11">
                  <c:v>8587912.8790000007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Plan1!$L$32:$L$33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Plan1!$L$34:$L$45</c:f>
              <c:numCache>
                <c:formatCode>_(* #,##0_);_(* \(#,##0\);_(* "-"??_);_(@_)</c:formatCode>
                <c:ptCount val="12"/>
                <c:pt idx="0">
                  <c:v>8301731.4329999993</c:v>
                </c:pt>
                <c:pt idx="1">
                  <c:v>8022082.8540000003</c:v>
                </c:pt>
                <c:pt idx="2">
                  <c:v>9056575.1699999999</c:v>
                </c:pt>
                <c:pt idx="3">
                  <c:v>8222611.7720000008</c:v>
                </c:pt>
                <c:pt idx="4">
                  <c:v>8614929.4139999989</c:v>
                </c:pt>
                <c:pt idx="5">
                  <c:v>8735760.5769999996</c:v>
                </c:pt>
                <c:pt idx="6">
                  <c:v>8710547.8739999998</c:v>
                </c:pt>
                <c:pt idx="7">
                  <c:v>9149327.4020000007</c:v>
                </c:pt>
                <c:pt idx="8">
                  <c:v>9011300.2459999993</c:v>
                </c:pt>
                <c:pt idx="9">
                  <c:v>9059605.6490000002</c:v>
                </c:pt>
                <c:pt idx="10">
                  <c:v>8984524.3090000004</c:v>
                </c:pt>
                <c:pt idx="11">
                  <c:v>9188165.9569999985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Plan1!$M$32:$M$33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Plan1!$M$34:$M$45</c:f>
              <c:numCache>
                <c:formatCode>_(* #,##0_);_(* \(#,##0\);_(* "-"??_);_(@_)</c:formatCode>
                <c:ptCount val="12"/>
                <c:pt idx="0">
                  <c:v>8951365.3949999977</c:v>
                </c:pt>
                <c:pt idx="1">
                  <c:v>8102646.977</c:v>
                </c:pt>
                <c:pt idx="2">
                  <c:v>8009804.9299999997</c:v>
                </c:pt>
                <c:pt idx="3">
                  <c:v>8250166.6639999999</c:v>
                </c:pt>
                <c:pt idx="4">
                  <c:v>8469759.4179999996</c:v>
                </c:pt>
                <c:pt idx="5">
                  <c:v>8956781.5019999985</c:v>
                </c:pt>
                <c:pt idx="6">
                  <c:v>9564890.2560000028</c:v>
                </c:pt>
                <c:pt idx="7">
                  <c:v>8782922.4880000036</c:v>
                </c:pt>
                <c:pt idx="8">
                  <c:v>8541987.5130000003</c:v>
                </c:pt>
                <c:pt idx="9">
                  <c:v>8797426.2949999999</c:v>
                </c:pt>
                <c:pt idx="10">
                  <c:v>9267747.3020000011</c:v>
                </c:pt>
                <c:pt idx="11">
                  <c:v>9637388.1750000007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Plan1!$N$32:$N$33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Plan1!$N$34:$N$45</c:f>
              <c:numCache>
                <c:formatCode>_(* #,##0_);_(* \(#,##0\);_(* "-"??_);_(@_)</c:formatCode>
                <c:ptCount val="12"/>
                <c:pt idx="0">
                  <c:v>9016025.1140000019</c:v>
                </c:pt>
                <c:pt idx="1">
                  <c:v>8273386.557000001</c:v>
                </c:pt>
                <c:pt idx="2">
                  <c:v>9467794.2400000002</c:v>
                </c:pt>
                <c:pt idx="3">
                  <c:v>8806604.4560000002</c:v>
                </c:pt>
                <c:pt idx="4">
                  <c:v>9554506.8859999999</c:v>
                </c:pt>
                <c:pt idx="5">
                  <c:v>8088837.8080000002</c:v>
                </c:pt>
                <c:pt idx="6">
                  <c:v>8691494.6009999998</c:v>
                </c:pt>
                <c:pt idx="7">
                  <c:v>9278110.4319999963</c:v>
                </c:pt>
                <c:pt idx="8">
                  <c:v>8958355.0740000028</c:v>
                </c:pt>
                <c:pt idx="9">
                  <c:v>9623001.3460000027</c:v>
                </c:pt>
                <c:pt idx="10">
                  <c:v>9266615.4319999982</c:v>
                </c:pt>
                <c:pt idx="11">
                  <c:v>9174470.3989999983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Plan1!$O$32:$O$33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Plan1!$O$34:$O$45</c:f>
              <c:numCache>
                <c:formatCode>_(* #,##0_);_(* \(#,##0\);_(* "-"??_);_(@_)</c:formatCode>
                <c:ptCount val="12"/>
                <c:pt idx="0">
                  <c:v>9175860.9690000005</c:v>
                </c:pt>
                <c:pt idx="1">
                  <c:v>8478236.810999997</c:v>
                </c:pt>
                <c:pt idx="2">
                  <c:v>9457279.3970000017</c:v>
                </c:pt>
                <c:pt idx="3">
                  <c:v>9192697.703999998</c:v>
                </c:pt>
                <c:pt idx="4">
                  <c:v>9236437.6950000003</c:v>
                </c:pt>
                <c:pt idx="5">
                  <c:v>9001641.5030000005</c:v>
                </c:pt>
                <c:pt idx="6">
                  <c:v>9475230.4289999995</c:v>
                </c:pt>
                <c:pt idx="7">
                  <c:v>9906991.7739999983</c:v>
                </c:pt>
                <c:pt idx="8">
                  <c:v>9515299.9650000017</c:v>
                </c:pt>
                <c:pt idx="9">
                  <c:v>9613969.6300000027</c:v>
                </c:pt>
                <c:pt idx="10">
                  <c:v>9257587.4089999981</c:v>
                </c:pt>
                <c:pt idx="11">
                  <c:v>9803044.1050000004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Plan1!$P$32:$P$33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Plan1!$P$34:$P$45</c:f>
              <c:numCache>
                <c:formatCode>_(* #,##0_);_(* \(#,##0\);_(* "-"??_);_(@_)</c:formatCode>
                <c:ptCount val="12"/>
                <c:pt idx="0">
                  <c:v>10170284.707</c:v>
                </c:pt>
                <c:pt idx="1">
                  <c:v>9129362.0719999988</c:v>
                </c:pt>
                <c:pt idx="2">
                  <c:v>10222333.329</c:v>
                </c:pt>
                <c:pt idx="3">
                  <c:v>9899402.2970000003</c:v>
                </c:pt>
                <c:pt idx="4">
                  <c:v>10307499.455</c:v>
                </c:pt>
                <c:pt idx="5">
                  <c:v>9965699.1500000004</c:v>
                </c:pt>
                <c:pt idx="6">
                  <c:v>10483345.282</c:v>
                </c:pt>
                <c:pt idx="7">
                  <c:v>10175479.993000001</c:v>
                </c:pt>
                <c:pt idx="8">
                  <c:v>9398155.7729999982</c:v>
                </c:pt>
                <c:pt idx="9">
                  <c:v>9453941.2709999997</c:v>
                </c:pt>
                <c:pt idx="10">
                  <c:v>10133779.708999997</c:v>
                </c:pt>
                <c:pt idx="11">
                  <c:v>9932787.0249999985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Plan1!$Q$32:$Q$33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Plan1!$Q$34:$Q$45</c:f>
              <c:numCache>
                <c:formatCode>_(* #,##0_);_(* \(#,##0\);_(* "-"??_);_(@_)</c:formatCode>
                <c:ptCount val="12"/>
                <c:pt idx="0">
                  <c:v>9989247.1219999976</c:v>
                </c:pt>
                <c:pt idx="1">
                  <c:v>8950527.0699999984</c:v>
                </c:pt>
                <c:pt idx="2">
                  <c:v>10546064.909000002</c:v>
                </c:pt>
                <c:pt idx="3">
                  <c:v>10101535.807999998</c:v>
                </c:pt>
                <c:pt idx="4">
                  <c:v>9857028.7319999989</c:v>
                </c:pt>
                <c:pt idx="5">
                  <c:v>10403834.749000002</c:v>
                </c:pt>
                <c:pt idx="6">
                  <c:v>10680026.058</c:v>
                </c:pt>
                <c:pt idx="7">
                  <c:v>10638860.775</c:v>
                </c:pt>
                <c:pt idx="8">
                  <c:v>9909326.478000002</c:v>
                </c:pt>
                <c:pt idx="9">
                  <c:v>10448822.295000002</c:v>
                </c:pt>
                <c:pt idx="10">
                  <c:v>10227245.525999999</c:v>
                </c:pt>
                <c:pt idx="11">
                  <c:v>10512419.210999999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Plan1!$R$32:$R$33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Plan1!$R$34:$R$45</c:f>
              <c:numCache>
                <c:formatCode>_(* #,##0_);_(* \(#,##0\);_(* "-"??_);_(@_)</c:formatCode>
                <c:ptCount val="12"/>
                <c:pt idx="0">
                  <c:v>9346210.1720000003</c:v>
                </c:pt>
                <c:pt idx="1">
                  <c:v>8471579.2889999989</c:v>
                </c:pt>
                <c:pt idx="2">
                  <c:v>9676966.7910000011</c:v>
                </c:pt>
                <c:pt idx="3">
                  <c:v>9488489.6320000011</c:v>
                </c:pt>
                <c:pt idx="4">
                  <c:v>10196514.575000001</c:v>
                </c:pt>
                <c:pt idx="5">
                  <c:v>9982384.0789999999</c:v>
                </c:pt>
                <c:pt idx="6">
                  <c:v>10219994.865000002</c:v>
                </c:pt>
                <c:pt idx="7">
                  <c:v>9975628.3769999985</c:v>
                </c:pt>
                <c:pt idx="8">
                  <c:v>9792638.5250000004</c:v>
                </c:pt>
                <c:pt idx="9">
                  <c:v>9718943.3670000006</c:v>
                </c:pt>
                <c:pt idx="10">
                  <c:v>8960247.5309999995</c:v>
                </c:pt>
                <c:pt idx="11">
                  <c:v>9305178.0059999991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Plan1!$S$32:$S$33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Plan1!$S$34:$S$45</c:f>
              <c:numCache>
                <c:formatCode>_(* #,##0_);_(* \(#,##0\);_(* "-"??_);_(@_)</c:formatCode>
                <c:ptCount val="12"/>
                <c:pt idx="0">
                  <c:v>9556643.1280000005</c:v>
                </c:pt>
                <c:pt idx="1">
                  <c:v>8713271.4529999979</c:v>
                </c:pt>
                <c:pt idx="2">
                  <c:v>9060363.1780000012</c:v>
                </c:pt>
                <c:pt idx="3">
                  <c:v>9079993.1000000015</c:v>
                </c:pt>
                <c:pt idx="4">
                  <c:v>8984417.6970000006</c:v>
                </c:pt>
                <c:pt idx="5">
                  <c:v>9123709.2249999996</c:v>
                </c:pt>
                <c:pt idx="6">
                  <c:v>9103539.2270000018</c:v>
                </c:pt>
                <c:pt idx="7">
                  <c:v>8972688.3789999988</c:v>
                </c:pt>
                <c:pt idx="8">
                  <c:v>8360353.1600000001</c:v>
                </c:pt>
                <c:pt idx="9">
                  <c:v>9288332.2359999996</c:v>
                </c:pt>
                <c:pt idx="10">
                  <c:v>8343741.9780000001</c:v>
                </c:pt>
                <c:pt idx="11">
                  <c:v>7960549.5839999998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Plan1!$T$32:$T$33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Plan1!$T$34:$T$45</c:f>
              <c:numCache>
                <c:formatCode>_(* #,##0_);_(* \(#,##0\);_(* "-"??_);_(@_)</c:formatCode>
                <c:ptCount val="12"/>
                <c:pt idx="0">
                  <c:v>8374995.2410000004</c:v>
                </c:pt>
                <c:pt idx="1">
                  <c:v>7792869.148</c:v>
                </c:pt>
                <c:pt idx="2">
                  <c:v>8681037.595999999</c:v>
                </c:pt>
                <c:pt idx="3">
                  <c:v>8522936.2699999996</c:v>
                </c:pt>
                <c:pt idx="4">
                  <c:v>8520877.6570000015</c:v>
                </c:pt>
                <c:pt idx="5">
                  <c:v>8143677.5020000003</c:v>
                </c:pt>
                <c:pt idx="6">
                  <c:v>8299478.7879999997</c:v>
                </c:pt>
                <c:pt idx="7">
                  <c:v>8386565.2150000008</c:v>
                </c:pt>
                <c:pt idx="8">
                  <c:v>8672840.3409999982</c:v>
                </c:pt>
                <c:pt idx="9">
                  <c:v>8725460.245000001</c:v>
                </c:pt>
                <c:pt idx="10">
                  <c:v>8554291.3499999996</c:v>
                </c:pt>
                <c:pt idx="11">
                  <c:v>8144392.7549999999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Plan1!$U$32:$U$33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Plan1!$U$34:$U$45</c:f>
              <c:numCache>
                <c:formatCode>_(* #,##0_);_(* \(#,##0\);_(* "-"??_);_(@_)</c:formatCode>
                <c:ptCount val="12"/>
                <c:pt idx="0">
                  <c:v>7896827.7850000001</c:v>
                </c:pt>
                <c:pt idx="1">
                  <c:v>7152541.5239999993</c:v>
                </c:pt>
                <c:pt idx="2">
                  <c:v>8025883.3839999996</c:v>
                </c:pt>
                <c:pt idx="3">
                  <c:v>8627833.1440000013</c:v>
                </c:pt>
                <c:pt idx="4">
                  <c:v>9074484.8090000004</c:v>
                </c:pt>
                <c:pt idx="5">
                  <c:v>8688646.1420000009</c:v>
                </c:pt>
                <c:pt idx="6">
                  <c:v>9126803.6920000017</c:v>
                </c:pt>
                <c:pt idx="7">
                  <c:v>8509744.3590000011</c:v>
                </c:pt>
                <c:pt idx="8">
                  <c:v>8053167.9609999992</c:v>
                </c:pt>
                <c:pt idx="9">
                  <c:v>8664173.7670000009</c:v>
                </c:pt>
                <c:pt idx="10">
                  <c:v>8125560.2140000006</c:v>
                </c:pt>
                <c:pt idx="11">
                  <c:v>8233874.9009999996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Plan1!$V$32:$V$33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Plan1!$V$34:$V$45</c:f>
              <c:numCache>
                <c:formatCode>_(* #,##0_);_(* \(#,##0\);_(* "-"??_);_(@_)</c:formatCode>
                <c:ptCount val="12"/>
                <c:pt idx="0">
                  <c:v>8142328.0040000016</c:v>
                </c:pt>
                <c:pt idx="1">
                  <c:v>7709364.1059999987</c:v>
                </c:pt>
                <c:pt idx="2">
                  <c:v>8456204.2419999968</c:v>
                </c:pt>
                <c:pt idx="3">
                  <c:v>8515272.027999999</c:v>
                </c:pt>
                <c:pt idx="4">
                  <c:v>8474289.3320000004</c:v>
                </c:pt>
                <c:pt idx="5">
                  <c:v>8172192.9470000006</c:v>
                </c:pt>
                <c:pt idx="6">
                  <c:v>8723100.1770000011</c:v>
                </c:pt>
                <c:pt idx="7">
                  <c:v>9013165.5690000001</c:v>
                </c:pt>
                <c:pt idx="8">
                  <c:v>8704804.4460000005</c:v>
                </c:pt>
                <c:pt idx="9">
                  <c:v>7959264.625</c:v>
                </c:pt>
                <c:pt idx="10">
                  <c:v>8365846.4729999993</c:v>
                </c:pt>
                <c:pt idx="11">
                  <c:v>9187397.2259999998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Plan1!$W$32:$W$33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Plan1!$W$34:$W$45</c:f>
              <c:numCache>
                <c:formatCode>_(* #,##0_);_(* \(#,##0\);_(* "-"??_);_(@_)</c:formatCode>
                <c:ptCount val="12"/>
                <c:pt idx="0">
                  <c:v>8971745.8389999997</c:v>
                </c:pt>
                <c:pt idx="1">
                  <c:v>8123732.3640000001</c:v>
                </c:pt>
                <c:pt idx="2">
                  <c:v>8641501.5989999995</c:v>
                </c:pt>
                <c:pt idx="3">
                  <c:v>6387714.8449999997</c:v>
                </c:pt>
                <c:pt idx="4">
                  <c:v>8228243.5199999996</c:v>
                </c:pt>
                <c:pt idx="5">
                  <c:v>8312010.267</c:v>
                </c:pt>
                <c:pt idx="6">
                  <c:v>8872591.4399999995</c:v>
                </c:pt>
                <c:pt idx="7">
                  <c:v>9466330.2299999986</c:v>
                </c:pt>
                <c:pt idx="8">
                  <c:v>8879578.3289999999</c:v>
                </c:pt>
                <c:pt idx="9">
                  <c:v>9240001.478000002</c:v>
                </c:pt>
                <c:pt idx="10">
                  <c:v>8846519.0299999975</c:v>
                </c:pt>
                <c:pt idx="11">
                  <c:v>8945523.4870000016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Plan1!$X$32:$X$33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Plan1!$X$34:$X$45</c:f>
              <c:numCache>
                <c:formatCode>_(* #,##0_);_(* \(#,##0\);_(* "-"??_);_(@_)</c:formatCode>
                <c:ptCount val="12"/>
                <c:pt idx="0">
                  <c:v>8733414.6589999981</c:v>
                </c:pt>
                <c:pt idx="1">
                  <c:v>8459097.7839999981</c:v>
                </c:pt>
                <c:pt idx="2">
                  <c:v>8725465.7779999953</c:v>
                </c:pt>
                <c:pt idx="3">
                  <c:v>7030752.8149999976</c:v>
                </c:pt>
                <c:pt idx="4">
                  <c:v>8157098.5309999995</c:v>
                </c:pt>
                <c:pt idx="5">
                  <c:v>8788029.7240000032</c:v>
                </c:pt>
                <c:pt idx="6">
                  <c:v>9325243.0250000004</c:v>
                </c:pt>
                <c:pt idx="7">
                  <c:v>9007906.5509999972</c:v>
                </c:pt>
                <c:pt idx="8">
                  <c:v>9071962.194000002</c:v>
                </c:pt>
                <c:pt idx="9">
                  <c:v>9724834.9739999995</c:v>
                </c:pt>
                <c:pt idx="10">
                  <c:v>9087300.4039999973</c:v>
                </c:pt>
                <c:pt idx="11">
                  <c:v>9407582.310999997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Plan1!$Y$32:$Y$33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Plan1!$Y$34:$Y$45</c:f>
              <c:numCache>
                <c:formatCode>_(* #,##0_);_(* \(#,##0\);_(* "-"??_);_(@_)</c:formatCode>
                <c:ptCount val="12"/>
                <c:pt idx="0">
                  <c:v>9243645.5779999997</c:v>
                </c:pt>
                <c:pt idx="1">
                  <c:v>8609131.0709999986</c:v>
                </c:pt>
                <c:pt idx="2">
                  <c:v>9772823.1490000002</c:v>
                </c:pt>
                <c:pt idx="3">
                  <c:v>9528716.4309999999</c:v>
                </c:pt>
                <c:pt idx="4">
                  <c:v>9456094.7120000012</c:v>
                </c:pt>
                <c:pt idx="5">
                  <c:v>9483532.0829999968</c:v>
                </c:pt>
                <c:pt idx="6">
                  <c:v>10070094.34</c:v>
                </c:pt>
                <c:pt idx="7">
                  <c:v>9727792.9439999983</c:v>
                </c:pt>
                <c:pt idx="8">
                  <c:v>8767128.3530000038</c:v>
                </c:pt>
                <c:pt idx="9">
                  <c:v>9025519.3230000008</c:v>
                </c:pt>
                <c:pt idx="10">
                  <c:v>8917809.7519999966</c:v>
                </c:pt>
                <c:pt idx="11">
                  <c:v>9697412.631000001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E9C-42CF-9610-8E086135D24A}"/>
            </c:ext>
          </c:extLst>
        </c:ser>
        <c:ser>
          <c:idx val="23"/>
          <c:order val="23"/>
          <c:tx>
            <c:strRef>
              <c:f>Plan1!$Z$32:$Z$33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Plan1!$Z$34:$Z$45</c:f>
              <c:numCache>
                <c:formatCode>_(* #,##0_);_(* \(#,##0\);_(* "-"??_);_(@_)</c:formatCode>
                <c:ptCount val="12"/>
                <c:pt idx="0">
                  <c:v>9607144.0940000024</c:v>
                </c:pt>
                <c:pt idx="1">
                  <c:v>8545650.7110000029</c:v>
                </c:pt>
                <c:pt idx="2">
                  <c:v>9263899.5739999991</c:v>
                </c:pt>
                <c:pt idx="3">
                  <c:v>9342752.1790000033</c:v>
                </c:pt>
                <c:pt idx="4">
                  <c:v>10062896.508000001</c:v>
                </c:pt>
                <c:pt idx="5">
                  <c:v>9895021.7589999996</c:v>
                </c:pt>
                <c:pt idx="6">
                  <c:v>9992333.6109999996</c:v>
                </c:pt>
                <c:pt idx="7">
                  <c:v>10149438.289000001</c:v>
                </c:pt>
                <c:pt idx="8">
                  <c:v>9856074.2750000022</c:v>
                </c:pt>
                <c:pt idx="9">
                  <c:v>10160069.713999998</c:v>
                </c:pt>
                <c:pt idx="10">
                  <c:v>9580267.597000001</c:v>
                </c:pt>
                <c:pt idx="11">
                  <c:v>9829870.7469999939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5-4C9D-B54D-8ABF489D3EB3}"/>
            </c:ext>
          </c:extLst>
        </c:ser>
        <c:ser>
          <c:idx val="24"/>
          <c:order val="24"/>
          <c:tx>
            <c:strRef>
              <c:f>Plan1!$AA$32:$AA$33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Plan1!$AA$34:$AA$45</c:f>
              <c:numCache>
                <c:formatCode>_(* #,##0_);_(* \(#,##0\);_(* "-"??_);_(@_)</c:formatCode>
                <c:ptCount val="12"/>
                <c:pt idx="0">
                  <c:v>10040431.867999997</c:v>
                </c:pt>
                <c:pt idx="1">
                  <c:v>9176989.4230000023</c:v>
                </c:pt>
                <c:pt idx="2">
                  <c:v>9750751.8199999984</c:v>
                </c:pt>
                <c:pt idx="3">
                  <c:v>9226294.400000006</c:v>
                </c:pt>
                <c:pt idx="4">
                  <c:v>9455624.8550000004</c:v>
                </c:pt>
                <c:pt idx="5">
                  <c:v>9415791.220999999</c:v>
                </c:pt>
                <c:pt idx="6">
                  <c:v>9843918.6099999994</c:v>
                </c:pt>
                <c:pt idx="7">
                  <c:v>9867298.7079999987</c:v>
                </c:pt>
                <c:pt idx="8">
                  <c:v>9555667.0709999986</c:v>
                </c:pt>
                <c:pt idx="9">
                  <c:v>9830690.9000000004</c:v>
                </c:pt>
                <c:pt idx="10">
                  <c:v>9550935.6320000011</c:v>
                </c:pt>
                <c:pt idx="11">
                  <c:v>10029122.979999999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7-46FB-ADBD-496487735896}"/>
            </c:ext>
          </c:extLst>
        </c:ser>
        <c:ser>
          <c:idx val="25"/>
          <c:order val="25"/>
          <c:tx>
            <c:strRef>
              <c:f>Plan1!$AB$32:$AB$33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Plan1!$AB$34:$AB$45</c:f>
              <c:numCache>
                <c:formatCode>_(* #,##0_);_(* \(#,##0\);_(* "-"??_);_(@_)</c:formatCode>
                <c:ptCount val="12"/>
                <c:pt idx="0">
                  <c:v>9724911.5310000032</c:v>
                </c:pt>
                <c:pt idx="1">
                  <c:v>8671432.8589999974</c:v>
                </c:pt>
                <c:pt idx="2">
                  <c:v>9880890.9130000044</c:v>
                </c:pt>
                <c:pt idx="3">
                  <c:v>9243730.5739999991</c:v>
                </c:pt>
                <c:pt idx="4">
                  <c:v>9492598.3320000004</c:v>
                </c:pt>
                <c:pt idx="5">
                  <c:v>9491781.251000002</c:v>
                </c:pt>
                <c:pt idx="6">
                  <c:v>9718777.1149999965</c:v>
                </c:pt>
                <c:pt idx="7">
                  <c:v>10180330.325000003</c:v>
                </c:pt>
                <c:pt idx="8">
                  <c:v>10007356.524000002</c:v>
                </c:pt>
                <c:pt idx="9">
                  <c:v>9479161.5310000014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8-4C33-AED5-ADB64987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[Processamento de Petroleo m3.xlsx]Plan1!Tabela dinâmica6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Plan1!$C$99:$C$100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Plan1!$C$101:$C$112</c:f>
              <c:numCache>
                <c:formatCode>_(* #,##0_);_(* \(#,##0\);_(* "-"??_);_(@_)</c:formatCode>
                <c:ptCount val="12"/>
                <c:pt idx="0">
                  <c:v>7560971</c:v>
                </c:pt>
                <c:pt idx="1">
                  <c:v>7249374</c:v>
                </c:pt>
                <c:pt idx="2">
                  <c:v>8083484</c:v>
                </c:pt>
                <c:pt idx="3">
                  <c:v>7833292</c:v>
                </c:pt>
                <c:pt idx="4">
                  <c:v>7783285</c:v>
                </c:pt>
                <c:pt idx="5">
                  <c:v>8081190</c:v>
                </c:pt>
                <c:pt idx="6">
                  <c:v>8196043</c:v>
                </c:pt>
                <c:pt idx="7">
                  <c:v>8035865</c:v>
                </c:pt>
                <c:pt idx="8">
                  <c:v>7368736</c:v>
                </c:pt>
                <c:pt idx="9">
                  <c:v>8240352</c:v>
                </c:pt>
                <c:pt idx="10">
                  <c:v>7547156</c:v>
                </c:pt>
                <c:pt idx="11">
                  <c:v>7990256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Plan1!$D$99:$D$100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Plan1!$D$101:$D$112</c:f>
              <c:numCache>
                <c:formatCode>_(* #,##0_);_(* \(#,##0\);_(* "-"??_);_(@_)</c:formatCode>
                <c:ptCount val="12"/>
                <c:pt idx="0">
                  <c:v>7928528</c:v>
                </c:pt>
                <c:pt idx="1">
                  <c:v>7475831</c:v>
                </c:pt>
                <c:pt idx="2">
                  <c:v>8374479</c:v>
                </c:pt>
                <c:pt idx="3">
                  <c:v>7702082</c:v>
                </c:pt>
                <c:pt idx="4">
                  <c:v>8126284</c:v>
                </c:pt>
                <c:pt idx="5">
                  <c:v>8037713</c:v>
                </c:pt>
                <c:pt idx="6">
                  <c:v>8496883</c:v>
                </c:pt>
                <c:pt idx="7">
                  <c:v>8526873</c:v>
                </c:pt>
                <c:pt idx="8">
                  <c:v>8312095</c:v>
                </c:pt>
                <c:pt idx="9">
                  <c:v>8342628</c:v>
                </c:pt>
                <c:pt idx="10">
                  <c:v>7619478</c:v>
                </c:pt>
                <c:pt idx="11">
                  <c:v>7790836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Plan1!$E$99:$E$100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Plan1!$E$101:$E$112</c:f>
              <c:numCache>
                <c:formatCode>_(* #,##0_);_(* \(#,##0\);_(* "-"??_);_(@_)</c:formatCode>
                <c:ptCount val="12"/>
                <c:pt idx="0">
                  <c:v>7935041</c:v>
                </c:pt>
                <c:pt idx="1">
                  <c:v>7439174</c:v>
                </c:pt>
                <c:pt idx="2">
                  <c:v>8467276</c:v>
                </c:pt>
                <c:pt idx="3">
                  <c:v>7961903</c:v>
                </c:pt>
                <c:pt idx="4">
                  <c:v>7781705</c:v>
                </c:pt>
                <c:pt idx="5">
                  <c:v>7455483</c:v>
                </c:pt>
                <c:pt idx="6">
                  <c:v>8245077</c:v>
                </c:pt>
                <c:pt idx="7">
                  <c:v>8230964.3000000007</c:v>
                </c:pt>
                <c:pt idx="8">
                  <c:v>7930126</c:v>
                </c:pt>
                <c:pt idx="9">
                  <c:v>8243134</c:v>
                </c:pt>
                <c:pt idx="10">
                  <c:v>8076430</c:v>
                </c:pt>
                <c:pt idx="11">
                  <c:v>7137349.3210000005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Plan1!$F$99:$F$100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Plan1!$F$101:$F$112</c:f>
              <c:numCache>
                <c:formatCode>_(* #,##0_);_(* \(#,##0\);_(* "-"??_);_(@_)</c:formatCode>
                <c:ptCount val="12"/>
                <c:pt idx="0">
                  <c:v>7629135</c:v>
                </c:pt>
                <c:pt idx="1">
                  <c:v>7198488</c:v>
                </c:pt>
                <c:pt idx="2">
                  <c:v>8455505</c:v>
                </c:pt>
                <c:pt idx="3">
                  <c:v>8255863</c:v>
                </c:pt>
                <c:pt idx="4">
                  <c:v>7626902</c:v>
                </c:pt>
                <c:pt idx="5">
                  <c:v>7451514</c:v>
                </c:pt>
                <c:pt idx="6">
                  <c:v>8103517</c:v>
                </c:pt>
                <c:pt idx="7">
                  <c:v>7849031</c:v>
                </c:pt>
                <c:pt idx="8">
                  <c:v>8235467</c:v>
                </c:pt>
                <c:pt idx="9">
                  <c:v>8158353</c:v>
                </c:pt>
                <c:pt idx="10">
                  <c:v>7361474</c:v>
                </c:pt>
                <c:pt idx="11">
                  <c:v>7692574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Plan1!$G$99:$G$100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Plan1!$G$101:$G$112</c:f>
              <c:numCache>
                <c:formatCode>_(* #,##0_);_(* \(#,##0\);_(* "-"??_);_(@_)</c:formatCode>
                <c:ptCount val="12"/>
                <c:pt idx="0">
                  <c:v>8543501</c:v>
                </c:pt>
                <c:pt idx="1">
                  <c:v>8090783</c:v>
                </c:pt>
                <c:pt idx="2">
                  <c:v>8703257</c:v>
                </c:pt>
                <c:pt idx="3">
                  <c:v>8562765</c:v>
                </c:pt>
                <c:pt idx="4">
                  <c:v>8207552</c:v>
                </c:pt>
                <c:pt idx="5">
                  <c:v>7802738</c:v>
                </c:pt>
                <c:pt idx="6">
                  <c:v>8365561</c:v>
                </c:pt>
                <c:pt idx="7">
                  <c:v>8557748</c:v>
                </c:pt>
                <c:pt idx="8">
                  <c:v>8364352</c:v>
                </c:pt>
                <c:pt idx="9">
                  <c:v>8999547</c:v>
                </c:pt>
                <c:pt idx="10">
                  <c:v>8091065</c:v>
                </c:pt>
                <c:pt idx="11">
                  <c:v>8616807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Plan1!$H$99:$H$100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Plan1!$H$101:$H$112</c:f>
              <c:numCache>
                <c:formatCode>_(* #,##0_);_(* \(#,##0\);_(* "-"??_);_(@_)</c:formatCode>
                <c:ptCount val="12"/>
                <c:pt idx="0">
                  <c:v>8480593</c:v>
                </c:pt>
                <c:pt idx="1">
                  <c:v>7595053</c:v>
                </c:pt>
                <c:pt idx="2">
                  <c:v>8745048</c:v>
                </c:pt>
                <c:pt idx="3">
                  <c:v>7669498</c:v>
                </c:pt>
                <c:pt idx="4">
                  <c:v>8145565</c:v>
                </c:pt>
                <c:pt idx="5">
                  <c:v>7859091</c:v>
                </c:pt>
                <c:pt idx="6">
                  <c:v>8696516</c:v>
                </c:pt>
                <c:pt idx="7">
                  <c:v>9259529</c:v>
                </c:pt>
                <c:pt idx="8">
                  <c:v>8661479</c:v>
                </c:pt>
                <c:pt idx="9">
                  <c:v>8931412</c:v>
                </c:pt>
                <c:pt idx="10">
                  <c:v>8400815</c:v>
                </c:pt>
                <c:pt idx="11">
                  <c:v>8569799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Plan1!$I$99:$I$100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Plan1!$I$101:$I$112</c:f>
              <c:numCache>
                <c:formatCode>_(* #,##0_);_(* \(#,##0\);_(* "-"??_);_(@_)</c:formatCode>
                <c:ptCount val="12"/>
                <c:pt idx="0">
                  <c:v>8747830.0789999999</c:v>
                </c:pt>
                <c:pt idx="1">
                  <c:v>7634526.926</c:v>
                </c:pt>
                <c:pt idx="2">
                  <c:v>9108254.8960000016</c:v>
                </c:pt>
                <c:pt idx="3">
                  <c:v>8494422.709999999</c:v>
                </c:pt>
                <c:pt idx="4">
                  <c:v>8888887.8200000003</c:v>
                </c:pt>
                <c:pt idx="5">
                  <c:v>8536337.0899999999</c:v>
                </c:pt>
                <c:pt idx="6">
                  <c:v>8453158.034</c:v>
                </c:pt>
                <c:pt idx="7">
                  <c:v>8389935.1549999993</c:v>
                </c:pt>
                <c:pt idx="8">
                  <c:v>8304776.4700000007</c:v>
                </c:pt>
                <c:pt idx="9">
                  <c:v>8405046.0670000017</c:v>
                </c:pt>
                <c:pt idx="10">
                  <c:v>8326840.8330000006</c:v>
                </c:pt>
                <c:pt idx="11">
                  <c:v>8419135.6349999998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Plan1!$J$99:$J$100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Plan1!$J$101:$J$112</c:f>
              <c:numCache>
                <c:formatCode>_(* #,##0_);_(* \(#,##0\);_(* "-"??_);_(@_)</c:formatCode>
                <c:ptCount val="12"/>
                <c:pt idx="0">
                  <c:v>8268341.9709999999</c:v>
                </c:pt>
                <c:pt idx="1">
                  <c:v>7830307.0539999995</c:v>
                </c:pt>
                <c:pt idx="2">
                  <c:v>9131463.5470000003</c:v>
                </c:pt>
                <c:pt idx="3">
                  <c:v>8581858.6789999995</c:v>
                </c:pt>
                <c:pt idx="4">
                  <c:v>8663933.5240000002</c:v>
                </c:pt>
                <c:pt idx="5">
                  <c:v>8542850.3190000001</c:v>
                </c:pt>
                <c:pt idx="6">
                  <c:v>8938119.478000002</c:v>
                </c:pt>
                <c:pt idx="7">
                  <c:v>8958546.3260000013</c:v>
                </c:pt>
                <c:pt idx="8">
                  <c:v>8637621.7879999969</c:v>
                </c:pt>
                <c:pt idx="9">
                  <c:v>8665274.9790000003</c:v>
                </c:pt>
                <c:pt idx="10">
                  <c:v>8285300.9909999995</c:v>
                </c:pt>
                <c:pt idx="11">
                  <c:v>9185372.0030000005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Plan1!$K$99:$K$100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Plan1!$K$101:$K$112</c:f>
              <c:numCache>
                <c:formatCode>_(* #,##0_);_(* \(#,##0\);_(* "-"??_);_(@_)</c:formatCode>
                <c:ptCount val="12"/>
                <c:pt idx="0">
                  <c:v>8761654.8830000013</c:v>
                </c:pt>
                <c:pt idx="1">
                  <c:v>8567518.5899999999</c:v>
                </c:pt>
                <c:pt idx="2">
                  <c:v>8195074.5029999986</c:v>
                </c:pt>
                <c:pt idx="3">
                  <c:v>8611251.2369999979</c:v>
                </c:pt>
                <c:pt idx="4">
                  <c:v>9034472.5750000011</c:v>
                </c:pt>
                <c:pt idx="5">
                  <c:v>8855054.2680000011</c:v>
                </c:pt>
                <c:pt idx="6">
                  <c:v>9041659.2309999987</c:v>
                </c:pt>
                <c:pt idx="7">
                  <c:v>8811713.2179999985</c:v>
                </c:pt>
                <c:pt idx="8">
                  <c:v>8726619.3439999986</c:v>
                </c:pt>
                <c:pt idx="9">
                  <c:v>7873922.3429999994</c:v>
                </c:pt>
                <c:pt idx="10">
                  <c:v>8129992.0579999993</c:v>
                </c:pt>
                <c:pt idx="11">
                  <c:v>8587912.8790000007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Plan1!$L$99:$L$100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Plan1!$L$101:$L$112</c:f>
              <c:numCache>
                <c:formatCode>_(* #,##0_);_(* \(#,##0\);_(* "-"??_);_(@_)</c:formatCode>
                <c:ptCount val="12"/>
                <c:pt idx="0">
                  <c:v>8301731.4329999993</c:v>
                </c:pt>
                <c:pt idx="1">
                  <c:v>8022082.8540000003</c:v>
                </c:pt>
                <c:pt idx="2">
                  <c:v>9056575.1699999999</c:v>
                </c:pt>
                <c:pt idx="3">
                  <c:v>8222611.7720000008</c:v>
                </c:pt>
                <c:pt idx="4">
                  <c:v>8614929.4139999989</c:v>
                </c:pt>
                <c:pt idx="5">
                  <c:v>8735760.5769999996</c:v>
                </c:pt>
                <c:pt idx="6">
                  <c:v>8710547.8739999998</c:v>
                </c:pt>
                <c:pt idx="7">
                  <c:v>9149327.4020000007</c:v>
                </c:pt>
                <c:pt idx="8">
                  <c:v>9011300.2459999993</c:v>
                </c:pt>
                <c:pt idx="9">
                  <c:v>9059605.6490000002</c:v>
                </c:pt>
                <c:pt idx="10">
                  <c:v>8984524.3090000004</c:v>
                </c:pt>
                <c:pt idx="11">
                  <c:v>9188165.9569999985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Plan1!$M$99:$M$100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Plan1!$M$101:$M$112</c:f>
              <c:numCache>
                <c:formatCode>_(* #,##0_);_(* \(#,##0\);_(* "-"??_);_(@_)</c:formatCode>
                <c:ptCount val="12"/>
                <c:pt idx="0">
                  <c:v>8951365.3949999977</c:v>
                </c:pt>
                <c:pt idx="1">
                  <c:v>8102646.977</c:v>
                </c:pt>
                <c:pt idx="2">
                  <c:v>8009804.9299999997</c:v>
                </c:pt>
                <c:pt idx="3">
                  <c:v>8250166.6639999999</c:v>
                </c:pt>
                <c:pt idx="4">
                  <c:v>8469759.4179999996</c:v>
                </c:pt>
                <c:pt idx="5">
                  <c:v>8956781.5019999985</c:v>
                </c:pt>
                <c:pt idx="6">
                  <c:v>9564890.2560000028</c:v>
                </c:pt>
                <c:pt idx="7">
                  <c:v>8782922.4880000036</c:v>
                </c:pt>
                <c:pt idx="8">
                  <c:v>8541987.5130000003</c:v>
                </c:pt>
                <c:pt idx="9">
                  <c:v>8797426.2949999999</c:v>
                </c:pt>
                <c:pt idx="10">
                  <c:v>9267747.3020000011</c:v>
                </c:pt>
                <c:pt idx="11">
                  <c:v>9637388.1750000007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Plan1!$N$99:$N$100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Plan1!$N$101:$N$112</c:f>
              <c:numCache>
                <c:formatCode>_(* #,##0_);_(* \(#,##0\);_(* "-"??_);_(@_)</c:formatCode>
                <c:ptCount val="12"/>
                <c:pt idx="0">
                  <c:v>9016025.1140000019</c:v>
                </c:pt>
                <c:pt idx="1">
                  <c:v>8273386.557000001</c:v>
                </c:pt>
                <c:pt idx="2">
                  <c:v>9467794.2400000002</c:v>
                </c:pt>
                <c:pt idx="3">
                  <c:v>8806604.4560000002</c:v>
                </c:pt>
                <c:pt idx="4">
                  <c:v>9554506.8859999999</c:v>
                </c:pt>
                <c:pt idx="5">
                  <c:v>8088837.8080000002</c:v>
                </c:pt>
                <c:pt idx="6">
                  <c:v>8691494.6009999998</c:v>
                </c:pt>
                <c:pt idx="7">
                  <c:v>9278110.4319999963</c:v>
                </c:pt>
                <c:pt idx="8">
                  <c:v>8958355.0740000028</c:v>
                </c:pt>
                <c:pt idx="9">
                  <c:v>9623001.3460000027</c:v>
                </c:pt>
                <c:pt idx="10">
                  <c:v>9266615.4319999982</c:v>
                </c:pt>
                <c:pt idx="11">
                  <c:v>9174470.3989999983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Plan1!$O$99:$O$100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Plan1!$O$101:$O$112</c:f>
              <c:numCache>
                <c:formatCode>_(* #,##0_);_(* \(#,##0\);_(* "-"??_);_(@_)</c:formatCode>
                <c:ptCount val="12"/>
                <c:pt idx="0">
                  <c:v>9175860.9690000005</c:v>
                </c:pt>
                <c:pt idx="1">
                  <c:v>8478236.810999997</c:v>
                </c:pt>
                <c:pt idx="2">
                  <c:v>9457279.3970000017</c:v>
                </c:pt>
                <c:pt idx="3">
                  <c:v>9192697.703999998</c:v>
                </c:pt>
                <c:pt idx="4">
                  <c:v>9236437.6950000003</c:v>
                </c:pt>
                <c:pt idx="5">
                  <c:v>9001641.5030000005</c:v>
                </c:pt>
                <c:pt idx="6">
                  <c:v>9475230.4289999995</c:v>
                </c:pt>
                <c:pt idx="7">
                  <c:v>9906991.7739999983</c:v>
                </c:pt>
                <c:pt idx="8">
                  <c:v>9515299.9650000017</c:v>
                </c:pt>
                <c:pt idx="9">
                  <c:v>9613969.6300000027</c:v>
                </c:pt>
                <c:pt idx="10">
                  <c:v>9257587.4089999981</c:v>
                </c:pt>
                <c:pt idx="11">
                  <c:v>9803044.1050000004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Plan1!$P$99:$P$100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Plan1!$P$101:$P$112</c:f>
              <c:numCache>
                <c:formatCode>_(* #,##0_);_(* \(#,##0\);_(* "-"??_);_(@_)</c:formatCode>
                <c:ptCount val="12"/>
                <c:pt idx="0">
                  <c:v>10170284.707</c:v>
                </c:pt>
                <c:pt idx="1">
                  <c:v>9129362.0719999988</c:v>
                </c:pt>
                <c:pt idx="2">
                  <c:v>10222333.329</c:v>
                </c:pt>
                <c:pt idx="3">
                  <c:v>9899402.2970000003</c:v>
                </c:pt>
                <c:pt idx="4">
                  <c:v>10307499.455</c:v>
                </c:pt>
                <c:pt idx="5">
                  <c:v>9965699.1500000004</c:v>
                </c:pt>
                <c:pt idx="6">
                  <c:v>10483345.282</c:v>
                </c:pt>
                <c:pt idx="7">
                  <c:v>10175479.993000001</c:v>
                </c:pt>
                <c:pt idx="8">
                  <c:v>9398155.7729999982</c:v>
                </c:pt>
                <c:pt idx="9">
                  <c:v>9453941.2709999997</c:v>
                </c:pt>
                <c:pt idx="10">
                  <c:v>10133779.708999997</c:v>
                </c:pt>
                <c:pt idx="11">
                  <c:v>9932787.0249999985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Plan1!$Q$99:$Q$100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Plan1!$Q$101:$Q$112</c:f>
              <c:numCache>
                <c:formatCode>_(* #,##0_);_(* \(#,##0\);_(* "-"??_);_(@_)</c:formatCode>
                <c:ptCount val="12"/>
                <c:pt idx="0">
                  <c:v>9989247.1219999976</c:v>
                </c:pt>
                <c:pt idx="1">
                  <c:v>8950527.0699999984</c:v>
                </c:pt>
                <c:pt idx="2">
                  <c:v>10546064.909000002</c:v>
                </c:pt>
                <c:pt idx="3">
                  <c:v>10101535.807999998</c:v>
                </c:pt>
                <c:pt idx="4">
                  <c:v>9857028.7319999989</c:v>
                </c:pt>
                <c:pt idx="5">
                  <c:v>10403834.749000002</c:v>
                </c:pt>
                <c:pt idx="6">
                  <c:v>10680026.058</c:v>
                </c:pt>
                <c:pt idx="7">
                  <c:v>10638860.775</c:v>
                </c:pt>
                <c:pt idx="8">
                  <c:v>9909326.478000002</c:v>
                </c:pt>
                <c:pt idx="9">
                  <c:v>10448822.295000002</c:v>
                </c:pt>
                <c:pt idx="10">
                  <c:v>10227245.525999999</c:v>
                </c:pt>
                <c:pt idx="11">
                  <c:v>10512419.210999999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Plan1!$R$99:$R$100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Plan1!$R$101:$R$112</c:f>
              <c:numCache>
                <c:formatCode>_(* #,##0_);_(* \(#,##0\);_(* "-"??_);_(@_)</c:formatCode>
                <c:ptCount val="12"/>
                <c:pt idx="0">
                  <c:v>9346210.1720000003</c:v>
                </c:pt>
                <c:pt idx="1">
                  <c:v>8471579.2889999989</c:v>
                </c:pt>
                <c:pt idx="2">
                  <c:v>9676966.7910000011</c:v>
                </c:pt>
                <c:pt idx="3">
                  <c:v>9488489.6320000011</c:v>
                </c:pt>
                <c:pt idx="4">
                  <c:v>10196514.575000001</c:v>
                </c:pt>
                <c:pt idx="5">
                  <c:v>9982384.0789999999</c:v>
                </c:pt>
                <c:pt idx="6">
                  <c:v>10219994.865000002</c:v>
                </c:pt>
                <c:pt idx="7">
                  <c:v>9975628.3769999985</c:v>
                </c:pt>
                <c:pt idx="8">
                  <c:v>9792638.5250000004</c:v>
                </c:pt>
                <c:pt idx="9">
                  <c:v>9718943.3670000006</c:v>
                </c:pt>
                <c:pt idx="10">
                  <c:v>8960247.5309999995</c:v>
                </c:pt>
                <c:pt idx="11">
                  <c:v>9305178.0059999991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Plan1!$S$99:$S$100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Plan1!$S$101:$S$112</c:f>
              <c:numCache>
                <c:formatCode>_(* #,##0_);_(* \(#,##0\);_(* "-"??_);_(@_)</c:formatCode>
                <c:ptCount val="12"/>
                <c:pt idx="0">
                  <c:v>9556643.1280000005</c:v>
                </c:pt>
                <c:pt idx="1">
                  <c:v>8713271.4529999979</c:v>
                </c:pt>
                <c:pt idx="2">
                  <c:v>9060363.1780000012</c:v>
                </c:pt>
                <c:pt idx="3">
                  <c:v>9079993.1000000015</c:v>
                </c:pt>
                <c:pt idx="4">
                  <c:v>8984417.6970000006</c:v>
                </c:pt>
                <c:pt idx="5">
                  <c:v>9123709.2249999996</c:v>
                </c:pt>
                <c:pt idx="6">
                  <c:v>9103539.2270000018</c:v>
                </c:pt>
                <c:pt idx="7">
                  <c:v>8972688.3789999988</c:v>
                </c:pt>
                <c:pt idx="8">
                  <c:v>8360353.1600000001</c:v>
                </c:pt>
                <c:pt idx="9">
                  <c:v>9288332.2359999996</c:v>
                </c:pt>
                <c:pt idx="10">
                  <c:v>8343741.9780000001</c:v>
                </c:pt>
                <c:pt idx="11">
                  <c:v>7960549.5839999998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Plan1!$T$99:$T$100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Plan1!$T$101:$T$112</c:f>
              <c:numCache>
                <c:formatCode>_(* #,##0_);_(* \(#,##0\);_(* "-"??_);_(@_)</c:formatCode>
                <c:ptCount val="12"/>
                <c:pt idx="0">
                  <c:v>8374995.2410000004</c:v>
                </c:pt>
                <c:pt idx="1">
                  <c:v>7792869.148</c:v>
                </c:pt>
                <c:pt idx="2">
                  <c:v>8681037.595999999</c:v>
                </c:pt>
                <c:pt idx="3">
                  <c:v>8522936.2699999996</c:v>
                </c:pt>
                <c:pt idx="4">
                  <c:v>8520877.6570000015</c:v>
                </c:pt>
                <c:pt idx="5">
                  <c:v>8143677.5020000003</c:v>
                </c:pt>
                <c:pt idx="6">
                  <c:v>8299478.7879999997</c:v>
                </c:pt>
                <c:pt idx="7">
                  <c:v>8386565.2150000008</c:v>
                </c:pt>
                <c:pt idx="8">
                  <c:v>8672840.3409999982</c:v>
                </c:pt>
                <c:pt idx="9">
                  <c:v>8725460.245000001</c:v>
                </c:pt>
                <c:pt idx="10">
                  <c:v>8554291.3499999996</c:v>
                </c:pt>
                <c:pt idx="11">
                  <c:v>8144392.7549999999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Plan1!$U$99:$U$100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Plan1!$U$101:$U$112</c:f>
              <c:numCache>
                <c:formatCode>_(* #,##0_);_(* \(#,##0\);_(* "-"??_);_(@_)</c:formatCode>
                <c:ptCount val="12"/>
                <c:pt idx="0">
                  <c:v>7896827.7850000001</c:v>
                </c:pt>
                <c:pt idx="1">
                  <c:v>7152541.5239999993</c:v>
                </c:pt>
                <c:pt idx="2">
                  <c:v>8025883.3839999996</c:v>
                </c:pt>
                <c:pt idx="3">
                  <c:v>8627833.1440000013</c:v>
                </c:pt>
                <c:pt idx="4">
                  <c:v>9074484.8090000004</c:v>
                </c:pt>
                <c:pt idx="5">
                  <c:v>8688646.1420000009</c:v>
                </c:pt>
                <c:pt idx="6">
                  <c:v>9126803.6920000017</c:v>
                </c:pt>
                <c:pt idx="7">
                  <c:v>8509744.3590000011</c:v>
                </c:pt>
                <c:pt idx="8">
                  <c:v>8053167.9609999992</c:v>
                </c:pt>
                <c:pt idx="9">
                  <c:v>8664173.7670000009</c:v>
                </c:pt>
                <c:pt idx="10">
                  <c:v>8125560.2140000006</c:v>
                </c:pt>
                <c:pt idx="11">
                  <c:v>8233874.9009999996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Plan1!$V$99:$V$100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Plan1!$V$101:$V$112</c:f>
              <c:numCache>
                <c:formatCode>_(* #,##0_);_(* \(#,##0\);_(* "-"??_);_(@_)</c:formatCode>
                <c:ptCount val="12"/>
                <c:pt idx="0">
                  <c:v>8142328.0040000016</c:v>
                </c:pt>
                <c:pt idx="1">
                  <c:v>7709364.1059999987</c:v>
                </c:pt>
                <c:pt idx="2">
                  <c:v>8456204.2419999968</c:v>
                </c:pt>
                <c:pt idx="3">
                  <c:v>8515272.027999999</c:v>
                </c:pt>
                <c:pt idx="4">
                  <c:v>8474289.3320000004</c:v>
                </c:pt>
                <c:pt idx="5">
                  <c:v>8172192.9470000006</c:v>
                </c:pt>
                <c:pt idx="6">
                  <c:v>8723100.1770000011</c:v>
                </c:pt>
                <c:pt idx="7">
                  <c:v>9013165.5690000001</c:v>
                </c:pt>
                <c:pt idx="8">
                  <c:v>8704804.4460000005</c:v>
                </c:pt>
                <c:pt idx="9">
                  <c:v>7959264.625</c:v>
                </c:pt>
                <c:pt idx="10">
                  <c:v>8365846.4729999993</c:v>
                </c:pt>
                <c:pt idx="11">
                  <c:v>9187397.2259999998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Plan1!$W$99:$W$100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Plan1!$W$101:$W$112</c:f>
              <c:numCache>
                <c:formatCode>_(* #,##0_);_(* \(#,##0\);_(* "-"??_);_(@_)</c:formatCode>
                <c:ptCount val="12"/>
                <c:pt idx="0">
                  <c:v>8971745.8389999997</c:v>
                </c:pt>
                <c:pt idx="1">
                  <c:v>8123732.3640000001</c:v>
                </c:pt>
                <c:pt idx="2">
                  <c:v>8641501.5989999995</c:v>
                </c:pt>
                <c:pt idx="3">
                  <c:v>6387714.8449999997</c:v>
                </c:pt>
                <c:pt idx="4">
                  <c:v>8228243.5199999996</c:v>
                </c:pt>
                <c:pt idx="5">
                  <c:v>8312010.267</c:v>
                </c:pt>
                <c:pt idx="6">
                  <c:v>8872591.4399999995</c:v>
                </c:pt>
                <c:pt idx="7">
                  <c:v>9466330.2299999986</c:v>
                </c:pt>
                <c:pt idx="8">
                  <c:v>8879578.3289999999</c:v>
                </c:pt>
                <c:pt idx="9">
                  <c:v>9240001.478000002</c:v>
                </c:pt>
                <c:pt idx="10">
                  <c:v>8846519.0299999975</c:v>
                </c:pt>
                <c:pt idx="11">
                  <c:v>8945523.4870000016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Plan1!$X$99:$X$100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Plan1!$X$101:$X$112</c:f>
              <c:numCache>
                <c:formatCode>_(* #,##0_);_(* \(#,##0\);_(* "-"??_);_(@_)</c:formatCode>
                <c:ptCount val="12"/>
                <c:pt idx="0">
                  <c:v>8733414.6589999981</c:v>
                </c:pt>
                <c:pt idx="1">
                  <c:v>8459097.7839999981</c:v>
                </c:pt>
                <c:pt idx="2">
                  <c:v>8725465.7779999953</c:v>
                </c:pt>
                <c:pt idx="3">
                  <c:v>7030752.8149999976</c:v>
                </c:pt>
                <c:pt idx="4">
                  <c:v>8157098.5309999995</c:v>
                </c:pt>
                <c:pt idx="5">
                  <c:v>8788029.7240000032</c:v>
                </c:pt>
                <c:pt idx="6">
                  <c:v>9325243.0250000004</c:v>
                </c:pt>
                <c:pt idx="7">
                  <c:v>9007906.5509999972</c:v>
                </c:pt>
                <c:pt idx="8">
                  <c:v>9071962.194000002</c:v>
                </c:pt>
                <c:pt idx="9">
                  <c:v>9724834.9739999995</c:v>
                </c:pt>
                <c:pt idx="10">
                  <c:v>9087300.4039999973</c:v>
                </c:pt>
                <c:pt idx="11">
                  <c:v>9407582.310999997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Plan1!$Y$99:$Y$100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Plan1!$Y$101:$Y$112</c:f>
              <c:numCache>
                <c:formatCode>_(* #,##0_);_(* \(#,##0\);_(* "-"??_);_(@_)</c:formatCode>
                <c:ptCount val="12"/>
                <c:pt idx="0">
                  <c:v>9243645.5779999997</c:v>
                </c:pt>
                <c:pt idx="1">
                  <c:v>8609131.0709999986</c:v>
                </c:pt>
                <c:pt idx="2">
                  <c:v>9772823.1490000002</c:v>
                </c:pt>
                <c:pt idx="3">
                  <c:v>9528716.4309999999</c:v>
                </c:pt>
                <c:pt idx="4">
                  <c:v>9456094.7120000012</c:v>
                </c:pt>
                <c:pt idx="5">
                  <c:v>9483532.0829999968</c:v>
                </c:pt>
                <c:pt idx="6">
                  <c:v>10070094.34</c:v>
                </c:pt>
                <c:pt idx="7">
                  <c:v>9727792.9439999983</c:v>
                </c:pt>
                <c:pt idx="8">
                  <c:v>8767128.3530000038</c:v>
                </c:pt>
                <c:pt idx="9">
                  <c:v>9025519.3230000008</c:v>
                </c:pt>
                <c:pt idx="10">
                  <c:v>8917809.7519999966</c:v>
                </c:pt>
                <c:pt idx="11">
                  <c:v>9697412.631000001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Plan1!$Z$99:$Z$100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Plan1!$Z$101:$Z$112</c:f>
              <c:numCache>
                <c:formatCode>_(* #,##0_);_(* \(#,##0\);_(* "-"??_);_(@_)</c:formatCode>
                <c:ptCount val="12"/>
                <c:pt idx="0">
                  <c:v>9607144.0940000024</c:v>
                </c:pt>
                <c:pt idx="1">
                  <c:v>8545650.7110000029</c:v>
                </c:pt>
                <c:pt idx="2">
                  <c:v>9263899.5739999991</c:v>
                </c:pt>
                <c:pt idx="3">
                  <c:v>9342752.1790000033</c:v>
                </c:pt>
                <c:pt idx="4">
                  <c:v>10062896.508000001</c:v>
                </c:pt>
                <c:pt idx="5">
                  <c:v>9895021.7589999996</c:v>
                </c:pt>
                <c:pt idx="6">
                  <c:v>9992333.6109999996</c:v>
                </c:pt>
                <c:pt idx="7">
                  <c:v>10149438.289000001</c:v>
                </c:pt>
                <c:pt idx="8">
                  <c:v>9856074.2750000022</c:v>
                </c:pt>
                <c:pt idx="9">
                  <c:v>10160069.713999998</c:v>
                </c:pt>
                <c:pt idx="10">
                  <c:v>9580267.597000001</c:v>
                </c:pt>
                <c:pt idx="11">
                  <c:v>9829870.7469999939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E-41DF-9B2B-C11271DE0699}"/>
            </c:ext>
          </c:extLst>
        </c:ser>
        <c:ser>
          <c:idx val="24"/>
          <c:order val="24"/>
          <c:tx>
            <c:strRef>
              <c:f>Plan1!$AA$99:$AA$100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Plan1!$AA$101:$AA$112</c:f>
              <c:numCache>
                <c:formatCode>_(* #,##0_);_(* \(#,##0\);_(* "-"??_);_(@_)</c:formatCode>
                <c:ptCount val="12"/>
                <c:pt idx="0">
                  <c:v>10040431.867999997</c:v>
                </c:pt>
                <c:pt idx="1">
                  <c:v>9176989.4230000023</c:v>
                </c:pt>
                <c:pt idx="2">
                  <c:v>9750751.8199999984</c:v>
                </c:pt>
                <c:pt idx="3">
                  <c:v>9226294.400000006</c:v>
                </c:pt>
                <c:pt idx="4">
                  <c:v>9455624.8550000004</c:v>
                </c:pt>
                <c:pt idx="5">
                  <c:v>9415791.220999999</c:v>
                </c:pt>
                <c:pt idx="6">
                  <c:v>9843918.6099999994</c:v>
                </c:pt>
                <c:pt idx="7">
                  <c:v>9867298.7079999987</c:v>
                </c:pt>
                <c:pt idx="8">
                  <c:v>9555667.0709999986</c:v>
                </c:pt>
                <c:pt idx="9">
                  <c:v>9830690.9000000004</c:v>
                </c:pt>
                <c:pt idx="10">
                  <c:v>9550935.6320000011</c:v>
                </c:pt>
                <c:pt idx="11">
                  <c:v>10029122.979999999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8-431A-A9CF-8C2ACA0925B9}"/>
            </c:ext>
          </c:extLst>
        </c:ser>
        <c:ser>
          <c:idx val="25"/>
          <c:order val="25"/>
          <c:tx>
            <c:strRef>
              <c:f>Plan1!$AB$99:$AB$100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Plan1!$AB$101:$AB$112</c:f>
              <c:numCache>
                <c:formatCode>_(* #,##0_);_(* \(#,##0\);_(* "-"??_);_(@_)</c:formatCode>
                <c:ptCount val="12"/>
                <c:pt idx="0">
                  <c:v>9724911.5310000032</c:v>
                </c:pt>
                <c:pt idx="1">
                  <c:v>8671432.8589999974</c:v>
                </c:pt>
                <c:pt idx="2">
                  <c:v>9880890.9130000044</c:v>
                </c:pt>
                <c:pt idx="3">
                  <c:v>9243730.5739999991</c:v>
                </c:pt>
                <c:pt idx="4">
                  <c:v>9492598.3320000004</c:v>
                </c:pt>
                <c:pt idx="5">
                  <c:v>9491781.251000002</c:v>
                </c:pt>
                <c:pt idx="6">
                  <c:v>9718777.1149999965</c:v>
                </c:pt>
                <c:pt idx="7">
                  <c:v>10180330.325000003</c:v>
                </c:pt>
                <c:pt idx="8">
                  <c:v>10007356.524000002</c:v>
                </c:pt>
                <c:pt idx="9">
                  <c:v>9479161.5310000014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940-B0BA-FFB42AB2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1</xdr:row>
      <xdr:rowOff>38100</xdr:rowOff>
    </xdr:from>
    <xdr:to>
      <xdr:col>1</xdr:col>
      <xdr:colOff>741589</xdr:colOff>
      <xdr:row>7</xdr:row>
      <xdr:rowOff>47625</xdr:rowOff>
    </xdr:to>
    <xdr:pic>
      <xdr:nvPicPr>
        <xdr:cNvPr id="813974" name="Picture 10776">
          <a:extLst>
            <a:ext uri="{FF2B5EF4-FFF2-40B4-BE49-F238E27FC236}">
              <a16:creationId xmlns:a16="http://schemas.microsoft.com/office/drawing/2014/main" id="{E4E44399-4646-4459-8AAA-8ADF23FD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0025"/>
          <a:ext cx="742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51</xdr:row>
      <xdr:rowOff>46262</xdr:rowOff>
    </xdr:from>
    <xdr:to>
      <xdr:col>29</xdr:col>
      <xdr:colOff>-1</xdr:colOff>
      <xdr:row>73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22BB4-CCDF-461D-A1DA-670A61A5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190497</xdr:colOff>
      <xdr:row>119</xdr:row>
      <xdr:rowOff>163285</xdr:rowOff>
    </xdr:from>
    <xdr:to>
      <xdr:col>29</xdr:col>
      <xdr:colOff>-1</xdr:colOff>
      <xdr:row>142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7BE7A2-C4B2-45E7-A4C5-33330DB9C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cessamento%20de%20Petr&#243;leo\Processamento%20de%20Petr&#243;leo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cessamento%20de%20Petr&#243;leo\Processamento%20de%20Petr&#243;leo%20(dados%20de%20origem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4.885166782406" createdVersion="8" refreshedVersion="8" minRefreshableVersion="3" recordCount="1404" xr:uid="{E9B28878-5D7A-46A1-830A-DBE228438382}">
  <cacheSource type="worksheet">
    <worksheetSource ref="A1:R1405" sheet="m3" r:id="rId2"/>
  </cacheSource>
  <cacheFields count="18"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0">
      <sharedItems/>
    </cacheField>
    <cacheField name="REFINARIA" numFmtId="0">
      <sharedItems count="18">
        <s v="RPBC"/>
        <s v="REFMAT"/>
        <s v="REDUC"/>
        <s v="REGAP"/>
        <s v="REFAP"/>
        <s v="LUBNOR"/>
        <s v="REPLAN"/>
        <s v="REAM"/>
        <s v="RECAP"/>
        <s v="REPAR"/>
        <s v="REVAP"/>
        <s v="3R POTIGUAR (ex-RPCC)"/>
        <s v="RNEST"/>
        <s v="MANGUINHOS"/>
        <s v="RIOGRANDENSE"/>
        <s v="UNIVEN"/>
        <s v="DAX OIL"/>
        <s v="SSOIL"/>
      </sharedItems>
    </cacheField>
    <cacheField name="MATÉRIA PRIMA" numFmtId="0">
      <sharedItems count="3">
        <s v="PETRÓLEO NACIONAL (m3)"/>
        <s v="PETRÓLEO IMPORTADO (m3)"/>
        <s v="OUTRAS CARGAS (m3)"/>
      </sharedItems>
    </cacheField>
    <cacheField name="UNIDADE" numFmtId="0">
      <sharedItems/>
    </cacheField>
    <cacheField name="JAN" numFmtId="0">
      <sharedItems containsString="0" containsBlank="1" containsNumber="1" minValue="0" maxValue="1998662.561"/>
    </cacheField>
    <cacheField name="FEV" numFmtId="165">
      <sharedItems containsString="0" containsBlank="1" containsNumber="1" minValue="0" maxValue="1761075.1769999999"/>
    </cacheField>
    <cacheField name="MAR" numFmtId="165">
      <sharedItems containsString="0" containsBlank="1" containsNumber="1" minValue="0" maxValue="1895925.713"/>
    </cacheField>
    <cacheField name="ABR" numFmtId="165">
      <sharedItems containsString="0" containsBlank="1" containsNumber="1" minValue="0" maxValue="1836925.4680000001"/>
    </cacheField>
    <cacheField name="MAI" numFmtId="0">
      <sharedItems containsString="0" containsBlank="1" containsNumber="1" minValue="0" maxValue="1852364.9890000001"/>
    </cacheField>
    <cacheField name="JUN" numFmtId="165">
      <sharedItems containsString="0" containsBlank="1" containsNumber="1" minValue="0" maxValue="1841255.2109999999"/>
    </cacheField>
    <cacheField name="JUL" numFmtId="165">
      <sharedItems containsString="0" containsBlank="1" containsNumber="1" minValue="0" maxValue="1908166.379"/>
    </cacheField>
    <cacheField name="AGO" numFmtId="0">
      <sharedItems containsString="0" containsBlank="1" containsNumber="1" minValue="0" maxValue="1997370.9029999999"/>
    </cacheField>
    <cacheField name="SET" numFmtId="0">
      <sharedItems containsString="0" containsBlank="1" containsNumber="1" minValue="0" maxValue="1960443.3970000001"/>
    </cacheField>
    <cacheField name="OUT" numFmtId="0">
      <sharedItems containsString="0" containsBlank="1" containsNumber="1" minValue="0" maxValue="2035933.247"/>
    </cacheField>
    <cacheField name="NOV" numFmtId="0">
      <sharedItems containsString="0" containsBlank="1" containsNumber="1" minValue="0" maxValue="1901559.4639999999"/>
    </cacheField>
    <cacheField name="DEZ" numFmtId="0">
      <sharedItems containsString="0" containsBlank="1" containsNumber="1" minValue="0" maxValue="1967627.3810000001"/>
    </cacheField>
    <cacheField name="TOTAL" numFmtId="165">
      <sharedItems containsSemiMixedTypes="0" containsString="0" containsNumber="1" minValue="0" maxValue="22298005.37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4.885167708337" createdVersion="8" refreshedVersion="8" minRefreshableVersion="3" recordCount="1404" xr:uid="{47265CC8-C2D7-448D-83E1-18FF410F4379}">
  <cacheSource type="worksheet">
    <worksheetSource ref="A1:Q1405" sheet="m3" r:id="rId2"/>
  </cacheSource>
  <cacheFields count="17"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0">
      <sharedItems count="10">
        <s v="SÃO PAULO"/>
        <s v="BAHIA"/>
        <s v="RIO DE JANEIRO"/>
        <s v="MINAS GERAIS"/>
        <s v="RIO GRANDE DO SUL"/>
        <s v="CEARÁ"/>
        <s v="AMAZONAS"/>
        <s v="PARANÁ"/>
        <s v="RIO GRANDE DO NORTE"/>
        <s v="PERNAMBUCO"/>
      </sharedItems>
    </cacheField>
    <cacheField name="REFINARIA" numFmtId="0">
      <sharedItems/>
    </cacheField>
    <cacheField name="MATÉRIA PRIMA" numFmtId="0">
      <sharedItems count="3">
        <s v="PETRÓLEO NACIONAL (m3)"/>
        <s v="PETRÓLEO IMPORTADO (m3)"/>
        <s v="OUTRAS CARGAS (m3)"/>
      </sharedItems>
    </cacheField>
    <cacheField name="UNIDADE" numFmtId="0">
      <sharedItems/>
    </cacheField>
    <cacheField name="JAN" numFmtId="0">
      <sharedItems containsString="0" containsBlank="1" containsNumber="1" minValue="0" maxValue="1998662.561"/>
    </cacheField>
    <cacheField name="FEV" numFmtId="165">
      <sharedItems containsString="0" containsBlank="1" containsNumber="1" minValue="0" maxValue="1761075.1769999999"/>
    </cacheField>
    <cacheField name="MAR" numFmtId="165">
      <sharedItems containsString="0" containsBlank="1" containsNumber="1" minValue="0" maxValue="1895925.713"/>
    </cacheField>
    <cacheField name="ABR" numFmtId="165">
      <sharedItems containsString="0" containsBlank="1" containsNumber="1" minValue="0" maxValue="1836925.4680000001"/>
    </cacheField>
    <cacheField name="MAI" numFmtId="0">
      <sharedItems containsString="0" containsBlank="1" containsNumber="1" minValue="0" maxValue="1852364.9890000001"/>
    </cacheField>
    <cacheField name="JUN" numFmtId="165">
      <sharedItems containsString="0" containsBlank="1" containsNumber="1" minValue="0" maxValue="1841255.2109999999"/>
    </cacheField>
    <cacheField name="JUL" numFmtId="165">
      <sharedItems containsString="0" containsBlank="1" containsNumber="1" minValue="0" maxValue="1908166.379"/>
    </cacheField>
    <cacheField name="AGO" numFmtId="0">
      <sharedItems containsString="0" containsBlank="1" containsNumber="1" minValue="0" maxValue="1997370.9029999999"/>
    </cacheField>
    <cacheField name="SET" numFmtId="0">
      <sharedItems containsString="0" containsBlank="1" containsNumber="1" minValue="0" maxValue="1960443.3970000001"/>
    </cacheField>
    <cacheField name="OUT" numFmtId="0">
      <sharedItems containsString="0" containsBlank="1" containsNumber="1" minValue="0" maxValue="2035933.247"/>
    </cacheField>
    <cacheField name="NOV" numFmtId="0">
      <sharedItems containsString="0" containsBlank="1" containsNumber="1" minValue="0" maxValue="1901559.4639999999"/>
    </cacheField>
    <cacheField name="DEZ" numFmtId="0">
      <sharedItems containsString="0" containsBlank="1" containsNumber="1" minValue="0" maxValue="1967627.381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s v="SÃO PAULO"/>
    <x v="0"/>
    <x v="0"/>
    <s v="m3"/>
    <n v="756758"/>
    <n v="718779"/>
    <n v="710874"/>
    <n v="619534"/>
    <n v="755896"/>
    <n v="734791"/>
    <n v="765946"/>
    <n v="804322"/>
    <n v="665996"/>
    <n v="756094"/>
    <n v="701708"/>
    <n v="812014"/>
    <n v="8802712"/>
  </r>
  <r>
    <x v="0"/>
    <s v="BAHIA"/>
    <x v="1"/>
    <x v="0"/>
    <s v="m3"/>
    <n v="612213"/>
    <n v="608051"/>
    <n v="756530"/>
    <n v="732461"/>
    <n v="827015"/>
    <n v="790287"/>
    <n v="638987"/>
    <n v="673379"/>
    <n v="428955"/>
    <n v="857882"/>
    <n v="611472"/>
    <n v="557364"/>
    <n v="8094596"/>
  </r>
  <r>
    <x v="0"/>
    <s v="RIO DE JANEIRO"/>
    <x v="2"/>
    <x v="0"/>
    <s v="m3"/>
    <n v="426276"/>
    <n v="346678"/>
    <n v="475641"/>
    <n v="360478"/>
    <n v="62636"/>
    <n v="459629"/>
    <n v="438756"/>
    <n v="427298"/>
    <n v="509151"/>
    <n v="505746"/>
    <n v="450736"/>
    <n v="497043"/>
    <n v="4960068"/>
  </r>
  <r>
    <x v="0"/>
    <s v="MINAS GERAIS"/>
    <x v="3"/>
    <x v="0"/>
    <s v="m3"/>
    <n v="625329"/>
    <n v="599808"/>
    <n v="652449"/>
    <n v="662439"/>
    <n v="666370"/>
    <n v="642624"/>
    <n v="669871"/>
    <n v="545556"/>
    <n v="564270"/>
    <n v="603619"/>
    <n v="568747"/>
    <n v="625405"/>
    <n v="7426487"/>
  </r>
  <r>
    <x v="0"/>
    <s v="RIO GRANDE DO SUL"/>
    <x v="4"/>
    <x v="0"/>
    <s v="m3"/>
    <n v="270148"/>
    <n v="200892"/>
    <n v="205037"/>
    <n v="167671"/>
    <n v="215986"/>
    <n v="159728"/>
    <n v="152569"/>
    <n v="124014"/>
    <n v="156760"/>
    <n v="215254"/>
    <n v="199841"/>
    <n v="207828"/>
    <n v="2275728"/>
  </r>
  <r>
    <x v="0"/>
    <s v="CEARÁ"/>
    <x v="5"/>
    <x v="0"/>
    <s v="m3"/>
    <n v="0"/>
    <n v="0"/>
    <n v="0"/>
    <n v="7157"/>
    <n v="0"/>
    <n v="320"/>
    <n v="0"/>
    <n v="0"/>
    <n v="19"/>
    <n v="0"/>
    <n v="0"/>
    <n v="0"/>
    <n v="7496"/>
  </r>
  <r>
    <x v="0"/>
    <s v="SÃO PAULO"/>
    <x v="6"/>
    <x v="0"/>
    <s v="m3"/>
    <n v="1313283"/>
    <n v="1086797"/>
    <n v="1303534"/>
    <n v="1146497"/>
    <n v="1122660"/>
    <n v="1194717"/>
    <n v="1244214"/>
    <n v="1297732"/>
    <n v="1211128"/>
    <n v="1380102"/>
    <n v="1359150"/>
    <n v="1401677"/>
    <n v="15061491"/>
  </r>
  <r>
    <x v="0"/>
    <s v="AMAZONAS"/>
    <x v="7"/>
    <x v="0"/>
    <s v="m3"/>
    <n v="59736"/>
    <n v="46372"/>
    <n v="59889"/>
    <n v="56504"/>
    <n v="86796"/>
    <n v="188036"/>
    <n v="176233"/>
    <n v="162803"/>
    <n v="171927"/>
    <n v="185770"/>
    <n v="178380"/>
    <n v="195730"/>
    <n v="1568176"/>
  </r>
  <r>
    <x v="0"/>
    <s v="SÃO PAULO"/>
    <x v="8"/>
    <x v="0"/>
    <s v="m3"/>
    <n v="150243"/>
    <n v="138927"/>
    <n v="211332"/>
    <n v="230195"/>
    <n v="132489"/>
    <n v="162295"/>
    <n v="174998"/>
    <n v="200284"/>
    <n v="212274"/>
    <n v="143851"/>
    <n v="203572"/>
    <n v="225187"/>
    <n v="2185647"/>
  </r>
  <r>
    <x v="0"/>
    <s v="PARANÁ"/>
    <x v="9"/>
    <x v="0"/>
    <s v="m3"/>
    <n v="612258"/>
    <n v="513520"/>
    <n v="686637"/>
    <n v="663866"/>
    <n v="630976"/>
    <n v="572326"/>
    <n v="384305"/>
    <n v="507893"/>
    <n v="559432"/>
    <n v="526892"/>
    <n v="508899"/>
    <n v="682824"/>
    <n v="6849828"/>
  </r>
  <r>
    <x v="0"/>
    <s v="SÃO PAULO"/>
    <x v="10"/>
    <x v="0"/>
    <s v="m3"/>
    <n v="831045"/>
    <n v="868269"/>
    <n v="951475"/>
    <n v="931952"/>
    <n v="975678"/>
    <n v="924332"/>
    <n v="955246"/>
    <n v="968029"/>
    <n v="931761"/>
    <n v="953487"/>
    <n v="946631"/>
    <n v="987778"/>
    <n v="11225683"/>
  </r>
  <r>
    <x v="0"/>
    <s v="RIO GRANDE DO NORTE"/>
    <x v="11"/>
    <x v="0"/>
    <s v="m3"/>
    <n v="15770"/>
    <n v="12099"/>
    <n v="14820"/>
    <n v="16200"/>
    <n v="16999"/>
    <n v="15566"/>
    <n v="18188"/>
    <n v="17781"/>
    <n v="16246"/>
    <n v="16198"/>
    <n v="15307"/>
    <n v="17838"/>
    <n v="193012"/>
  </r>
  <r>
    <x v="0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0"/>
    <s v="m3"/>
    <n v="0"/>
    <n v="0"/>
    <n v="0"/>
    <n v="0"/>
    <n v="0"/>
    <n v="0"/>
    <n v="0"/>
    <n v="0"/>
    <n v="0"/>
    <n v="0"/>
    <n v="4177"/>
    <n v="6277"/>
    <n v="10454"/>
  </r>
  <r>
    <x v="0"/>
    <s v="RIO GRANDE DO SUL"/>
    <x v="14"/>
    <x v="0"/>
    <s v="m3"/>
    <n v="0"/>
    <n v="0"/>
    <n v="0"/>
    <n v="0"/>
    <n v="0"/>
    <n v="0"/>
    <n v="0"/>
    <n v="0"/>
    <n v="0"/>
    <n v="0"/>
    <n v="0"/>
    <n v="13498"/>
    <n v="13498"/>
  </r>
  <r>
    <x v="0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0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0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0"/>
    <s v="SÃO PAULO"/>
    <x v="0"/>
    <x v="1"/>
    <s v="m3"/>
    <n v="22732"/>
    <n v="945"/>
    <n v="20857"/>
    <n v="93311"/>
    <n v="8535"/>
    <n v="27754"/>
    <n v="44073"/>
    <n v="17583"/>
    <n v="6387"/>
    <n v="18540"/>
    <n v="14009"/>
    <n v="18586"/>
    <n v="293312"/>
  </r>
  <r>
    <x v="0"/>
    <s v="BAHIA"/>
    <x v="1"/>
    <x v="1"/>
    <s v="m3"/>
    <n v="123446"/>
    <n v="157086"/>
    <n v="134093"/>
    <n v="206772"/>
    <n v="136296"/>
    <n v="106507"/>
    <n v="208185"/>
    <n v="146879"/>
    <n v="66544"/>
    <n v="96800"/>
    <n v="102856"/>
    <n v="120770"/>
    <n v="1606234"/>
  </r>
  <r>
    <x v="0"/>
    <s v="RIO DE JANEIRO"/>
    <x v="2"/>
    <x v="1"/>
    <s v="m3"/>
    <n v="499004"/>
    <n v="456315"/>
    <n v="473046"/>
    <n v="479145"/>
    <n v="489127"/>
    <n v="468763"/>
    <n v="510618"/>
    <n v="501026"/>
    <n v="479944"/>
    <n v="433382"/>
    <n v="415553"/>
    <n v="466561"/>
    <n v="5672484"/>
  </r>
  <r>
    <x v="0"/>
    <s v="MINAS GERAIS"/>
    <x v="3"/>
    <x v="1"/>
    <s v="m3"/>
    <n v="0"/>
    <n v="0"/>
    <n v="0"/>
    <n v="0"/>
    <n v="5049"/>
    <n v="23156"/>
    <n v="0"/>
    <n v="0"/>
    <n v="508"/>
    <n v="6578"/>
    <n v="7433"/>
    <n v="3693"/>
    <n v="46417"/>
  </r>
  <r>
    <x v="0"/>
    <s v="RIO GRANDE DO SUL"/>
    <x v="4"/>
    <x v="1"/>
    <s v="m3"/>
    <n v="340453"/>
    <n v="397523"/>
    <n v="451050"/>
    <n v="424489"/>
    <n v="412491"/>
    <n v="427569"/>
    <n v="525682"/>
    <n v="482483"/>
    <n v="344334"/>
    <n v="433913"/>
    <n v="278145"/>
    <n v="320835"/>
    <n v="4838967"/>
  </r>
  <r>
    <x v="0"/>
    <s v="CEARÁ"/>
    <x v="5"/>
    <x v="1"/>
    <s v="m3"/>
    <n v="23707"/>
    <n v="16910"/>
    <n v="26984"/>
    <n v="19312"/>
    <n v="25655"/>
    <n v="28912"/>
    <n v="25790"/>
    <n v="28061"/>
    <n v="26532"/>
    <n v="27960"/>
    <n v="20432"/>
    <n v="29143"/>
    <n v="299398"/>
  </r>
  <r>
    <x v="0"/>
    <s v="SÃO PAULO"/>
    <x v="6"/>
    <x v="1"/>
    <s v="m3"/>
    <n v="223993"/>
    <n v="375403"/>
    <n v="231848"/>
    <n v="381257"/>
    <n v="471913"/>
    <n v="355038"/>
    <n v="409313"/>
    <n v="324643"/>
    <n v="356657"/>
    <n v="292909"/>
    <n v="221458"/>
    <n v="223404"/>
    <n v="3867836"/>
  </r>
  <r>
    <x v="0"/>
    <s v="AMAZONAS"/>
    <x v="7"/>
    <x v="1"/>
    <s v="m3"/>
    <n v="12340"/>
    <n v="21330"/>
    <n v="12357"/>
    <n v="12637"/>
    <n v="31158"/>
    <n v="12619"/>
    <n v="19184"/>
    <n v="18031"/>
    <n v="17237"/>
    <n v="17083"/>
    <n v="17805"/>
    <n v="17340"/>
    <n v="209121"/>
  </r>
  <r>
    <x v="0"/>
    <s v="SÃO PAULO"/>
    <x v="8"/>
    <x v="1"/>
    <s v="m3"/>
    <n v="0"/>
    <n v="2676"/>
    <n v="4094"/>
    <n v="11119"/>
    <n v="7932"/>
    <n v="29281"/>
    <n v="23019"/>
    <n v="12705"/>
    <n v="10553"/>
    <n v="24237"/>
    <n v="13385"/>
    <n v="15365"/>
    <n v="154366"/>
  </r>
  <r>
    <x v="0"/>
    <s v="PARANÁ"/>
    <x v="9"/>
    <x v="1"/>
    <s v="m3"/>
    <n v="231916"/>
    <n v="213005"/>
    <n v="249621"/>
    <n v="287835"/>
    <n v="340280"/>
    <n v="374083"/>
    <n v="427796"/>
    <n v="418081"/>
    <n v="324314"/>
    <n v="419486"/>
    <n v="422247"/>
    <n v="285075"/>
    <n v="3993739"/>
  </r>
  <r>
    <x v="0"/>
    <s v="SÃO PAULO"/>
    <x v="10"/>
    <x v="1"/>
    <s v="m3"/>
    <n v="115519"/>
    <n v="167455"/>
    <n v="129461"/>
    <n v="140774"/>
    <n v="140753"/>
    <n v="139210"/>
    <n v="155761"/>
    <n v="131283"/>
    <n v="128875"/>
    <n v="121898"/>
    <n v="93480"/>
    <n v="99039"/>
    <n v="1563508"/>
  </r>
  <r>
    <x v="0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0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1"/>
    <s v="m3"/>
    <n v="55792"/>
    <n v="37673"/>
    <n v="54287"/>
    <n v="57409"/>
    <n v="62163"/>
    <n v="64999"/>
    <n v="67039"/>
    <n v="62959"/>
    <n v="54370"/>
    <n v="63250"/>
    <n v="56662"/>
    <n v="35679"/>
    <n v="672282"/>
  </r>
  <r>
    <x v="0"/>
    <s v="RIO GRANDE DO SUL"/>
    <x v="14"/>
    <x v="1"/>
    <s v="m3"/>
    <n v="63319"/>
    <n v="58895"/>
    <n v="63530"/>
    <n v="61685"/>
    <n v="64176"/>
    <n v="62199"/>
    <n v="62851"/>
    <n v="65791"/>
    <n v="62089"/>
    <n v="65654"/>
    <n v="58813"/>
    <n v="48873"/>
    <n v="737875"/>
  </r>
  <r>
    <x v="0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0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0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0"/>
    <s v="SÃO PAULO"/>
    <x v="0"/>
    <x v="2"/>
    <s v="m3"/>
    <n v="14140"/>
    <n v="15041"/>
    <n v="11257"/>
    <n v="6391"/>
    <n v="11206"/>
    <n v="4805"/>
    <n v="6148"/>
    <n v="4532"/>
    <n v="3330"/>
    <n v="8865"/>
    <n v="2534"/>
    <n v="4897"/>
    <n v="93146"/>
  </r>
  <r>
    <x v="0"/>
    <s v="BAHIA"/>
    <x v="1"/>
    <x v="2"/>
    <s v="m3"/>
    <n v="47703"/>
    <n v="34757"/>
    <n v="43301"/>
    <n v="18818"/>
    <n v="16972"/>
    <n v="13507"/>
    <n v="20643"/>
    <n v="19235"/>
    <n v="2993"/>
    <n v="7397"/>
    <n v="8345"/>
    <n v="5904"/>
    <n v="239575"/>
  </r>
  <r>
    <x v="0"/>
    <s v="RIO DE JANEIRO"/>
    <x v="2"/>
    <x v="2"/>
    <s v="m3"/>
    <n v="14549"/>
    <n v="16395"/>
    <n v="13600"/>
    <n v="9112"/>
    <n v="4470"/>
    <n v="23234"/>
    <n v="25709"/>
    <n v="18453"/>
    <n v="3487"/>
    <n v="17466"/>
    <n v="13422"/>
    <n v="28648"/>
    <n v="188545"/>
  </r>
  <r>
    <x v="0"/>
    <s v="MINAS GERAIS"/>
    <x v="3"/>
    <x v="2"/>
    <s v="m3"/>
    <n v="1655"/>
    <n v="4755"/>
    <n v="2072"/>
    <n v="3080"/>
    <n v="7524"/>
    <n v="4614"/>
    <n v="10291"/>
    <n v="6439"/>
    <n v="13153"/>
    <n v="18646"/>
    <n v="20315"/>
    <n v="9687"/>
    <n v="102231"/>
  </r>
  <r>
    <x v="0"/>
    <s v="RIO GRANDE DO SUL"/>
    <x v="4"/>
    <x v="2"/>
    <s v="m3"/>
    <n v="608"/>
    <n v="6051"/>
    <n v="3369"/>
    <n v="0"/>
    <n v="237"/>
    <n v="12417"/>
    <n v="3974"/>
    <n v="0"/>
    <n v="2479"/>
    <n v="1099"/>
    <n v="869"/>
    <n v="763"/>
    <n v="31866"/>
  </r>
  <r>
    <x v="0"/>
    <s v="CEARÁ"/>
    <x v="5"/>
    <x v="2"/>
    <s v="m3"/>
    <n v="324"/>
    <n v="46"/>
    <n v="156"/>
    <n v="200"/>
    <n v="157"/>
    <n v="280"/>
    <n v="53"/>
    <n v="326"/>
    <n v="204"/>
    <n v="558"/>
    <n v="56"/>
    <n v="10"/>
    <n v="2370"/>
  </r>
  <r>
    <x v="0"/>
    <s v="SÃO PAULO"/>
    <x v="6"/>
    <x v="2"/>
    <s v="m3"/>
    <n v="29438"/>
    <n v="34790"/>
    <n v="79781"/>
    <n v="14478"/>
    <n v="48636"/>
    <n v="41672"/>
    <n v="21416"/>
    <n v="42379"/>
    <n v="33367"/>
    <n v="3583"/>
    <n v="18680"/>
    <n v="22294"/>
    <n v="390514"/>
  </r>
  <r>
    <x v="0"/>
    <s v="AMAZONAS"/>
    <x v="7"/>
    <x v="2"/>
    <s v="m3"/>
    <n v="0"/>
    <n v="0"/>
    <n v="0"/>
    <n v="0"/>
    <n v="0"/>
    <n v="0"/>
    <n v="0"/>
    <n v="0"/>
    <n v="0"/>
    <n v="0"/>
    <n v="52"/>
    <n v="0"/>
    <n v="52"/>
  </r>
  <r>
    <x v="0"/>
    <s v="SÃO PAULO"/>
    <x v="8"/>
    <x v="2"/>
    <s v="m3"/>
    <n v="5307"/>
    <n v="1196"/>
    <n v="587"/>
    <n v="1043"/>
    <n v="100"/>
    <n v="0"/>
    <n v="694"/>
    <n v="448"/>
    <n v="115"/>
    <n v="349"/>
    <n v="232"/>
    <n v="97"/>
    <n v="10168"/>
  </r>
  <r>
    <x v="0"/>
    <s v="PARANÁ"/>
    <x v="9"/>
    <x v="2"/>
    <s v="m3"/>
    <n v="17145"/>
    <n v="84927"/>
    <n v="20018"/>
    <n v="166"/>
    <n v="1503"/>
    <n v="1619"/>
    <n v="230"/>
    <n v="0"/>
    <n v="3039"/>
    <n v="185"/>
    <n v="4873"/>
    <n v="0"/>
    <n v="133705"/>
  </r>
  <r>
    <x v="0"/>
    <s v="SÃO PAULO"/>
    <x v="10"/>
    <x v="2"/>
    <s v="m3"/>
    <n v="44822"/>
    <n v="6008"/>
    <n v="29897"/>
    <n v="9305"/>
    <n v="3451"/>
    <n v="14301"/>
    <n v="8261"/>
    <n v="5437"/>
    <n v="306"/>
    <n v="15619"/>
    <n v="6880"/>
    <n v="3130"/>
    <n v="147417"/>
  </r>
  <r>
    <x v="0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0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0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0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0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0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"/>
    <s v="SÃO PAULO"/>
    <x v="0"/>
    <x v="0"/>
    <s v="m3"/>
    <n v="800463"/>
    <n v="712374"/>
    <n v="803420"/>
    <n v="408467"/>
    <n v="792758"/>
    <n v="757659"/>
    <n v="774729"/>
    <n v="755257"/>
    <n v="726991"/>
    <n v="789562"/>
    <n v="548061"/>
    <n v="617077"/>
    <n v="8486818"/>
  </r>
  <r>
    <x v="1"/>
    <s v="BAHIA"/>
    <x v="1"/>
    <x v="0"/>
    <s v="m3"/>
    <n v="692888"/>
    <n v="903236"/>
    <n v="855191"/>
    <n v="826054"/>
    <n v="941007"/>
    <n v="947484"/>
    <n v="923595"/>
    <n v="1018528"/>
    <n v="1049816"/>
    <n v="1066651"/>
    <n v="942084"/>
    <n v="1044986"/>
    <n v="11211520"/>
  </r>
  <r>
    <x v="1"/>
    <s v="RIO DE JANEIRO"/>
    <x v="2"/>
    <x v="0"/>
    <s v="m3"/>
    <n v="453801"/>
    <n v="398757"/>
    <n v="478706"/>
    <n v="475956"/>
    <n v="474934"/>
    <n v="482228"/>
    <n v="412648"/>
    <n v="282646"/>
    <n v="400597"/>
    <n v="464263"/>
    <n v="356343"/>
    <n v="496759"/>
    <n v="5177638"/>
  </r>
  <r>
    <x v="1"/>
    <s v="MINAS GERAIS"/>
    <x v="3"/>
    <x v="0"/>
    <s v="m3"/>
    <n v="638018"/>
    <n v="544276"/>
    <n v="711118"/>
    <n v="597080"/>
    <n v="633099"/>
    <n v="648269"/>
    <n v="651262"/>
    <n v="690340"/>
    <n v="671821"/>
    <n v="625855"/>
    <n v="525620"/>
    <n v="516054"/>
    <n v="7452812"/>
  </r>
  <r>
    <x v="1"/>
    <s v="RIO GRANDE DO SUL"/>
    <x v="4"/>
    <x v="0"/>
    <s v="m3"/>
    <n v="220485"/>
    <n v="268764"/>
    <n v="227005"/>
    <n v="167082"/>
    <n v="50842"/>
    <n v="20376"/>
    <n v="145557"/>
    <n v="118019"/>
    <n v="201195"/>
    <n v="99727"/>
    <n v="95811"/>
    <n v="120211"/>
    <n v="1735074"/>
  </r>
  <r>
    <x v="1"/>
    <s v="CEARÁ"/>
    <x v="5"/>
    <x v="0"/>
    <s v="m3"/>
    <n v="0"/>
    <n v="0"/>
    <n v="0"/>
    <n v="0"/>
    <n v="5358"/>
    <n v="115"/>
    <n v="202"/>
    <n v="0"/>
    <n v="59"/>
    <n v="5835"/>
    <n v="481"/>
    <n v="0"/>
    <n v="12050"/>
  </r>
  <r>
    <x v="1"/>
    <s v="SÃO PAULO"/>
    <x v="6"/>
    <x v="0"/>
    <s v="m3"/>
    <n v="1362426"/>
    <n v="1107013"/>
    <n v="1244068"/>
    <n v="1231868"/>
    <n v="1142444"/>
    <n v="1098774"/>
    <n v="1139786"/>
    <n v="1185988"/>
    <n v="1151164"/>
    <n v="1140983"/>
    <n v="957365"/>
    <n v="1076705"/>
    <n v="13838584"/>
  </r>
  <r>
    <x v="1"/>
    <s v="AMAZONAS"/>
    <x v="7"/>
    <x v="0"/>
    <s v="m3"/>
    <n v="191554"/>
    <n v="191832"/>
    <n v="214835"/>
    <n v="196482"/>
    <n v="202451"/>
    <n v="210113"/>
    <n v="182710"/>
    <n v="168954"/>
    <n v="204798"/>
    <n v="204129"/>
    <n v="194932"/>
    <n v="185424"/>
    <n v="2348214"/>
  </r>
  <r>
    <x v="1"/>
    <s v="SÃO PAULO"/>
    <x v="8"/>
    <x v="0"/>
    <s v="m3"/>
    <n v="196674"/>
    <n v="218459"/>
    <n v="243669"/>
    <n v="202035"/>
    <n v="184500"/>
    <n v="172941"/>
    <n v="160138"/>
    <n v="147498"/>
    <n v="144931"/>
    <n v="166898"/>
    <n v="145526"/>
    <n v="169853"/>
    <n v="2153122"/>
  </r>
  <r>
    <x v="1"/>
    <s v="PARANÁ"/>
    <x v="9"/>
    <x v="0"/>
    <s v="m3"/>
    <n v="687212"/>
    <n v="665594"/>
    <n v="788767"/>
    <n v="749777"/>
    <n v="495455"/>
    <n v="440815"/>
    <n v="585659"/>
    <n v="569123"/>
    <n v="620187"/>
    <n v="613209"/>
    <n v="651464"/>
    <n v="770661"/>
    <n v="7637923"/>
  </r>
  <r>
    <x v="1"/>
    <s v="SÃO PAULO"/>
    <x v="10"/>
    <x v="0"/>
    <s v="m3"/>
    <n v="972086"/>
    <n v="882553"/>
    <n v="938789"/>
    <n v="965507"/>
    <n v="981459"/>
    <n v="847352"/>
    <n v="872125"/>
    <n v="949890"/>
    <n v="912267"/>
    <n v="904824"/>
    <n v="883132"/>
    <n v="877079"/>
    <n v="10987063"/>
  </r>
  <r>
    <x v="1"/>
    <s v="RIO GRANDE DO NORTE"/>
    <x v="11"/>
    <x v="0"/>
    <s v="m3"/>
    <n v="16930"/>
    <n v="15625"/>
    <n v="14122"/>
    <n v="18005"/>
    <n v="16797"/>
    <n v="11208"/>
    <n v="13005"/>
    <n v="15770"/>
    <n v="17432"/>
    <n v="16755"/>
    <n v="14358"/>
    <n v="4540"/>
    <n v="174547"/>
  </r>
  <r>
    <x v="1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0"/>
    <s v="m3"/>
    <n v="4845"/>
    <n v="2476"/>
    <n v="11305"/>
    <n v="15254"/>
    <n v="1417"/>
    <n v="1340"/>
    <n v="10611"/>
    <n v="4383"/>
    <n v="2125"/>
    <n v="258"/>
    <n v="363"/>
    <n v="0"/>
    <n v="54377"/>
  </r>
  <r>
    <x v="1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1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1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"/>
    <s v="SÃO PAULO"/>
    <x v="0"/>
    <x v="1"/>
    <s v="m3"/>
    <n v="20563"/>
    <n v="9708"/>
    <n v="17871"/>
    <n v="60630"/>
    <n v="36937"/>
    <n v="44089"/>
    <n v="48621"/>
    <n v="72119"/>
    <n v="71893"/>
    <n v="11078"/>
    <n v="34966"/>
    <n v="4749"/>
    <n v="433224"/>
  </r>
  <r>
    <x v="1"/>
    <s v="BAHIA"/>
    <x v="1"/>
    <x v="1"/>
    <s v="m3"/>
    <n v="80965"/>
    <n v="78081"/>
    <n v="67613"/>
    <n v="62527"/>
    <n v="65832"/>
    <n v="68188"/>
    <n v="133681"/>
    <n v="57600"/>
    <n v="34698"/>
    <n v="14127"/>
    <n v="13415"/>
    <n v="16540"/>
    <n v="693267"/>
  </r>
  <r>
    <x v="1"/>
    <s v="RIO DE JANEIRO"/>
    <x v="2"/>
    <x v="1"/>
    <s v="m3"/>
    <n v="492570"/>
    <n v="479151"/>
    <n v="489678"/>
    <n v="397915"/>
    <n v="382184"/>
    <n v="494407"/>
    <n v="498663"/>
    <n v="524797"/>
    <n v="502135"/>
    <n v="529545"/>
    <n v="484588"/>
    <n v="442998"/>
    <n v="5718631"/>
  </r>
  <r>
    <x v="1"/>
    <s v="MINAS GERAIS"/>
    <x v="3"/>
    <x v="1"/>
    <s v="m3"/>
    <n v="0"/>
    <n v="0"/>
    <n v="255"/>
    <n v="377"/>
    <n v="1899"/>
    <n v="2451"/>
    <n v="14094"/>
    <n v="19692"/>
    <n v="1917"/>
    <n v="20162"/>
    <n v="51000"/>
    <n v="6427"/>
    <n v="118274"/>
  </r>
  <r>
    <x v="1"/>
    <s v="RIO GRANDE DO SUL"/>
    <x v="4"/>
    <x v="1"/>
    <s v="m3"/>
    <n v="358546"/>
    <n v="259258"/>
    <n v="405201"/>
    <n v="414432"/>
    <n v="423583"/>
    <n v="417851"/>
    <n v="491725"/>
    <n v="545356"/>
    <n v="303217"/>
    <n v="354978"/>
    <n v="461268"/>
    <n v="404624"/>
    <n v="4840039"/>
  </r>
  <r>
    <x v="1"/>
    <s v="CEARÁ"/>
    <x v="5"/>
    <x v="1"/>
    <s v="m3"/>
    <n v="30973"/>
    <n v="27180"/>
    <n v="27696"/>
    <n v="24373"/>
    <n v="6517"/>
    <n v="28565"/>
    <n v="29869"/>
    <n v="28917"/>
    <n v="28583"/>
    <n v="24879"/>
    <n v="27724"/>
    <n v="28802"/>
    <n v="314078"/>
  </r>
  <r>
    <x v="1"/>
    <s v="SÃO PAULO"/>
    <x v="6"/>
    <x v="1"/>
    <s v="m3"/>
    <n v="176802"/>
    <n v="276912"/>
    <n v="373189"/>
    <n v="352262"/>
    <n v="503795"/>
    <n v="511696"/>
    <n v="489547"/>
    <n v="443449"/>
    <n v="457886"/>
    <n v="470520"/>
    <n v="381037"/>
    <n v="329122"/>
    <n v="4766217"/>
  </r>
  <r>
    <x v="1"/>
    <s v="AMAZONAS"/>
    <x v="7"/>
    <x v="1"/>
    <s v="m3"/>
    <n v="12155"/>
    <n v="3123"/>
    <n v="9829"/>
    <n v="17334"/>
    <n v="17108"/>
    <n v="10111"/>
    <n v="20253"/>
    <n v="17507"/>
    <n v="18183"/>
    <n v="23775"/>
    <n v="23774"/>
    <n v="35584"/>
    <n v="208736"/>
  </r>
  <r>
    <x v="1"/>
    <s v="SÃO PAULO"/>
    <x v="8"/>
    <x v="1"/>
    <s v="m3"/>
    <n v="1273"/>
    <n v="0"/>
    <n v="0"/>
    <n v="35703"/>
    <n v="64996"/>
    <n v="52792"/>
    <n v="63200"/>
    <n v="92160"/>
    <n v="80762"/>
    <n v="62830"/>
    <n v="46251"/>
    <n v="25470"/>
    <n v="525437"/>
  </r>
  <r>
    <x v="1"/>
    <s v="PARANÁ"/>
    <x v="9"/>
    <x v="1"/>
    <s v="m3"/>
    <n v="237365"/>
    <n v="215073"/>
    <n v="179248"/>
    <n v="190316"/>
    <n v="323973"/>
    <n v="325164"/>
    <n v="387201"/>
    <n v="407283"/>
    <n v="346726"/>
    <n v="310047"/>
    <n v="311940"/>
    <n v="208614"/>
    <n v="3442950"/>
  </r>
  <r>
    <x v="1"/>
    <s v="SÃO PAULO"/>
    <x v="10"/>
    <x v="1"/>
    <s v="m3"/>
    <n v="94887"/>
    <n v="75690"/>
    <n v="96974"/>
    <n v="116921"/>
    <n v="139972"/>
    <n v="229490"/>
    <n v="218713"/>
    <n v="177091"/>
    <n v="174844"/>
    <n v="188688"/>
    <n v="164500"/>
    <n v="175485"/>
    <n v="1853255"/>
  </r>
  <r>
    <x v="1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1"/>
    <s v="m3"/>
    <n v="62416"/>
    <n v="51338"/>
    <n v="57900"/>
    <n v="52993"/>
    <n v="70796"/>
    <n v="44397"/>
    <n v="59476"/>
    <n v="70281"/>
    <n v="70993"/>
    <n v="77966"/>
    <n v="82382"/>
    <n v="63277"/>
    <n v="764215"/>
  </r>
  <r>
    <x v="1"/>
    <s v="RIO GRANDE DO SUL"/>
    <x v="14"/>
    <x v="1"/>
    <s v="m3"/>
    <n v="65573"/>
    <n v="56729"/>
    <n v="63874"/>
    <n v="57943"/>
    <n v="58810"/>
    <n v="64730"/>
    <n v="67425"/>
    <n v="66367"/>
    <n v="62143"/>
    <n v="63889"/>
    <n v="62519"/>
    <n v="64768"/>
    <n v="754770"/>
  </r>
  <r>
    <x v="1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"/>
    <s v="SÃO PAULO"/>
    <x v="0"/>
    <x v="2"/>
    <s v="m3"/>
    <n v="9362"/>
    <n v="2983"/>
    <n v="3108"/>
    <n v="109"/>
    <n v="6508"/>
    <n v="5618"/>
    <n v="6003"/>
    <n v="685"/>
    <n v="2637"/>
    <n v="4311"/>
    <n v="3021"/>
    <n v="4174"/>
    <n v="48519"/>
  </r>
  <r>
    <x v="1"/>
    <s v="BAHIA"/>
    <x v="1"/>
    <x v="2"/>
    <s v="m3"/>
    <n v="8608"/>
    <n v="10662"/>
    <n v="6071"/>
    <n v="12674"/>
    <n v="21536"/>
    <n v="13062"/>
    <n v="13506"/>
    <n v="9746"/>
    <n v="13949"/>
    <n v="14161"/>
    <n v="18678"/>
    <n v="17325"/>
    <n v="159978"/>
  </r>
  <r>
    <x v="1"/>
    <s v="RIO DE JANEIRO"/>
    <x v="2"/>
    <x v="2"/>
    <s v="m3"/>
    <n v="19665"/>
    <n v="5033"/>
    <n v="11031"/>
    <n v="7762"/>
    <n v="25394"/>
    <n v="15681"/>
    <n v="13605"/>
    <n v="26481"/>
    <n v="8429"/>
    <n v="40762"/>
    <n v="53426"/>
    <n v="34596"/>
    <n v="261865"/>
  </r>
  <r>
    <x v="1"/>
    <s v="MINAS GERAIS"/>
    <x v="3"/>
    <x v="2"/>
    <s v="m3"/>
    <n v="2032"/>
    <n v="1573"/>
    <n v="1446"/>
    <n v="10939"/>
    <n v="7860"/>
    <n v="9384"/>
    <n v="10885"/>
    <n v="4196"/>
    <n v="13478"/>
    <n v="16016"/>
    <n v="38910"/>
    <n v="12503"/>
    <n v="129222"/>
  </r>
  <r>
    <x v="1"/>
    <s v="RIO GRANDE DO SUL"/>
    <x v="4"/>
    <x v="2"/>
    <s v="m3"/>
    <n v="875"/>
    <n v="3542"/>
    <n v="1017"/>
    <n v="13535"/>
    <n v="10598"/>
    <n v="28970"/>
    <n v="7383"/>
    <n v="8670"/>
    <n v="9073"/>
    <n v="7046"/>
    <n v="10613"/>
    <n v="2734"/>
    <n v="104056"/>
  </r>
  <r>
    <x v="1"/>
    <s v="CEARÁ"/>
    <x v="5"/>
    <x v="2"/>
    <s v="m3"/>
    <n v="112"/>
    <n v="0"/>
    <n v="129"/>
    <n v="131"/>
    <n v="37"/>
    <n v="739"/>
    <n v="652"/>
    <n v="50"/>
    <n v="4"/>
    <n v="0"/>
    <n v="99"/>
    <n v="225"/>
    <n v="2178"/>
  </r>
  <r>
    <x v="1"/>
    <s v="SÃO PAULO"/>
    <x v="6"/>
    <x v="2"/>
    <s v="m3"/>
    <n v="8448"/>
    <n v="4525"/>
    <n v="21626"/>
    <n v="12147"/>
    <n v="27346"/>
    <n v="23257"/>
    <n v="45144"/>
    <n v="37811"/>
    <n v="5338"/>
    <n v="7047"/>
    <n v="33036"/>
    <n v="26948"/>
    <n v="252673"/>
  </r>
  <r>
    <x v="1"/>
    <s v="AMAZONAS"/>
    <x v="7"/>
    <x v="2"/>
    <s v="m3"/>
    <n v="1111"/>
    <n v="0"/>
    <n v="1616"/>
    <n v="0"/>
    <n v="61"/>
    <n v="10"/>
    <n v="0"/>
    <n v="1111"/>
    <n v="0"/>
    <n v="0"/>
    <n v="0"/>
    <n v="0"/>
    <n v="3909"/>
  </r>
  <r>
    <x v="1"/>
    <s v="SÃO PAULO"/>
    <x v="8"/>
    <x v="2"/>
    <s v="m3"/>
    <n v="111"/>
    <n v="0"/>
    <n v="231"/>
    <n v="0"/>
    <n v="0"/>
    <n v="0"/>
    <n v="855"/>
    <n v="427"/>
    <n v="307"/>
    <n v="440"/>
    <n v="72"/>
    <n v="3602"/>
    <n v="6045"/>
  </r>
  <r>
    <x v="1"/>
    <s v="PARANÁ"/>
    <x v="9"/>
    <x v="2"/>
    <s v="m3"/>
    <n v="3033"/>
    <n v="0"/>
    <n v="3360"/>
    <n v="402"/>
    <n v="378"/>
    <n v="1803"/>
    <n v="2053"/>
    <n v="0"/>
    <n v="0"/>
    <n v="0"/>
    <n v="0"/>
    <n v="0"/>
    <n v="11029"/>
  </r>
  <r>
    <x v="1"/>
    <s v="SÃO PAULO"/>
    <x v="10"/>
    <x v="2"/>
    <s v="m3"/>
    <n v="3701"/>
    <n v="4311"/>
    <n v="4521"/>
    <n v="7090"/>
    <n v="7643"/>
    <n v="6584"/>
    <n v="2302"/>
    <n v="8681"/>
    <n v="1517"/>
    <n v="1412"/>
    <n v="719"/>
    <n v="2920"/>
    <n v="51401"/>
  </r>
  <r>
    <x v="1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1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1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2"/>
    <s v="SÃO PAULO"/>
    <x v="0"/>
    <x v="0"/>
    <s v="m3"/>
    <n v="794950"/>
    <n v="742681"/>
    <n v="790011"/>
    <n v="696348"/>
    <n v="777730"/>
    <n v="499601"/>
    <n v="685484"/>
    <n v="677125"/>
    <n v="656162"/>
    <n v="732080"/>
    <n v="737152"/>
    <n v="758051"/>
    <n v="8547375"/>
  </r>
  <r>
    <x v="2"/>
    <s v="BAHIA"/>
    <x v="1"/>
    <x v="0"/>
    <s v="m3"/>
    <n v="1059903"/>
    <n v="913034"/>
    <n v="1078531"/>
    <n v="984981"/>
    <n v="801087"/>
    <n v="795893"/>
    <n v="1070665"/>
    <n v="1025630"/>
    <n v="897234"/>
    <n v="1040205"/>
    <n v="896729"/>
    <n v="1031403"/>
    <n v="11595295"/>
  </r>
  <r>
    <x v="2"/>
    <s v="RIO DE JANEIRO"/>
    <x v="2"/>
    <x v="0"/>
    <s v="m3"/>
    <n v="507539"/>
    <n v="420147"/>
    <n v="425078"/>
    <n v="394448"/>
    <n v="528079"/>
    <n v="494661"/>
    <n v="520334"/>
    <n v="549010"/>
    <n v="542137"/>
    <n v="486953"/>
    <n v="442633"/>
    <n v="496621"/>
    <n v="5807640"/>
  </r>
  <r>
    <x v="2"/>
    <s v="MINAS GERAIS"/>
    <x v="3"/>
    <x v="0"/>
    <s v="m3"/>
    <n v="646501"/>
    <n v="568710"/>
    <n v="620352"/>
    <n v="458449"/>
    <n v="413591"/>
    <n v="637889"/>
    <n v="651797"/>
    <n v="686504"/>
    <n v="642707"/>
    <n v="608473"/>
    <n v="588855"/>
    <n v="562125"/>
    <n v="7085953"/>
  </r>
  <r>
    <x v="2"/>
    <s v="RIO GRANDE DO SUL"/>
    <x v="4"/>
    <x v="0"/>
    <s v="m3"/>
    <n v="164481"/>
    <n v="116810"/>
    <n v="149564"/>
    <n v="233778"/>
    <n v="129117"/>
    <n v="167823"/>
    <n v="133085"/>
    <n v="128384"/>
    <n v="70018"/>
    <n v="111041"/>
    <n v="111988"/>
    <n v="64639"/>
    <n v="1580728"/>
  </r>
  <r>
    <x v="2"/>
    <s v="CEARÁ"/>
    <x v="5"/>
    <x v="0"/>
    <s v="m3"/>
    <n v="0"/>
    <n v="4385"/>
    <n v="9662"/>
    <n v="4534"/>
    <n v="9665"/>
    <n v="5724"/>
    <n v="7138"/>
    <n v="50"/>
    <n v="5277"/>
    <n v="6775"/>
    <n v="8090"/>
    <n v="527"/>
    <n v="61827"/>
  </r>
  <r>
    <x v="2"/>
    <s v="SÃO PAULO"/>
    <x v="6"/>
    <x v="0"/>
    <s v="m3"/>
    <n v="1203908"/>
    <n v="1178699"/>
    <n v="1345704"/>
    <n v="1154757"/>
    <n v="1329802"/>
    <n v="1243345"/>
    <n v="1410189"/>
    <n v="1300594"/>
    <n v="1336740"/>
    <n v="1324889"/>
    <n v="1336057"/>
    <n v="1348487"/>
    <n v="15513171"/>
  </r>
  <r>
    <x v="2"/>
    <s v="AMAZONAS"/>
    <x v="7"/>
    <x v="0"/>
    <s v="m3"/>
    <n v="198518"/>
    <n v="202375"/>
    <n v="188008"/>
    <n v="200406"/>
    <n v="208489"/>
    <n v="195167"/>
    <n v="194973"/>
    <n v="205222"/>
    <n v="203042"/>
    <n v="212906"/>
    <n v="210726"/>
    <n v="223395"/>
    <n v="2443227"/>
  </r>
  <r>
    <x v="2"/>
    <s v="SÃO PAULO"/>
    <x v="8"/>
    <x v="0"/>
    <s v="m3"/>
    <n v="221338"/>
    <n v="206317"/>
    <n v="209313"/>
    <n v="176948"/>
    <n v="203938"/>
    <n v="169642"/>
    <n v="179779"/>
    <n v="176883"/>
    <n v="174178"/>
    <n v="108548"/>
    <n v="180178"/>
    <n v="184392"/>
    <n v="2191454"/>
  </r>
  <r>
    <x v="2"/>
    <s v="PARANÁ"/>
    <x v="9"/>
    <x v="0"/>
    <s v="m3"/>
    <n v="735661"/>
    <n v="645708"/>
    <n v="694715"/>
    <n v="666489"/>
    <n v="143368"/>
    <n v="632780"/>
    <n v="889309"/>
    <n v="749724"/>
    <n v="744764"/>
    <n v="729402"/>
    <n v="616656"/>
    <n v="735568"/>
    <n v="7984144"/>
  </r>
  <r>
    <x v="2"/>
    <s v="SÃO PAULO"/>
    <x v="10"/>
    <x v="0"/>
    <s v="m3"/>
    <n v="858712"/>
    <n v="859045"/>
    <n v="1012045"/>
    <n v="927307"/>
    <n v="928095"/>
    <n v="897729"/>
    <n v="883795"/>
    <n v="725285"/>
    <n v="775668"/>
    <n v="814835"/>
    <n v="844163"/>
    <n v="0"/>
    <n v="9526679"/>
  </r>
  <r>
    <x v="2"/>
    <s v="RIO GRANDE DO NORTE"/>
    <x v="11"/>
    <x v="0"/>
    <s v="m3"/>
    <n v="16637"/>
    <n v="18229"/>
    <n v="21062"/>
    <n v="19521"/>
    <n v="20714"/>
    <n v="18202"/>
    <n v="18195"/>
    <n v="19378"/>
    <n v="11658"/>
    <n v="17466"/>
    <n v="18536"/>
    <n v="18952"/>
    <n v="218550"/>
  </r>
  <r>
    <x v="2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2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2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2"/>
    <s v="SÃO PAULO"/>
    <x v="0"/>
    <x v="1"/>
    <s v="m3"/>
    <n v="1795"/>
    <n v="1111"/>
    <n v="15766"/>
    <n v="57690"/>
    <n v="23919"/>
    <n v="54014"/>
    <n v="36490"/>
    <n v="21254"/>
    <n v="6119"/>
    <n v="28130"/>
    <n v="34300"/>
    <n v="40604"/>
    <n v="321192"/>
  </r>
  <r>
    <x v="2"/>
    <s v="BAHIA"/>
    <x v="1"/>
    <x v="1"/>
    <s v="m3"/>
    <n v="11595"/>
    <n v="14116"/>
    <n v="16309"/>
    <n v="14727"/>
    <n v="7690"/>
    <n v="17444"/>
    <n v="11915"/>
    <n v="12608"/>
    <n v="11628"/>
    <n v="3814"/>
    <n v="46062"/>
    <n v="7108"/>
    <n v="175016"/>
  </r>
  <r>
    <x v="2"/>
    <s v="RIO DE JANEIRO"/>
    <x v="2"/>
    <x v="1"/>
    <s v="m3"/>
    <n v="291278"/>
    <n v="333545"/>
    <n v="509148"/>
    <n v="479967"/>
    <n v="513976"/>
    <n v="379987"/>
    <n v="479753"/>
    <n v="521048"/>
    <n v="472120"/>
    <n v="453904"/>
    <n v="476913"/>
    <n v="462046"/>
    <n v="5373685"/>
  </r>
  <r>
    <x v="2"/>
    <s v="MINAS GERAIS"/>
    <x v="3"/>
    <x v="1"/>
    <s v="m3"/>
    <n v="3830"/>
    <n v="0"/>
    <n v="66636"/>
    <n v="710"/>
    <n v="0"/>
    <n v="6162"/>
    <n v="11419"/>
    <n v="217"/>
    <n v="0"/>
    <n v="6941"/>
    <n v="39515"/>
    <n v="22262"/>
    <n v="157692"/>
  </r>
  <r>
    <x v="2"/>
    <s v="RIO GRANDE DO SUL"/>
    <x v="4"/>
    <x v="1"/>
    <s v="m3"/>
    <n v="358348"/>
    <n v="384895"/>
    <n v="383443"/>
    <n v="306274"/>
    <n v="416977"/>
    <n v="336628"/>
    <n v="289310"/>
    <n v="379809"/>
    <n v="467961"/>
    <n v="458759"/>
    <n v="408217"/>
    <n v="342059"/>
    <n v="4532680"/>
  </r>
  <r>
    <x v="2"/>
    <s v="CEARÁ"/>
    <x v="5"/>
    <x v="1"/>
    <s v="m3"/>
    <n v="28839"/>
    <n v="23049"/>
    <n v="19444"/>
    <n v="24479"/>
    <n v="20593"/>
    <n v="23293"/>
    <n v="23560"/>
    <n v="28549"/>
    <n v="23732"/>
    <n v="15429"/>
    <n v="18495"/>
    <n v="28446"/>
    <n v="277908"/>
  </r>
  <r>
    <x v="2"/>
    <s v="SÃO PAULO"/>
    <x v="6"/>
    <x v="1"/>
    <s v="m3"/>
    <n v="251926"/>
    <n v="248351"/>
    <n v="262843"/>
    <n v="380625"/>
    <n v="319970"/>
    <n v="234491"/>
    <n v="148070"/>
    <n v="247436"/>
    <n v="263588"/>
    <n v="339657"/>
    <n v="273180"/>
    <n v="300185"/>
    <n v="3270322"/>
  </r>
  <r>
    <x v="2"/>
    <s v="AMAZONAS"/>
    <x v="7"/>
    <x v="1"/>
    <s v="m3"/>
    <n v="20443"/>
    <n v="1221"/>
    <n v="18294"/>
    <n v="17076"/>
    <n v="14339"/>
    <n v="17821"/>
    <n v="28007"/>
    <n v="23307"/>
    <n v="12665"/>
    <n v="6496"/>
    <n v="1432"/>
    <n v="1230"/>
    <n v="162331"/>
  </r>
  <r>
    <x v="2"/>
    <s v="SÃO PAULO"/>
    <x v="8"/>
    <x v="1"/>
    <s v="m3"/>
    <n v="6612"/>
    <n v="3786"/>
    <n v="5849"/>
    <n v="12014"/>
    <n v="14603"/>
    <n v="45851"/>
    <n v="25612"/>
    <n v="24182"/>
    <n v="33528"/>
    <n v="46272"/>
    <n v="47703"/>
    <n v="39047"/>
    <n v="305059"/>
  </r>
  <r>
    <x v="2"/>
    <s v="PARANÁ"/>
    <x v="9"/>
    <x v="1"/>
    <s v="m3"/>
    <n v="198796"/>
    <n v="241539"/>
    <n v="306740"/>
    <n v="301455"/>
    <n v="510404"/>
    <n v="244367"/>
    <n v="69493"/>
    <n v="232408"/>
    <n v="189018"/>
    <n v="268311"/>
    <n v="355626"/>
    <n v="191321"/>
    <n v="3109478"/>
  </r>
  <r>
    <x v="2"/>
    <s v="SÃO PAULO"/>
    <x v="10"/>
    <x v="1"/>
    <s v="m3"/>
    <n v="122623"/>
    <n v="105355"/>
    <n v="110034"/>
    <n v="140745"/>
    <n v="194891"/>
    <n v="120077"/>
    <n v="173991"/>
    <n v="193148"/>
    <n v="191591"/>
    <n v="236059"/>
    <n v="175470"/>
    <n v="0"/>
    <n v="1763984"/>
  </r>
  <r>
    <x v="2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2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1"/>
    <s v="m3"/>
    <n v="61188"/>
    <n v="58848"/>
    <n v="74245"/>
    <n v="71679"/>
    <n v="75840"/>
    <n v="40630"/>
    <n v="78722"/>
    <n v="67794"/>
    <n v="45771"/>
    <n v="31825"/>
    <n v="71437"/>
    <n v="77499.321000000011"/>
    <n v="755478.321"/>
  </r>
  <r>
    <x v="2"/>
    <s v="RIO GRANDE DO SUL"/>
    <x v="14"/>
    <x v="1"/>
    <s v="m3"/>
    <n v="67435"/>
    <n v="52629"/>
    <n v="20978"/>
    <n v="68592"/>
    <n v="66863"/>
    <n v="73368"/>
    <n v="68441"/>
    <n v="70667"/>
    <n v="63790"/>
    <n v="46768"/>
    <n v="45851"/>
    <n v="66611"/>
    <n v="711993"/>
  </r>
  <r>
    <x v="2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2"/>
    <s v="SÃO PAULO"/>
    <x v="0"/>
    <x v="2"/>
    <s v="m3"/>
    <n v="0"/>
    <n v="0"/>
    <n v="0"/>
    <n v="0"/>
    <n v="0"/>
    <n v="0"/>
    <n v="0"/>
    <n v="68.400000000000006"/>
    <n v="0"/>
    <n v="0"/>
    <n v="0"/>
    <n v="0"/>
    <n v="68.400000000000006"/>
  </r>
  <r>
    <x v="2"/>
    <s v="BAHIA"/>
    <x v="1"/>
    <x v="2"/>
    <s v="m3"/>
    <n v="4316"/>
    <n v="0"/>
    <n v="5083"/>
    <n v="724"/>
    <n v="778"/>
    <n v="1488"/>
    <n v="5740"/>
    <n v="2976.2"/>
    <n v="1801"/>
    <n v="0"/>
    <n v="972"/>
    <n v="981"/>
    <n v="24859.200000000001"/>
  </r>
  <r>
    <x v="2"/>
    <s v="RIO DE JANEIRO"/>
    <x v="2"/>
    <x v="2"/>
    <s v="m3"/>
    <n v="968"/>
    <n v="1359"/>
    <n v="0"/>
    <n v="0"/>
    <n v="843"/>
    <n v="1515"/>
    <n v="7624"/>
    <n v="13661.5"/>
    <n v="3574"/>
    <n v="4661"/>
    <n v="22452"/>
    <n v="2140"/>
    <n v="58797.5"/>
  </r>
  <r>
    <x v="2"/>
    <s v="MINAS GERAIS"/>
    <x v="3"/>
    <x v="2"/>
    <s v="m3"/>
    <n v="0"/>
    <n v="454"/>
    <n v="16"/>
    <n v="0"/>
    <n v="425"/>
    <n v="719"/>
    <n v="494"/>
    <n v="8757.7000000000007"/>
    <n v="164"/>
    <n v="679"/>
    <n v="2051"/>
    <n v="0"/>
    <n v="13759.7"/>
  </r>
  <r>
    <x v="2"/>
    <s v="RIO GRANDE DO SUL"/>
    <x v="4"/>
    <x v="2"/>
    <s v="m3"/>
    <n v="10338"/>
    <n v="1506"/>
    <n v="16817"/>
    <n v="32370"/>
    <n v="16805"/>
    <n v="11037"/>
    <n v="32939"/>
    <n v="15263.7"/>
    <n v="16302"/>
    <n v="11444"/>
    <n v="14559"/>
    <n v="23823"/>
    <n v="203203.7"/>
  </r>
  <r>
    <x v="2"/>
    <s v="CEARÁ"/>
    <x v="5"/>
    <x v="2"/>
    <s v="m3"/>
    <n v="0"/>
    <n v="0"/>
    <n v="17658"/>
    <n v="10109"/>
    <n v="1449"/>
    <n v="0"/>
    <n v="5334"/>
    <n v="1144.3"/>
    <n v="1121"/>
    <n v="6090"/>
    <n v="0"/>
    <n v="0"/>
    <n v="42905.3"/>
  </r>
  <r>
    <x v="2"/>
    <s v="SÃO PAULO"/>
    <x v="6"/>
    <x v="2"/>
    <s v="m3"/>
    <n v="11941"/>
    <n v="12652"/>
    <n v="24746"/>
    <n v="18062"/>
    <n v="7401"/>
    <n v="27964"/>
    <n v="32251"/>
    <n v="24714.799999999999"/>
    <n v="33571"/>
    <n v="9026"/>
    <n v="1513"/>
    <n v="0"/>
    <n v="203841.8"/>
  </r>
  <r>
    <x v="2"/>
    <s v="AMAZONAS"/>
    <x v="7"/>
    <x v="2"/>
    <s v="m3"/>
    <n v="5681"/>
    <n v="785"/>
    <n v="2406"/>
    <n v="3018"/>
    <n v="37597"/>
    <n v="10481"/>
    <n v="2157"/>
    <n v="29970.400000000001"/>
    <n v="3156"/>
    <n v="0"/>
    <n v="0"/>
    <n v="0"/>
    <n v="95251.4"/>
  </r>
  <r>
    <x v="2"/>
    <s v="SÃO PAULO"/>
    <x v="8"/>
    <x v="2"/>
    <s v="m3"/>
    <n v="16707"/>
    <n v="44044"/>
    <n v="1428"/>
    <n v="43300"/>
    <n v="2391"/>
    <n v="25838"/>
    <n v="29448"/>
    <n v="41534.800000000003"/>
    <n v="7977"/>
    <n v="38205"/>
    <n v="6650"/>
    <n v="23047"/>
    <n v="280569.8"/>
  </r>
  <r>
    <x v="2"/>
    <s v="PARANÁ"/>
    <x v="9"/>
    <x v="2"/>
    <s v="m3"/>
    <n v="37676"/>
    <n v="23360"/>
    <n v="29912"/>
    <n v="38293"/>
    <n v="26280"/>
    <n v="11622"/>
    <n v="25231"/>
    <n v="19452.900000000001"/>
    <n v="9899"/>
    <n v="12733"/>
    <n v="18614"/>
    <n v="30316"/>
    <n v="283388.90000000002"/>
  </r>
  <r>
    <x v="2"/>
    <s v="SÃO PAULO"/>
    <x v="10"/>
    <x v="2"/>
    <s v="m3"/>
    <n v="14558"/>
    <n v="10429"/>
    <n v="15436"/>
    <n v="22028"/>
    <n v="13996"/>
    <n v="12230"/>
    <n v="14333"/>
    <n v="7203.6"/>
    <n v="11465"/>
    <n v="24358"/>
    <n v="23655"/>
    <n v="54464"/>
    <n v="224155.6"/>
  </r>
  <r>
    <x v="2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2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2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2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2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3"/>
    <s v="SÃO PAULO"/>
    <x v="0"/>
    <x v="0"/>
    <s v="m3"/>
    <n v="709736"/>
    <n v="679668"/>
    <n v="714347"/>
    <n v="705697"/>
    <n v="784866"/>
    <n v="765583"/>
    <n v="796870"/>
    <n v="776846"/>
    <n v="720217"/>
    <n v="790492"/>
    <n v="763829"/>
    <n v="805622"/>
    <n v="9013773"/>
  </r>
  <r>
    <x v="3"/>
    <s v="BAHIA"/>
    <x v="1"/>
    <x v="0"/>
    <s v="m3"/>
    <n v="1082863"/>
    <n v="934362"/>
    <n v="1077012"/>
    <n v="1043896"/>
    <n v="1033366"/>
    <n v="1057105"/>
    <n v="1000847"/>
    <n v="748554"/>
    <n v="979749"/>
    <n v="934935"/>
    <n v="391369"/>
    <n v="649553"/>
    <n v="10933611"/>
  </r>
  <r>
    <x v="3"/>
    <s v="RIO DE JANEIRO"/>
    <x v="2"/>
    <x v="0"/>
    <s v="m3"/>
    <n v="477159"/>
    <n v="439386"/>
    <n v="455226"/>
    <n v="466543"/>
    <n v="545930"/>
    <n v="529573"/>
    <n v="543472"/>
    <n v="445823"/>
    <n v="513157"/>
    <n v="510962"/>
    <n v="356413"/>
    <n v="251020"/>
    <n v="5534664"/>
  </r>
  <r>
    <x v="3"/>
    <s v="MINAS GERAIS"/>
    <x v="3"/>
    <x v="0"/>
    <s v="m3"/>
    <n v="557680"/>
    <n v="527995"/>
    <n v="680174"/>
    <n v="603739"/>
    <n v="591208"/>
    <n v="602212"/>
    <n v="569044"/>
    <n v="624576"/>
    <n v="660029"/>
    <n v="658692"/>
    <n v="621810"/>
    <n v="659679"/>
    <n v="7356838"/>
  </r>
  <r>
    <x v="3"/>
    <s v="RIO GRANDE DO SUL"/>
    <x v="4"/>
    <x v="0"/>
    <s v="m3"/>
    <n v="90434"/>
    <n v="111703"/>
    <n v="112042"/>
    <n v="142204"/>
    <n v="157901"/>
    <n v="117477"/>
    <n v="113795"/>
    <n v="105013"/>
    <n v="79019"/>
    <n v="118309"/>
    <n v="113063"/>
    <n v="121219"/>
    <n v="1382179"/>
  </r>
  <r>
    <x v="3"/>
    <s v="CEARÁ"/>
    <x v="5"/>
    <x v="0"/>
    <s v="m3"/>
    <n v="9418"/>
    <n v="18579"/>
    <n v="21587"/>
    <n v="12264"/>
    <n v="11782"/>
    <n v="4823"/>
    <n v="16417"/>
    <n v="22347"/>
    <n v="23388"/>
    <n v="22199"/>
    <n v="22519"/>
    <n v="25685"/>
    <n v="211008"/>
  </r>
  <r>
    <x v="3"/>
    <s v="SÃO PAULO"/>
    <x v="6"/>
    <x v="0"/>
    <s v="m3"/>
    <n v="1389561"/>
    <n v="1290410"/>
    <n v="1307178"/>
    <n v="1344597"/>
    <n v="790517"/>
    <n v="597870"/>
    <n v="1078945"/>
    <n v="1298829"/>
    <n v="1218463"/>
    <n v="1341732"/>
    <n v="1194449"/>
    <n v="1277662"/>
    <n v="14130213"/>
  </r>
  <r>
    <x v="3"/>
    <s v="AMAZONAS"/>
    <x v="7"/>
    <x v="0"/>
    <s v="m3"/>
    <n v="209249"/>
    <n v="188826"/>
    <n v="224240"/>
    <n v="216650"/>
    <n v="201761"/>
    <n v="210727"/>
    <n v="215723"/>
    <n v="220329"/>
    <n v="213743"/>
    <n v="221302"/>
    <n v="215095"/>
    <n v="227967"/>
    <n v="2565612"/>
  </r>
  <r>
    <x v="3"/>
    <s v="SÃO PAULO"/>
    <x v="8"/>
    <x v="0"/>
    <s v="m3"/>
    <n v="175488"/>
    <n v="130653"/>
    <n v="187861"/>
    <n v="180771"/>
    <n v="211485"/>
    <n v="183941"/>
    <n v="196361"/>
    <n v="189149"/>
    <n v="157084"/>
    <n v="176734"/>
    <n v="181739"/>
    <n v="192244"/>
    <n v="2163510"/>
  </r>
  <r>
    <x v="3"/>
    <s v="PARANÁ"/>
    <x v="9"/>
    <x v="0"/>
    <s v="m3"/>
    <n v="768038"/>
    <n v="676320"/>
    <n v="680355"/>
    <n v="760715"/>
    <n v="524758"/>
    <n v="846669"/>
    <n v="808811"/>
    <n v="623574"/>
    <n v="630738"/>
    <n v="697721"/>
    <n v="660864"/>
    <n v="821817"/>
    <n v="8500380"/>
  </r>
  <r>
    <x v="3"/>
    <s v="SÃO PAULO"/>
    <x v="10"/>
    <x v="0"/>
    <s v="m3"/>
    <n v="320323"/>
    <n v="776938"/>
    <n v="898126"/>
    <n v="1073211"/>
    <n v="1110490"/>
    <n v="1052545"/>
    <n v="1126855"/>
    <n v="909848"/>
    <n v="1029472"/>
    <n v="845247"/>
    <n v="912864"/>
    <n v="904733"/>
    <n v="10960652"/>
  </r>
  <r>
    <x v="3"/>
    <s v="RIO GRANDE DO NORTE"/>
    <x v="11"/>
    <x v="0"/>
    <s v="m3"/>
    <n v="19160"/>
    <n v="17237"/>
    <n v="19125"/>
    <n v="18071"/>
    <n v="19382"/>
    <n v="18759"/>
    <n v="19594"/>
    <n v="20264"/>
    <n v="18509"/>
    <n v="20192"/>
    <n v="19409"/>
    <n v="19638"/>
    <n v="229340"/>
  </r>
  <r>
    <x v="3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0"/>
    <s v="m3"/>
    <n v="2160"/>
    <n v="4249"/>
    <n v="1552"/>
    <n v="0"/>
    <n v="0"/>
    <n v="0"/>
    <n v="0"/>
    <n v="0"/>
    <n v="0"/>
    <n v="0"/>
    <n v="0"/>
    <n v="0"/>
    <n v="7961"/>
  </r>
  <r>
    <x v="3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3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3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3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3"/>
    <s v="SÃO PAULO"/>
    <x v="0"/>
    <x v="1"/>
    <s v="m3"/>
    <n v="81580"/>
    <n v="46177"/>
    <n v="95316"/>
    <n v="42069"/>
    <n v="22134"/>
    <n v="13886"/>
    <n v="9318"/>
    <n v="11003"/>
    <n v="49632"/>
    <n v="42746"/>
    <n v="24408"/>
    <n v="20557"/>
    <n v="458826"/>
  </r>
  <r>
    <x v="3"/>
    <s v="BAHIA"/>
    <x v="1"/>
    <x v="1"/>
    <s v="m3"/>
    <n v="3"/>
    <n v="0"/>
    <n v="4"/>
    <n v="0"/>
    <n v="0"/>
    <n v="0"/>
    <n v="0"/>
    <n v="51109"/>
    <n v="19661"/>
    <n v="0"/>
    <n v="0"/>
    <n v="0"/>
    <n v="70777"/>
  </r>
  <r>
    <x v="3"/>
    <s v="RIO DE JANEIRO"/>
    <x v="2"/>
    <x v="1"/>
    <s v="m3"/>
    <n v="419551"/>
    <n v="407896"/>
    <n v="406664"/>
    <n v="475250"/>
    <n v="484263"/>
    <n v="475886"/>
    <n v="498441"/>
    <n v="493120"/>
    <n v="478943"/>
    <n v="504107"/>
    <n v="518793"/>
    <n v="516572"/>
    <n v="5679486"/>
  </r>
  <r>
    <x v="3"/>
    <s v="MINAS GERAIS"/>
    <x v="3"/>
    <x v="1"/>
    <s v="m3"/>
    <n v="19280"/>
    <n v="15914"/>
    <n v="518"/>
    <n v="1452"/>
    <n v="12425"/>
    <n v="608"/>
    <n v="600"/>
    <n v="1710"/>
    <n v="0"/>
    <n v="0"/>
    <n v="0"/>
    <n v="0"/>
    <n v="52507"/>
  </r>
  <r>
    <x v="3"/>
    <s v="RIO GRANDE DO SUL"/>
    <x v="4"/>
    <x v="1"/>
    <s v="m3"/>
    <n v="420863"/>
    <n v="238074"/>
    <n v="406983"/>
    <n v="359984"/>
    <n v="394019"/>
    <n v="344671"/>
    <n v="372149"/>
    <n v="395442"/>
    <n v="486464"/>
    <n v="457392"/>
    <n v="406924"/>
    <n v="371437"/>
    <n v="4654402"/>
  </r>
  <r>
    <x v="3"/>
    <s v="CEARÁ"/>
    <x v="5"/>
    <x v="1"/>
    <s v="m3"/>
    <n v="5655"/>
    <n v="944"/>
    <n v="19"/>
    <n v="0"/>
    <n v="3176"/>
    <n v="19680"/>
    <n v="3656"/>
    <n v="509"/>
    <n v="24"/>
    <n v="0"/>
    <n v="0"/>
    <n v="0"/>
    <n v="33663"/>
  </r>
  <r>
    <x v="3"/>
    <s v="SÃO PAULO"/>
    <x v="6"/>
    <x v="1"/>
    <s v="m3"/>
    <n v="257441"/>
    <n v="179582"/>
    <n v="348973"/>
    <n v="266523"/>
    <n v="108476"/>
    <n v="149705"/>
    <n v="175331"/>
    <n v="197510"/>
    <n v="294369"/>
    <n v="219176"/>
    <n v="302201"/>
    <n v="205222"/>
    <n v="2704509"/>
  </r>
  <r>
    <x v="3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3"/>
    <s v="SÃO PAULO"/>
    <x v="8"/>
    <x v="1"/>
    <s v="m3"/>
    <n v="60223"/>
    <n v="7158"/>
    <n v="37518"/>
    <n v="26777"/>
    <n v="15233"/>
    <n v="22929"/>
    <n v="26165"/>
    <n v="25672"/>
    <n v="51195"/>
    <n v="35029"/>
    <n v="41956"/>
    <n v="32529"/>
    <n v="382384"/>
  </r>
  <r>
    <x v="3"/>
    <s v="PARANÁ"/>
    <x v="9"/>
    <x v="1"/>
    <s v="m3"/>
    <n v="230519"/>
    <n v="216694"/>
    <n v="315580"/>
    <n v="209576"/>
    <n v="318704"/>
    <n v="87069"/>
    <n v="185942"/>
    <n v="242860"/>
    <n v="264627"/>
    <n v="216042"/>
    <n v="210739"/>
    <n v="87441"/>
    <n v="2585793"/>
  </r>
  <r>
    <x v="3"/>
    <s v="SÃO PAULO"/>
    <x v="10"/>
    <x v="1"/>
    <s v="m3"/>
    <n v="96620"/>
    <n v="129731"/>
    <n v="222513"/>
    <n v="93962"/>
    <n v="110330"/>
    <n v="124321"/>
    <n v="105030"/>
    <n v="169988"/>
    <n v="134031"/>
    <n v="102652"/>
    <n v="193826"/>
    <n v="177770"/>
    <n v="1660774"/>
  </r>
  <r>
    <x v="3"/>
    <s v="RIO GRANDE DO NORTE"/>
    <x v="11"/>
    <x v="1"/>
    <s v="m3"/>
    <m/>
    <m/>
    <m/>
    <m/>
    <m/>
    <m/>
    <m/>
    <m/>
    <m/>
    <m/>
    <m/>
    <m/>
    <n v="0"/>
  </r>
  <r>
    <x v="3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1"/>
    <s v="m3"/>
    <n v="73631"/>
    <n v="63009"/>
    <n v="74358"/>
    <n v="74119"/>
    <n v="72372"/>
    <n v="70189"/>
    <n v="50180"/>
    <n v="73672"/>
    <n v="68333"/>
    <n v="71599"/>
    <n v="75148"/>
    <n v="76004"/>
    <n v="842614"/>
  </r>
  <r>
    <x v="3"/>
    <s v="RIO GRANDE DO SUL"/>
    <x v="14"/>
    <x v="1"/>
    <s v="m3"/>
    <n v="60632"/>
    <n v="53650"/>
    <n v="69211"/>
    <n v="67820"/>
    <n v="63991"/>
    <n v="64314"/>
    <n v="68986"/>
    <n v="72967"/>
    <n v="67769"/>
    <n v="73223"/>
    <n v="71651"/>
    <n v="69787"/>
    <n v="804001"/>
  </r>
  <r>
    <x v="3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3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3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3"/>
    <s v="SÃO PAULO"/>
    <x v="0"/>
    <x v="2"/>
    <s v="m3"/>
    <n v="9178"/>
    <n v="2468"/>
    <n v="3547"/>
    <n v="3102"/>
    <n v="783"/>
    <n v="5892"/>
    <n v="5974"/>
    <n v="3683"/>
    <n v="5339"/>
    <n v="986"/>
    <n v="2301"/>
    <n v="11062"/>
    <n v="54315"/>
  </r>
  <r>
    <x v="3"/>
    <s v="BAHIA"/>
    <x v="1"/>
    <x v="2"/>
    <s v="m3"/>
    <n v="17009"/>
    <n v="4157"/>
    <n v="22997"/>
    <n v="4114"/>
    <n v="2353"/>
    <n v="8607"/>
    <n v="24901"/>
    <n v="57597"/>
    <n v="15106"/>
    <n v="13874"/>
    <n v="5723"/>
    <n v="25986"/>
    <n v="202424"/>
  </r>
  <r>
    <x v="3"/>
    <s v="RIO DE JANEIRO"/>
    <x v="2"/>
    <x v="2"/>
    <s v="m3"/>
    <n v="7168"/>
    <n v="5375"/>
    <n v="42828"/>
    <n v="35546"/>
    <n v="15050"/>
    <n v="4609"/>
    <n v="1440"/>
    <n v="20736"/>
    <n v="22029"/>
    <n v="19119"/>
    <n v="20669"/>
    <n v="13451"/>
    <n v="208020"/>
  </r>
  <r>
    <x v="3"/>
    <s v="MINAS GERAIS"/>
    <x v="3"/>
    <x v="2"/>
    <s v="m3"/>
    <n v="21191"/>
    <n v="6639"/>
    <n v="320"/>
    <n v="7756"/>
    <n v="1552"/>
    <n v="4571"/>
    <n v="1564"/>
    <n v="6676"/>
    <n v="8000"/>
    <n v="4002"/>
    <n v="4643"/>
    <n v="3062"/>
    <n v="69976"/>
  </r>
  <r>
    <x v="3"/>
    <s v="RIO GRANDE DO SUL"/>
    <x v="4"/>
    <x v="2"/>
    <s v="m3"/>
    <n v="651"/>
    <n v="5763"/>
    <n v="7462"/>
    <n v="4606"/>
    <n v="9593"/>
    <n v="0"/>
    <n v="6529"/>
    <n v="1458"/>
    <n v="2860"/>
    <n v="1728"/>
    <n v="1855"/>
    <n v="20756"/>
    <n v="63261"/>
  </r>
  <r>
    <x v="3"/>
    <s v="CEARÁ"/>
    <x v="5"/>
    <x v="2"/>
    <s v="m3"/>
    <n v="0"/>
    <n v="0"/>
    <n v="0"/>
    <n v="0"/>
    <n v="571"/>
    <n v="43"/>
    <n v="460"/>
    <n v="658"/>
    <n v="27"/>
    <n v="0"/>
    <n v="136"/>
    <n v="266"/>
    <n v="2161"/>
  </r>
  <r>
    <x v="3"/>
    <s v="SÃO PAULO"/>
    <x v="6"/>
    <x v="2"/>
    <s v="m3"/>
    <n v="31745"/>
    <n v="14249"/>
    <n v="14168"/>
    <n v="8463"/>
    <n v="400"/>
    <n v="58208"/>
    <n v="74480"/>
    <n v="34094"/>
    <n v="11326"/>
    <n v="49702"/>
    <n v="17426"/>
    <n v="79401"/>
    <n v="393662"/>
  </r>
  <r>
    <x v="3"/>
    <s v="AMAZONAS"/>
    <x v="7"/>
    <x v="2"/>
    <s v="m3"/>
    <n v="0"/>
    <n v="0"/>
    <n v="0"/>
    <n v="383"/>
    <n v="633"/>
    <n v="849"/>
    <n v="62"/>
    <n v="333"/>
    <n v="417"/>
    <n v="0"/>
    <n v="193"/>
    <n v="888"/>
    <n v="3758"/>
  </r>
  <r>
    <x v="3"/>
    <s v="SÃO PAULO"/>
    <x v="8"/>
    <x v="2"/>
    <s v="m3"/>
    <n v="0"/>
    <n v="779"/>
    <n v="0"/>
    <n v="0"/>
    <n v="0"/>
    <n v="901"/>
    <n v="0"/>
    <n v="0"/>
    <n v="914"/>
    <n v="4493"/>
    <n v="309"/>
    <n v="740"/>
    <n v="8136"/>
  </r>
  <r>
    <x v="3"/>
    <s v="PARANÁ"/>
    <x v="9"/>
    <x v="2"/>
    <s v="m3"/>
    <n v="552"/>
    <n v="850"/>
    <n v="0"/>
    <n v="291"/>
    <n v="3177"/>
    <n v="2916"/>
    <n v="36"/>
    <n v="1225"/>
    <n v="5805"/>
    <n v="685"/>
    <n v="249"/>
    <n v="0"/>
    <n v="15786"/>
  </r>
  <r>
    <x v="3"/>
    <s v="SÃO PAULO"/>
    <x v="10"/>
    <x v="2"/>
    <s v="m3"/>
    <n v="4374"/>
    <n v="3053"/>
    <n v="7701"/>
    <n v="5712"/>
    <n v="4221"/>
    <n v="4376"/>
    <n v="5539"/>
    <n v="1857"/>
    <n v="5028"/>
    <n v="3281"/>
    <n v="8901"/>
    <n v="22804"/>
    <n v="76847"/>
  </r>
  <r>
    <x v="3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3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3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3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3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3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4"/>
    <s v="SÃO PAULO"/>
    <x v="0"/>
    <x v="0"/>
    <s v="m3"/>
    <n v="728639"/>
    <n v="577137"/>
    <n v="767999"/>
    <n v="721771"/>
    <n v="639807"/>
    <n v="732980"/>
    <n v="805730"/>
    <n v="832863"/>
    <n v="795091"/>
    <n v="636603"/>
    <n v="294739"/>
    <n v="677285"/>
    <n v="8210644"/>
  </r>
  <r>
    <x v="4"/>
    <s v="BAHIA"/>
    <x v="1"/>
    <x v="0"/>
    <s v="m3"/>
    <n v="1203752"/>
    <n v="1034919"/>
    <n v="1099477"/>
    <n v="969350"/>
    <n v="1096715"/>
    <n v="1035743"/>
    <n v="1036867"/>
    <n v="824780"/>
    <n v="865990"/>
    <n v="906117"/>
    <n v="1169846"/>
    <n v="1206838"/>
    <n v="12450394"/>
  </r>
  <r>
    <x v="4"/>
    <s v="RIO DE JANEIRO"/>
    <x v="2"/>
    <x v="0"/>
    <s v="m3"/>
    <n v="519402"/>
    <n v="507068"/>
    <n v="534629"/>
    <n v="484519"/>
    <n v="563711"/>
    <n v="487905"/>
    <n v="524496"/>
    <n v="585011"/>
    <n v="608502"/>
    <n v="643845"/>
    <n v="619793"/>
    <n v="587511"/>
    <n v="6666392"/>
  </r>
  <r>
    <x v="4"/>
    <s v="MINAS GERAIS"/>
    <x v="3"/>
    <x v="0"/>
    <s v="m3"/>
    <n v="690884"/>
    <n v="616364"/>
    <n v="558666"/>
    <n v="626605"/>
    <n v="495567"/>
    <n v="459007"/>
    <n v="493105"/>
    <n v="404473"/>
    <n v="567157"/>
    <n v="611241"/>
    <n v="655711"/>
    <n v="672698"/>
    <n v="6851478"/>
  </r>
  <r>
    <x v="4"/>
    <s v="RIO GRANDE DO SUL"/>
    <x v="4"/>
    <x v="0"/>
    <s v="m3"/>
    <n v="108642"/>
    <n v="139016"/>
    <n v="93814"/>
    <n v="100022"/>
    <n v="74113"/>
    <n v="71403"/>
    <n v="55526"/>
    <n v="47279"/>
    <n v="88509"/>
    <n v="101967"/>
    <n v="18463"/>
    <n v="4362"/>
    <n v="903116"/>
  </r>
  <r>
    <x v="4"/>
    <s v="CEARÁ"/>
    <x v="5"/>
    <x v="0"/>
    <s v="m3"/>
    <n v="15250"/>
    <n v="24915"/>
    <n v="24521"/>
    <n v="21276"/>
    <n v="18061"/>
    <n v="11263"/>
    <n v="24993"/>
    <n v="7638"/>
    <n v="19560"/>
    <n v="25381"/>
    <n v="21753"/>
    <n v="14912"/>
    <n v="229523"/>
  </r>
  <r>
    <x v="4"/>
    <s v="SÃO PAULO"/>
    <x v="6"/>
    <x v="0"/>
    <s v="m3"/>
    <n v="1070862"/>
    <n v="1023375"/>
    <n v="1030754"/>
    <n v="1069637"/>
    <n v="1077841"/>
    <n v="1021571"/>
    <n v="1413921"/>
    <n v="1474577"/>
    <n v="1326428"/>
    <n v="1256409"/>
    <n v="1356623"/>
    <n v="1207149"/>
    <n v="14329147"/>
  </r>
  <r>
    <x v="4"/>
    <s v="AMAZONAS"/>
    <x v="7"/>
    <x v="0"/>
    <s v="m3"/>
    <n v="226419"/>
    <n v="210922"/>
    <n v="222824"/>
    <n v="216477"/>
    <n v="215439"/>
    <n v="216654"/>
    <n v="225246"/>
    <n v="224616"/>
    <n v="219951"/>
    <n v="227849"/>
    <n v="214021"/>
    <n v="225756"/>
    <n v="2646174"/>
  </r>
  <r>
    <x v="4"/>
    <s v="SÃO PAULO"/>
    <x v="8"/>
    <x v="0"/>
    <s v="m3"/>
    <n v="190805"/>
    <n v="171332"/>
    <n v="200647"/>
    <n v="183281"/>
    <n v="127518"/>
    <n v="100595"/>
    <n v="167254"/>
    <n v="192473"/>
    <n v="189002"/>
    <n v="176867"/>
    <n v="149666"/>
    <n v="164976"/>
    <n v="2014416"/>
  </r>
  <r>
    <x v="4"/>
    <s v="PARANÁ"/>
    <x v="9"/>
    <x v="0"/>
    <s v="m3"/>
    <n v="906913"/>
    <n v="622153"/>
    <n v="766415"/>
    <n v="748351"/>
    <n v="454075"/>
    <n v="0"/>
    <n v="406009"/>
    <n v="741043"/>
    <n v="626897"/>
    <n v="710540"/>
    <n v="653947"/>
    <n v="731521"/>
    <n v="7367864"/>
  </r>
  <r>
    <x v="4"/>
    <s v="SÃO PAULO"/>
    <x v="10"/>
    <x v="0"/>
    <s v="m3"/>
    <n v="850746"/>
    <n v="950492"/>
    <n v="1034359"/>
    <n v="1040176"/>
    <n v="1066969"/>
    <n v="943543"/>
    <n v="1034730"/>
    <n v="1047065"/>
    <n v="1004566"/>
    <n v="1092463"/>
    <n v="1037240"/>
    <n v="1023541"/>
    <n v="12125890"/>
  </r>
  <r>
    <x v="4"/>
    <s v="RIO GRANDE DO NORTE"/>
    <x v="11"/>
    <x v="0"/>
    <s v="m3"/>
    <n v="22463"/>
    <n v="19610"/>
    <n v="22324"/>
    <n v="20886"/>
    <n v="17570"/>
    <n v="18924"/>
    <n v="20164"/>
    <n v="21182"/>
    <n v="20774"/>
    <n v="23538"/>
    <n v="20964"/>
    <n v="21126"/>
    <n v="249525"/>
  </r>
  <r>
    <x v="4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4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4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4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4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4"/>
    <s v="SÃO PAULO"/>
    <x v="0"/>
    <x v="1"/>
    <s v="m3"/>
    <n v="36156"/>
    <n v="119591"/>
    <n v="54217"/>
    <n v="80396"/>
    <n v="56227"/>
    <n v="84165"/>
    <n v="32294"/>
    <n v="21292"/>
    <n v="23601"/>
    <n v="50508"/>
    <n v="119064"/>
    <n v="82949"/>
    <n v="760460"/>
  </r>
  <r>
    <x v="4"/>
    <s v="BAHIA"/>
    <x v="1"/>
    <x v="1"/>
    <s v="m3"/>
    <n v="0"/>
    <n v="0"/>
    <n v="0"/>
    <n v="98809"/>
    <n v="4767"/>
    <n v="207978"/>
    <n v="23374"/>
    <n v="124497"/>
    <n v="175212"/>
    <n v="254188"/>
    <n v="41223"/>
    <n v="0"/>
    <n v="930048"/>
  </r>
  <r>
    <x v="4"/>
    <s v="RIO DE JANEIRO"/>
    <x v="2"/>
    <x v="1"/>
    <s v="m3"/>
    <n v="474737"/>
    <n v="469913"/>
    <n v="449418"/>
    <n v="524749"/>
    <n v="477152"/>
    <n v="589206"/>
    <n v="518186"/>
    <n v="504047"/>
    <n v="364390"/>
    <n v="466274"/>
    <n v="453934"/>
    <n v="508448"/>
    <n v="5800454"/>
  </r>
  <r>
    <x v="4"/>
    <s v="MINAS GERAIS"/>
    <x v="3"/>
    <x v="1"/>
    <s v="m3"/>
    <n v="0"/>
    <n v="0"/>
    <n v="0"/>
    <n v="7622"/>
    <n v="155300"/>
    <n v="146236"/>
    <n v="132084"/>
    <n v="186687"/>
    <n v="110715"/>
    <n v="75992"/>
    <n v="4739"/>
    <n v="0"/>
    <n v="819375"/>
  </r>
  <r>
    <x v="4"/>
    <s v="RIO GRANDE DO SUL"/>
    <x v="4"/>
    <x v="1"/>
    <s v="m3"/>
    <n v="423676"/>
    <n v="372602"/>
    <n v="540113"/>
    <n v="473710"/>
    <n v="351564"/>
    <n v="492509"/>
    <n v="480164"/>
    <n v="337979"/>
    <n v="205757"/>
    <n v="500418"/>
    <n v="422830"/>
    <n v="474888"/>
    <n v="5076210"/>
  </r>
  <r>
    <x v="4"/>
    <s v="CEARÁ"/>
    <x v="5"/>
    <x v="1"/>
    <s v="m3"/>
    <n v="0"/>
    <n v="0"/>
    <n v="0"/>
    <n v="0"/>
    <n v="0"/>
    <n v="0"/>
    <n v="0"/>
    <n v="19446"/>
    <n v="5862"/>
    <n v="707"/>
    <n v="83"/>
    <n v="0"/>
    <n v="26098"/>
  </r>
  <r>
    <x v="4"/>
    <s v="SÃO PAULO"/>
    <x v="6"/>
    <x v="1"/>
    <s v="m3"/>
    <n v="466307"/>
    <n v="534347"/>
    <n v="669018"/>
    <n v="593653"/>
    <n v="661846"/>
    <n v="685763"/>
    <n v="381683"/>
    <n v="357029"/>
    <n v="443985"/>
    <n v="551167"/>
    <n v="316223"/>
    <n v="411320"/>
    <n v="6072341"/>
  </r>
  <r>
    <x v="4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4"/>
    <s v="SÃO PAULO"/>
    <x v="8"/>
    <x v="1"/>
    <s v="m3"/>
    <n v="41723"/>
    <n v="37497"/>
    <n v="30751"/>
    <n v="37801"/>
    <n v="56192"/>
    <n v="115032"/>
    <n v="72620"/>
    <n v="50256"/>
    <n v="45533"/>
    <n v="63592"/>
    <n v="42695"/>
    <n v="72145"/>
    <n v="665837"/>
  </r>
  <r>
    <x v="4"/>
    <s v="PARANÁ"/>
    <x v="9"/>
    <x v="1"/>
    <s v="m3"/>
    <n v="17967"/>
    <n v="264022"/>
    <n v="206406"/>
    <n v="148947"/>
    <n v="171667"/>
    <n v="0"/>
    <n v="127703"/>
    <n v="229844"/>
    <n v="337590"/>
    <n v="287582"/>
    <n v="164769"/>
    <n v="252702"/>
    <n v="2209199"/>
  </r>
  <r>
    <x v="4"/>
    <s v="SÃO PAULO"/>
    <x v="10"/>
    <x v="1"/>
    <s v="m3"/>
    <n v="194099"/>
    <n v="175075"/>
    <n v="157111"/>
    <n v="120521"/>
    <n v="83855"/>
    <n v="162999"/>
    <n v="125423"/>
    <n v="102419"/>
    <n v="97204"/>
    <n v="102739"/>
    <n v="129288"/>
    <n v="131957"/>
    <n v="1582690"/>
  </r>
  <r>
    <x v="4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4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1"/>
    <s v="m3"/>
    <n v="76931"/>
    <n v="72111"/>
    <n v="72062"/>
    <n v="73222"/>
    <n v="72054"/>
    <n v="71385"/>
    <n v="72406"/>
    <n v="75958"/>
    <n v="78457"/>
    <n v="75909"/>
    <n v="69057"/>
    <n v="20582"/>
    <n v="830134"/>
  </r>
  <r>
    <x v="4"/>
    <s v="RIO GRANDE DO SUL"/>
    <x v="14"/>
    <x v="1"/>
    <s v="m3"/>
    <n v="75749"/>
    <n v="70096"/>
    <n v="65775"/>
    <n v="58695"/>
    <n v="58000"/>
    <n v="55580"/>
    <n v="62640"/>
    <n v="59831"/>
    <n v="33643"/>
    <n v="44377"/>
    <n v="44494"/>
    <n v="27747"/>
    <n v="656627"/>
  </r>
  <r>
    <x v="4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4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4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4"/>
    <s v="SÃO PAULO"/>
    <x v="0"/>
    <x v="2"/>
    <s v="m3"/>
    <n v="1078"/>
    <n v="1923"/>
    <n v="4374"/>
    <n v="3568"/>
    <n v="4700"/>
    <n v="4025"/>
    <n v="2909"/>
    <n v="0"/>
    <n v="214"/>
    <n v="772"/>
    <n v="1573"/>
    <n v="12766"/>
    <n v="37902"/>
  </r>
  <r>
    <x v="4"/>
    <s v="BAHIA"/>
    <x v="1"/>
    <x v="2"/>
    <s v="m3"/>
    <n v="31057"/>
    <n v="21354"/>
    <n v="11321"/>
    <n v="17135"/>
    <n v="25150"/>
    <n v="2309"/>
    <n v="18726"/>
    <n v="23550"/>
    <n v="32527"/>
    <n v="19813"/>
    <n v="23628"/>
    <n v="17399"/>
    <n v="243969"/>
  </r>
  <r>
    <x v="4"/>
    <s v="RIO DE JANEIRO"/>
    <x v="2"/>
    <x v="2"/>
    <s v="m3"/>
    <n v="17889"/>
    <n v="16269"/>
    <n v="21314"/>
    <n v="32073"/>
    <n v="26980"/>
    <n v="37911"/>
    <n v="33366"/>
    <n v="15829"/>
    <n v="11854"/>
    <n v="13186"/>
    <n v="21887"/>
    <n v="10631"/>
    <n v="259189"/>
  </r>
  <r>
    <x v="4"/>
    <s v="MINAS GERAIS"/>
    <x v="3"/>
    <x v="2"/>
    <s v="m3"/>
    <n v="12733"/>
    <n v="9329"/>
    <n v="1777"/>
    <n v="6042"/>
    <n v="26198"/>
    <n v="6688"/>
    <n v="6729"/>
    <n v="9469"/>
    <n v="4888"/>
    <n v="5842"/>
    <n v="3501"/>
    <n v="5776"/>
    <n v="98972"/>
  </r>
  <r>
    <x v="4"/>
    <s v="RIO GRANDE DO SUL"/>
    <x v="4"/>
    <x v="2"/>
    <s v="m3"/>
    <n v="446"/>
    <n v="1487"/>
    <n v="1646"/>
    <n v="12183"/>
    <n v="10783"/>
    <n v="0"/>
    <n v="0"/>
    <n v="5287"/>
    <n v="3132"/>
    <n v="8994"/>
    <n v="0"/>
    <n v="943"/>
    <n v="44901"/>
  </r>
  <r>
    <x v="4"/>
    <s v="CEARÁ"/>
    <x v="5"/>
    <x v="2"/>
    <s v="m3"/>
    <n v="86"/>
    <n v="85"/>
    <n v="50"/>
    <n v="0"/>
    <n v="280"/>
    <n v="182"/>
    <n v="0"/>
    <n v="104"/>
    <n v="322"/>
    <n v="185"/>
    <n v="154"/>
    <n v="0"/>
    <n v="1448"/>
  </r>
  <r>
    <x v="4"/>
    <s v="SÃO PAULO"/>
    <x v="6"/>
    <x v="2"/>
    <s v="m3"/>
    <n v="119631"/>
    <n v="13439"/>
    <n v="35525"/>
    <n v="50306"/>
    <n v="36892"/>
    <n v="10175"/>
    <n v="6191"/>
    <n v="2077"/>
    <n v="14684"/>
    <n v="48963"/>
    <n v="5994"/>
    <n v="286"/>
    <n v="344163"/>
  </r>
  <r>
    <x v="4"/>
    <s v="AMAZONAS"/>
    <x v="7"/>
    <x v="2"/>
    <s v="m3"/>
    <n v="653"/>
    <n v="0"/>
    <n v="161"/>
    <n v="761"/>
    <n v="0"/>
    <n v="434"/>
    <n v="1634"/>
    <n v="685"/>
    <n v="217"/>
    <n v="693"/>
    <n v="643"/>
    <n v="351"/>
    <n v="6232"/>
  </r>
  <r>
    <x v="4"/>
    <s v="SÃO PAULO"/>
    <x v="8"/>
    <x v="2"/>
    <s v="m3"/>
    <n v="0"/>
    <n v="0"/>
    <n v="0"/>
    <n v="106"/>
    <n v="7920"/>
    <n v="3126"/>
    <n v="5148"/>
    <n v="2493"/>
    <n v="0"/>
    <n v="261"/>
    <n v="1361"/>
    <n v="1571"/>
    <n v="21986"/>
  </r>
  <r>
    <x v="4"/>
    <s v="PARANÁ"/>
    <x v="9"/>
    <x v="2"/>
    <s v="m3"/>
    <n v="0"/>
    <n v="2894"/>
    <n v="2427"/>
    <n v="3028"/>
    <n v="28023"/>
    <n v="0"/>
    <n v="25443"/>
    <n v="5059"/>
    <n v="2665"/>
    <n v="3244"/>
    <n v="8993"/>
    <n v="919"/>
    <n v="82695"/>
  </r>
  <r>
    <x v="4"/>
    <s v="SÃO PAULO"/>
    <x v="10"/>
    <x v="2"/>
    <s v="m3"/>
    <n v="17806"/>
    <n v="11446"/>
    <n v="23362"/>
    <n v="17087"/>
    <n v="44616"/>
    <n v="27447"/>
    <n v="28797"/>
    <n v="20910"/>
    <n v="39473"/>
    <n v="11321"/>
    <n v="2166"/>
    <n v="45752"/>
    <n v="290183"/>
  </r>
  <r>
    <x v="4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4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4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4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4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4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5"/>
    <s v="SÃO PAULO"/>
    <x v="0"/>
    <x v="0"/>
    <s v="m3"/>
    <n v="784890"/>
    <n v="656536"/>
    <n v="755332"/>
    <n v="735850"/>
    <n v="820577"/>
    <n v="735331"/>
    <n v="800157"/>
    <n v="695482"/>
    <n v="582550"/>
    <n v="704323"/>
    <n v="582842"/>
    <n v="678079"/>
    <n v="8531949"/>
  </r>
  <r>
    <x v="5"/>
    <s v="BAHIA"/>
    <x v="1"/>
    <x v="0"/>
    <s v="m3"/>
    <n v="984950"/>
    <n v="1012773"/>
    <n v="1173913"/>
    <n v="1216213"/>
    <n v="880384"/>
    <n v="1097901"/>
    <n v="1249442"/>
    <n v="1285777"/>
    <n v="1203550"/>
    <n v="1183378"/>
    <n v="988691"/>
    <n v="1162088"/>
    <n v="13439060"/>
  </r>
  <r>
    <x v="5"/>
    <s v="RIO DE JANEIRO"/>
    <x v="2"/>
    <x v="0"/>
    <s v="m3"/>
    <n v="591777"/>
    <n v="463643"/>
    <n v="571845"/>
    <n v="539765"/>
    <n v="570818"/>
    <n v="87086"/>
    <n v="289779"/>
    <n v="651979"/>
    <n v="629952"/>
    <n v="616829"/>
    <n v="647298"/>
    <n v="669802"/>
    <n v="6330573"/>
  </r>
  <r>
    <x v="5"/>
    <s v="MINAS GERAIS"/>
    <x v="3"/>
    <x v="0"/>
    <s v="m3"/>
    <n v="647251"/>
    <n v="593737"/>
    <n v="692216"/>
    <n v="538106"/>
    <n v="409128"/>
    <n v="523856"/>
    <n v="726275"/>
    <n v="759472"/>
    <n v="699790"/>
    <n v="582296"/>
    <n v="648702"/>
    <n v="645243"/>
    <n v="7466072"/>
  </r>
  <r>
    <x v="5"/>
    <s v="RIO GRANDE DO SUL"/>
    <x v="4"/>
    <x v="0"/>
    <s v="m3"/>
    <n v="101843"/>
    <n v="64584"/>
    <n v="58557"/>
    <n v="84637"/>
    <n v="99499"/>
    <n v="62166"/>
    <n v="140442"/>
    <n v="99925"/>
    <n v="49503"/>
    <n v="112528"/>
    <n v="118959"/>
    <n v="97904"/>
    <n v="1090547"/>
  </r>
  <r>
    <x v="5"/>
    <s v="CEARÁ"/>
    <x v="5"/>
    <x v="0"/>
    <s v="m3"/>
    <n v="22916"/>
    <n v="10476"/>
    <n v="0"/>
    <n v="24938"/>
    <n v="27638"/>
    <n v="19261"/>
    <n v="17684"/>
    <n v="29289"/>
    <n v="33356"/>
    <n v="32818"/>
    <n v="29683"/>
    <n v="19412"/>
    <n v="267471"/>
  </r>
  <r>
    <x v="5"/>
    <s v="SÃO PAULO"/>
    <x v="6"/>
    <x v="0"/>
    <s v="m3"/>
    <n v="1283239"/>
    <n v="1260073"/>
    <n v="1342106"/>
    <n v="767430"/>
    <n v="1397846"/>
    <n v="1438480"/>
    <n v="1502044"/>
    <n v="1332156"/>
    <n v="1117887"/>
    <n v="1254340"/>
    <n v="1387179"/>
    <n v="1297290"/>
    <n v="15380070"/>
  </r>
  <r>
    <x v="5"/>
    <s v="AMAZONAS"/>
    <x v="7"/>
    <x v="0"/>
    <s v="m3"/>
    <n v="222561"/>
    <n v="195804"/>
    <n v="218344"/>
    <n v="213869"/>
    <n v="219882"/>
    <n v="212349"/>
    <n v="222943"/>
    <n v="223153"/>
    <n v="215426"/>
    <n v="222702"/>
    <n v="203520"/>
    <n v="205900"/>
    <n v="2576453"/>
  </r>
  <r>
    <x v="5"/>
    <s v="SÃO PAULO"/>
    <x v="8"/>
    <x v="0"/>
    <s v="m3"/>
    <n v="62531"/>
    <n v="1090"/>
    <n v="168980"/>
    <n v="161523"/>
    <n v="194072"/>
    <n v="189394"/>
    <n v="188277"/>
    <n v="167911"/>
    <n v="155287"/>
    <n v="164167"/>
    <n v="166986"/>
    <n v="178630"/>
    <n v="1798848"/>
  </r>
  <r>
    <x v="5"/>
    <s v="PARANÁ"/>
    <x v="9"/>
    <x v="0"/>
    <s v="m3"/>
    <n v="697864"/>
    <n v="533788"/>
    <n v="565353"/>
    <n v="773737"/>
    <n v="666139"/>
    <n v="707651"/>
    <n v="745244"/>
    <n v="776717"/>
    <n v="710523"/>
    <n v="657269"/>
    <n v="585765"/>
    <n v="658594"/>
    <n v="8078644"/>
  </r>
  <r>
    <x v="5"/>
    <s v="SÃO PAULO"/>
    <x v="10"/>
    <x v="0"/>
    <s v="m3"/>
    <n v="1113757"/>
    <n v="913700"/>
    <n v="1060233"/>
    <n v="1003137"/>
    <n v="1082034"/>
    <n v="1037468"/>
    <n v="1080803"/>
    <n v="1043727"/>
    <n v="1060341"/>
    <n v="1087423"/>
    <n v="1082880"/>
    <n v="1099826"/>
    <n v="12665329"/>
  </r>
  <r>
    <x v="5"/>
    <s v="RIO GRANDE DO NORTE"/>
    <x v="11"/>
    <x v="0"/>
    <s v="m3"/>
    <n v="21560"/>
    <n v="20501"/>
    <n v="22346"/>
    <n v="19174"/>
    <n v="23307"/>
    <n v="22424"/>
    <n v="22534"/>
    <n v="34342"/>
    <n v="51896"/>
    <n v="51226"/>
    <n v="41267"/>
    <n v="47947"/>
    <n v="378524"/>
  </r>
  <r>
    <x v="5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0"/>
    <s v="m3"/>
    <n v="0"/>
    <n v="0"/>
    <n v="0"/>
    <n v="0"/>
    <n v="0"/>
    <n v="0"/>
    <n v="15346"/>
    <n v="1717"/>
    <n v="0"/>
    <n v="0"/>
    <n v="0"/>
    <n v="0"/>
    <n v="17063"/>
  </r>
  <r>
    <x v="5"/>
    <s v="RIO GRANDE DO SUL"/>
    <x v="14"/>
    <x v="0"/>
    <s v="m3"/>
    <n v="0"/>
    <n v="0"/>
    <n v="15812"/>
    <n v="0"/>
    <n v="0"/>
    <n v="0"/>
    <n v="0"/>
    <n v="0"/>
    <n v="0"/>
    <n v="0"/>
    <n v="0"/>
    <n v="0"/>
    <n v="15812"/>
  </r>
  <r>
    <x v="5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5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5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5"/>
    <s v="SÃO PAULO"/>
    <x v="0"/>
    <x v="1"/>
    <s v="m3"/>
    <n v="37465"/>
    <n v="75105"/>
    <n v="58264"/>
    <n v="52743"/>
    <n v="16394"/>
    <n v="16021"/>
    <n v="41456"/>
    <n v="68989"/>
    <n v="95672"/>
    <n v="87159"/>
    <n v="47705"/>
    <n v="8490"/>
    <n v="605463"/>
  </r>
  <r>
    <x v="5"/>
    <s v="BAHIA"/>
    <x v="1"/>
    <x v="1"/>
    <s v="m3"/>
    <n v="83943"/>
    <n v="96100"/>
    <n v="49691"/>
    <n v="0"/>
    <n v="108648"/>
    <n v="38898"/>
    <n v="0"/>
    <n v="0"/>
    <n v="27333"/>
    <n v="763"/>
    <n v="97118"/>
    <n v="70046"/>
    <n v="572540"/>
  </r>
  <r>
    <x v="5"/>
    <s v="RIO DE JANEIRO"/>
    <x v="2"/>
    <x v="1"/>
    <s v="m3"/>
    <n v="519676"/>
    <n v="498172"/>
    <n v="482555"/>
    <n v="469919"/>
    <n v="495303"/>
    <n v="467879"/>
    <n v="490695"/>
    <n v="477785"/>
    <n v="484800"/>
    <n v="501410"/>
    <n v="480731"/>
    <n v="490186"/>
    <n v="5859111"/>
  </r>
  <r>
    <x v="5"/>
    <s v="MINAS GERAIS"/>
    <x v="3"/>
    <x v="1"/>
    <s v="m3"/>
    <n v="3195"/>
    <n v="890"/>
    <n v="12886"/>
    <n v="24670"/>
    <n v="2571"/>
    <n v="160"/>
    <n v="938"/>
    <n v="14457"/>
    <n v="12556"/>
    <n v="68547"/>
    <n v="58932"/>
    <n v="2761"/>
    <n v="202563"/>
  </r>
  <r>
    <x v="5"/>
    <s v="RIO GRANDE DO SUL"/>
    <x v="4"/>
    <x v="1"/>
    <s v="m3"/>
    <n v="427096"/>
    <n v="368872"/>
    <n v="487645"/>
    <n v="502243"/>
    <n v="481880"/>
    <n v="437198"/>
    <n v="459244"/>
    <n v="556317"/>
    <n v="485356"/>
    <n v="518424"/>
    <n v="473356"/>
    <n v="511857"/>
    <n v="5709488"/>
  </r>
  <r>
    <x v="5"/>
    <s v="CEARÁ"/>
    <x v="5"/>
    <x v="1"/>
    <s v="m3"/>
    <n v="18"/>
    <n v="0"/>
    <n v="0"/>
    <n v="0"/>
    <n v="0"/>
    <n v="0"/>
    <n v="0"/>
    <n v="0"/>
    <n v="0"/>
    <n v="0"/>
    <n v="0"/>
    <n v="0"/>
    <n v="18"/>
  </r>
  <r>
    <x v="5"/>
    <s v="SÃO PAULO"/>
    <x v="6"/>
    <x v="1"/>
    <s v="m3"/>
    <n v="302711"/>
    <n v="244392"/>
    <n v="188129"/>
    <n v="45304"/>
    <n v="182295"/>
    <n v="225938"/>
    <n v="265407"/>
    <n v="359812"/>
    <n v="452118"/>
    <n v="396827"/>
    <n v="307472"/>
    <n v="223176"/>
    <n v="3193581"/>
  </r>
  <r>
    <x v="5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5"/>
    <s v="SÃO PAULO"/>
    <x v="8"/>
    <x v="1"/>
    <s v="m3"/>
    <n v="6707"/>
    <n v="402"/>
    <n v="30908"/>
    <n v="32289"/>
    <n v="8813"/>
    <n v="4122"/>
    <n v="13742"/>
    <n v="31958"/>
    <n v="41816"/>
    <n v="36092"/>
    <n v="26895"/>
    <n v="23773"/>
    <n v="257517"/>
  </r>
  <r>
    <x v="5"/>
    <s v="PARANÁ"/>
    <x v="9"/>
    <x v="1"/>
    <s v="m3"/>
    <n v="267276"/>
    <n v="220813"/>
    <n v="313722"/>
    <n v="156928"/>
    <n v="175058"/>
    <n v="179131"/>
    <n v="131871"/>
    <n v="322520"/>
    <n v="214037"/>
    <n v="311809"/>
    <n v="250185"/>
    <n v="290907"/>
    <n v="2834257"/>
  </r>
  <r>
    <x v="5"/>
    <s v="SÃO PAULO"/>
    <x v="10"/>
    <x v="1"/>
    <s v="m3"/>
    <n v="85530"/>
    <n v="146670"/>
    <n v="135790"/>
    <n v="106168"/>
    <n v="100410"/>
    <n v="110236"/>
    <n v="112466"/>
    <n v="145857"/>
    <n v="93658"/>
    <n v="97775"/>
    <n v="68663"/>
    <n v="120168"/>
    <n v="1323391"/>
  </r>
  <r>
    <x v="5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5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1"/>
    <s v="m3"/>
    <n v="77198"/>
    <n v="58431"/>
    <n v="49132"/>
    <n v="45911"/>
    <n v="47453"/>
    <n v="48936"/>
    <n v="29877"/>
    <n v="2752"/>
    <n v="0"/>
    <n v="0"/>
    <n v="0"/>
    <n v="0"/>
    <n v="359690"/>
  </r>
  <r>
    <x v="5"/>
    <s v="RIO GRANDE DO SUL"/>
    <x v="14"/>
    <x v="1"/>
    <s v="m3"/>
    <n v="34350"/>
    <n v="52207"/>
    <n v="51862"/>
    <n v="10473"/>
    <n v="0"/>
    <n v="35894"/>
    <n v="50010"/>
    <n v="5578"/>
    <n v="0"/>
    <n v="0"/>
    <n v="0"/>
    <n v="8869"/>
    <n v="249243"/>
  </r>
  <r>
    <x v="5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5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5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5"/>
    <s v="SÃO PAULO"/>
    <x v="0"/>
    <x v="2"/>
    <s v="m3"/>
    <n v="3066"/>
    <n v="5198"/>
    <n v="18636"/>
    <n v="4462"/>
    <n v="384"/>
    <n v="4452"/>
    <n v="1413"/>
    <n v="1737"/>
    <n v="6063"/>
    <n v="923"/>
    <n v="165"/>
    <n v="4709"/>
    <n v="51208"/>
  </r>
  <r>
    <x v="5"/>
    <s v="BAHIA"/>
    <x v="1"/>
    <x v="2"/>
    <s v="m3"/>
    <n v="16787"/>
    <n v="17789"/>
    <n v="16920"/>
    <n v="21768"/>
    <n v="15868"/>
    <n v="36841"/>
    <n v="16141"/>
    <n v="23192"/>
    <n v="25173"/>
    <n v="39544"/>
    <n v="20531"/>
    <n v="10763"/>
    <n v="261317"/>
  </r>
  <r>
    <x v="5"/>
    <s v="RIO DE JANEIRO"/>
    <x v="2"/>
    <x v="2"/>
    <s v="m3"/>
    <n v="14720"/>
    <n v="19723"/>
    <n v="33504"/>
    <n v="14307"/>
    <n v="28626"/>
    <n v="2103"/>
    <n v="4306"/>
    <n v="29573"/>
    <n v="24771"/>
    <n v="48234"/>
    <n v="9822"/>
    <n v="4641"/>
    <n v="234330"/>
  </r>
  <r>
    <x v="5"/>
    <s v="MINAS GERAIS"/>
    <x v="3"/>
    <x v="2"/>
    <s v="m3"/>
    <n v="3392"/>
    <n v="6036"/>
    <n v="1289"/>
    <n v="926"/>
    <n v="8236"/>
    <n v="10354"/>
    <n v="3595"/>
    <n v="8502"/>
    <n v="9118"/>
    <n v="2760"/>
    <n v="1833"/>
    <n v="5588"/>
    <n v="61629"/>
  </r>
  <r>
    <x v="5"/>
    <s v="RIO GRANDE DO SUL"/>
    <x v="4"/>
    <x v="2"/>
    <s v="m3"/>
    <n v="10146"/>
    <n v="18364"/>
    <n v="17959"/>
    <n v="449"/>
    <n v="15588"/>
    <n v="15329"/>
    <n v="1771"/>
    <n v="985"/>
    <n v="7270"/>
    <n v="12063"/>
    <n v="18488"/>
    <n v="22649"/>
    <n v="141061"/>
  </r>
  <r>
    <x v="5"/>
    <s v="CEARÁ"/>
    <x v="5"/>
    <x v="2"/>
    <s v="m3"/>
    <n v="303"/>
    <n v="45"/>
    <n v="0"/>
    <n v="0"/>
    <n v="755"/>
    <n v="64"/>
    <n v="0"/>
    <n v="0"/>
    <n v="0"/>
    <n v="176"/>
    <n v="223"/>
    <n v="135"/>
    <n v="1701"/>
  </r>
  <r>
    <x v="5"/>
    <s v="SÃO PAULO"/>
    <x v="6"/>
    <x v="2"/>
    <s v="m3"/>
    <n v="36424"/>
    <n v="30389"/>
    <n v="111882"/>
    <n v="91869"/>
    <n v="61424"/>
    <n v="62024"/>
    <n v="12666"/>
    <n v="90571"/>
    <n v="157933"/>
    <n v="120695"/>
    <n v="36341"/>
    <n v="4704"/>
    <n v="816922"/>
  </r>
  <r>
    <x v="5"/>
    <s v="AMAZONAS"/>
    <x v="7"/>
    <x v="2"/>
    <s v="m3"/>
    <n v="0"/>
    <n v="0"/>
    <n v="0"/>
    <n v="0"/>
    <n v="0"/>
    <n v="0"/>
    <n v="0"/>
    <n v="0"/>
    <n v="0"/>
    <n v="0"/>
    <n v="478"/>
    <n v="472"/>
    <n v="950"/>
  </r>
  <r>
    <x v="5"/>
    <s v="SÃO PAULO"/>
    <x v="8"/>
    <x v="2"/>
    <s v="m3"/>
    <n v="0"/>
    <n v="180"/>
    <n v="17225"/>
    <n v="0"/>
    <n v="0"/>
    <n v="3349"/>
    <n v="1417"/>
    <n v="6526"/>
    <n v="0"/>
    <n v="1634"/>
    <n v="1386"/>
    <n v="229"/>
    <n v="31946"/>
  </r>
  <r>
    <x v="5"/>
    <s v="PARANÁ"/>
    <x v="9"/>
    <x v="2"/>
    <s v="m3"/>
    <n v="4391"/>
    <n v="8033"/>
    <n v="14170"/>
    <n v="0"/>
    <n v="3317"/>
    <n v="21261"/>
    <n v="45409"/>
    <n v="5090"/>
    <n v="2567"/>
    <n v="682"/>
    <n v="738"/>
    <n v="2592"/>
    <n v="108250"/>
  </r>
  <r>
    <x v="5"/>
    <s v="SÃO PAULO"/>
    <x v="10"/>
    <x v="2"/>
    <s v="m3"/>
    <n v="11060"/>
    <n v="537"/>
    <n v="7842"/>
    <n v="10690"/>
    <n v="1218"/>
    <n v="5534"/>
    <n v="13122"/>
    <n v="5681"/>
    <n v="11177"/>
    <n v="16596"/>
    <n v="15981"/>
    <n v="2369"/>
    <n v="101807"/>
  </r>
  <r>
    <x v="5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5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5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5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5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5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6"/>
    <s v="SÃO PAULO"/>
    <x v="0"/>
    <x v="0"/>
    <s v="m3"/>
    <n v="694028"/>
    <n v="622706"/>
    <n v="786075"/>
    <n v="780399"/>
    <n v="813158"/>
    <n v="730223"/>
    <n v="574528"/>
    <n v="607526"/>
    <n v="657194"/>
    <n v="763894"/>
    <n v="708386"/>
    <n v="710451"/>
    <n v="8448568"/>
  </r>
  <r>
    <x v="6"/>
    <s v="BAHIA"/>
    <x v="1"/>
    <x v="0"/>
    <s v="m3"/>
    <n v="1312948"/>
    <n v="1040493"/>
    <n v="1314408"/>
    <n v="1247096"/>
    <n v="1261975"/>
    <n v="1122054"/>
    <n v="1139207"/>
    <n v="1250439"/>
    <n v="1213126"/>
    <n v="1216474"/>
    <n v="1257570"/>
    <n v="1082627"/>
    <n v="14458417"/>
  </r>
  <r>
    <x v="6"/>
    <s v="RIO DE JANEIRO"/>
    <x v="2"/>
    <x v="0"/>
    <s v="m3"/>
    <n v="549088"/>
    <n v="531854"/>
    <n v="664913"/>
    <n v="595802"/>
    <n v="676054"/>
    <n v="646461"/>
    <n v="553452"/>
    <n v="611428"/>
    <n v="627566"/>
    <n v="607493"/>
    <n v="586711"/>
    <n v="411374"/>
    <n v="7062196"/>
  </r>
  <r>
    <x v="6"/>
    <s v="MINAS GERAIS"/>
    <x v="3"/>
    <x v="0"/>
    <s v="m3"/>
    <n v="683163"/>
    <n v="453193"/>
    <n v="611083"/>
    <n v="587506"/>
    <n v="637644"/>
    <n v="608728"/>
    <n v="681557"/>
    <n v="670507"/>
    <n v="673620"/>
    <n v="701084"/>
    <n v="643079"/>
    <n v="688836"/>
    <n v="7640000"/>
  </r>
  <r>
    <x v="6"/>
    <s v="RIO GRANDE DO SUL"/>
    <x v="4"/>
    <x v="0"/>
    <s v="m3"/>
    <n v="92681"/>
    <n v="162831"/>
    <n v="159555"/>
    <n v="59929"/>
    <n v="54643"/>
    <n v="52353"/>
    <n v="80381"/>
    <n v="50810"/>
    <n v="192429"/>
    <n v="282701"/>
    <n v="409896"/>
    <n v="291429"/>
    <n v="1889638"/>
  </r>
  <r>
    <x v="6"/>
    <s v="CEARÁ"/>
    <x v="5"/>
    <x v="0"/>
    <s v="m3"/>
    <n v="32649"/>
    <n v="27845"/>
    <n v="34597"/>
    <n v="33017"/>
    <n v="17692"/>
    <n v="32601"/>
    <n v="34537"/>
    <n v="34920"/>
    <n v="33626"/>
    <n v="34838"/>
    <n v="33385"/>
    <n v="33640"/>
    <n v="383347"/>
  </r>
  <r>
    <x v="6"/>
    <s v="SÃO PAULO"/>
    <x v="6"/>
    <x v="0"/>
    <s v="m3"/>
    <n v="1592936"/>
    <n v="1108406"/>
    <n v="1560786"/>
    <n v="1407360"/>
    <n v="1334165"/>
    <n v="1330979"/>
    <n v="1437376"/>
    <n v="1307902"/>
    <n v="1201525"/>
    <n v="1474450"/>
    <n v="1322503"/>
    <n v="1245310"/>
    <n v="16323698"/>
  </r>
  <r>
    <x v="6"/>
    <s v="AMAZONAS"/>
    <x v="7"/>
    <x v="0"/>
    <s v="m3"/>
    <n v="202975"/>
    <n v="184668"/>
    <n v="213829"/>
    <n v="206013"/>
    <n v="198319"/>
    <n v="192508"/>
    <n v="207200"/>
    <n v="207661"/>
    <n v="199835"/>
    <n v="209754"/>
    <n v="6500"/>
    <n v="35160"/>
    <n v="2064422"/>
  </r>
  <r>
    <x v="6"/>
    <s v="SÃO PAULO"/>
    <x v="8"/>
    <x v="0"/>
    <s v="m3"/>
    <n v="188188"/>
    <n v="122646"/>
    <n v="186693"/>
    <n v="173472"/>
    <n v="178081"/>
    <n v="178347"/>
    <n v="124092"/>
    <n v="157105"/>
    <n v="127653"/>
    <n v="171588"/>
    <n v="157470"/>
    <n v="167714"/>
    <n v="1933049"/>
  </r>
  <r>
    <x v="6"/>
    <s v="PARANÁ"/>
    <x v="9"/>
    <x v="0"/>
    <s v="m3"/>
    <n v="696447"/>
    <n v="591633"/>
    <n v="565676"/>
    <n v="490341"/>
    <n v="651653"/>
    <n v="648603"/>
    <n v="710057"/>
    <n v="639769"/>
    <n v="517815"/>
    <n v="551472"/>
    <n v="514611"/>
    <n v="671429"/>
    <n v="7249506"/>
  </r>
  <r>
    <x v="6"/>
    <s v="SÃO PAULO"/>
    <x v="10"/>
    <x v="0"/>
    <s v="m3"/>
    <n v="945894"/>
    <n v="883291"/>
    <n v="1038561"/>
    <n v="1035383"/>
    <n v="1050197"/>
    <n v="969863"/>
    <n v="890011"/>
    <n v="1006370"/>
    <n v="706627"/>
    <n v="186395"/>
    <n v="677095"/>
    <n v="894940"/>
    <n v="10284627"/>
  </r>
  <r>
    <x v="6"/>
    <s v="RIO GRANDE DO NORTE"/>
    <x v="11"/>
    <x v="0"/>
    <s v="m3"/>
    <n v="45836"/>
    <n v="38312"/>
    <n v="42528"/>
    <n v="34443"/>
    <n v="44162"/>
    <n v="45852"/>
    <n v="48240"/>
    <n v="46795"/>
    <n v="46100"/>
    <n v="44575"/>
    <n v="40973"/>
    <n v="47974"/>
    <n v="525790"/>
  </r>
  <r>
    <x v="6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6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6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6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6"/>
    <s v="SÃO PAULO"/>
    <x v="0"/>
    <x v="1"/>
    <s v="m3"/>
    <n v="79243"/>
    <n v="134888"/>
    <n v="48574"/>
    <n v="28817"/>
    <n v="27648"/>
    <n v="66838"/>
    <n v="130573"/>
    <n v="65722"/>
    <n v="158529"/>
    <n v="74573"/>
    <n v="62207"/>
    <n v="118047"/>
    <n v="995659"/>
  </r>
  <r>
    <x v="6"/>
    <s v="BAHIA"/>
    <x v="1"/>
    <x v="1"/>
    <s v="m3"/>
    <n v="0"/>
    <n v="96657"/>
    <n v="1799"/>
    <n v="0"/>
    <n v="0"/>
    <n v="41241"/>
    <n v="0"/>
    <n v="0"/>
    <n v="100000"/>
    <n v="24562"/>
    <n v="0"/>
    <n v="4786"/>
    <n v="269045"/>
  </r>
  <r>
    <x v="6"/>
    <s v="RIO DE JANEIRO"/>
    <x v="2"/>
    <x v="1"/>
    <s v="m3"/>
    <n v="503374"/>
    <n v="450862"/>
    <n v="486125"/>
    <n v="438757"/>
    <n v="481641"/>
    <n v="472855"/>
    <n v="463946"/>
    <n v="395373"/>
    <n v="237655"/>
    <n v="418822"/>
    <n v="468754"/>
    <n v="474244"/>
    <n v="5292408"/>
  </r>
  <r>
    <x v="6"/>
    <s v="MINAS GERAIS"/>
    <x v="3"/>
    <x v="1"/>
    <s v="m3"/>
    <n v="1927"/>
    <n v="53128"/>
    <n v="73897"/>
    <n v="68593"/>
    <n v="12886"/>
    <n v="0"/>
    <n v="0"/>
    <n v="0"/>
    <n v="0"/>
    <n v="5864"/>
    <n v="20359"/>
    <n v="3219"/>
    <n v="239873"/>
  </r>
  <r>
    <x v="6"/>
    <s v="RIO GRANDE DO SUL"/>
    <x v="4"/>
    <x v="1"/>
    <s v="m3"/>
    <n v="365051"/>
    <n v="316719"/>
    <n v="471093"/>
    <n v="394508"/>
    <n v="450180"/>
    <n v="463477"/>
    <n v="462862"/>
    <n v="485050"/>
    <n v="442614"/>
    <n v="437602"/>
    <n v="199980"/>
    <n v="247039"/>
    <n v="4736175"/>
  </r>
  <r>
    <x v="6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6"/>
    <s v="SÃO PAULO"/>
    <x v="6"/>
    <x v="1"/>
    <s v="m3"/>
    <n v="140436"/>
    <n v="119924"/>
    <n v="163736"/>
    <n v="318273"/>
    <n v="395945"/>
    <n v="343991"/>
    <n v="200909"/>
    <n v="306171"/>
    <n v="403945"/>
    <n v="260314"/>
    <n v="369402"/>
    <n v="479558"/>
    <n v="3502604"/>
  </r>
  <r>
    <x v="6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6"/>
    <s v="SÃO PAULO"/>
    <x v="8"/>
    <x v="1"/>
    <s v="m3"/>
    <n v="15162"/>
    <n v="48337"/>
    <n v="16817"/>
    <n v="22706"/>
    <n v="24820"/>
    <n v="22852"/>
    <n v="67715"/>
    <n v="29108"/>
    <n v="68553"/>
    <n v="30872"/>
    <n v="26227"/>
    <n v="34487"/>
    <n v="407656"/>
  </r>
  <r>
    <x v="6"/>
    <s v="PARANÁ"/>
    <x v="9"/>
    <x v="1"/>
    <s v="m3"/>
    <n v="255208"/>
    <n v="263635"/>
    <n v="333454"/>
    <n v="299708"/>
    <n v="283101"/>
    <n v="248164"/>
    <n v="185962"/>
    <n v="267869"/>
    <n v="356953"/>
    <n v="349111"/>
    <n v="315526"/>
    <n v="238331"/>
    <n v="3397022"/>
  </r>
  <r>
    <x v="6"/>
    <s v="SÃO PAULO"/>
    <x v="10"/>
    <x v="1"/>
    <s v="m3"/>
    <n v="147167"/>
    <n v="177924"/>
    <n v="109787"/>
    <n v="109635"/>
    <n v="90099"/>
    <n v="121071"/>
    <n v="137914"/>
    <n v="83824"/>
    <n v="190946"/>
    <n v="352450"/>
    <n v="217828"/>
    <n v="202300"/>
    <n v="1940945"/>
  </r>
  <r>
    <x v="6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6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1"/>
    <s v="m3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1"/>
    <s v="m3"/>
    <n v="45316"/>
    <n v="48234"/>
    <n v="62120"/>
    <n v="58582"/>
    <n v="40111"/>
    <n v="0"/>
    <n v="0"/>
    <n v="0"/>
    <n v="0"/>
    <n v="31936"/>
    <n v="56560"/>
    <n v="72499"/>
    <n v="415358"/>
  </r>
  <r>
    <x v="6"/>
    <s v="SÃO PAULO"/>
    <x v="15"/>
    <x v="1"/>
    <s v="m3"/>
    <n v="2678.7919999999999"/>
    <n v="1671.4580000000001"/>
    <n v="1342.1859999999999"/>
    <n v="1492.633"/>
    <n v="2683.7429999999999"/>
    <n v="2985.8870000000002"/>
    <n v="1313.604"/>
    <n v="22.05"/>
    <n v="384.37099999999998"/>
    <n v="550.13099999999997"/>
    <n v="2548.2979999999998"/>
    <n v="529.505"/>
    <n v="18202.657999999999"/>
  </r>
  <r>
    <x v="6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6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6"/>
    <s v="SÃO PAULO"/>
    <x v="0"/>
    <x v="2"/>
    <s v="m3"/>
    <n v="1031"/>
    <n v="2149"/>
    <n v="4097"/>
    <n v="1806"/>
    <n v="2999"/>
    <n v="19239"/>
    <n v="7231"/>
    <n v="8554"/>
    <n v="2234"/>
    <n v="2342"/>
    <n v="3109"/>
    <n v="6961"/>
    <n v="61752"/>
  </r>
  <r>
    <x v="6"/>
    <s v="BAHIA"/>
    <x v="1"/>
    <x v="2"/>
    <s v="m3"/>
    <n v="17993"/>
    <n v="27860"/>
    <n v="32404"/>
    <n v="27963"/>
    <n v="18399"/>
    <n v="29001"/>
    <n v="39071"/>
    <n v="20665"/>
    <n v="26995"/>
    <n v="24787"/>
    <n v="53435"/>
    <n v="38718"/>
    <n v="357291"/>
  </r>
  <r>
    <x v="6"/>
    <s v="RIO DE JANEIRO"/>
    <x v="2"/>
    <x v="2"/>
    <s v="m3"/>
    <n v="42169"/>
    <n v="21054"/>
    <n v="27292"/>
    <n v="30866"/>
    <n v="23211"/>
    <n v="12864"/>
    <n v="33023"/>
    <n v="26777"/>
    <n v="36057"/>
    <n v="35730"/>
    <n v="45375"/>
    <n v="53368"/>
    <n v="387786"/>
  </r>
  <r>
    <x v="6"/>
    <s v="MINAS GERAIS"/>
    <x v="3"/>
    <x v="2"/>
    <s v="m3"/>
    <n v="3716"/>
    <n v="17701"/>
    <n v="17417"/>
    <n v="12227"/>
    <n v="9708"/>
    <n v="14265"/>
    <n v="5903"/>
    <n v="4238"/>
    <n v="12254"/>
    <n v="11278"/>
    <n v="29540"/>
    <n v="12131"/>
    <n v="150378"/>
  </r>
  <r>
    <x v="6"/>
    <s v="RIO GRANDE DO SUL"/>
    <x v="4"/>
    <x v="2"/>
    <s v="m3"/>
    <n v="2888"/>
    <n v="18215"/>
    <n v="4000"/>
    <n v="6823"/>
    <n v="41014"/>
    <n v="26519"/>
    <n v="22143"/>
    <n v="18774"/>
    <n v="14427"/>
    <n v="7232"/>
    <n v="5191"/>
    <n v="3361"/>
    <n v="170587"/>
  </r>
  <r>
    <x v="6"/>
    <s v="CEARÁ"/>
    <x v="5"/>
    <x v="2"/>
    <s v="m3"/>
    <n v="135"/>
    <n v="53"/>
    <n v="127"/>
    <n v="0"/>
    <n v="0"/>
    <n v="357"/>
    <n v="94"/>
    <n v="186"/>
    <n v="82"/>
    <n v="6"/>
    <n v="0"/>
    <n v="882"/>
    <n v="1922"/>
  </r>
  <r>
    <x v="6"/>
    <s v="SÃO PAULO"/>
    <x v="6"/>
    <x v="2"/>
    <s v="m3"/>
    <n v="39116"/>
    <n v="33385"/>
    <n v="57642"/>
    <n v="5724"/>
    <n v="27989"/>
    <n v="46671"/>
    <n v="122612"/>
    <n v="33206"/>
    <n v="19728"/>
    <n v="56173"/>
    <n v="36079"/>
    <n v="63341"/>
    <n v="541666"/>
  </r>
  <r>
    <x v="6"/>
    <s v="AMAZONAS"/>
    <x v="7"/>
    <x v="2"/>
    <s v="m3"/>
    <n v="10950"/>
    <n v="6908"/>
    <n v="1649"/>
    <n v="616"/>
    <n v="0"/>
    <n v="0"/>
    <n v="334"/>
    <n v="4247"/>
    <n v="1328"/>
    <n v="1514"/>
    <n v="0"/>
    <n v="0"/>
    <n v="27546"/>
  </r>
  <r>
    <x v="6"/>
    <s v="SÃO PAULO"/>
    <x v="8"/>
    <x v="2"/>
    <s v="m3"/>
    <n v="751"/>
    <n v="815"/>
    <n v="0"/>
    <n v="0"/>
    <n v="0"/>
    <n v="1818"/>
    <n v="0"/>
    <n v="2341"/>
    <n v="623"/>
    <n v="0"/>
    <n v="1310"/>
    <n v="0"/>
    <n v="7658"/>
  </r>
  <r>
    <x v="6"/>
    <s v="PARANÁ"/>
    <x v="9"/>
    <x v="2"/>
    <s v="m3"/>
    <n v="1399"/>
    <n v="6380"/>
    <n v="456"/>
    <n v="1436"/>
    <n v="15769"/>
    <n v="11825"/>
    <n v="13050"/>
    <n v="793"/>
    <n v="939"/>
    <n v="919"/>
    <n v="4375"/>
    <n v="0"/>
    <n v="57341"/>
  </r>
  <r>
    <x v="6"/>
    <s v="SÃO PAULO"/>
    <x v="10"/>
    <x v="2"/>
    <s v="m3"/>
    <n v="25696"/>
    <n v="10231"/>
    <n v="4323"/>
    <n v="3886"/>
    <n v="11698"/>
    <n v="23966"/>
    <n v="65625"/>
    <n v="33999"/>
    <n v="18377"/>
    <n v="18104"/>
    <n v="39119"/>
    <n v="72333"/>
    <n v="327357"/>
  </r>
  <r>
    <x v="6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6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6"/>
    <s v="SÃO PAULO"/>
    <x v="15"/>
    <x v="2"/>
    <s v="m3"/>
    <n v="9590.2870000000003"/>
    <n v="9918.4680000000008"/>
    <n v="11399.71"/>
    <n v="11243.076999999999"/>
    <n v="11243.076999999999"/>
    <n v="7765.2030000000004"/>
    <n v="12239.43"/>
    <n v="11784.105"/>
    <n v="15037.099"/>
    <n v="15586.936"/>
    <n v="11737.535"/>
    <n v="12117.13"/>
    <n v="139662.057"/>
  </r>
  <r>
    <x v="6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6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7"/>
    <s v="SÃO PAULO"/>
    <x v="0"/>
    <x v="0"/>
    <s v="m3"/>
    <n v="660619"/>
    <n v="613232"/>
    <n v="776352"/>
    <n v="651716"/>
    <n v="429794"/>
    <n v="641570"/>
    <n v="767274"/>
    <n v="776308"/>
    <n v="671318"/>
    <n v="665743"/>
    <n v="551136"/>
    <n v="737713"/>
    <n v="7942775"/>
  </r>
  <r>
    <x v="7"/>
    <s v="BAHIA"/>
    <x v="1"/>
    <x v="0"/>
    <s v="m3"/>
    <n v="1327010"/>
    <n v="1100218"/>
    <n v="1258855"/>
    <n v="981844"/>
    <n v="1295700"/>
    <n v="1192226"/>
    <n v="1337342"/>
    <n v="1198951"/>
    <n v="1243283"/>
    <n v="1153676"/>
    <n v="1191863"/>
    <n v="1341433"/>
    <n v="14622401"/>
  </r>
  <r>
    <x v="7"/>
    <s v="RIO DE JANEIRO"/>
    <x v="2"/>
    <x v="0"/>
    <s v="m3"/>
    <n v="492475"/>
    <n v="537913"/>
    <n v="609130"/>
    <n v="609682"/>
    <n v="623362"/>
    <n v="616374"/>
    <n v="478580"/>
    <n v="502869"/>
    <n v="568271"/>
    <n v="594622"/>
    <n v="605693"/>
    <n v="589901"/>
    <n v="6828872"/>
  </r>
  <r>
    <x v="7"/>
    <s v="MINAS GERAIS"/>
    <x v="3"/>
    <x v="0"/>
    <s v="m3"/>
    <n v="599385"/>
    <n v="568072"/>
    <n v="657217"/>
    <n v="599673"/>
    <n v="595821"/>
    <n v="684927"/>
    <n v="702440"/>
    <n v="679656"/>
    <n v="465666"/>
    <n v="466131"/>
    <n v="660270"/>
    <n v="704040"/>
    <n v="7383298"/>
  </r>
  <r>
    <x v="7"/>
    <s v="RIO GRANDE DO SUL"/>
    <x v="4"/>
    <x v="0"/>
    <s v="m3"/>
    <n v="281943"/>
    <n v="310332"/>
    <n v="275235"/>
    <n v="214117"/>
    <n v="301920"/>
    <n v="304452"/>
    <n v="181741"/>
    <n v="258335"/>
    <n v="271748"/>
    <n v="176228"/>
    <n v="394908"/>
    <n v="208252"/>
    <n v="3179211"/>
  </r>
  <r>
    <x v="7"/>
    <s v="CEARÁ"/>
    <x v="5"/>
    <x v="0"/>
    <s v="m3"/>
    <n v="34462"/>
    <n v="27187"/>
    <n v="19651"/>
    <n v="27958"/>
    <n v="28287"/>
    <n v="27659"/>
    <n v="28866"/>
    <n v="29634"/>
    <n v="29267"/>
    <n v="30759"/>
    <n v="37573"/>
    <n v="36853"/>
    <n v="358156"/>
  </r>
  <r>
    <x v="7"/>
    <s v="SÃO PAULO"/>
    <x v="6"/>
    <x v="0"/>
    <s v="m3"/>
    <n v="1014066"/>
    <n v="1076128"/>
    <n v="1265662"/>
    <n v="1460059"/>
    <n v="1350780"/>
    <n v="1268616"/>
    <n v="1509235"/>
    <n v="1440286"/>
    <n v="1377358"/>
    <n v="1358552"/>
    <n v="1401309"/>
    <n v="1397757"/>
    <n v="15919808"/>
  </r>
  <r>
    <x v="7"/>
    <s v="AMAZONAS"/>
    <x v="7"/>
    <x v="0"/>
    <s v="m3"/>
    <n v="192677"/>
    <n v="191502"/>
    <n v="217562"/>
    <n v="195515"/>
    <n v="194436"/>
    <n v="190039"/>
    <n v="195210"/>
    <n v="209251"/>
    <n v="201347"/>
    <n v="190171"/>
    <n v="193416"/>
    <n v="200560"/>
    <n v="2371686"/>
  </r>
  <r>
    <x v="7"/>
    <s v="SÃO PAULO"/>
    <x v="8"/>
    <x v="0"/>
    <s v="m3"/>
    <n v="173784"/>
    <n v="154507"/>
    <n v="168252"/>
    <n v="178484"/>
    <n v="171466"/>
    <n v="149583"/>
    <n v="177070"/>
    <n v="172248"/>
    <n v="180136"/>
    <n v="170493"/>
    <n v="173339"/>
    <n v="201102"/>
    <n v="2070464"/>
  </r>
  <r>
    <x v="7"/>
    <s v="PARANÁ"/>
    <x v="9"/>
    <x v="0"/>
    <s v="m3"/>
    <n v="595989"/>
    <n v="371946"/>
    <n v="585814"/>
    <n v="689650"/>
    <n v="483960"/>
    <n v="528312"/>
    <n v="450356"/>
    <n v="560009"/>
    <n v="541149"/>
    <n v="514842"/>
    <n v="311130"/>
    <n v="529850"/>
    <n v="6163007"/>
  </r>
  <r>
    <x v="7"/>
    <s v="SÃO PAULO"/>
    <x v="10"/>
    <x v="0"/>
    <s v="m3"/>
    <n v="910179"/>
    <n v="894805"/>
    <n v="889095"/>
    <n v="993898"/>
    <n v="853437"/>
    <n v="891764"/>
    <n v="943362"/>
    <n v="917764"/>
    <n v="902759"/>
    <n v="944036"/>
    <n v="945938"/>
    <n v="1011324"/>
    <n v="11098361"/>
  </r>
  <r>
    <x v="7"/>
    <s v="RIO GRANDE DO NORTE"/>
    <x v="11"/>
    <x v="0"/>
    <s v="m3"/>
    <n v="46237"/>
    <n v="44779"/>
    <n v="48529"/>
    <n v="44830"/>
    <n v="46372"/>
    <n v="44326"/>
    <n v="48975"/>
    <n v="49264"/>
    <n v="48610"/>
    <n v="49986"/>
    <n v="46020"/>
    <n v="42747"/>
    <n v="560675"/>
  </r>
  <r>
    <x v="7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7"/>
    <s v="SÃO PAULO"/>
    <x v="15"/>
    <x v="0"/>
    <s v="m3"/>
    <n v="0"/>
    <n v="0"/>
    <n v="0"/>
    <n v="171"/>
    <n v="0"/>
    <n v="0"/>
    <n v="0"/>
    <n v="1218.173"/>
    <n v="1207.152"/>
    <n v="1053.9390000000001"/>
    <n v="850.36800000000005"/>
    <n v="1491.8820000000001"/>
    <n v="5992.514000000001"/>
  </r>
  <r>
    <x v="7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7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7"/>
    <s v="SÃO PAULO"/>
    <x v="0"/>
    <x v="1"/>
    <s v="m3"/>
    <n v="171595"/>
    <n v="136361"/>
    <n v="64671"/>
    <n v="35647"/>
    <n v="39264"/>
    <n v="81450"/>
    <n v="77527"/>
    <n v="45011"/>
    <n v="139173"/>
    <n v="61617"/>
    <n v="36509"/>
    <n v="61638"/>
    <n v="950463"/>
  </r>
  <r>
    <x v="7"/>
    <s v="BAHIA"/>
    <x v="1"/>
    <x v="1"/>
    <s v="m3"/>
    <n v="0"/>
    <n v="36177"/>
    <n v="0"/>
    <n v="0"/>
    <n v="0"/>
    <n v="0"/>
    <n v="0"/>
    <n v="0"/>
    <n v="0"/>
    <n v="43181"/>
    <n v="60192"/>
    <n v="8945"/>
    <n v="148495"/>
  </r>
  <r>
    <x v="7"/>
    <s v="RIO DE JANEIRO"/>
    <x v="2"/>
    <x v="1"/>
    <s v="m3"/>
    <n v="440934"/>
    <n v="428385"/>
    <n v="483495"/>
    <n v="421139"/>
    <n v="478359"/>
    <n v="365126"/>
    <n v="468529"/>
    <n v="499781"/>
    <n v="473273"/>
    <n v="428061"/>
    <n v="257260"/>
    <n v="308842"/>
    <n v="5053184"/>
  </r>
  <r>
    <x v="7"/>
    <s v="MINAS GERAIS"/>
    <x v="3"/>
    <x v="1"/>
    <s v="m3"/>
    <n v="37"/>
    <n v="0"/>
    <n v="19344"/>
    <n v="64624"/>
    <n v="35261"/>
    <n v="5734"/>
    <n v="887"/>
    <n v="42958"/>
    <n v="2295"/>
    <n v="8800"/>
    <n v="48202"/>
    <n v="35271"/>
    <n v="263413"/>
  </r>
  <r>
    <x v="7"/>
    <s v="RIO GRANDE DO SUL"/>
    <x v="4"/>
    <x v="1"/>
    <s v="m3"/>
    <n v="221660"/>
    <n v="283964"/>
    <n v="482176"/>
    <n v="570666"/>
    <n v="463468"/>
    <n v="398578"/>
    <n v="603155"/>
    <n v="454003"/>
    <n v="460171"/>
    <n v="554971"/>
    <n v="343751"/>
    <n v="560267"/>
    <n v="5396830"/>
  </r>
  <r>
    <x v="7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7"/>
    <s v="SÃO PAULO"/>
    <x v="6"/>
    <x v="1"/>
    <s v="m3"/>
    <n v="393204"/>
    <n v="426552"/>
    <n v="499433"/>
    <n v="182504"/>
    <n v="388507"/>
    <n v="440511"/>
    <n v="233014"/>
    <n v="296322"/>
    <n v="317102"/>
    <n v="388890"/>
    <n v="325057"/>
    <n v="364719"/>
    <n v="4255815"/>
  </r>
  <r>
    <x v="7"/>
    <s v="AMAZONAS"/>
    <x v="7"/>
    <x v="1"/>
    <s v="m3"/>
    <n v="0"/>
    <n v="0"/>
    <n v="0"/>
    <n v="0"/>
    <n v="0"/>
    <n v="0"/>
    <n v="0"/>
    <n v="0"/>
    <n v="0"/>
    <n v="0"/>
    <n v="36"/>
    <n v="0"/>
    <n v="36"/>
  </r>
  <r>
    <x v="7"/>
    <s v="SÃO PAULO"/>
    <x v="8"/>
    <x v="1"/>
    <s v="m3"/>
    <n v="28797"/>
    <n v="29202"/>
    <n v="29929"/>
    <n v="14633"/>
    <n v="29984"/>
    <n v="44143"/>
    <n v="25807"/>
    <n v="30884"/>
    <n v="16525"/>
    <n v="26724"/>
    <n v="24269"/>
    <n v="36832"/>
    <n v="337729"/>
  </r>
  <r>
    <x v="7"/>
    <s v="PARANÁ"/>
    <x v="9"/>
    <x v="1"/>
    <s v="m3"/>
    <n v="230309"/>
    <n v="246545"/>
    <n v="353551"/>
    <n v="206316"/>
    <n v="304821"/>
    <n v="269756"/>
    <n v="303134"/>
    <n v="320532"/>
    <n v="337224"/>
    <n v="329513"/>
    <n v="246671"/>
    <n v="413354"/>
    <n v="3561726"/>
  </r>
  <r>
    <x v="7"/>
    <s v="SÃO PAULO"/>
    <x v="10"/>
    <x v="1"/>
    <s v="m3"/>
    <n v="226025"/>
    <n v="184687"/>
    <n v="235882"/>
    <n v="174125"/>
    <n v="305707"/>
    <n v="206882"/>
    <n v="195531"/>
    <n v="205262"/>
    <n v="192846"/>
    <n v="259580"/>
    <n v="208916"/>
    <n v="179513"/>
    <n v="2574956"/>
  </r>
  <r>
    <x v="7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7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1"/>
    <s v="m3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1"/>
    <s v="m3"/>
    <n v="65150"/>
    <n v="48112"/>
    <n v="52588.095000000001"/>
    <n v="69611.907000000007"/>
    <n v="72816.820999999996"/>
    <n v="62642"/>
    <n v="66038.073000000004"/>
    <n v="62668.800999999999"/>
    <n v="72237.95"/>
    <n v="72667.971000000005"/>
    <n v="72498.630999999994"/>
    <n v="51985.822999999997"/>
    <n v="769018.07199999981"/>
  </r>
  <r>
    <x v="7"/>
    <s v="SÃO PAULO"/>
    <x v="15"/>
    <x v="1"/>
    <s v="m3"/>
    <n v="1385.3240000000001"/>
    <n v="5300.2759999999998"/>
    <n v="8104.5879999999997"/>
    <n v="6951.8059999999996"/>
    <n v="6933.4769999999999"/>
    <n v="1476.5219999999999"/>
    <n v="12965.332"/>
    <n v="9406.9449999999997"/>
    <n v="16135.02"/>
    <n v="11346.228999999999"/>
    <n v="12144.727000000001"/>
    <n v="6254.4080000000004"/>
    <n v="98404.653999999995"/>
  </r>
  <r>
    <x v="7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7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7"/>
    <s v="SÃO PAULO"/>
    <x v="0"/>
    <x v="2"/>
    <s v="m3"/>
    <n v="6834"/>
    <n v="3634"/>
    <n v="4732"/>
    <n v="2889"/>
    <n v="142"/>
    <n v="1301"/>
    <n v="0"/>
    <n v="0"/>
    <n v="0"/>
    <n v="0"/>
    <n v="1171"/>
    <n v="5340"/>
    <n v="26043"/>
  </r>
  <r>
    <x v="7"/>
    <s v="BAHIA"/>
    <x v="1"/>
    <x v="2"/>
    <s v="m3"/>
    <n v="9797"/>
    <n v="25133"/>
    <n v="21386"/>
    <n v="23001"/>
    <n v="25052"/>
    <n v="28038"/>
    <n v="11847"/>
    <n v="21563"/>
    <n v="25463"/>
    <n v="29238"/>
    <n v="18580"/>
    <n v="26528"/>
    <n v="265626"/>
  </r>
  <r>
    <x v="7"/>
    <s v="RIO DE JANEIRO"/>
    <x v="2"/>
    <x v="2"/>
    <s v="m3"/>
    <n v="28758"/>
    <n v="26839"/>
    <n v="30784"/>
    <n v="48571"/>
    <n v="49104"/>
    <n v="29744"/>
    <n v="18590"/>
    <n v="17365"/>
    <n v="21364"/>
    <n v="18992"/>
    <n v="26707"/>
    <n v="23541"/>
    <n v="340359"/>
  </r>
  <r>
    <x v="7"/>
    <s v="MINAS GERAIS"/>
    <x v="3"/>
    <x v="2"/>
    <s v="m3"/>
    <n v="1863"/>
    <n v="9731"/>
    <n v="11937"/>
    <n v="3331"/>
    <n v="9447"/>
    <n v="7208"/>
    <n v="6156"/>
    <n v="18190"/>
    <n v="8916"/>
    <n v="17283"/>
    <n v="14007"/>
    <n v="7183"/>
    <n v="115252"/>
  </r>
  <r>
    <x v="7"/>
    <s v="RIO GRANDE DO SUL"/>
    <x v="4"/>
    <x v="2"/>
    <s v="m3"/>
    <n v="6024"/>
    <n v="3405"/>
    <n v="6805"/>
    <n v="12848"/>
    <n v="16682"/>
    <n v="3292"/>
    <n v="4831"/>
    <n v="10332"/>
    <n v="424"/>
    <n v="0"/>
    <n v="12796"/>
    <n v="896"/>
    <n v="78335"/>
  </r>
  <r>
    <x v="7"/>
    <s v="CEARÁ"/>
    <x v="5"/>
    <x v="2"/>
    <s v="m3"/>
    <n v="185"/>
    <n v="0"/>
    <n v="0"/>
    <n v="0"/>
    <n v="0"/>
    <n v="55"/>
    <n v="0"/>
    <n v="57"/>
    <n v="175"/>
    <n v="0"/>
    <n v="0"/>
    <n v="509"/>
    <n v="981"/>
  </r>
  <r>
    <x v="7"/>
    <s v="SÃO PAULO"/>
    <x v="6"/>
    <x v="2"/>
    <s v="m3"/>
    <n v="37414"/>
    <n v="15632"/>
    <n v="17065"/>
    <n v="77351"/>
    <n v="40123"/>
    <n v="12906"/>
    <n v="36782"/>
    <n v="41025"/>
    <n v="18408"/>
    <n v="29889"/>
    <n v="6337"/>
    <n v="18749"/>
    <n v="351681"/>
  </r>
  <r>
    <x v="7"/>
    <s v="AMAZONAS"/>
    <x v="7"/>
    <x v="2"/>
    <s v="m3"/>
    <n v="588"/>
    <n v="0"/>
    <n v="608"/>
    <n v="2234"/>
    <n v="1095"/>
    <n v="3303"/>
    <n v="2065"/>
    <n v="2385"/>
    <n v="2205"/>
    <n v="2006"/>
    <n v="533"/>
    <n v="137"/>
    <n v="17159"/>
  </r>
  <r>
    <x v="7"/>
    <s v="SÃO PAULO"/>
    <x v="8"/>
    <x v="2"/>
    <s v="m3"/>
    <n v="781"/>
    <n v="0"/>
    <n v="0"/>
    <n v="110"/>
    <n v="1509"/>
    <n v="0"/>
    <n v="0"/>
    <n v="0"/>
    <n v="0"/>
    <n v="4167"/>
    <n v="294"/>
    <n v="0"/>
    <n v="6861"/>
  </r>
  <r>
    <x v="7"/>
    <s v="PARANÁ"/>
    <x v="9"/>
    <x v="2"/>
    <s v="m3"/>
    <n v="0"/>
    <n v="0"/>
    <n v="0"/>
    <n v="0"/>
    <n v="0"/>
    <n v="0"/>
    <n v="1747"/>
    <n v="30318"/>
    <n v="6362"/>
    <n v="29837"/>
    <n v="15002"/>
    <n v="26312"/>
    <n v="109578"/>
  </r>
  <r>
    <x v="7"/>
    <s v="SÃO PAULO"/>
    <x v="10"/>
    <x v="2"/>
    <s v="m3"/>
    <n v="53603"/>
    <n v="18971"/>
    <n v="24082"/>
    <n v="2384"/>
    <n v="1397"/>
    <n v="20346"/>
    <n v="32690"/>
    <n v="34337"/>
    <n v="7681"/>
    <n v="15389"/>
    <n v="28504"/>
    <n v="32633"/>
    <n v="272017"/>
  </r>
  <r>
    <x v="7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7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7"/>
    <s v="SÃO PAULO"/>
    <x v="15"/>
    <x v="2"/>
    <s v="m3"/>
    <n v="14572.647000000001"/>
    <n v="11055.778"/>
    <n v="13536.864"/>
    <n v="15324.966"/>
    <n v="18926.225999999999"/>
    <n v="20510.796999999999"/>
    <n v="16373.073"/>
    <n v="20352.406999999999"/>
    <n v="17522.666000000001"/>
    <n v="16829.84"/>
    <n v="12418.264999999999"/>
    <n v="12898.89"/>
    <n v="190322.41899999999"/>
  </r>
  <r>
    <x v="7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7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8"/>
    <s v="SÃO PAULO"/>
    <x v="0"/>
    <x v="0"/>
    <s v="m3"/>
    <n v="795482"/>
    <n v="630565"/>
    <n v="711973"/>
    <n v="707253"/>
    <n v="743286"/>
    <n v="717996"/>
    <n v="753120"/>
    <n v="755325"/>
    <n v="699154"/>
    <n v="711324"/>
    <n v="725431"/>
    <n v="729835"/>
    <n v="8680744"/>
  </r>
  <r>
    <x v="8"/>
    <s v="BAHIA"/>
    <x v="1"/>
    <x v="0"/>
    <s v="m3"/>
    <n v="1237430"/>
    <n v="1195709"/>
    <n v="1208485"/>
    <n v="1244765"/>
    <n v="1169922"/>
    <n v="1062603"/>
    <n v="1018385"/>
    <n v="1236968"/>
    <n v="1175795"/>
    <n v="1067736"/>
    <n v="1173303"/>
    <n v="1148240"/>
    <n v="13939341"/>
  </r>
  <r>
    <x v="8"/>
    <s v="RIO DE JANEIRO"/>
    <x v="2"/>
    <x v="0"/>
    <s v="m3"/>
    <n v="631677"/>
    <n v="587756"/>
    <n v="600641"/>
    <n v="559865"/>
    <n v="515521"/>
    <n v="593867"/>
    <n v="594165"/>
    <n v="625231"/>
    <n v="563530"/>
    <n v="633131"/>
    <n v="550373"/>
    <n v="555630"/>
    <n v="7011387"/>
  </r>
  <r>
    <x v="8"/>
    <s v="MINAS GERAIS"/>
    <x v="3"/>
    <x v="0"/>
    <s v="m3"/>
    <n v="697219"/>
    <n v="674740"/>
    <n v="722089"/>
    <n v="635812"/>
    <n v="598243"/>
    <n v="653365"/>
    <n v="678909"/>
    <n v="604905"/>
    <n v="603875"/>
    <n v="605706"/>
    <n v="605216"/>
    <n v="676376"/>
    <n v="7756455"/>
  </r>
  <r>
    <x v="8"/>
    <s v="RIO GRANDE DO SUL"/>
    <x v="4"/>
    <x v="0"/>
    <s v="m3"/>
    <n v="262338"/>
    <n v="176106"/>
    <n v="228273"/>
    <n v="248470"/>
    <n v="193542"/>
    <n v="232550"/>
    <n v="248286"/>
    <n v="261205"/>
    <n v="253049"/>
    <n v="350920"/>
    <n v="512215"/>
    <n v="126780"/>
    <n v="3093734"/>
  </r>
  <r>
    <x v="8"/>
    <s v="CEARÁ"/>
    <x v="5"/>
    <x v="0"/>
    <s v="m3"/>
    <n v="31705"/>
    <n v="10543"/>
    <n v="33948"/>
    <n v="10610"/>
    <n v="19724"/>
    <n v="22440"/>
    <n v="35922"/>
    <n v="38284"/>
    <n v="37372"/>
    <n v="39928"/>
    <n v="38892"/>
    <n v="39974"/>
    <n v="359342"/>
  </r>
  <r>
    <x v="8"/>
    <s v="SÃO PAULO"/>
    <x v="6"/>
    <x v="0"/>
    <s v="m3"/>
    <n v="1201286"/>
    <n v="1419992"/>
    <n v="759127"/>
    <n v="1251433"/>
    <n v="1484096"/>
    <n v="1370266"/>
    <n v="1303645"/>
    <n v="1391216"/>
    <n v="1438359"/>
    <n v="1470482"/>
    <n v="1379632"/>
    <n v="1340100"/>
    <n v="15809634"/>
  </r>
  <r>
    <x v="8"/>
    <s v="AMAZONAS"/>
    <x v="7"/>
    <x v="0"/>
    <s v="m3"/>
    <n v="182277"/>
    <n v="171806"/>
    <n v="194409"/>
    <n v="192178"/>
    <n v="195737"/>
    <n v="184148"/>
    <n v="187984"/>
    <n v="198666"/>
    <n v="201436"/>
    <n v="201683"/>
    <n v="195210"/>
    <n v="191184"/>
    <n v="2296718"/>
  </r>
  <r>
    <x v="8"/>
    <s v="SÃO PAULO"/>
    <x v="8"/>
    <x v="0"/>
    <s v="m3"/>
    <n v="173097"/>
    <n v="145201"/>
    <n v="164910"/>
    <n v="135571"/>
    <n v="183560"/>
    <n v="187580"/>
    <n v="132247"/>
    <n v="143021"/>
    <n v="127683"/>
    <n v="178421"/>
    <n v="146592"/>
    <n v="149804"/>
    <n v="1867687"/>
  </r>
  <r>
    <x v="8"/>
    <s v="PARANÁ"/>
    <x v="9"/>
    <x v="0"/>
    <s v="m3"/>
    <n v="613440"/>
    <n v="515923"/>
    <n v="514586"/>
    <n v="541574"/>
    <n v="515956"/>
    <n v="609768"/>
    <n v="579871"/>
    <n v="337345"/>
    <n v="568416"/>
    <n v="589735"/>
    <n v="645251"/>
    <n v="521671"/>
    <n v="6553536"/>
  </r>
  <r>
    <x v="8"/>
    <s v="SÃO PAULO"/>
    <x v="10"/>
    <x v="0"/>
    <s v="m3"/>
    <n v="1041103"/>
    <n v="954157"/>
    <n v="1029407"/>
    <n v="968271"/>
    <n v="885941"/>
    <n v="1003898"/>
    <n v="999974"/>
    <n v="927226"/>
    <n v="902271"/>
    <n v="68489"/>
    <n v="350306"/>
    <n v="936847"/>
    <n v="10067890"/>
  </r>
  <r>
    <x v="8"/>
    <s v="RIO GRANDE DO NORTE"/>
    <x v="11"/>
    <x v="0"/>
    <s v="m3"/>
    <n v="48342"/>
    <n v="47073"/>
    <n v="47859"/>
    <n v="43355"/>
    <n v="40814"/>
    <n v="48605"/>
    <n v="49878"/>
    <n v="48634"/>
    <n v="46850"/>
    <n v="48399"/>
    <n v="47227"/>
    <n v="46681"/>
    <n v="563717"/>
  </r>
  <r>
    <x v="8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0"/>
    <s v="m3"/>
    <n v="0"/>
    <n v="0"/>
    <n v="0"/>
    <n v="45433.845000000001"/>
    <n v="66699.236000000004"/>
    <n v="18541.935000000001"/>
    <n v="0"/>
    <n v="0"/>
    <n v="0"/>
    <n v="28823.682000000001"/>
    <n v="0"/>
    <n v="0"/>
    <n v="159498.698"/>
  </r>
  <r>
    <x v="8"/>
    <s v="SÃO PAULO"/>
    <x v="15"/>
    <x v="0"/>
    <s v="m3"/>
    <n v="1123.8900000000001"/>
    <n v="1138.0640000000001"/>
    <n v="941.16800000000001"/>
    <n v="1216.847"/>
    <n v="1615.972"/>
    <n v="1865.6369999999999"/>
    <n v="1818.106"/>
    <n v="1744.6130000000001"/>
    <n v="2287.2930000000001"/>
    <n v="1381.6120000000001"/>
    <n v="492.40100000000001"/>
    <n v="512.22799999999995"/>
    <n v="16137.830999999996"/>
  </r>
  <r>
    <x v="8"/>
    <s v="BAHIA"/>
    <x v="16"/>
    <x v="0"/>
    <s v="m3"/>
    <n v="0"/>
    <n v="0"/>
    <n v="0"/>
    <n v="0"/>
    <n v="0"/>
    <n v="0"/>
    <n v="0"/>
    <n v="0"/>
    <n v="0"/>
    <n v="0"/>
    <n v="0"/>
    <n v="0"/>
    <n v="0"/>
  </r>
  <r>
    <x v="8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8"/>
    <s v="SÃO PAULO"/>
    <x v="0"/>
    <x v="1"/>
    <s v="m3"/>
    <n v="47119"/>
    <n v="89893"/>
    <n v="103776"/>
    <n v="110940"/>
    <n v="90875"/>
    <n v="106894"/>
    <n v="97106"/>
    <n v="94020"/>
    <n v="106055"/>
    <n v="124605"/>
    <n v="80943"/>
    <n v="43559"/>
    <n v="1095785"/>
  </r>
  <r>
    <x v="8"/>
    <s v="BAHIA"/>
    <x v="1"/>
    <x v="1"/>
    <s v="m3"/>
    <n v="0"/>
    <n v="11669"/>
    <n v="0"/>
    <n v="21361"/>
    <n v="13995"/>
    <n v="49667"/>
    <n v="82965"/>
    <n v="3956"/>
    <n v="74221"/>
    <n v="146433"/>
    <n v="74196"/>
    <n v="5296"/>
    <n v="483759"/>
  </r>
  <r>
    <x v="8"/>
    <s v="RIO DE JANEIRO"/>
    <x v="2"/>
    <x v="1"/>
    <s v="m3"/>
    <n v="484213"/>
    <n v="462100"/>
    <n v="505516"/>
    <n v="471498"/>
    <n v="515470"/>
    <n v="477981"/>
    <n v="519445"/>
    <n v="425673"/>
    <n v="327423"/>
    <n v="449049"/>
    <n v="488513"/>
    <n v="505534"/>
    <n v="5632415"/>
  </r>
  <r>
    <x v="8"/>
    <s v="MINAS GERAIS"/>
    <x v="3"/>
    <x v="1"/>
    <s v="m3"/>
    <n v="39938"/>
    <n v="12548"/>
    <n v="1345"/>
    <n v="2280"/>
    <n v="106254"/>
    <n v="51455"/>
    <n v="45306"/>
    <n v="112999"/>
    <n v="93744"/>
    <n v="28848"/>
    <n v="68501"/>
    <n v="6578"/>
    <n v="569796"/>
  </r>
  <r>
    <x v="8"/>
    <s v="RIO GRANDE DO SUL"/>
    <x v="4"/>
    <x v="1"/>
    <s v="m3"/>
    <n v="361420"/>
    <n v="564882"/>
    <n v="515398"/>
    <n v="473896"/>
    <n v="514694"/>
    <n v="408401"/>
    <n v="403815"/>
    <n v="390274"/>
    <n v="437675"/>
    <n v="347479"/>
    <n v="110485"/>
    <n v="620442"/>
    <n v="5148861"/>
  </r>
  <r>
    <x v="8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8"/>
    <s v="SÃO PAULO"/>
    <x v="6"/>
    <x v="1"/>
    <s v="m3"/>
    <n v="140049"/>
    <n v="191001"/>
    <n v="49946"/>
    <n v="217583"/>
    <n v="247784"/>
    <n v="310773"/>
    <n v="427842"/>
    <n v="354028"/>
    <n v="275917"/>
    <n v="273356"/>
    <n v="309020"/>
    <n v="258194"/>
    <n v="3055493"/>
  </r>
  <r>
    <x v="8"/>
    <s v="AMAZONAS"/>
    <x v="7"/>
    <x v="1"/>
    <s v="m3"/>
    <n v="3"/>
    <n v="0"/>
    <n v="0"/>
    <n v="0"/>
    <n v="0"/>
    <n v="0"/>
    <n v="0"/>
    <n v="0"/>
    <n v="0"/>
    <n v="0"/>
    <n v="0"/>
    <n v="0"/>
    <n v="3"/>
  </r>
  <r>
    <x v="8"/>
    <s v="SÃO PAULO"/>
    <x v="8"/>
    <x v="1"/>
    <s v="m3"/>
    <n v="33976"/>
    <n v="25694"/>
    <n v="38445"/>
    <n v="49210"/>
    <n v="45830"/>
    <n v="47828"/>
    <n v="105528"/>
    <n v="106158"/>
    <n v="106940"/>
    <n v="65382"/>
    <n v="88685"/>
    <n v="34050"/>
    <n v="747726"/>
  </r>
  <r>
    <x v="8"/>
    <s v="PARANÁ"/>
    <x v="9"/>
    <x v="1"/>
    <s v="m3"/>
    <n v="333428"/>
    <n v="357484"/>
    <n v="382016"/>
    <n v="357232"/>
    <n v="420368"/>
    <n v="308766"/>
    <n v="374218"/>
    <n v="361784"/>
    <n v="304034"/>
    <n v="284061"/>
    <n v="283775"/>
    <n v="342313"/>
    <n v="4109479"/>
  </r>
  <r>
    <x v="8"/>
    <s v="SÃO PAULO"/>
    <x v="10"/>
    <x v="1"/>
    <s v="m3"/>
    <n v="155542"/>
    <n v="170101"/>
    <n v="163666"/>
    <n v="155482"/>
    <n v="209652"/>
    <n v="112598"/>
    <n v="157046"/>
    <n v="204702"/>
    <n v="238019"/>
    <n v="11964"/>
    <n v="83606"/>
    <n v="168416"/>
    <n v="1830794"/>
  </r>
  <r>
    <x v="8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8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1"/>
    <s v="m3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1"/>
    <s v="m3"/>
    <n v="73039.864000000001"/>
    <n v="66069.713000000003"/>
    <n v="67268.423999999999"/>
    <n v="21719.258000000002"/>
    <n v="0"/>
    <n v="27168.562000000002"/>
    <n v="10204.846000000001"/>
    <n v="0"/>
    <n v="0"/>
    <n v="0"/>
    <n v="0"/>
    <n v="0"/>
    <n v="265470.66700000002"/>
  </r>
  <r>
    <x v="8"/>
    <s v="SÃO PAULO"/>
    <x v="15"/>
    <x v="1"/>
    <s v="m3"/>
    <n v="1461.5"/>
    <n v="9553.7540000000008"/>
    <n v="12784.492"/>
    <n v="1.8360000000000001"/>
    <n v="3991.91"/>
    <n v="919.88199999999995"/>
    <n v="0"/>
    <n v="0"/>
    <n v="0"/>
    <n v="0"/>
    <n v="0"/>
    <n v="0"/>
    <n v="28713.374"/>
  </r>
  <r>
    <x v="8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8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8"/>
    <s v="SÃO PAULO"/>
    <x v="0"/>
    <x v="2"/>
    <s v="m3"/>
    <n v="3108"/>
    <n v="2219"/>
    <n v="4389"/>
    <n v="1796"/>
    <n v="3422"/>
    <n v="5275"/>
    <n v="2810"/>
    <n v="3173"/>
    <n v="94"/>
    <n v="0"/>
    <n v="0"/>
    <n v="0"/>
    <n v="26286"/>
  </r>
  <r>
    <x v="8"/>
    <s v="BAHIA"/>
    <x v="1"/>
    <x v="2"/>
    <s v="m3"/>
    <n v="30180"/>
    <n v="10105"/>
    <n v="27369"/>
    <n v="23004"/>
    <n v="79374"/>
    <n v="64888"/>
    <n v="22919"/>
    <n v="34269"/>
    <n v="31258"/>
    <n v="28768"/>
    <n v="22746"/>
    <n v="29220"/>
    <n v="404100"/>
  </r>
  <r>
    <x v="8"/>
    <s v="RIO DE JANEIRO"/>
    <x v="2"/>
    <x v="2"/>
    <s v="m3"/>
    <n v="35357"/>
    <n v="14664"/>
    <n v="10271"/>
    <n v="9350"/>
    <n v="42520"/>
    <n v="24600"/>
    <n v="43949"/>
    <n v="18080"/>
    <n v="13118"/>
    <n v="23557"/>
    <n v="21284"/>
    <n v="47392"/>
    <n v="304142"/>
  </r>
  <r>
    <x v="8"/>
    <s v="MINAS GERAIS"/>
    <x v="3"/>
    <x v="2"/>
    <s v="m3"/>
    <n v="14160"/>
    <n v="11988"/>
    <n v="9186"/>
    <n v="9036"/>
    <n v="19499"/>
    <n v="18375"/>
    <n v="23854"/>
    <n v="34827"/>
    <n v="24417"/>
    <n v="13566"/>
    <n v="29255"/>
    <n v="8870"/>
    <n v="217033"/>
  </r>
  <r>
    <x v="8"/>
    <s v="RIO GRANDE DO SUL"/>
    <x v="4"/>
    <x v="2"/>
    <s v="m3"/>
    <n v="30930"/>
    <n v="7445"/>
    <n v="15012"/>
    <n v="31390"/>
    <n v="16822"/>
    <n v="18636"/>
    <n v="26884"/>
    <n v="23020"/>
    <n v="7617"/>
    <n v="27259"/>
    <n v="32291"/>
    <n v="7572"/>
    <n v="244878"/>
  </r>
  <r>
    <x v="8"/>
    <s v="CEARÁ"/>
    <x v="5"/>
    <x v="2"/>
    <s v="m3"/>
    <n v="2"/>
    <n v="288"/>
    <n v="0"/>
    <n v="0"/>
    <n v="201"/>
    <n v="174"/>
    <n v="193"/>
    <n v="7"/>
    <n v="0"/>
    <n v="0"/>
    <n v="0"/>
    <n v="61"/>
    <n v="926"/>
  </r>
  <r>
    <x v="8"/>
    <s v="SÃO PAULO"/>
    <x v="6"/>
    <x v="2"/>
    <s v="m3"/>
    <n v="4789"/>
    <n v="6512"/>
    <n v="33808"/>
    <n v="25932"/>
    <n v="30697"/>
    <n v="38823"/>
    <n v="43279"/>
    <n v="32933"/>
    <n v="5564"/>
    <n v="36046"/>
    <n v="36323"/>
    <n v="12623"/>
    <n v="307329"/>
  </r>
  <r>
    <x v="8"/>
    <s v="AMAZONAS"/>
    <x v="7"/>
    <x v="2"/>
    <s v="m3"/>
    <n v="471"/>
    <n v="848"/>
    <n v="520"/>
    <n v="480"/>
    <n v="1501"/>
    <n v="2015"/>
    <n v="1254"/>
    <n v="840"/>
    <n v="464"/>
    <n v="906"/>
    <n v="1024"/>
    <n v="1369"/>
    <n v="11692"/>
  </r>
  <r>
    <x v="8"/>
    <s v="SÃO PAULO"/>
    <x v="8"/>
    <x v="2"/>
    <s v="m3"/>
    <n v="103"/>
    <n v="0"/>
    <n v="1085"/>
    <n v="241"/>
    <n v="363"/>
    <n v="2860"/>
    <n v="3841"/>
    <m/>
    <n v="0"/>
    <n v="0"/>
    <n v="345"/>
    <n v="2949"/>
    <n v="11787"/>
  </r>
  <r>
    <x v="8"/>
    <s v="PARANÁ"/>
    <x v="9"/>
    <x v="2"/>
    <s v="m3"/>
    <n v="17464"/>
    <n v="12786"/>
    <n v="3035"/>
    <n v="15205"/>
    <n v="14089"/>
    <n v="16374"/>
    <n v="4992"/>
    <n v="6209"/>
    <n v="17733"/>
    <n v="11421"/>
    <n v="3673"/>
    <n v="0"/>
    <n v="122981"/>
  </r>
  <r>
    <x v="8"/>
    <s v="SÃO PAULO"/>
    <x v="10"/>
    <x v="2"/>
    <s v="m3"/>
    <n v="28692"/>
    <n v="601"/>
    <n v="25303"/>
    <n v="17386"/>
    <n v="33500"/>
    <n v="46464"/>
    <n v="51826"/>
    <n v="14739"/>
    <n v="27274"/>
    <n v="2584"/>
    <n v="23353"/>
    <n v="25915"/>
    <n v="297637"/>
  </r>
  <r>
    <x v="8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8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2"/>
    <s v="m3"/>
    <n v="0"/>
    <n v="0"/>
    <n v="0"/>
    <n v="0"/>
    <n v="0"/>
    <n v="0"/>
    <n v="2137.2820000000002"/>
    <n v="15672.565000000001"/>
    <n v="13179.165000000001"/>
    <n v="0"/>
    <n v="0"/>
    <n v="0"/>
    <n v="30989.012000000002"/>
  </r>
  <r>
    <x v="8"/>
    <s v="SÃO PAULO"/>
    <x v="15"/>
    <x v="2"/>
    <s v="m3"/>
    <n v="9689.6290000000008"/>
    <n v="8358.0589999999993"/>
    <n v="8287.4189999999999"/>
    <n v="10420.450999999999"/>
    <n v="8913.4570000000003"/>
    <n v="6625.2520000000004"/>
    <n v="6040.9970000000003"/>
    <n v="4579.04"/>
    <n v="1795.886"/>
    <n v="2479.049"/>
    <n v="1833.6569999999999"/>
    <n v="3925.6509999999998"/>
    <n v="72948.54700000002"/>
  </r>
  <r>
    <x v="8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8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9"/>
    <s v="SÃO PAULO"/>
    <x v="0"/>
    <x v="0"/>
    <s v="m3"/>
    <n v="792978"/>
    <n v="649378"/>
    <n v="797243"/>
    <n v="739477"/>
    <n v="772088"/>
    <n v="758642"/>
    <n v="762462"/>
    <n v="759679"/>
    <n v="670038"/>
    <n v="637888"/>
    <n v="681018"/>
    <n v="732177"/>
    <n v="8753068"/>
  </r>
  <r>
    <x v="9"/>
    <s v="BAHIA"/>
    <x v="1"/>
    <x v="0"/>
    <s v="m3"/>
    <n v="1115023"/>
    <n v="1112158"/>
    <n v="1154876"/>
    <n v="396022"/>
    <n v="652393"/>
    <n v="993807"/>
    <n v="762343"/>
    <n v="1166908"/>
    <n v="1126083"/>
    <n v="1061593"/>
    <n v="1252873"/>
    <n v="1226839"/>
    <n v="12020918"/>
  </r>
  <r>
    <x v="9"/>
    <s v="RIO DE JANEIRO"/>
    <x v="2"/>
    <x v="0"/>
    <s v="m3"/>
    <n v="511754"/>
    <n v="450924"/>
    <n v="478830"/>
    <n v="560017"/>
    <n v="545861"/>
    <n v="493996"/>
    <n v="632833"/>
    <n v="478950"/>
    <n v="601740"/>
    <n v="561881"/>
    <n v="522957"/>
    <n v="535404"/>
    <n v="6375147"/>
  </r>
  <r>
    <x v="9"/>
    <s v="MINAS GERAIS"/>
    <x v="3"/>
    <x v="0"/>
    <s v="m3"/>
    <n v="629406"/>
    <n v="595462"/>
    <n v="653796"/>
    <n v="692794"/>
    <n v="652011"/>
    <n v="643032"/>
    <n v="693270"/>
    <n v="736672"/>
    <n v="688199"/>
    <n v="714418"/>
    <n v="657886"/>
    <n v="732881"/>
    <n v="8089827"/>
  </r>
  <r>
    <x v="9"/>
    <s v="RIO GRANDE DO SUL"/>
    <x v="4"/>
    <x v="0"/>
    <s v="m3"/>
    <n v="340872"/>
    <n v="535817"/>
    <n v="398099"/>
    <n v="346929"/>
    <n v="435808"/>
    <n v="406046"/>
    <n v="379078"/>
    <n v="293621"/>
    <n v="289234"/>
    <n v="181810"/>
    <n v="319263"/>
    <n v="326814"/>
    <n v="4253391"/>
  </r>
  <r>
    <x v="9"/>
    <s v="CEARÁ"/>
    <x v="5"/>
    <x v="0"/>
    <s v="m3"/>
    <n v="30536"/>
    <n v="29487"/>
    <n v="32772"/>
    <n v="31165"/>
    <n v="16945"/>
    <n v="26959"/>
    <n v="0"/>
    <n v="34043"/>
    <n v="33815"/>
    <n v="35403"/>
    <n v="39444"/>
    <n v="38008"/>
    <n v="348577"/>
  </r>
  <r>
    <x v="9"/>
    <s v="SÃO PAULO"/>
    <x v="6"/>
    <x v="0"/>
    <s v="m3"/>
    <n v="1131116"/>
    <n v="1024710"/>
    <n v="1304781"/>
    <n v="1412949"/>
    <n v="1335424"/>
    <n v="1353685"/>
    <n v="1420214"/>
    <n v="1391125"/>
    <n v="1476738"/>
    <n v="1376938"/>
    <n v="1393556"/>
    <n v="1418859"/>
    <n v="16040095"/>
  </r>
  <r>
    <x v="9"/>
    <s v="AMAZONAS"/>
    <x v="7"/>
    <x v="0"/>
    <s v="m3"/>
    <n v="173539"/>
    <n v="174048"/>
    <n v="197289"/>
    <n v="188136"/>
    <n v="197896"/>
    <n v="192324"/>
    <n v="200575"/>
    <n v="209979"/>
    <n v="198510"/>
    <n v="208585"/>
    <n v="205234"/>
    <n v="213322"/>
    <n v="2359437"/>
  </r>
  <r>
    <x v="9"/>
    <s v="SÃO PAULO"/>
    <x v="8"/>
    <x v="0"/>
    <s v="m3"/>
    <n v="136084"/>
    <n v="95899"/>
    <n v="160062"/>
    <n v="187663"/>
    <n v="179412"/>
    <n v="159973"/>
    <n v="79522"/>
    <n v="190891"/>
    <n v="177616"/>
    <n v="168566"/>
    <n v="178431"/>
    <n v="202431"/>
    <n v="1916550"/>
  </r>
  <r>
    <x v="9"/>
    <s v="PARANÁ"/>
    <x v="9"/>
    <x v="0"/>
    <s v="m3"/>
    <n v="562038"/>
    <n v="556481"/>
    <n v="703867"/>
    <n v="650039"/>
    <n v="571213"/>
    <n v="636927"/>
    <n v="638566"/>
    <n v="603346"/>
    <n v="604125"/>
    <n v="589594"/>
    <n v="586422"/>
    <n v="643430"/>
    <n v="7346048"/>
  </r>
  <r>
    <x v="9"/>
    <s v="SÃO PAULO"/>
    <x v="10"/>
    <x v="0"/>
    <s v="m3"/>
    <n v="1043286"/>
    <n v="906542"/>
    <n v="999638"/>
    <n v="1034472"/>
    <n v="1062390"/>
    <n v="1021526"/>
    <n v="1057219"/>
    <n v="1034351"/>
    <n v="957347"/>
    <n v="890438"/>
    <n v="929373"/>
    <n v="1074338"/>
    <n v="12010920"/>
  </r>
  <r>
    <x v="9"/>
    <s v="RIO GRANDE DO NORTE"/>
    <x v="11"/>
    <x v="0"/>
    <s v="m3"/>
    <n v="46067"/>
    <n v="42403"/>
    <n v="39829"/>
    <n v="44001"/>
    <n v="47555"/>
    <n v="44782"/>
    <n v="30118"/>
    <n v="41204"/>
    <n v="48004"/>
    <n v="139945"/>
    <n v="129397"/>
    <n v="153733"/>
    <n v="807038"/>
  </r>
  <r>
    <x v="9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0"/>
    <s v="m3"/>
    <n v="0"/>
    <n v="0"/>
    <n v="0"/>
    <n v="0"/>
    <n v="0"/>
    <n v="0"/>
    <n v="0"/>
    <n v="0"/>
    <n v="0"/>
    <n v="0"/>
    <n v="0"/>
    <m/>
    <n v="0"/>
  </r>
  <r>
    <x v="9"/>
    <s v="RIO GRANDE DO SUL"/>
    <x v="14"/>
    <x v="0"/>
    <s v="m3"/>
    <n v="56874.180999999997"/>
    <n v="33419.35"/>
    <n v="19032.656999999999"/>
    <n v="0"/>
    <n v="24790.681"/>
    <n v="12767.789000000001"/>
    <n v="8969.56"/>
    <n v="0"/>
    <n v="3608.5810000000001"/>
    <n v="28823.968000000001"/>
    <n v="7390.299"/>
    <n v="3954.4940000000001"/>
    <n v="199631.56"/>
  </r>
  <r>
    <x v="9"/>
    <s v="SÃO PAULO"/>
    <x v="15"/>
    <x v="0"/>
    <s v="m3"/>
    <n v="424.375"/>
    <n v="1138.0640000000001"/>
    <n v="192.02099999999999"/>
    <n v="764.09500000000003"/>
    <n v="1113.5429999999999"/>
    <n v="1570.385"/>
    <n v="9880.6"/>
    <n v="6625.1360000000004"/>
    <n v="10151.983"/>
    <n v="9197.3919999999998"/>
    <n v="8460.7649999999994"/>
    <n v="3899.8069999999998"/>
    <n v="53418.165999999997"/>
  </r>
  <r>
    <x v="9"/>
    <s v="BAHIA"/>
    <x v="16"/>
    <x v="0"/>
    <s v="m3"/>
    <n v="0"/>
    <n v="0"/>
    <n v="99.5"/>
    <n v="77"/>
    <n v="100.774"/>
    <n v="666.78499999999997"/>
    <n v="1207.03"/>
    <n v="819"/>
    <n v="743"/>
    <n v="943"/>
    <n v="649.5"/>
    <n v="719.05499999999995"/>
    <n v="6024.6440000000002"/>
  </r>
  <r>
    <x v="9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9"/>
    <s v="SÃO PAULO"/>
    <x v="0"/>
    <x v="1"/>
    <s v="m3"/>
    <n v="48182"/>
    <n v="108312"/>
    <n v="38091"/>
    <n v="37078"/>
    <n v="49773"/>
    <n v="56842"/>
    <n v="82710"/>
    <n v="80874"/>
    <n v="81864"/>
    <n v="122089"/>
    <n v="90424"/>
    <n v="49113"/>
    <n v="845352"/>
  </r>
  <r>
    <x v="9"/>
    <s v="BAHIA"/>
    <x v="1"/>
    <x v="1"/>
    <s v="m3"/>
    <n v="36685"/>
    <n v="41412"/>
    <n v="5822"/>
    <n v="0"/>
    <n v="0"/>
    <n v="58169"/>
    <n v="0"/>
    <n v="51450"/>
    <n v="65803"/>
    <n v="116225"/>
    <n v="44775"/>
    <n v="4045"/>
    <n v="424386"/>
  </r>
  <r>
    <x v="9"/>
    <s v="RIO DE JANEIRO"/>
    <x v="2"/>
    <x v="1"/>
    <s v="m3"/>
    <n v="411550"/>
    <n v="422692"/>
    <n v="490393"/>
    <n v="477572"/>
    <n v="492799"/>
    <n v="448396"/>
    <n v="479210"/>
    <n v="375278"/>
    <n v="474968"/>
    <n v="471101"/>
    <n v="408228"/>
    <n v="446378"/>
    <n v="5398565"/>
  </r>
  <r>
    <x v="9"/>
    <s v="MINAS GERAIS"/>
    <x v="3"/>
    <x v="1"/>
    <s v="m3"/>
    <n v="2592"/>
    <n v="0"/>
    <n v="0"/>
    <n v="1943"/>
    <n v="7592"/>
    <n v="26991"/>
    <n v="20063"/>
    <n v="2717"/>
    <n v="0"/>
    <n v="0"/>
    <n v="0"/>
    <n v="0"/>
    <n v="61898"/>
  </r>
  <r>
    <x v="9"/>
    <s v="RIO GRANDE DO SUL"/>
    <x v="4"/>
    <x v="1"/>
    <s v="m3"/>
    <n v="452185"/>
    <n v="221386"/>
    <n v="400290"/>
    <n v="491051"/>
    <n v="424957"/>
    <n v="372067"/>
    <n v="455454"/>
    <n v="516578"/>
    <n v="474593"/>
    <n v="489177"/>
    <n v="543234"/>
    <n v="569395"/>
    <n v="5410367"/>
  </r>
  <r>
    <x v="9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9"/>
    <s v="SÃO PAULO"/>
    <x v="6"/>
    <x v="1"/>
    <s v="m3"/>
    <n v="185065"/>
    <n v="310685"/>
    <n v="443336"/>
    <n v="244888"/>
    <n v="405717"/>
    <n v="310711"/>
    <n v="318395"/>
    <n v="356640"/>
    <n v="241634"/>
    <n v="376602"/>
    <n v="307240"/>
    <n v="223230"/>
    <n v="3724143"/>
  </r>
  <r>
    <x v="9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9"/>
    <s v="SÃO PAULO"/>
    <x v="8"/>
    <x v="1"/>
    <s v="m3"/>
    <n v="39988"/>
    <n v="59833"/>
    <n v="60779"/>
    <n v="33884"/>
    <n v="35897"/>
    <n v="25331"/>
    <n v="0"/>
    <n v="53009"/>
    <n v="54137"/>
    <n v="70459"/>
    <n v="53434"/>
    <n v="11900"/>
    <n v="498651"/>
  </r>
  <r>
    <x v="9"/>
    <s v="PARANÁ"/>
    <x v="9"/>
    <x v="1"/>
    <s v="m3"/>
    <n v="248046"/>
    <n v="277955"/>
    <n v="252130"/>
    <n v="272584"/>
    <n v="348582"/>
    <n v="282112"/>
    <n v="300991"/>
    <n v="292063"/>
    <n v="280447"/>
    <n v="298271"/>
    <n v="258282"/>
    <n v="274576"/>
    <n v="3386039"/>
  </r>
  <r>
    <x v="9"/>
    <s v="SÃO PAULO"/>
    <x v="10"/>
    <x v="1"/>
    <s v="m3"/>
    <n v="140702"/>
    <n v="159668"/>
    <n v="182112"/>
    <n v="159497"/>
    <n v="177399"/>
    <n v="130204"/>
    <n v="153820"/>
    <n v="173269"/>
    <n v="195098"/>
    <n v="222665"/>
    <n v="157874"/>
    <n v="112484"/>
    <n v="1964792"/>
  </r>
  <r>
    <x v="9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9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1"/>
    <s v="m3"/>
    <n v="0"/>
    <n v="0"/>
    <n v="0"/>
    <n v="0"/>
    <n v="0"/>
    <n v="0"/>
    <n v="0"/>
    <n v="0"/>
    <n v="0"/>
    <n v="0"/>
    <n v="0"/>
    <m/>
    <n v="0"/>
  </r>
  <r>
    <x v="9"/>
    <s v="RIO GRANDE DO SUL"/>
    <x v="14"/>
    <x v="1"/>
    <s v="m3"/>
    <n v="0"/>
    <n v="20968.627"/>
    <n v="50759.273000000001"/>
    <n v="66416.633000000002"/>
    <n v="45907.383000000002"/>
    <n v="56380.044999999998"/>
    <n v="56386.231"/>
    <n v="71497.448000000004"/>
    <n v="67196.034"/>
    <n v="39792.400999999998"/>
    <n v="62801.43"/>
    <n v="57481.832999999999"/>
    <n v="595587.33799999999"/>
  </r>
  <r>
    <x v="9"/>
    <s v="SÃO PAULO"/>
    <x v="15"/>
    <x v="1"/>
    <s v="m3"/>
    <n v="4200.4809999999998"/>
    <n v="9553.7540000000008"/>
    <n v="17120.560000000001"/>
    <n v="18806.138999999999"/>
    <n v="14207.614"/>
    <n v="20409.346000000001"/>
    <n v="11448.138999999999"/>
    <n v="2433.9850000000001"/>
    <n v="14192.065000000001"/>
    <n v="22087.357"/>
    <n v="18807.356"/>
    <n v="27864.420999999998"/>
    <n v="181131.217"/>
  </r>
  <r>
    <x v="9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9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9"/>
    <s v="SÃO PAULO"/>
    <x v="0"/>
    <x v="2"/>
    <s v="m3"/>
    <n v="11064"/>
    <n v="9725"/>
    <n v="0"/>
    <n v="2041"/>
    <n v="2778"/>
    <n v="482"/>
    <n v="1939"/>
    <n v="974"/>
    <n v="2803"/>
    <n v="761"/>
    <n v="0"/>
    <n v="0"/>
    <n v="32567"/>
  </r>
  <r>
    <x v="9"/>
    <s v="BAHIA"/>
    <x v="1"/>
    <x v="2"/>
    <s v="m3"/>
    <n v="21485"/>
    <n v="27310"/>
    <n v="20136"/>
    <n v="9819"/>
    <n v="29731"/>
    <n v="47771"/>
    <n v="17602"/>
    <n v="89305"/>
    <n v="36729"/>
    <n v="35023"/>
    <n v="27436"/>
    <n v="24998"/>
    <n v="387345"/>
  </r>
  <r>
    <x v="9"/>
    <s v="RIO DE JANEIRO"/>
    <x v="2"/>
    <x v="2"/>
    <s v="m3"/>
    <n v="46256"/>
    <n v="38320"/>
    <n v="49851"/>
    <n v="39861"/>
    <n v="20116"/>
    <n v="33628"/>
    <n v="20420"/>
    <n v="28445"/>
    <n v="44012"/>
    <n v="23913"/>
    <n v="12315"/>
    <n v="12353"/>
    <n v="369490"/>
  </r>
  <r>
    <x v="9"/>
    <s v="MINAS GERAIS"/>
    <x v="3"/>
    <x v="2"/>
    <s v="m3"/>
    <n v="8053"/>
    <n v="11248"/>
    <n v="23186"/>
    <n v="16145"/>
    <n v="11515"/>
    <n v="15763"/>
    <n v="13604"/>
    <n v="8463"/>
    <n v="19252"/>
    <n v="30891"/>
    <n v="16591"/>
    <n v="16203"/>
    <n v="190914"/>
  </r>
  <r>
    <x v="9"/>
    <s v="RIO GRANDE DO SUL"/>
    <x v="4"/>
    <x v="2"/>
    <s v="m3"/>
    <n v="2775"/>
    <n v="6215"/>
    <n v="8312"/>
    <n v="3416"/>
    <n v="808"/>
    <n v="448"/>
    <n v="0"/>
    <n v="0"/>
    <n v="0"/>
    <n v="24833"/>
    <n v="362"/>
    <n v="0"/>
    <n v="47169"/>
  </r>
  <r>
    <x v="9"/>
    <s v="CEARÁ"/>
    <x v="5"/>
    <x v="2"/>
    <s v="m3"/>
    <n v="0"/>
    <n v="1416"/>
    <n v="0"/>
    <n v="0"/>
    <n v="374"/>
    <n v="0"/>
    <n v="0"/>
    <n v="167"/>
    <n v="8"/>
    <n v="203"/>
    <n v="152"/>
    <n v="5"/>
    <n v="2325"/>
  </r>
  <r>
    <x v="9"/>
    <s v="SÃO PAULO"/>
    <x v="6"/>
    <x v="2"/>
    <s v="m3"/>
    <n v="33386"/>
    <n v="26970"/>
    <n v="13677"/>
    <n v="41133"/>
    <n v="32810"/>
    <n v="54614"/>
    <n v="43953"/>
    <n v="8693"/>
    <n v="10905"/>
    <n v="30787"/>
    <n v="10777"/>
    <n v="12182"/>
    <n v="319887"/>
  </r>
  <r>
    <x v="9"/>
    <s v="AMAZONAS"/>
    <x v="7"/>
    <x v="2"/>
    <s v="m3"/>
    <n v="2404"/>
    <n v="1137"/>
    <n v="971"/>
    <n v="1014"/>
    <n v="512"/>
    <n v="1511"/>
    <n v="964"/>
    <n v="1946"/>
    <n v="1773"/>
    <n v="2429"/>
    <n v="2476"/>
    <n v="0"/>
    <n v="17137"/>
  </r>
  <r>
    <x v="9"/>
    <s v="SÃO PAULO"/>
    <x v="8"/>
    <x v="2"/>
    <s v="m3"/>
    <n v="612"/>
    <n v="0"/>
    <n v="50"/>
    <n v="369"/>
    <n v="0"/>
    <n v="1814"/>
    <n v="1216"/>
    <n v="107"/>
    <n v="480"/>
    <n v="0"/>
    <n v="67"/>
    <n v="0"/>
    <n v="4715"/>
  </r>
  <r>
    <x v="9"/>
    <s v="PARANÁ"/>
    <x v="9"/>
    <x v="2"/>
    <s v="m3"/>
    <n v="9578"/>
    <n v="14598"/>
    <n v="9179"/>
    <n v="6068"/>
    <n v="5991"/>
    <n v="15015"/>
    <n v="18864"/>
    <n v="53751"/>
    <n v="32921"/>
    <n v="46035"/>
    <n v="8766"/>
    <n v="6986"/>
    <n v="227752"/>
  </r>
  <r>
    <x v="9"/>
    <s v="SÃO PAULO"/>
    <x v="10"/>
    <x v="2"/>
    <s v="m3"/>
    <n v="20720"/>
    <n v="36454"/>
    <n v="34323"/>
    <n v="4531"/>
    <n v="534"/>
    <n v="12562"/>
    <n v="20189"/>
    <n v="10562"/>
    <n v="11415"/>
    <n v="18226"/>
    <n v="32440"/>
    <n v="19249"/>
    <n v="221205"/>
  </r>
  <r>
    <x v="9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9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2"/>
    <s v="m3"/>
    <n v="0"/>
    <n v="0"/>
    <n v="0"/>
    <n v="0"/>
    <n v="0"/>
    <n v="0"/>
    <n v="0"/>
    <n v="0"/>
    <n v="0"/>
    <n v="0"/>
    <n v="0"/>
    <m/>
    <n v="0"/>
  </r>
  <r>
    <x v="9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9"/>
    <s v="SÃO PAULO"/>
    <x v="15"/>
    <x v="2"/>
    <s v="m3"/>
    <n v="6205.3959999999997"/>
    <n v="8358.0589999999993"/>
    <n v="15651.159"/>
    <n v="9797.0849999999991"/>
    <n v="11928.419"/>
    <n v="17623.557000000001"/>
    <n v="17062.313999999998"/>
    <n v="22891.832999999999"/>
    <n v="15117.583000000001"/>
    <n v="12012.531000000001"/>
    <n v="15293.445"/>
    <n v="12827.347"/>
    <n v="164768.728"/>
  </r>
  <r>
    <x v="9"/>
    <s v="BAHIA"/>
    <x v="16"/>
    <x v="2"/>
    <s v="m3"/>
    <n v="0"/>
    <n v="0"/>
    <n v="0"/>
    <n v="192.82"/>
    <n v="0"/>
    <n v="212.67000000000007"/>
    <n v="0"/>
    <n v="0"/>
    <n v="0"/>
    <n v="0"/>
    <n v="394.5139999999999"/>
    <n v="86"/>
    <n v="886.00399999999991"/>
  </r>
  <r>
    <x v="9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0"/>
    <s v="SÃO PAULO"/>
    <x v="0"/>
    <x v="0"/>
    <s v="m3"/>
    <n v="748666"/>
    <n v="631254"/>
    <n v="721085"/>
    <n v="745241"/>
    <n v="777334"/>
    <n v="739108"/>
    <n v="789933"/>
    <n v="813418"/>
    <n v="789451"/>
    <n v="323689"/>
    <n v="681744"/>
    <n v="772499"/>
    <n v="8533422"/>
  </r>
  <r>
    <x v="10"/>
    <s v="BAHIA"/>
    <x v="1"/>
    <x v="0"/>
    <s v="m3"/>
    <n v="1208657"/>
    <n v="1080196"/>
    <n v="1141915"/>
    <n v="1151782"/>
    <n v="1183598"/>
    <n v="1087100"/>
    <n v="1122004"/>
    <n v="1120395"/>
    <n v="1066890"/>
    <n v="1172801"/>
    <n v="1115551"/>
    <n v="1141007"/>
    <n v="13591896"/>
  </r>
  <r>
    <x v="10"/>
    <s v="RIO DE JANEIRO"/>
    <x v="2"/>
    <x v="0"/>
    <s v="m3"/>
    <n v="623892"/>
    <n v="577996"/>
    <n v="365883"/>
    <n v="511723"/>
    <n v="665688"/>
    <n v="628593"/>
    <n v="704163"/>
    <n v="674670"/>
    <n v="616141"/>
    <n v="660849"/>
    <n v="630670"/>
    <n v="616780"/>
    <n v="7277048"/>
  </r>
  <r>
    <x v="10"/>
    <s v="MINAS GERAIS"/>
    <x v="3"/>
    <x v="0"/>
    <s v="m3"/>
    <n v="665111"/>
    <n v="647010"/>
    <n v="721410"/>
    <n v="689793"/>
    <n v="731843"/>
    <n v="603807"/>
    <n v="694702"/>
    <n v="712382"/>
    <n v="708124"/>
    <n v="723545"/>
    <n v="707247"/>
    <n v="678032"/>
    <n v="8283006"/>
  </r>
  <r>
    <x v="10"/>
    <s v="RIO GRANDE DO SUL"/>
    <x v="4"/>
    <x v="0"/>
    <s v="m3"/>
    <n v="277366"/>
    <n v="212328"/>
    <n v="299367"/>
    <n v="393683"/>
    <n v="248170"/>
    <n v="257793"/>
    <n v="371314"/>
    <n v="418856"/>
    <n v="177246"/>
    <n v="222231"/>
    <n v="336179"/>
    <n v="421950"/>
    <n v="3636483"/>
  </r>
  <r>
    <x v="10"/>
    <s v="CEARÁ"/>
    <x v="5"/>
    <x v="0"/>
    <s v="m3"/>
    <n v="37335"/>
    <n v="35020"/>
    <n v="40463"/>
    <n v="35434"/>
    <n v="37091"/>
    <n v="36374"/>
    <n v="40384"/>
    <n v="40289"/>
    <n v="38525"/>
    <n v="40740"/>
    <n v="38321"/>
    <n v="39773"/>
    <n v="459749"/>
  </r>
  <r>
    <x v="10"/>
    <s v="SÃO PAULO"/>
    <x v="6"/>
    <x v="0"/>
    <s v="m3"/>
    <n v="1318276"/>
    <n v="1191755"/>
    <n v="741293"/>
    <n v="793714"/>
    <n v="902809"/>
    <n v="1421614"/>
    <n v="1423499"/>
    <n v="1511171"/>
    <n v="1499259"/>
    <n v="1456732"/>
    <n v="1461325"/>
    <n v="1641096"/>
    <n v="15362543"/>
  </r>
  <r>
    <x v="10"/>
    <s v="AMAZONAS"/>
    <x v="7"/>
    <x v="0"/>
    <s v="m3"/>
    <n v="209341"/>
    <n v="150266"/>
    <n v="204253"/>
    <n v="211530"/>
    <n v="218094"/>
    <n v="211144"/>
    <n v="222174"/>
    <n v="222626"/>
    <n v="194570"/>
    <n v="193634"/>
    <n v="182388"/>
    <n v="214965"/>
    <n v="2434985"/>
  </r>
  <r>
    <x v="10"/>
    <s v="SÃO PAULO"/>
    <x v="8"/>
    <x v="0"/>
    <s v="m3"/>
    <n v="152439"/>
    <n v="155558"/>
    <n v="195259"/>
    <n v="168904"/>
    <n v="34514"/>
    <n v="94227"/>
    <n v="185861"/>
    <n v="198596"/>
    <n v="167590"/>
    <n v="194492"/>
    <n v="179340"/>
    <n v="181596"/>
    <n v="1908376"/>
  </r>
  <r>
    <x v="10"/>
    <s v="PARANÁ"/>
    <x v="9"/>
    <x v="0"/>
    <s v="m3"/>
    <n v="655186"/>
    <n v="585893"/>
    <n v="613266"/>
    <n v="604562"/>
    <n v="647351"/>
    <n v="571996"/>
    <n v="652213"/>
    <n v="78272"/>
    <n v="511562"/>
    <n v="617760"/>
    <n v="657555"/>
    <n v="719492"/>
    <n v="6915108"/>
  </r>
  <r>
    <x v="10"/>
    <s v="SÃO PAULO"/>
    <x v="10"/>
    <x v="0"/>
    <s v="m3"/>
    <n v="1035918"/>
    <n v="850903"/>
    <n v="791809"/>
    <n v="1049121"/>
    <n v="1113889"/>
    <n v="1060060"/>
    <n v="1044076"/>
    <n v="1049811"/>
    <n v="1077623"/>
    <n v="1120588"/>
    <n v="1039904"/>
    <n v="1098979"/>
    <n v="12332681"/>
  </r>
  <r>
    <x v="10"/>
    <s v="RIO GRANDE DO NORTE"/>
    <x v="11"/>
    <x v="0"/>
    <s v="m3"/>
    <n v="157042"/>
    <n v="144323"/>
    <n v="155263"/>
    <n v="146846"/>
    <n v="159786"/>
    <n v="152968"/>
    <n v="166572"/>
    <n v="165360"/>
    <n v="161919"/>
    <n v="166184"/>
    <n v="159759"/>
    <n v="164398"/>
    <n v="1900420"/>
  </r>
  <r>
    <x v="10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0"/>
    <s v="m3"/>
    <n v="1265.787"/>
    <n v="389.928"/>
    <n v="518.50400000000002"/>
    <n v="529.46"/>
    <n v="919.27099999999996"/>
    <n v="22.186"/>
    <n v="0"/>
    <n v="0"/>
    <n v="0"/>
    <n v="0"/>
    <n v="0"/>
    <n v="0"/>
    <n v="3645.136"/>
  </r>
  <r>
    <x v="10"/>
    <s v="RIO GRANDE DO SUL"/>
    <x v="14"/>
    <x v="0"/>
    <s v="m3"/>
    <n v="0"/>
    <n v="0"/>
    <n v="0"/>
    <n v="0"/>
    <n v="0"/>
    <n v="0"/>
    <n v="0"/>
    <n v="0"/>
    <n v="0"/>
    <n v="66875.466"/>
    <n v="20414.442999999999"/>
    <n v="69393.929999999993"/>
    <n v="156683.83899999998"/>
  </r>
  <r>
    <x v="10"/>
    <s v="SÃO PAULO"/>
    <x v="15"/>
    <x v="0"/>
    <s v="m3"/>
    <n v="6090.2619999999997"/>
    <n v="833.26"/>
    <n v="7942.9290000000001"/>
    <n v="580.16999999999996"/>
    <n v="304.02300000000002"/>
    <n v="431.64100000000002"/>
    <n v="321.41699999999997"/>
    <n v="1575.491"/>
    <n v="1100.8910000000001"/>
    <n v="1518.2950000000001"/>
    <n v="1341.3130000000001"/>
    <n v="1956.3150000000001"/>
    <n v="23996.007000000001"/>
  </r>
  <r>
    <x v="10"/>
    <s v="BAHIA"/>
    <x v="16"/>
    <x v="0"/>
    <s v="m3"/>
    <n v="777"/>
    <n v="466"/>
    <n v="810"/>
    <n v="1576.547"/>
    <n v="1392.364"/>
    <n v="610.94100000000003"/>
    <n v="1170.683"/>
    <n v="2121.0059999999999"/>
    <n v="1556.972"/>
    <n v="1405.52"/>
    <n v="2003.3620000000001"/>
    <n v="1588.604"/>
    <n v="15478.999"/>
  </r>
  <r>
    <x v="10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0"/>
    <s v="SÃO PAULO"/>
    <x v="0"/>
    <x v="1"/>
    <s v="m3"/>
    <n v="68813"/>
    <n v="66124"/>
    <n v="120577"/>
    <n v="68549"/>
    <n v="33175"/>
    <n v="84387"/>
    <n v="61170"/>
    <n v="37234"/>
    <n v="27217"/>
    <n v="44382"/>
    <n v="31907"/>
    <n v="40158"/>
    <n v="683693"/>
  </r>
  <r>
    <x v="10"/>
    <s v="BAHIA"/>
    <x v="1"/>
    <x v="1"/>
    <s v="m3"/>
    <n v="0"/>
    <n v="48407"/>
    <n v="58088"/>
    <n v="19685"/>
    <n v="80111"/>
    <n v="2270"/>
    <n v="52214"/>
    <n v="53115"/>
    <n v="59933"/>
    <n v="51193"/>
    <n v="68745"/>
    <n v="101883"/>
    <n v="595644"/>
  </r>
  <r>
    <x v="10"/>
    <s v="RIO DE JANEIRO"/>
    <x v="2"/>
    <x v="1"/>
    <s v="m3"/>
    <n v="496510"/>
    <n v="461246"/>
    <n v="293631"/>
    <n v="423451"/>
    <n v="491679"/>
    <n v="435508"/>
    <n v="386772"/>
    <n v="458688"/>
    <n v="445166"/>
    <n v="498212"/>
    <n v="402006"/>
    <n v="478045"/>
    <n v="5270914"/>
  </r>
  <r>
    <x v="10"/>
    <s v="MINAS GERAIS"/>
    <x v="3"/>
    <x v="1"/>
    <s v="m3"/>
    <n v="0"/>
    <n v="0"/>
    <n v="0"/>
    <n v="0"/>
    <n v="0"/>
    <n v="0"/>
    <n v="0"/>
    <n v="0"/>
    <n v="0"/>
    <n v="0"/>
    <n v="0"/>
    <n v="0"/>
    <n v="0"/>
  </r>
  <r>
    <x v="10"/>
    <s v="RIO GRANDE DO SUL"/>
    <x v="4"/>
    <x v="1"/>
    <s v="m3"/>
    <n v="529611"/>
    <n v="405881"/>
    <n v="532263"/>
    <n v="423938"/>
    <n v="366770"/>
    <n v="466926"/>
    <n v="518283"/>
    <n v="305687"/>
    <n v="156259"/>
    <n v="225459"/>
    <n v="470653"/>
    <n v="402752"/>
    <n v="4804482"/>
  </r>
  <r>
    <x v="10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0"/>
    <s v="SÃO PAULO"/>
    <x v="6"/>
    <x v="1"/>
    <s v="m3"/>
    <n v="134432"/>
    <n v="215246"/>
    <n v="159004"/>
    <n v="102117"/>
    <n v="99718"/>
    <n v="419733"/>
    <n v="400544"/>
    <n v="367514"/>
    <n v="284521"/>
    <n v="341717"/>
    <n v="296356"/>
    <n v="144213"/>
    <n v="2965115"/>
  </r>
  <r>
    <x v="10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0"/>
    <s v="SÃO PAULO"/>
    <x v="8"/>
    <x v="1"/>
    <s v="m3"/>
    <n v="22024"/>
    <n v="13139"/>
    <n v="17279"/>
    <n v="13770"/>
    <n v="3608"/>
    <n v="20189"/>
    <n v="33224"/>
    <n v="17409"/>
    <n v="18566"/>
    <n v="23817"/>
    <n v="13256"/>
    <n v="9802"/>
    <n v="206083"/>
  </r>
  <r>
    <x v="10"/>
    <s v="PARANÁ"/>
    <x v="9"/>
    <x v="1"/>
    <s v="m3"/>
    <n v="215162"/>
    <n v="244116"/>
    <n v="319026"/>
    <n v="286179"/>
    <n v="289389"/>
    <n v="272394"/>
    <n v="293776"/>
    <n v="42286"/>
    <n v="172487"/>
    <n v="294843"/>
    <n v="270318"/>
    <n v="255495"/>
    <n v="2955471"/>
  </r>
  <r>
    <x v="10"/>
    <s v="SÃO PAULO"/>
    <x v="10"/>
    <x v="1"/>
    <s v="m3"/>
    <n v="161045"/>
    <n v="140791"/>
    <n v="160865"/>
    <n v="118180"/>
    <n v="116673"/>
    <n v="100540"/>
    <n v="152880"/>
    <n v="155933"/>
    <n v="107293"/>
    <n v="93808"/>
    <n v="108255"/>
    <n v="87830"/>
    <n v="1504093"/>
  </r>
  <r>
    <x v="10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0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1"/>
    <s v="m3"/>
    <n v="0"/>
    <n v="0"/>
    <n v="0"/>
    <n v="0"/>
    <n v="0"/>
    <n v="0"/>
    <n v="799.00400000000002"/>
    <n v="16870.23"/>
    <n v="7227.4290000000001"/>
    <n v="10371.787"/>
    <n v="10181.752"/>
    <n v="13117.184999999999"/>
    <n v="58567.386999999995"/>
  </r>
  <r>
    <x v="10"/>
    <s v="RIO GRANDE DO SUL"/>
    <x v="14"/>
    <x v="1"/>
    <s v="m3"/>
    <n v="71649.294999999998"/>
    <n v="64434.59"/>
    <n v="74176.054000000004"/>
    <n v="72221.873999999996"/>
    <n v="74968.581000000006"/>
    <n v="71749.126999999993"/>
    <n v="37633.133000000002"/>
    <n v="78153.584000000003"/>
    <n v="54474.571000000004"/>
    <n v="6083.4089999999997"/>
    <n v="53236.66"/>
    <n v="5438.87"/>
    <n v="664219.74800000002"/>
  </r>
  <r>
    <x v="10"/>
    <s v="SÃO PAULO"/>
    <x v="15"/>
    <x v="1"/>
    <s v="m3"/>
    <n v="23794.145"/>
    <n v="26052.05"/>
    <n v="20456.780999999999"/>
    <n v="29291.334999999999"/>
    <n v="30479.215"/>
    <n v="32538.223999999998"/>
    <n v="24214.909"/>
    <n v="41596.038999999997"/>
    <n v="38605.267"/>
    <n v="26774.15"/>
    <n v="27863.603999999999"/>
    <n v="36471.152000000002"/>
    <n v="358136.87099999998"/>
  </r>
  <r>
    <x v="10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0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0"/>
    <s v="SÃO PAULO"/>
    <x v="0"/>
    <x v="2"/>
    <s v="m3"/>
    <n v="2294"/>
    <n v="4236"/>
    <n v="3292"/>
    <n v="73"/>
    <n v="238"/>
    <n v="1621"/>
    <n v="0"/>
    <n v="0"/>
    <n v="248"/>
    <n v="43967"/>
    <n v="22752"/>
    <n v="19678"/>
    <n v="98399"/>
  </r>
  <r>
    <x v="10"/>
    <s v="BAHIA"/>
    <x v="1"/>
    <x v="2"/>
    <s v="m3"/>
    <n v="34156"/>
    <n v="38947"/>
    <n v="34745"/>
    <n v="31989"/>
    <n v="35501"/>
    <n v="30300"/>
    <n v="27681"/>
    <n v="28230"/>
    <n v="18058"/>
    <n v="31484"/>
    <n v="36051"/>
    <n v="32579"/>
    <n v="379721"/>
  </r>
  <r>
    <x v="10"/>
    <s v="RIO DE JANEIRO"/>
    <x v="2"/>
    <x v="2"/>
    <s v="m3"/>
    <n v="10941"/>
    <n v="11001"/>
    <n v="45809"/>
    <n v="26336"/>
    <n v="9321"/>
    <n v="23945"/>
    <n v="31810"/>
    <n v="28714"/>
    <n v="29986"/>
    <n v="20575"/>
    <n v="49242"/>
    <n v="39874"/>
    <n v="327554"/>
  </r>
  <r>
    <x v="10"/>
    <s v="MINAS GERAIS"/>
    <x v="3"/>
    <x v="2"/>
    <s v="m3"/>
    <n v="11759"/>
    <n v="36453"/>
    <n v="20389"/>
    <n v="28531"/>
    <n v="14538"/>
    <n v="28827"/>
    <n v="32102"/>
    <n v="18444"/>
    <n v="18107"/>
    <n v="18655"/>
    <n v="14979"/>
    <n v="22279"/>
    <n v="265063"/>
  </r>
  <r>
    <x v="10"/>
    <s v="RIO GRANDE DO SUL"/>
    <x v="4"/>
    <x v="2"/>
    <s v="m3"/>
    <n v="854"/>
    <n v="20760"/>
    <n v="27479"/>
    <n v="26576"/>
    <n v="30539"/>
    <n v="39074"/>
    <n v="9022"/>
    <n v="13244"/>
    <n v="1027"/>
    <n v="11950"/>
    <n v="18587"/>
    <n v="23434"/>
    <n v="222546"/>
  </r>
  <r>
    <x v="10"/>
    <s v="CEARÁ"/>
    <x v="5"/>
    <x v="2"/>
    <s v="m3"/>
    <n v="53"/>
    <n v="18"/>
    <n v="230"/>
    <n v="41"/>
    <n v="285"/>
    <n v="210"/>
    <n v="0"/>
    <n v="0"/>
    <n v="44"/>
    <n v="0"/>
    <n v="179"/>
    <n v="229"/>
    <n v="1289"/>
  </r>
  <r>
    <x v="10"/>
    <s v="SÃO PAULO"/>
    <x v="6"/>
    <x v="2"/>
    <s v="m3"/>
    <n v="7312"/>
    <n v="0"/>
    <n v="37220"/>
    <n v="12481"/>
    <n v="21868"/>
    <n v="8182"/>
    <n v="29158"/>
    <n v="53460"/>
    <n v="26547"/>
    <n v="36939"/>
    <n v="58069"/>
    <n v="81483"/>
    <n v="372719"/>
  </r>
  <r>
    <x v="10"/>
    <s v="AMAZONAS"/>
    <x v="7"/>
    <x v="2"/>
    <s v="m3"/>
    <n v="1932"/>
    <n v="1198"/>
    <n v="1177"/>
    <n v="632"/>
    <n v="388"/>
    <n v="1129"/>
    <n v="406"/>
    <n v="590"/>
    <n v="400"/>
    <n v="651"/>
    <n v="1608"/>
    <n v="1071"/>
    <n v="11182"/>
  </r>
  <r>
    <x v="10"/>
    <s v="SÃO PAULO"/>
    <x v="8"/>
    <x v="2"/>
    <s v="m3"/>
    <n v="0"/>
    <n v="0"/>
    <n v="0"/>
    <n v="0"/>
    <n v="0"/>
    <n v="176"/>
    <n v="2597"/>
    <n v="0"/>
    <n v="0"/>
    <n v="449"/>
    <n v="0"/>
    <n v="0"/>
    <n v="3222"/>
  </r>
  <r>
    <x v="10"/>
    <s v="PARANÁ"/>
    <x v="9"/>
    <x v="2"/>
    <s v="m3"/>
    <n v="18899"/>
    <n v="5676"/>
    <n v="10102"/>
    <n v="3244"/>
    <n v="0"/>
    <n v="1522"/>
    <n v="3430"/>
    <n v="222"/>
    <n v="32844"/>
    <n v="3745"/>
    <n v="2607"/>
    <n v="0"/>
    <n v="82291"/>
  </r>
  <r>
    <x v="10"/>
    <s v="SÃO PAULO"/>
    <x v="10"/>
    <x v="2"/>
    <s v="m3"/>
    <n v="24944"/>
    <n v="16614"/>
    <n v="22159"/>
    <n v="18758"/>
    <n v="5335"/>
    <n v="9960"/>
    <n v="5280"/>
    <n v="30836"/>
    <n v="2752"/>
    <n v="7591"/>
    <n v="57325"/>
    <n v="46775"/>
    <n v="248329"/>
  </r>
  <r>
    <x v="10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0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2"/>
    <s v="m3"/>
    <n v="5894.2109999999993"/>
    <n v="7548.9589999999998"/>
    <n v="33789.904000000002"/>
    <n v="25978.866000000002"/>
    <n v="30416.909"/>
    <n v="29816.300999999999"/>
    <n v="31396.909"/>
    <n v="21940.030999999999"/>
    <n v="26532.920000000002"/>
    <n v="27849.594999999998"/>
    <n v="23095.510000000002"/>
    <n v="26996.707999999999"/>
    <n v="291256.82299999997"/>
  </r>
  <r>
    <x v="10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0"/>
    <s v="SÃO PAULO"/>
    <x v="15"/>
    <x v="2"/>
    <s v="m3"/>
    <n v="11912.725"/>
    <n v="10532.19"/>
    <n v="17276.948"/>
    <n v="12083.681"/>
    <n v="10084.714"/>
    <n v="9837.393"/>
    <n v="10962.651"/>
    <n v="1420.356"/>
    <n v="1771.0050000000001"/>
    <n v="12829.574000000001"/>
    <n v="13737.058000000001"/>
    <n v="3464.8560000000002"/>
    <n v="115913.151"/>
  </r>
  <r>
    <x v="10"/>
    <s v="BAHIA"/>
    <x v="16"/>
    <x v="2"/>
    <s v="m3"/>
    <n v="11.970000000000027"/>
    <n v="35"/>
    <n v="232.80999999999995"/>
    <n v="1041.7309999999998"/>
    <n v="1891.3409999999999"/>
    <n v="98.688999999999965"/>
    <n v="1147.5500000000002"/>
    <n v="1793.7510000000002"/>
    <n v="363.45800000000008"/>
    <n v="1036.4990000000003"/>
    <n v="2995.5999999999995"/>
    <n v="813.55500000000006"/>
    <n v="11461.954000000002"/>
  </r>
  <r>
    <x v="10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1"/>
    <s v="SÃO PAULO"/>
    <x v="0"/>
    <x v="0"/>
    <s v="m3"/>
    <n v="829172"/>
    <n v="682483"/>
    <n v="762376"/>
    <n v="728319"/>
    <n v="785855"/>
    <n v="353976"/>
    <n v="259676"/>
    <n v="779284"/>
    <n v="781456"/>
    <n v="703624"/>
    <n v="795775"/>
    <n v="724252"/>
    <n v="8186248"/>
  </r>
  <r>
    <x v="11"/>
    <s v="BAHIA"/>
    <x v="1"/>
    <x v="0"/>
    <s v="m3"/>
    <n v="1019446"/>
    <n v="958176"/>
    <n v="1145885"/>
    <n v="1086008"/>
    <n v="1205559"/>
    <n v="1171220"/>
    <n v="1054832"/>
    <n v="1097358"/>
    <n v="1140443"/>
    <n v="1215458"/>
    <n v="880951"/>
    <n v="893138"/>
    <n v="12868474"/>
  </r>
  <r>
    <x v="11"/>
    <s v="RIO DE JANEIRO"/>
    <x v="2"/>
    <x v="0"/>
    <s v="m3"/>
    <n v="627289"/>
    <n v="608019"/>
    <n v="611892"/>
    <n v="588889"/>
    <n v="615283"/>
    <n v="154551"/>
    <n v="461544"/>
    <n v="676882"/>
    <n v="650127"/>
    <n v="654135"/>
    <n v="694053"/>
    <n v="527824"/>
    <n v="6870488"/>
  </r>
  <r>
    <x v="11"/>
    <s v="MINAS GERAIS"/>
    <x v="3"/>
    <x v="0"/>
    <s v="m3"/>
    <n v="607055"/>
    <n v="551530"/>
    <n v="635393"/>
    <n v="595483"/>
    <n v="645965"/>
    <n v="685328"/>
    <n v="718156"/>
    <n v="640506"/>
    <n v="371494"/>
    <n v="666837"/>
    <n v="670411"/>
    <n v="642221"/>
    <n v="7430379"/>
  </r>
  <r>
    <x v="11"/>
    <s v="RIO GRANDE DO SUL"/>
    <x v="4"/>
    <x v="0"/>
    <s v="m3"/>
    <n v="315272"/>
    <n v="379035"/>
    <n v="342243"/>
    <n v="227707"/>
    <n v="405199"/>
    <n v="366723"/>
    <n v="327995"/>
    <n v="361214"/>
    <n v="301312"/>
    <n v="454852"/>
    <n v="463301"/>
    <n v="469457"/>
    <n v="4414310"/>
  </r>
  <r>
    <x v="11"/>
    <s v="CEARÁ"/>
    <x v="5"/>
    <x v="0"/>
    <s v="m3"/>
    <n v="39241"/>
    <n v="30983"/>
    <n v="24412"/>
    <n v="15979"/>
    <n v="33946"/>
    <n v="33307"/>
    <n v="38308"/>
    <n v="40218"/>
    <n v="38282"/>
    <n v="37007"/>
    <n v="36243"/>
    <n v="34281"/>
    <n v="402207"/>
  </r>
  <r>
    <x v="11"/>
    <s v="SÃO PAULO"/>
    <x v="6"/>
    <x v="0"/>
    <s v="m3"/>
    <n v="1484546"/>
    <n v="1290515"/>
    <n v="1447721"/>
    <n v="1292628"/>
    <n v="1425311"/>
    <n v="1471637"/>
    <n v="1649075"/>
    <n v="1511550"/>
    <n v="1528288"/>
    <n v="1511193"/>
    <n v="1484944"/>
    <n v="1407744"/>
    <n v="17505152"/>
  </r>
  <r>
    <x v="11"/>
    <s v="AMAZONAS"/>
    <x v="7"/>
    <x v="0"/>
    <s v="m3"/>
    <n v="220672"/>
    <n v="198923"/>
    <n v="192185"/>
    <n v="199266"/>
    <n v="201352"/>
    <n v="198333"/>
    <n v="202509"/>
    <n v="215417"/>
    <n v="195423"/>
    <n v="227218"/>
    <n v="208487"/>
    <n v="202564"/>
    <n v="2462349"/>
  </r>
  <r>
    <x v="11"/>
    <s v="SÃO PAULO"/>
    <x v="8"/>
    <x v="0"/>
    <s v="m3"/>
    <n v="208153"/>
    <n v="157096"/>
    <n v="196449"/>
    <n v="178910"/>
    <n v="184608"/>
    <n v="163339"/>
    <n v="181605"/>
    <n v="176478"/>
    <n v="219772"/>
    <n v="225357"/>
    <n v="201701"/>
    <n v="175749"/>
    <n v="2269217"/>
  </r>
  <r>
    <x v="11"/>
    <s v="PARANÁ"/>
    <x v="9"/>
    <x v="0"/>
    <s v="m3"/>
    <n v="671813"/>
    <n v="613442"/>
    <n v="573045"/>
    <n v="658542"/>
    <n v="655460"/>
    <n v="682467"/>
    <n v="631476"/>
    <n v="658766"/>
    <n v="644087"/>
    <n v="680068"/>
    <n v="637550"/>
    <n v="684334"/>
    <n v="7791050"/>
  </r>
  <r>
    <x v="11"/>
    <s v="SÃO PAULO"/>
    <x v="10"/>
    <x v="0"/>
    <s v="m3"/>
    <n v="1134896"/>
    <n v="908720"/>
    <n v="1124707"/>
    <n v="842256"/>
    <n v="1101952"/>
    <n v="1037845"/>
    <n v="1132098"/>
    <n v="1030791"/>
    <n v="1082227"/>
    <n v="1110543"/>
    <n v="1088185"/>
    <n v="1123248"/>
    <n v="12717468"/>
  </r>
  <r>
    <x v="11"/>
    <s v="RIO GRANDE DO NORTE"/>
    <x v="11"/>
    <x v="0"/>
    <s v="m3"/>
    <n v="172435"/>
    <n v="153563"/>
    <n v="170584"/>
    <n v="161877"/>
    <n v="171849"/>
    <n v="123221"/>
    <n v="163300"/>
    <n v="176781"/>
    <n v="170564"/>
    <n v="178136"/>
    <n v="170952"/>
    <n v="175081"/>
    <n v="1988343"/>
  </r>
  <r>
    <x v="11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0"/>
    <s v="m3"/>
    <n v="0"/>
    <n v="0"/>
    <n v="0"/>
    <n v="328.8"/>
    <n v="0"/>
    <n v="0"/>
    <n v="609.90200000000004"/>
    <n v="118.35"/>
    <n v="91.9"/>
    <n v="274"/>
    <n v="127.3"/>
    <n v="90"/>
    <n v="1640.252"/>
  </r>
  <r>
    <x v="11"/>
    <s v="RIO GRANDE DO SUL"/>
    <x v="14"/>
    <x v="0"/>
    <s v="m3"/>
    <n v="10557.013999999999"/>
    <n v="48877.453999999998"/>
    <n v="74836.710000000006"/>
    <n v="74666.327000000005"/>
    <n v="78649.577000000005"/>
    <n v="72873.524000000005"/>
    <n v="74068.679999999993"/>
    <n v="81142.64"/>
    <n v="30654.870999999999"/>
    <n v="73449.320999999996"/>
    <n v="76499.851999999999"/>
    <n v="62414.095000000001"/>
    <n v="758690.06499999994"/>
  </r>
  <r>
    <x v="11"/>
    <s v="SÃO PAULO"/>
    <x v="15"/>
    <x v="0"/>
    <s v="m3"/>
    <n v="1478.2850000000001"/>
    <n v="1468.855"/>
    <n v="1162.4570000000001"/>
    <n v="690.88699999999994"/>
    <n v="399.57100000000003"/>
    <n v="138.32900000000001"/>
    <n v="216.01599999999999"/>
    <n v="14.898"/>
    <n v="212.101"/>
    <n v="56.594999999999999"/>
    <n v="295.40199999999999"/>
    <n v="31.844000000000001"/>
    <n v="6165.24"/>
  </r>
  <r>
    <x v="11"/>
    <s v="BAHIA"/>
    <x v="16"/>
    <x v="0"/>
    <s v="m3"/>
    <n v="766.81899999999996"/>
    <n v="995.07500000000005"/>
    <n v="1349.7059999999999"/>
    <n v="961.34500000000003"/>
    <n v="2513.5"/>
    <n v="1294"/>
    <n v="1328.588"/>
    <n v="979.04899999999998"/>
    <n v="917.75"/>
    <n v="1172.508"/>
    <n v="1464.155"/>
    <n v="929.59699999999998"/>
    <n v="14672.091999999999"/>
  </r>
  <r>
    <x v="11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1"/>
    <s v="SÃO PAULO"/>
    <x v="0"/>
    <x v="1"/>
    <s v="m3"/>
    <n v="14436"/>
    <n v="57189"/>
    <n v="90250"/>
    <n v="82945"/>
    <n v="60063"/>
    <n v="0"/>
    <n v="0"/>
    <n v="72634"/>
    <n v="39164"/>
    <n v="21391"/>
    <n v="59738"/>
    <n v="91160"/>
    <n v="588970"/>
  </r>
  <r>
    <x v="11"/>
    <s v="BAHIA"/>
    <x v="1"/>
    <x v="1"/>
    <s v="m3"/>
    <n v="41856"/>
    <n v="51544"/>
    <n v="69856"/>
    <n v="101587"/>
    <n v="36440"/>
    <n v="0"/>
    <n v="15754"/>
    <n v="59513"/>
    <n v="8735"/>
    <n v="0"/>
    <n v="30721"/>
    <n v="20605"/>
    <n v="436611"/>
  </r>
  <r>
    <x v="11"/>
    <s v="RIO DE JANEIRO"/>
    <x v="2"/>
    <x v="1"/>
    <s v="m3"/>
    <n v="494999"/>
    <n v="418258"/>
    <n v="455449"/>
    <n v="477876"/>
    <n v="482635"/>
    <n v="313220"/>
    <n v="496049"/>
    <n v="441944"/>
    <n v="473349"/>
    <n v="489596"/>
    <n v="429408"/>
    <n v="416290"/>
    <n v="5389073"/>
  </r>
  <r>
    <x v="11"/>
    <s v="MINAS GERAIS"/>
    <x v="3"/>
    <x v="1"/>
    <s v="m3"/>
    <n v="1583"/>
    <n v="0"/>
    <n v="43"/>
    <n v="26751"/>
    <n v="1043"/>
    <n v="0"/>
    <n v="0"/>
    <n v="0"/>
    <n v="0"/>
    <n v="0"/>
    <n v="0"/>
    <n v="5599"/>
    <n v="35019"/>
  </r>
  <r>
    <x v="11"/>
    <s v="RIO GRANDE DO SUL"/>
    <x v="4"/>
    <x v="1"/>
    <s v="m3"/>
    <n v="321651"/>
    <n v="356245"/>
    <n v="457259"/>
    <n v="521015"/>
    <n v="284424"/>
    <n v="339652"/>
    <n v="352960"/>
    <n v="130109"/>
    <n v="327536"/>
    <n v="359571"/>
    <n v="364846"/>
    <n v="362283"/>
    <n v="4177551"/>
  </r>
  <r>
    <x v="11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1"/>
    <s v="SÃO PAULO"/>
    <x v="6"/>
    <x v="1"/>
    <s v="m3"/>
    <n v="83017"/>
    <n v="221534"/>
    <n v="463576"/>
    <n v="319067"/>
    <n v="520013"/>
    <n v="305474"/>
    <n v="240968"/>
    <n v="407560"/>
    <n v="354596"/>
    <n v="391290"/>
    <n v="347705"/>
    <n v="494035"/>
    <n v="4148835"/>
  </r>
  <r>
    <x v="11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1"/>
    <s v="SÃO PAULO"/>
    <x v="8"/>
    <x v="1"/>
    <s v="m3"/>
    <n v="0"/>
    <n v="20711"/>
    <n v="22592"/>
    <n v="22542"/>
    <n v="11792"/>
    <n v="37157"/>
    <n v="19519"/>
    <n v="31279"/>
    <n v="8988"/>
    <n v="7582"/>
    <n v="10805"/>
    <n v="26832"/>
    <n v="219799"/>
  </r>
  <r>
    <x v="11"/>
    <s v="PARANÁ"/>
    <x v="9"/>
    <x v="1"/>
    <s v="m3"/>
    <n v="304684"/>
    <n v="228177"/>
    <n v="232452"/>
    <n v="285990"/>
    <n v="309653"/>
    <n v="262636"/>
    <n v="347211"/>
    <n v="307233"/>
    <n v="297846"/>
    <n v="290068"/>
    <n v="286292"/>
    <n v="285091"/>
    <n v="3437333"/>
  </r>
  <r>
    <x v="11"/>
    <s v="SÃO PAULO"/>
    <x v="10"/>
    <x v="1"/>
    <s v="m3"/>
    <n v="84703"/>
    <n v="136083"/>
    <n v="101761"/>
    <n v="105820"/>
    <n v="95367"/>
    <n v="90350"/>
    <n v="90721"/>
    <n v="125124"/>
    <n v="92801"/>
    <n v="104581"/>
    <n v="99392"/>
    <n v="88046"/>
    <n v="1214749"/>
  </r>
  <r>
    <x v="11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1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1"/>
    <s v="m3"/>
    <n v="13891.055"/>
    <n v="17721.062000000002"/>
    <n v="14629.312"/>
    <n v="18190.118999999999"/>
    <n v="17142.214"/>
    <n v="26745.388999999999"/>
    <n v="29213.949000000001"/>
    <n v="31495.187999999998"/>
    <n v="35949.565999999999"/>
    <n v="36248.321000000004"/>
    <n v="34154.021999999997"/>
    <n v="39730.911"/>
    <n v="315111.10800000001"/>
  </r>
  <r>
    <x v="11"/>
    <s v="RIO GRANDE DO SUL"/>
    <x v="14"/>
    <x v="1"/>
    <s v="m3"/>
    <n v="62169.103999999999"/>
    <n v="13527.547"/>
    <n v="0"/>
    <n v="0"/>
    <n v="0"/>
    <n v="0"/>
    <n v="0"/>
    <n v="0"/>
    <n v="28023.445"/>
    <n v="0"/>
    <n v="0"/>
    <n v="15049.334000000001"/>
    <n v="118769.43"/>
  </r>
  <r>
    <x v="11"/>
    <s v="SÃO PAULO"/>
    <x v="15"/>
    <x v="1"/>
    <s v="m3"/>
    <n v="34665.561999999998"/>
    <n v="35778.379999999997"/>
    <n v="38757.284"/>
    <n v="37400.697"/>
    <n v="26211.161"/>
    <n v="18617.240000000002"/>
    <n v="8256.19"/>
    <n v="14338.043"/>
    <n v="16542.035"/>
    <n v="1634.808"/>
    <n v="16105.807000000001"/>
    <n v="17880.863000000001"/>
    <n v="266188.07"/>
  </r>
  <r>
    <x v="11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1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1"/>
    <s v="SÃO PAULO"/>
    <x v="0"/>
    <x v="2"/>
    <s v="m3"/>
    <n v="4364"/>
    <n v="2112"/>
    <n v="763"/>
    <n v="4208"/>
    <n v="4565"/>
    <n v="3857"/>
    <n v="806"/>
    <n v="0"/>
    <n v="2028"/>
    <n v="2267"/>
    <n v="796"/>
    <n v="5181"/>
    <n v="30947"/>
  </r>
  <r>
    <x v="11"/>
    <s v="BAHIA"/>
    <x v="1"/>
    <x v="2"/>
    <s v="m3"/>
    <n v="53125"/>
    <n v="51667"/>
    <n v="81787"/>
    <n v="39889"/>
    <n v="29093"/>
    <n v="49846"/>
    <n v="52638"/>
    <n v="41960"/>
    <n v="45214"/>
    <n v="34648"/>
    <n v="20014"/>
    <n v="34709"/>
    <n v="534590"/>
  </r>
  <r>
    <x v="11"/>
    <s v="RIO DE JANEIRO"/>
    <x v="2"/>
    <x v="2"/>
    <s v="m3"/>
    <n v="31643"/>
    <n v="29298"/>
    <n v="42928"/>
    <n v="28246"/>
    <n v="39806"/>
    <n v="7916"/>
    <n v="36956"/>
    <n v="21317"/>
    <n v="14825"/>
    <n v="22980"/>
    <n v="36748"/>
    <n v="48305"/>
    <n v="360968"/>
  </r>
  <r>
    <x v="11"/>
    <s v="MINAS GERAIS"/>
    <x v="3"/>
    <x v="2"/>
    <s v="m3"/>
    <n v="20875"/>
    <n v="10791"/>
    <n v="29161"/>
    <n v="14300"/>
    <n v="27914"/>
    <n v="27625"/>
    <n v="29480"/>
    <n v="31353"/>
    <n v="11521"/>
    <n v="26850"/>
    <n v="19099"/>
    <n v="22937"/>
    <n v="271906"/>
  </r>
  <r>
    <x v="11"/>
    <s v="RIO GRANDE DO SUL"/>
    <x v="4"/>
    <x v="2"/>
    <s v="m3"/>
    <n v="13317"/>
    <n v="4022"/>
    <n v="12143"/>
    <n v="1293"/>
    <n v="0"/>
    <n v="1294"/>
    <n v="4721"/>
    <n v="25298"/>
    <n v="4683"/>
    <n v="14575"/>
    <n v="9979"/>
    <n v="7682"/>
    <n v="99007"/>
  </r>
  <r>
    <x v="11"/>
    <s v="CEARÁ"/>
    <x v="5"/>
    <x v="2"/>
    <s v="m3"/>
    <n v="684"/>
    <n v="0"/>
    <n v="0"/>
    <n v="35"/>
    <n v="667"/>
    <n v="20"/>
    <n v="525"/>
    <n v="0"/>
    <n v="301"/>
    <n v="324"/>
    <n v="131"/>
    <n v="133"/>
    <n v="2820"/>
  </r>
  <r>
    <x v="11"/>
    <s v="SÃO PAULO"/>
    <x v="6"/>
    <x v="2"/>
    <s v="m3"/>
    <n v="47754"/>
    <n v="6438"/>
    <n v="16709"/>
    <n v="36054"/>
    <n v="20474"/>
    <n v="26555"/>
    <n v="25276"/>
    <n v="45428"/>
    <n v="10440"/>
    <n v="48316"/>
    <n v="36032"/>
    <n v="37909"/>
    <n v="357385"/>
  </r>
  <r>
    <x v="11"/>
    <s v="AMAZONAS"/>
    <x v="7"/>
    <x v="2"/>
    <s v="m3"/>
    <n v="687"/>
    <n v="1555"/>
    <n v="1034"/>
    <n v="787"/>
    <n v="892"/>
    <n v="47"/>
    <n v="1225"/>
    <n v="4589"/>
    <n v="455"/>
    <n v="932"/>
    <n v="597"/>
    <n v="151"/>
    <n v="12951"/>
  </r>
  <r>
    <x v="11"/>
    <s v="SÃO PAULO"/>
    <x v="8"/>
    <x v="2"/>
    <s v="m3"/>
    <n v="0"/>
    <n v="0"/>
    <n v="0"/>
    <n v="0"/>
    <n v="0"/>
    <n v="0"/>
    <n v="574"/>
    <n v="0"/>
    <n v="0"/>
    <n v="2365"/>
    <n v="0"/>
    <n v="266"/>
    <n v="3205"/>
  </r>
  <r>
    <x v="11"/>
    <s v="PARANÁ"/>
    <x v="9"/>
    <x v="2"/>
    <s v="m3"/>
    <n v="2070"/>
    <n v="372"/>
    <n v="263"/>
    <n v="0"/>
    <n v="2913"/>
    <n v="3154"/>
    <n v="893"/>
    <n v="16060"/>
    <n v="2445"/>
    <n v="5675"/>
    <n v="20818"/>
    <n v="843"/>
    <n v="55506"/>
  </r>
  <r>
    <x v="11"/>
    <s v="SÃO PAULO"/>
    <x v="10"/>
    <x v="2"/>
    <s v="m3"/>
    <n v="4908"/>
    <n v="1185"/>
    <n v="4740"/>
    <n v="8646"/>
    <n v="34522"/>
    <n v="20817"/>
    <n v="9283"/>
    <n v="688"/>
    <n v="2546"/>
    <n v="0"/>
    <n v="0"/>
    <n v="0"/>
    <n v="87335"/>
  </r>
  <r>
    <x v="11"/>
    <s v="RIO GRANDE DO NORTE"/>
    <x v="11"/>
    <x v="2"/>
    <s v="m3"/>
    <n v="0"/>
    <n v="0"/>
    <n v="0"/>
    <n v="0"/>
    <n v="0"/>
    <n v="0"/>
    <n v="0"/>
    <n v="0"/>
    <n v="0"/>
    <n v="0"/>
    <n v="917"/>
    <n v="0"/>
    <n v="917"/>
  </r>
  <r>
    <x v="11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2"/>
    <s v="m3"/>
    <n v="28575.487999999998"/>
    <n v="20439.098000000002"/>
    <n v="21771.156999999999"/>
    <n v="19665.173999999999"/>
    <n v="24184.925000000003"/>
    <n v="26285.969000000001"/>
    <n v="23923.379999999997"/>
    <n v="15261.836000000007"/>
    <n v="20057.320999999996"/>
    <n v="16841.550999999999"/>
    <n v="25609.574000000001"/>
    <n v="26175.271000000001"/>
    <n v="268790.74400000001"/>
  </r>
  <r>
    <x v="11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1"/>
    <s v="SÃO PAULO"/>
    <x v="15"/>
    <x v="2"/>
    <s v="m3"/>
    <n v="3563.6529999999998"/>
    <n v="3287.8229999999967"/>
    <n v="1994.7170000000001"/>
    <n v="1121.6220000000001"/>
    <n v="3554.4380000000001"/>
    <n v="2145.357"/>
    <n v="1770.03"/>
    <n v="3852.462"/>
    <n v="549.61500000000001"/>
    <n v="2016.5450000000001"/>
    <n v="4272.49"/>
    <n v="2448.7489999999998"/>
    <n v="30577.500999999993"/>
  </r>
  <r>
    <x v="11"/>
    <s v="BAHIA"/>
    <x v="16"/>
    <x v="2"/>
    <s v="m3"/>
    <n v="4012.1339999999996"/>
    <n v="1625.2630000000001"/>
    <n v="3634.8969999999999"/>
    <n v="664.48500000000013"/>
    <n v="7236.5"/>
    <n v="9171"/>
    <n v="5974.866"/>
    <n v="3573.9659999999994"/>
    <n v="4408.47"/>
    <n v="3868.6970000000001"/>
    <n v="1495.8299999999997"/>
    <n v="1769.7350000000004"/>
    <n v="47435.843000000008"/>
  </r>
  <r>
    <x v="11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2"/>
    <s v="SÃO PAULO"/>
    <x v="0"/>
    <x v="0"/>
    <s v="m3"/>
    <n v="767398"/>
    <n v="414355"/>
    <n v="733411"/>
    <n v="724905"/>
    <n v="731528"/>
    <n v="232629"/>
    <n v="758046"/>
    <n v="739100"/>
    <n v="673954"/>
    <n v="739025"/>
    <n v="677927"/>
    <n v="767173"/>
    <n v="7959451"/>
  </r>
  <r>
    <x v="12"/>
    <s v="BAHIA"/>
    <x v="1"/>
    <x v="0"/>
    <s v="m3"/>
    <n v="955719"/>
    <n v="850331"/>
    <n v="910915"/>
    <n v="1054309"/>
    <n v="1224567"/>
    <n v="1161981"/>
    <n v="1231102"/>
    <n v="1263325"/>
    <n v="1038004"/>
    <n v="1180044"/>
    <n v="1206356"/>
    <n v="1318199"/>
    <n v="13394852"/>
  </r>
  <r>
    <x v="12"/>
    <s v="RIO DE JANEIRO"/>
    <x v="2"/>
    <x v="0"/>
    <s v="m3"/>
    <n v="663199"/>
    <n v="573950"/>
    <n v="630772"/>
    <n v="573426"/>
    <n v="676189"/>
    <n v="652674"/>
    <n v="625238"/>
    <n v="637536"/>
    <n v="598027"/>
    <n v="612461"/>
    <n v="650417"/>
    <n v="642825"/>
    <n v="7536714"/>
  </r>
  <r>
    <x v="12"/>
    <s v="MINAS GERAIS"/>
    <x v="3"/>
    <x v="0"/>
    <s v="m3"/>
    <n v="638801"/>
    <n v="622169"/>
    <n v="709493"/>
    <n v="670981"/>
    <n v="708283"/>
    <n v="684746"/>
    <n v="713014"/>
    <n v="700233"/>
    <n v="705631"/>
    <n v="732413"/>
    <n v="698346"/>
    <n v="736491"/>
    <n v="8320601"/>
  </r>
  <r>
    <x v="12"/>
    <s v="RIO GRANDE DO SUL"/>
    <x v="4"/>
    <x v="0"/>
    <s v="m3"/>
    <n v="553328"/>
    <n v="511743"/>
    <n v="520123"/>
    <n v="498949"/>
    <n v="533891"/>
    <n v="491434"/>
    <n v="481841"/>
    <n v="291258"/>
    <n v="379161"/>
    <n v="254052"/>
    <n v="281458"/>
    <n v="351186"/>
    <n v="5148424"/>
  </r>
  <r>
    <x v="12"/>
    <s v="CEARÁ"/>
    <x v="5"/>
    <x v="0"/>
    <s v="m3"/>
    <n v="38178"/>
    <n v="36691"/>
    <n v="37754"/>
    <n v="35965"/>
    <n v="37772"/>
    <n v="35340"/>
    <n v="37715"/>
    <n v="38702"/>
    <n v="37284"/>
    <n v="39463"/>
    <n v="37833"/>
    <n v="40862"/>
    <n v="453559"/>
  </r>
  <r>
    <x v="12"/>
    <s v="SÃO PAULO"/>
    <x v="6"/>
    <x v="0"/>
    <s v="m3"/>
    <n v="1368182"/>
    <n v="1385524"/>
    <n v="1448671"/>
    <n v="1321689"/>
    <n v="1138620"/>
    <n v="1566945"/>
    <n v="1586740"/>
    <n v="1596674"/>
    <n v="1477131"/>
    <n v="1672872"/>
    <n v="1343413"/>
    <n v="1622249"/>
    <n v="17528710"/>
  </r>
  <r>
    <x v="12"/>
    <s v="AMAZONAS"/>
    <x v="7"/>
    <x v="0"/>
    <s v="m3"/>
    <n v="178565"/>
    <n v="171390"/>
    <n v="185817"/>
    <n v="171906"/>
    <n v="179997"/>
    <n v="184591"/>
    <n v="35503"/>
    <n v="194926"/>
    <n v="206766"/>
    <n v="190145"/>
    <n v="181218"/>
    <n v="202125"/>
    <n v="2082949"/>
  </r>
  <r>
    <x v="12"/>
    <s v="SÃO PAULO"/>
    <x v="8"/>
    <x v="0"/>
    <s v="m3"/>
    <n v="225189"/>
    <n v="221526"/>
    <n v="229355"/>
    <n v="203818"/>
    <n v="246186"/>
    <n v="247955"/>
    <n v="261654"/>
    <n v="229821"/>
    <n v="209974"/>
    <n v="247468"/>
    <n v="255960"/>
    <n v="255541"/>
    <n v="2834447"/>
  </r>
  <r>
    <x v="12"/>
    <s v="PARANÁ"/>
    <x v="9"/>
    <x v="0"/>
    <s v="m3"/>
    <n v="664753"/>
    <n v="603767"/>
    <n v="662340"/>
    <n v="629721"/>
    <n v="646707"/>
    <n v="661121"/>
    <n v="621864"/>
    <n v="765013"/>
    <n v="736704"/>
    <n v="772187"/>
    <n v="689561"/>
    <n v="853167"/>
    <n v="8306905"/>
  </r>
  <r>
    <x v="12"/>
    <s v="SÃO PAULO"/>
    <x v="10"/>
    <x v="0"/>
    <s v="m3"/>
    <n v="1095069"/>
    <n v="1050477"/>
    <n v="1046913"/>
    <n v="1088571"/>
    <n v="935289"/>
    <n v="1088134"/>
    <n v="1132644"/>
    <n v="1137024"/>
    <n v="1058768"/>
    <n v="1099202"/>
    <n v="991755"/>
    <n v="1128668"/>
    <n v="12852514"/>
  </r>
  <r>
    <x v="12"/>
    <s v="RIO GRANDE DO NORTE"/>
    <x v="11"/>
    <x v="0"/>
    <s v="m3"/>
    <n v="181377"/>
    <n v="171929"/>
    <n v="182930"/>
    <n v="174841"/>
    <n v="180198"/>
    <n v="176034"/>
    <n v="181306"/>
    <n v="181609"/>
    <n v="174133"/>
    <n v="150081"/>
    <n v="180686"/>
    <n v="186342"/>
    <n v="2121466"/>
  </r>
  <r>
    <x v="12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0"/>
    <s v="m3"/>
    <n v="141.44999999999999"/>
    <n v="103.37"/>
    <n v="204.5"/>
    <n v="131"/>
    <n v="0"/>
    <n v="314"/>
    <n v="0"/>
    <n v="155"/>
    <n v="251"/>
    <n v="0"/>
    <n v="0"/>
    <n v="0"/>
    <n v="1300.32"/>
  </r>
  <r>
    <x v="12"/>
    <s v="RIO GRANDE DO SUL"/>
    <x v="14"/>
    <x v="0"/>
    <s v="m3"/>
    <n v="52092.093000000001"/>
    <n v="75512.260999999999"/>
    <n v="80905.557000000001"/>
    <n v="79159.171000000002"/>
    <n v="57752.089"/>
    <n v="78693.866999999998"/>
    <n v="79915.111000000004"/>
    <n v="82166.896999999997"/>
    <n v="80524.567999999999"/>
    <n v="83102.967000000004"/>
    <n v="80551.665999999997"/>
    <n v="77716.247000000003"/>
    <n v="908092.49399999995"/>
  </r>
  <r>
    <x v="12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2"/>
    <s v="BAHIA"/>
    <x v="16"/>
    <x v="0"/>
    <s v="m3"/>
    <n v="1509"/>
    <n v="1941.864"/>
    <n v="1964.425"/>
    <n v="2271"/>
    <n v="1926.6"/>
    <n v="1860.55"/>
    <n v="1830.9169999999999"/>
    <n v="2901.8229999999999"/>
    <n v="1934.1569999999999"/>
    <n v="1894.258"/>
    <n v="1825.51"/>
    <n v="1780.1579999999999"/>
    <n v="23640.261999999999"/>
  </r>
  <r>
    <x v="12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2"/>
    <s v="SÃO PAULO"/>
    <x v="0"/>
    <x v="1"/>
    <s v="m3"/>
    <n v="73228"/>
    <n v="0"/>
    <n v="113323"/>
    <n v="80028"/>
    <n v="89423"/>
    <n v="0"/>
    <n v="90847"/>
    <n v="113230"/>
    <n v="143336"/>
    <n v="104464"/>
    <n v="170303"/>
    <n v="117917"/>
    <n v="1096099"/>
  </r>
  <r>
    <x v="12"/>
    <s v="BAHIA"/>
    <x v="1"/>
    <x v="1"/>
    <s v="m3"/>
    <n v="43548"/>
    <n v="100284"/>
    <n v="10473"/>
    <n v="0"/>
    <n v="0"/>
    <n v="0"/>
    <n v="0"/>
    <n v="0"/>
    <n v="0"/>
    <n v="0"/>
    <n v="0"/>
    <n v="0"/>
    <n v="154305"/>
  </r>
  <r>
    <x v="12"/>
    <s v="RIO DE JANEIRO"/>
    <x v="2"/>
    <x v="1"/>
    <s v="m3"/>
    <n v="323896"/>
    <n v="442856"/>
    <n v="477153"/>
    <n v="427739"/>
    <n v="490422"/>
    <n v="462272"/>
    <n v="313954"/>
    <n v="447501"/>
    <n v="481414"/>
    <n v="550114"/>
    <n v="461396"/>
    <n v="468813"/>
    <n v="5347530"/>
  </r>
  <r>
    <x v="12"/>
    <s v="MINAS GERAIS"/>
    <x v="3"/>
    <x v="1"/>
    <s v="m3"/>
    <n v="1678"/>
    <n v="0"/>
    <n v="0"/>
    <n v="12834"/>
    <n v="598"/>
    <n v="0"/>
    <n v="0"/>
    <n v="0"/>
    <n v="0"/>
    <n v="0"/>
    <n v="1498"/>
    <n v="1519"/>
    <n v="18127"/>
  </r>
  <r>
    <x v="12"/>
    <s v="RIO GRANDE DO SUL"/>
    <x v="4"/>
    <x v="1"/>
    <s v="m3"/>
    <n v="253842"/>
    <n v="240085"/>
    <n v="322208"/>
    <n v="288527"/>
    <n v="272888"/>
    <n v="370761"/>
    <n v="288687"/>
    <n v="450601"/>
    <n v="416406"/>
    <n v="275594"/>
    <n v="340553"/>
    <n v="281944"/>
    <n v="3802096"/>
  </r>
  <r>
    <x v="12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2"/>
    <s v="SÃO PAULO"/>
    <x v="6"/>
    <x v="1"/>
    <s v="m3"/>
    <n v="424935"/>
    <n v="374018"/>
    <n v="395768"/>
    <n v="433978"/>
    <n v="407244"/>
    <n v="357463"/>
    <n v="435111"/>
    <n v="420124"/>
    <n v="492448"/>
    <n v="302684"/>
    <n v="533747"/>
    <n v="390732"/>
    <n v="4968252"/>
  </r>
  <r>
    <x v="12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2"/>
    <s v="SÃO PAULO"/>
    <x v="8"/>
    <x v="1"/>
    <s v="m3"/>
    <n v="22905"/>
    <n v="24605"/>
    <n v="33969"/>
    <n v="50559"/>
    <n v="14099"/>
    <n v="6661"/>
    <n v="459"/>
    <n v="34835"/>
    <n v="45720"/>
    <n v="15570"/>
    <n v="686"/>
    <n v="7616"/>
    <n v="257684"/>
  </r>
  <r>
    <x v="12"/>
    <s v="PARANÁ"/>
    <x v="9"/>
    <x v="1"/>
    <s v="m3"/>
    <n v="300418"/>
    <n v="307110"/>
    <n v="300922"/>
    <n v="312901"/>
    <n v="342963"/>
    <n v="303494"/>
    <n v="323426"/>
    <n v="254751"/>
    <n v="224007"/>
    <n v="232341"/>
    <n v="211474"/>
    <n v="161103"/>
    <n v="3274910"/>
  </r>
  <r>
    <x v="12"/>
    <s v="SÃO PAULO"/>
    <x v="10"/>
    <x v="1"/>
    <s v="m3"/>
    <n v="127058"/>
    <n v="84074"/>
    <n v="159693"/>
    <n v="98469"/>
    <n v="101987"/>
    <n v="103864"/>
    <n v="99466"/>
    <n v="104650"/>
    <n v="137814"/>
    <n v="114096"/>
    <n v="96929"/>
    <n v="93867"/>
    <n v="1321967"/>
  </r>
  <r>
    <x v="12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2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1"/>
    <s v="m3"/>
    <n v="33127.972999999998"/>
    <n v="39811.135000000002"/>
    <n v="36898.114999999998"/>
    <n v="41249.135000000002"/>
    <n v="42256.502999999997"/>
    <n v="34244.091"/>
    <n v="39530.86"/>
    <n v="34567.500999999997"/>
    <n v="11236.46"/>
    <n v="13041.948"/>
    <n v="3876.1109999999999"/>
    <n v="9802.4410000000007"/>
    <n v="339642.27299999993"/>
  </r>
  <r>
    <x v="12"/>
    <s v="RIO GRANDE DO SUL"/>
    <x v="14"/>
    <x v="1"/>
    <s v="m3"/>
    <n v="26310.877"/>
    <n v="0"/>
    <n v="0"/>
    <n v="0"/>
    <n v="0"/>
    <n v="0"/>
    <n v="0"/>
    <n v="0"/>
    <n v="0"/>
    <n v="0"/>
    <n v="0"/>
    <n v="0"/>
    <n v="26310.877"/>
  </r>
  <r>
    <x v="12"/>
    <s v="SÃO PAULO"/>
    <x v="15"/>
    <x v="1"/>
    <s v="m3"/>
    <n v="21937.326000000001"/>
    <n v="7804.8159999999998"/>
    <n v="5245.2"/>
    <n v="4414.634"/>
    <n v="0"/>
    <n v="0"/>
    <n v="0"/>
    <n v="0"/>
    <n v="0"/>
    <n v="0"/>
    <n v="0"/>
    <n v="0"/>
    <n v="39401.975999999995"/>
  </r>
  <r>
    <x v="12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2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2"/>
    <s v="SÃO PAULO"/>
    <x v="0"/>
    <x v="2"/>
    <s v="m3"/>
    <n v="8768"/>
    <n v="12496"/>
    <n v="11168"/>
    <n v="4361"/>
    <n v="3260"/>
    <n v="1012"/>
    <n v="3801"/>
    <n v="311"/>
    <n v="4958"/>
    <n v="6277"/>
    <n v="1657"/>
    <n v="7801"/>
    <n v="65870"/>
  </r>
  <r>
    <x v="12"/>
    <s v="BAHIA"/>
    <x v="1"/>
    <x v="2"/>
    <s v="m3"/>
    <n v="20222"/>
    <n v="15972"/>
    <n v="27983"/>
    <n v="29969"/>
    <n v="27682"/>
    <n v="17948"/>
    <n v="19463"/>
    <n v="21426"/>
    <n v="27224"/>
    <n v="42625"/>
    <n v="34031"/>
    <n v="13936"/>
    <n v="298481"/>
  </r>
  <r>
    <x v="12"/>
    <s v="RIO DE JANEIRO"/>
    <x v="2"/>
    <x v="2"/>
    <s v="m3"/>
    <n v="24034"/>
    <n v="48476"/>
    <n v="56979"/>
    <n v="92150"/>
    <n v="10766"/>
    <n v="7505"/>
    <n v="29344"/>
    <n v="42983"/>
    <n v="1660"/>
    <n v="2440"/>
    <n v="11500"/>
    <n v="14274"/>
    <n v="342111"/>
  </r>
  <r>
    <x v="12"/>
    <s v="MINAS GERAIS"/>
    <x v="3"/>
    <x v="2"/>
    <s v="m3"/>
    <n v="16431"/>
    <n v="13429"/>
    <n v="23490"/>
    <n v="32256"/>
    <n v="22973"/>
    <n v="32243"/>
    <n v="17812"/>
    <n v="17072"/>
    <n v="7976"/>
    <n v="12923"/>
    <n v="15337"/>
    <n v="8865"/>
    <n v="220807"/>
  </r>
  <r>
    <x v="12"/>
    <s v="RIO GRANDE DO SUL"/>
    <x v="4"/>
    <x v="2"/>
    <s v="m3"/>
    <n v="6103"/>
    <n v="7047"/>
    <n v="1126"/>
    <n v="3768"/>
    <n v="12409"/>
    <n v="14779"/>
    <n v="36473"/>
    <n v="26373"/>
    <n v="11977"/>
    <n v="44248"/>
    <n v="5061"/>
    <n v="0"/>
    <n v="169364"/>
  </r>
  <r>
    <x v="12"/>
    <s v="CEARÁ"/>
    <x v="5"/>
    <x v="2"/>
    <s v="m3"/>
    <n v="177"/>
    <n v="17"/>
    <n v="56"/>
    <n v="0"/>
    <n v="0"/>
    <n v="569"/>
    <n v="525"/>
    <n v="717"/>
    <n v="262"/>
    <n v="774"/>
    <n v="15"/>
    <n v="0"/>
    <n v="3112"/>
  </r>
  <r>
    <x v="12"/>
    <s v="SÃO PAULO"/>
    <x v="6"/>
    <x v="2"/>
    <s v="m3"/>
    <n v="26051"/>
    <n v="41877"/>
    <n v="75074"/>
    <n v="36719"/>
    <n v="76108"/>
    <n v="9395"/>
    <n v="9141"/>
    <n v="42793"/>
    <n v="44771"/>
    <n v="75782"/>
    <n v="40610"/>
    <n v="18691"/>
    <n v="497012"/>
  </r>
  <r>
    <x v="12"/>
    <s v="AMAZONAS"/>
    <x v="7"/>
    <x v="2"/>
    <s v="m3"/>
    <n v="3157"/>
    <n v="32"/>
    <n v="1353"/>
    <n v="249"/>
    <n v="1195"/>
    <n v="0"/>
    <n v="553"/>
    <n v="229"/>
    <n v="0"/>
    <n v="1533"/>
    <n v="1271"/>
    <n v="8239"/>
    <n v="17811"/>
  </r>
  <r>
    <x v="12"/>
    <s v="SÃO PAULO"/>
    <x v="8"/>
    <x v="2"/>
    <s v="m3"/>
    <n v="1530"/>
    <n v="0"/>
    <n v="162"/>
    <n v="0"/>
    <n v="1575"/>
    <n v="635"/>
    <n v="1253"/>
    <n v="0"/>
    <n v="221"/>
    <n v="1729"/>
    <n v="345"/>
    <n v="0"/>
    <n v="7450"/>
  </r>
  <r>
    <x v="12"/>
    <s v="PARANÁ"/>
    <x v="9"/>
    <x v="2"/>
    <s v="m3"/>
    <n v="4313"/>
    <n v="2776"/>
    <n v="0"/>
    <n v="0"/>
    <n v="1689"/>
    <n v="0"/>
    <n v="1463"/>
    <n v="1247"/>
    <n v="1401"/>
    <n v="0"/>
    <n v="1972"/>
    <n v="5689"/>
    <n v="20550"/>
  </r>
  <r>
    <x v="12"/>
    <s v="SÃO PAULO"/>
    <x v="10"/>
    <x v="2"/>
    <s v="m3"/>
    <n v="0"/>
    <n v="0"/>
    <n v="1102"/>
    <n v="570"/>
    <n v="693"/>
    <n v="0"/>
    <n v="0"/>
    <n v="0"/>
    <n v="737"/>
    <n v="3276"/>
    <n v="3716"/>
    <n v="913"/>
    <n v="11007"/>
  </r>
  <r>
    <x v="12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2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2"/>
    <s v="m3"/>
    <n v="24114.229000000007"/>
    <n v="17700.357999999993"/>
    <n v="18028.413"/>
    <n v="10771.430999999997"/>
    <n v="12301.569000000003"/>
    <n v="13478.898999999998"/>
    <n v="11894.250999999997"/>
    <n v="21912.429000000004"/>
    <n v="55294.185999999994"/>
    <n v="35016.755000000005"/>
    <n v="41492.170000000006"/>
    <n v="4511.7240000000002"/>
    <n v="266516.41399999999"/>
  </r>
  <r>
    <x v="12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2"/>
    <s v="SÃO PAULO"/>
    <x v="15"/>
    <x v="2"/>
    <s v="m3"/>
    <n v="2846.2710000000002"/>
    <n v="1641.0070000000001"/>
    <n v="1527.1369999999999"/>
    <n v="445.13299999999998"/>
    <n v="0"/>
    <n v="0"/>
    <n v="0"/>
    <n v="0"/>
    <n v="0"/>
    <n v="0"/>
    <n v="0"/>
    <n v="0"/>
    <n v="6459.5479999999998"/>
  </r>
  <r>
    <x v="12"/>
    <s v="BAHIA"/>
    <x v="16"/>
    <x v="2"/>
    <s v="m3"/>
    <n v="1729.75"/>
    <n v="4716"/>
    <n v="2010.0500000000004"/>
    <n v="98.199999999999818"/>
    <n v="4999.9339999999993"/>
    <n v="865.09600000000023"/>
    <n v="3614.2900000000004"/>
    <n v="11224.124"/>
    <n v="28190.593999999997"/>
    <n v="5030.7020000000011"/>
    <n v="2810.9520000000002"/>
    <n v="2486.5349999999994"/>
    <n v="67776.226999999999"/>
  </r>
  <r>
    <x v="12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3"/>
    <s v="SÃO PAULO"/>
    <x v="0"/>
    <x v="0"/>
    <s v="m3"/>
    <n v="738076"/>
    <n v="658609"/>
    <n v="715475"/>
    <n v="694102"/>
    <n v="666458"/>
    <n v="563365"/>
    <n v="773958"/>
    <n v="754797"/>
    <n v="721035"/>
    <n v="751585"/>
    <n v="771934"/>
    <n v="809738"/>
    <n v="8619132"/>
  </r>
  <r>
    <x v="13"/>
    <s v="BAHIA"/>
    <x v="1"/>
    <x v="0"/>
    <s v="m3"/>
    <n v="1344874"/>
    <n v="1097206"/>
    <n v="1324443"/>
    <n v="1180312"/>
    <n v="1225123"/>
    <n v="1263389"/>
    <n v="1387626"/>
    <n v="1290023"/>
    <n v="1346835"/>
    <n v="1114922"/>
    <n v="1277545"/>
    <n v="1318898"/>
    <n v="15171196"/>
  </r>
  <r>
    <x v="13"/>
    <s v="RIO DE JANEIRO"/>
    <x v="2"/>
    <x v="0"/>
    <s v="m3"/>
    <n v="676035"/>
    <n v="692738"/>
    <n v="665885"/>
    <n v="651626"/>
    <n v="686185"/>
    <n v="652425"/>
    <n v="688393"/>
    <n v="734979"/>
    <n v="708747"/>
    <n v="748372"/>
    <n v="691274"/>
    <n v="715420"/>
    <n v="8312079"/>
  </r>
  <r>
    <x v="13"/>
    <s v="MINAS GERAIS"/>
    <x v="3"/>
    <x v="0"/>
    <s v="m3"/>
    <n v="685373"/>
    <n v="683044"/>
    <n v="755178"/>
    <n v="693154"/>
    <n v="730363"/>
    <n v="723049"/>
    <n v="755362"/>
    <n v="645992"/>
    <n v="531016"/>
    <n v="775670"/>
    <n v="743347"/>
    <n v="785394"/>
    <n v="8506942"/>
  </r>
  <r>
    <x v="13"/>
    <s v="RIO GRANDE DO SUL"/>
    <x v="4"/>
    <x v="0"/>
    <s v="m3"/>
    <n v="569374"/>
    <n v="597734"/>
    <n v="506224"/>
    <n v="599827"/>
    <n v="671769"/>
    <n v="617044"/>
    <n v="648286"/>
    <n v="681024"/>
    <n v="647202"/>
    <n v="677288"/>
    <n v="598875"/>
    <n v="663010"/>
    <n v="7477657"/>
  </r>
  <r>
    <x v="13"/>
    <s v="CEARÁ"/>
    <x v="5"/>
    <x v="0"/>
    <s v="m3"/>
    <n v="39212"/>
    <n v="37094"/>
    <n v="40366"/>
    <n v="38515"/>
    <n v="40856"/>
    <n v="39389"/>
    <n v="41902"/>
    <n v="42938"/>
    <n v="41062"/>
    <n v="38416"/>
    <n v="40692"/>
    <n v="41743"/>
    <n v="482185"/>
  </r>
  <r>
    <x v="13"/>
    <s v="SÃO PAULO"/>
    <x v="6"/>
    <x v="0"/>
    <s v="m3"/>
    <n v="1569448"/>
    <n v="1440662"/>
    <n v="1555484"/>
    <n v="1422980"/>
    <n v="1446968"/>
    <n v="1509121"/>
    <n v="1612344"/>
    <n v="1438873"/>
    <n v="1438287"/>
    <n v="1751077"/>
    <n v="1518172"/>
    <n v="1664140"/>
    <n v="18367556"/>
  </r>
  <r>
    <x v="13"/>
    <s v="AMAZONAS"/>
    <x v="7"/>
    <x v="0"/>
    <s v="m3"/>
    <n v="194801"/>
    <n v="179962"/>
    <n v="189652"/>
    <n v="178738"/>
    <n v="174757"/>
    <n v="169320"/>
    <n v="182451"/>
    <n v="172931"/>
    <n v="172731"/>
    <n v="187308"/>
    <n v="207917"/>
    <n v="210771"/>
    <n v="2221339"/>
  </r>
  <r>
    <x v="13"/>
    <s v="SÃO PAULO"/>
    <x v="8"/>
    <x v="0"/>
    <s v="m3"/>
    <n v="243248"/>
    <n v="199078"/>
    <n v="260146"/>
    <n v="221579"/>
    <n v="202446"/>
    <n v="215483"/>
    <n v="192011"/>
    <n v="235570"/>
    <n v="211410"/>
    <n v="216990"/>
    <n v="214946"/>
    <n v="206455"/>
    <n v="2619362"/>
  </r>
  <r>
    <x v="13"/>
    <s v="PARANÁ"/>
    <x v="9"/>
    <x v="0"/>
    <s v="m3"/>
    <n v="864123"/>
    <n v="780462"/>
    <n v="775403"/>
    <n v="806673"/>
    <n v="785097"/>
    <n v="724980"/>
    <n v="787107"/>
    <n v="821948"/>
    <n v="818518"/>
    <n v="793648"/>
    <n v="702012"/>
    <n v="282843"/>
    <n v="8942814"/>
  </r>
  <r>
    <x v="13"/>
    <s v="SÃO PAULO"/>
    <x v="10"/>
    <x v="0"/>
    <s v="m3"/>
    <n v="1115574"/>
    <n v="993584"/>
    <n v="1122348"/>
    <n v="1006998"/>
    <n v="1055390"/>
    <n v="1084885"/>
    <n v="1107101"/>
    <n v="1024613"/>
    <n v="695710"/>
    <n v="418740"/>
    <n v="1074830"/>
    <n v="1080695"/>
    <n v="11780468"/>
  </r>
  <r>
    <x v="13"/>
    <s v="RIO GRANDE DO NORTE"/>
    <x v="11"/>
    <x v="0"/>
    <s v="m3"/>
    <n v="186353"/>
    <n v="168887"/>
    <n v="187167"/>
    <n v="175825"/>
    <n v="185581"/>
    <n v="180760"/>
    <n v="185873"/>
    <n v="172747"/>
    <n v="165452"/>
    <n v="185129"/>
    <n v="183224"/>
    <n v="185894"/>
    <n v="2162892"/>
  </r>
  <r>
    <x v="13"/>
    <s v="PERNAMBUCO"/>
    <x v="12"/>
    <x v="0"/>
    <s v="m3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3"/>
    <s v="RIO GRANDE DO SUL"/>
    <x v="14"/>
    <x v="0"/>
    <s v="m3"/>
    <n v="82918.410999999993"/>
    <n v="71215.436000000002"/>
    <n v="71006.604999999996"/>
    <n v="72527.25"/>
    <n v="72328.176999999996"/>
    <n v="78312.342999999993"/>
    <n v="62368.603000000003"/>
    <n v="61904.012999999999"/>
    <n v="66366.002999999997"/>
    <n v="81902.111999999994"/>
    <n v="81389.379000000001"/>
    <n v="83558.566000000006"/>
    <n v="885796.89799999993"/>
  </r>
  <r>
    <x v="13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3"/>
    <s v="BAHIA"/>
    <x v="16"/>
    <x v="0"/>
    <s v="m3"/>
    <n v="230.17"/>
    <n v="2078.9580000000001"/>
    <n v="2896.1979999999999"/>
    <n v="1204.123"/>
    <n v="2896.1979999999999"/>
    <n v="2024.3030000000001"/>
    <n v="2809.4340000000002"/>
    <n v="2669.6019999999999"/>
    <n v="1866.787"/>
    <n v="3920.9360000000001"/>
    <n v="3037.4639999999999"/>
    <n v="2719.4369999999999"/>
    <n v="28353.61"/>
  </r>
  <r>
    <x v="13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3"/>
    <s v="SÃO PAULO"/>
    <x v="0"/>
    <x v="1"/>
    <s v="m3"/>
    <n v="149345"/>
    <n v="115754"/>
    <n v="182610"/>
    <n v="182644"/>
    <n v="235024"/>
    <n v="92548"/>
    <n v="97701"/>
    <n v="139505"/>
    <n v="148297"/>
    <n v="22232"/>
    <n v="91847"/>
    <n v="72416"/>
    <n v="1529923"/>
  </r>
  <r>
    <x v="13"/>
    <s v="BAHIA"/>
    <x v="1"/>
    <x v="1"/>
    <s v="m3"/>
    <n v="0"/>
    <n v="0"/>
    <n v="0"/>
    <n v="59064"/>
    <n v="48887"/>
    <n v="107607"/>
    <n v="41112"/>
    <n v="58329"/>
    <n v="31742"/>
    <n v="153964"/>
    <n v="29134"/>
    <n v="18019"/>
    <n v="547858"/>
  </r>
  <r>
    <x v="13"/>
    <s v="RIO DE JANEIRO"/>
    <x v="2"/>
    <x v="1"/>
    <s v="m3"/>
    <n v="501986"/>
    <n v="387233"/>
    <n v="505411"/>
    <n v="494553"/>
    <n v="506078"/>
    <n v="491161"/>
    <n v="504730"/>
    <n v="418946"/>
    <n v="342084"/>
    <n v="500520"/>
    <n v="470139"/>
    <n v="540039"/>
    <n v="5662880"/>
  </r>
  <r>
    <x v="13"/>
    <s v="MINAS GERAIS"/>
    <x v="3"/>
    <x v="1"/>
    <s v="m3"/>
    <n v="2562"/>
    <n v="584"/>
    <n v="1497"/>
    <n v="41260"/>
    <n v="19275"/>
    <n v="13360"/>
    <n v="7758"/>
    <n v="0"/>
    <n v="1284"/>
    <n v="2343"/>
    <n v="626"/>
    <n v="6728"/>
    <n v="97277"/>
  </r>
  <r>
    <x v="13"/>
    <s v="RIO GRANDE DO SUL"/>
    <x v="4"/>
    <x v="1"/>
    <s v="m3"/>
    <n v="380850"/>
    <n v="265780"/>
    <n v="369029"/>
    <n v="368616"/>
    <n v="348430"/>
    <n v="331264"/>
    <n v="397282"/>
    <n v="318306"/>
    <n v="309687"/>
    <n v="237818"/>
    <n v="289927"/>
    <n v="331420"/>
    <n v="3948409"/>
  </r>
  <r>
    <x v="13"/>
    <s v="CEARÁ"/>
    <x v="5"/>
    <x v="1"/>
    <s v="m3"/>
    <n v="0"/>
    <n v="0"/>
    <n v="0"/>
    <n v="0"/>
    <n v="0"/>
    <n v="0"/>
    <n v="0"/>
    <n v="0"/>
    <m/>
    <n v="0"/>
    <n v="0"/>
    <n v="0"/>
    <n v="0"/>
  </r>
  <r>
    <x v="13"/>
    <s v="SÃO PAULO"/>
    <x v="6"/>
    <x v="1"/>
    <s v="m3"/>
    <n v="425730"/>
    <n v="394222"/>
    <n v="510915"/>
    <n v="546198"/>
    <n v="620614"/>
    <n v="518721"/>
    <n v="495914"/>
    <n v="611078"/>
    <n v="558533"/>
    <n v="378792"/>
    <n v="525455"/>
    <n v="455726"/>
    <n v="6041898"/>
  </r>
  <r>
    <x v="13"/>
    <s v="AMAZONAS"/>
    <x v="7"/>
    <x v="1"/>
    <s v="m3"/>
    <n v="0"/>
    <n v="0"/>
    <n v="0"/>
    <n v="0"/>
    <n v="0"/>
    <n v="17387"/>
    <n v="175"/>
    <n v="0"/>
    <m/>
    <n v="0"/>
    <n v="0"/>
    <n v="0"/>
    <n v="17562"/>
  </r>
  <r>
    <x v="13"/>
    <s v="SÃO PAULO"/>
    <x v="8"/>
    <x v="1"/>
    <s v="m3"/>
    <n v="19079"/>
    <n v="18519"/>
    <n v="3816"/>
    <n v="31482"/>
    <n v="60744"/>
    <n v="41247"/>
    <n v="40814"/>
    <n v="28751"/>
    <n v="44382"/>
    <n v="51401"/>
    <n v="56671"/>
    <n v="71644"/>
    <n v="468550"/>
  </r>
  <r>
    <x v="13"/>
    <s v="PARANÁ"/>
    <x v="9"/>
    <x v="1"/>
    <s v="m3"/>
    <n v="170709"/>
    <n v="155545"/>
    <n v="252481"/>
    <n v="175984"/>
    <n v="247184"/>
    <n v="279030"/>
    <n v="223509"/>
    <n v="211018"/>
    <n v="182286"/>
    <n v="227835"/>
    <n v="188802"/>
    <n v="25632"/>
    <n v="2340015"/>
  </r>
  <r>
    <x v="13"/>
    <s v="SÃO PAULO"/>
    <x v="10"/>
    <x v="1"/>
    <s v="m3"/>
    <n v="113146"/>
    <n v="109774"/>
    <n v="120200"/>
    <n v="174289"/>
    <n v="154280"/>
    <n v="101989"/>
    <n v="113061"/>
    <n v="169581"/>
    <n v="92356"/>
    <n v="41287"/>
    <n v="145988"/>
    <n v="166343"/>
    <n v="1502294"/>
  </r>
  <r>
    <x v="13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3"/>
    <s v="PERNAMBUCO"/>
    <x v="12"/>
    <x v="1"/>
    <s v="m3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1"/>
    <s v="m3"/>
    <n v="0"/>
    <n v="0"/>
    <n v="0"/>
    <n v="0"/>
    <n v="0"/>
    <n v="0"/>
    <n v="0"/>
    <n v="0"/>
    <n v="0"/>
    <n v="0"/>
    <n v="0"/>
    <n v="857.97400000000005"/>
    <n v="857.97400000000005"/>
  </r>
  <r>
    <x v="13"/>
    <s v="RIO GRANDE DO SUL"/>
    <x v="14"/>
    <x v="1"/>
    <s v="m3"/>
    <n v="0"/>
    <n v="0"/>
    <n v="0"/>
    <n v="0"/>
    <n v="0"/>
    <n v="0"/>
    <n v="19354.927"/>
    <n v="6245.0129999999999"/>
    <n v="0"/>
    <n v="0"/>
    <n v="0"/>
    <n v="0"/>
    <n v="25599.94"/>
  </r>
  <r>
    <x v="13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3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3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3"/>
    <s v="SÃO PAULO"/>
    <x v="0"/>
    <x v="2"/>
    <s v="m3"/>
    <n v="3601"/>
    <n v="3110"/>
    <n v="3087"/>
    <n v="1904"/>
    <n v="5744"/>
    <n v="3731"/>
    <n v="10336"/>
    <n v="5271"/>
    <n v="3115"/>
    <n v="2716"/>
    <n v="4862"/>
    <n v="3369"/>
    <n v="50846"/>
  </r>
  <r>
    <x v="13"/>
    <s v="BAHIA"/>
    <x v="1"/>
    <x v="2"/>
    <s v="m3"/>
    <n v="21277"/>
    <n v="18294"/>
    <n v="9994"/>
    <n v="15115"/>
    <n v="31249"/>
    <n v="34228"/>
    <n v="24445"/>
    <n v="41280"/>
    <n v="55600"/>
    <n v="36034"/>
    <n v="117103"/>
    <n v="135963"/>
    <n v="540582"/>
  </r>
  <r>
    <x v="13"/>
    <s v="RIO DE JANEIRO"/>
    <x v="2"/>
    <x v="2"/>
    <s v="m3"/>
    <n v="11338"/>
    <n v="2984"/>
    <n v="24453"/>
    <n v="15771"/>
    <n v="9482"/>
    <n v="34128"/>
    <n v="34844"/>
    <n v="11793"/>
    <n v="10978"/>
    <n v="2725"/>
    <n v="9305"/>
    <n v="375"/>
    <n v="168176"/>
  </r>
  <r>
    <x v="13"/>
    <s v="MINAS GERAIS"/>
    <x v="3"/>
    <x v="2"/>
    <s v="m3"/>
    <n v="3391"/>
    <n v="7215"/>
    <n v="12236"/>
    <n v="7789"/>
    <n v="9259"/>
    <n v="7389"/>
    <n v="3853"/>
    <n v="4826"/>
    <n v="7299"/>
    <n v="7232"/>
    <n v="3243"/>
    <n v="3488"/>
    <n v="77220"/>
  </r>
  <r>
    <x v="13"/>
    <s v="RIO GRANDE DO SUL"/>
    <x v="4"/>
    <x v="2"/>
    <s v="m3"/>
    <n v="86"/>
    <n v="19518"/>
    <n v="27682"/>
    <n v="7938"/>
    <n v="0"/>
    <n v="0"/>
    <n v="0"/>
    <n v="469"/>
    <n v="914"/>
    <n v="11709"/>
    <n v="20300"/>
    <n v="5061"/>
    <n v="93677"/>
  </r>
  <r>
    <x v="13"/>
    <s v="CEARÁ"/>
    <x v="5"/>
    <x v="2"/>
    <s v="m3"/>
    <n v="0"/>
    <n v="280"/>
    <n v="779"/>
    <n v="746"/>
    <n v="177"/>
    <n v="1263"/>
    <n v="488"/>
    <n v="318"/>
    <n v="625"/>
    <n v="290"/>
    <n v="936"/>
    <n v="77"/>
    <n v="5979"/>
  </r>
  <r>
    <x v="13"/>
    <s v="SÃO PAULO"/>
    <x v="6"/>
    <x v="2"/>
    <s v="m3"/>
    <n v="38109"/>
    <n v="20915"/>
    <n v="16182"/>
    <n v="10379"/>
    <n v="31209"/>
    <n v="41660"/>
    <n v="20378"/>
    <n v="44425"/>
    <n v="19415"/>
    <n v="18588"/>
    <n v="47886"/>
    <n v="21366"/>
    <n v="330512"/>
  </r>
  <r>
    <x v="13"/>
    <s v="AMAZONAS"/>
    <x v="7"/>
    <x v="2"/>
    <s v="m3"/>
    <n v="9523"/>
    <n v="954"/>
    <n v="6844"/>
    <n v="385"/>
    <n v="0"/>
    <n v="87"/>
    <n v="0"/>
    <n v="0"/>
    <n v="0"/>
    <n v="413"/>
    <n v="0"/>
    <n v="0"/>
    <n v="18206"/>
  </r>
  <r>
    <x v="13"/>
    <s v="SÃO PAULO"/>
    <x v="8"/>
    <x v="2"/>
    <s v="m3"/>
    <n v="3750"/>
    <n v="2211"/>
    <n v="582"/>
    <n v="160"/>
    <n v="1553"/>
    <n v="0"/>
    <n v="0"/>
    <n v="398"/>
    <n v="698"/>
    <n v="557"/>
    <n v="2423"/>
    <n v="1838"/>
    <n v="14170"/>
  </r>
  <r>
    <x v="13"/>
    <s v="PARANÁ"/>
    <x v="9"/>
    <x v="2"/>
    <s v="m3"/>
    <n v="696"/>
    <n v="1397"/>
    <n v="0"/>
    <n v="3233"/>
    <n v="7126"/>
    <n v="7174"/>
    <n v="4992"/>
    <n v="48"/>
    <n v="0"/>
    <n v="0"/>
    <n v="1631"/>
    <n v="11915"/>
    <n v="38212"/>
  </r>
  <r>
    <x v="13"/>
    <s v="SÃO PAULO"/>
    <x v="10"/>
    <x v="2"/>
    <s v="m3"/>
    <n v="1788"/>
    <n v="0"/>
    <n v="1359"/>
    <n v="12207"/>
    <n v="22456"/>
    <n v="15446"/>
    <n v="11194"/>
    <n v="17226"/>
    <n v="11985"/>
    <n v="5461"/>
    <n v="10691"/>
    <n v="1682"/>
    <n v="111495"/>
  </r>
  <r>
    <x v="13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3"/>
    <s v="PERNAMBUCO"/>
    <x v="12"/>
    <x v="2"/>
    <s v="m3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2"/>
    <s v="m3"/>
    <n v="0"/>
    <n v="0"/>
    <n v="0"/>
    <n v="0"/>
    <n v="0"/>
    <n v="0"/>
    <n v="0"/>
    <n v="1360.442"/>
    <n v="5034.6369999999997"/>
    <n v="3256.0770000000002"/>
    <n v="2390.9160000000002"/>
    <n v="3148.498"/>
    <n v="15190.57"/>
  </r>
  <r>
    <x v="13"/>
    <s v="RIO GRANDE DO SUL"/>
    <x v="14"/>
    <x v="2"/>
    <s v="m3"/>
    <n v="0"/>
    <n v="0"/>
    <n v="0"/>
    <n v="0"/>
    <n v="0"/>
    <n v="0"/>
    <n v="0"/>
    <n v="0"/>
    <n v="0"/>
    <n v="0"/>
    <m/>
    <n v="0"/>
    <n v="0"/>
  </r>
  <r>
    <x v="13"/>
    <s v="SÃO PAULO"/>
    <x v="15"/>
    <x v="2"/>
    <s v="m3"/>
    <n v="0"/>
    <n v="0"/>
    <n v="0"/>
    <n v="263.30799999999999"/>
    <n v="397.29399999999998"/>
    <n v="435.67700000000002"/>
    <n v="682.68100000000004"/>
    <n v="445.375"/>
    <n v="346.82499999999999"/>
    <n v="0"/>
    <n v="582.37599999999998"/>
    <n v="569.47799999999995"/>
    <n v="3723.0140000000001"/>
  </r>
  <r>
    <x v="13"/>
    <s v="BAHIA"/>
    <x v="16"/>
    <x v="2"/>
    <s v="m3"/>
    <n v="3679.1259999999997"/>
    <n v="2718.6780000000003"/>
    <n v="1502.5260000000003"/>
    <n v="5361.616"/>
    <n v="2113.7860000000005"/>
    <n v="2296.8270000000002"/>
    <n v="3129.6369999999997"/>
    <n v="4852.5479999999998"/>
    <n v="5256.5209999999997"/>
    <n v="3800.1460000000002"/>
    <n v="4642.5739999999996"/>
    <n v="3831.072000000001"/>
    <n v="43185.057000000001"/>
  </r>
  <r>
    <x v="13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4"/>
    <s v="SÃO PAULO"/>
    <x v="0"/>
    <x v="0"/>
    <s v="m3"/>
    <n v="779417"/>
    <n v="722883"/>
    <n v="768954"/>
    <n v="687208"/>
    <n v="726198"/>
    <n v="711268"/>
    <n v="720772"/>
    <n v="716732"/>
    <n v="773400"/>
    <n v="793883"/>
    <n v="754667"/>
    <n v="794648"/>
    <n v="8950030"/>
  </r>
  <r>
    <x v="14"/>
    <s v="BAHIA"/>
    <x v="1"/>
    <x v="0"/>
    <s v="m3"/>
    <n v="1420749"/>
    <n v="1190544"/>
    <n v="1376895"/>
    <n v="1373514"/>
    <n v="1131502"/>
    <n v="1389291"/>
    <n v="1429386"/>
    <n v="1341660"/>
    <n v="1362310"/>
    <n v="1420332"/>
    <n v="1411070"/>
    <n v="1369495"/>
    <n v="16216748"/>
  </r>
  <r>
    <x v="14"/>
    <s v="RIO DE JANEIRO"/>
    <x v="2"/>
    <x v="0"/>
    <s v="m3"/>
    <n v="847183"/>
    <n v="590977"/>
    <n v="724280"/>
    <n v="628310"/>
    <n v="652433"/>
    <n v="693652"/>
    <n v="701511"/>
    <n v="705959"/>
    <n v="436565"/>
    <n v="531361"/>
    <n v="700070"/>
    <n v="735383"/>
    <n v="7947684"/>
  </r>
  <r>
    <x v="14"/>
    <s v="MINAS GERAIS"/>
    <x v="3"/>
    <x v="0"/>
    <s v="m3"/>
    <n v="744239"/>
    <n v="678111"/>
    <n v="780804"/>
    <n v="764421"/>
    <n v="789623"/>
    <n v="749857"/>
    <n v="741057"/>
    <n v="768547"/>
    <n v="758782"/>
    <n v="771594"/>
    <n v="766970"/>
    <n v="672006"/>
    <n v="8986011"/>
  </r>
  <r>
    <x v="14"/>
    <s v="RIO GRANDE DO SUL"/>
    <x v="4"/>
    <x v="0"/>
    <s v="m3"/>
    <n v="683244"/>
    <n v="583306"/>
    <n v="659218"/>
    <n v="628944"/>
    <n v="491182"/>
    <n v="623491"/>
    <n v="501296"/>
    <n v="672787"/>
    <n v="643337"/>
    <n v="673965"/>
    <n v="692182"/>
    <n v="710319"/>
    <n v="7563271"/>
  </r>
  <r>
    <x v="14"/>
    <s v="CEARÁ"/>
    <x v="5"/>
    <x v="0"/>
    <s v="m3"/>
    <n v="43761"/>
    <n v="37979"/>
    <n v="43864"/>
    <n v="42208"/>
    <n v="43464"/>
    <n v="42799"/>
    <n v="44629"/>
    <n v="44084"/>
    <n v="42458"/>
    <n v="41054"/>
    <n v="43551"/>
    <n v="42473"/>
    <n v="512324"/>
  </r>
  <r>
    <x v="14"/>
    <s v="SÃO PAULO"/>
    <x v="6"/>
    <x v="0"/>
    <s v="m3"/>
    <n v="1103103"/>
    <n v="1089207"/>
    <n v="1603863"/>
    <n v="1535103"/>
    <n v="1594577"/>
    <n v="1393091"/>
    <n v="1248887"/>
    <n v="1529665"/>
    <n v="1705902"/>
    <n v="1702649"/>
    <n v="1637918"/>
    <n v="1614230"/>
    <n v="17758195"/>
  </r>
  <r>
    <x v="14"/>
    <s v="AMAZONAS"/>
    <x v="7"/>
    <x v="0"/>
    <s v="m3"/>
    <n v="208223"/>
    <n v="185200"/>
    <n v="202702"/>
    <n v="206044"/>
    <n v="203110"/>
    <n v="210370"/>
    <n v="206403"/>
    <n v="189982"/>
    <n v="188788"/>
    <n v="205281"/>
    <n v="203821"/>
    <n v="185425"/>
    <n v="2395349"/>
  </r>
  <r>
    <x v="14"/>
    <s v="SÃO PAULO"/>
    <x v="8"/>
    <x v="0"/>
    <s v="m3"/>
    <n v="232455"/>
    <n v="216525"/>
    <n v="235859"/>
    <n v="196722"/>
    <n v="218683"/>
    <n v="233137"/>
    <n v="223215"/>
    <n v="235380"/>
    <n v="238283"/>
    <n v="247350"/>
    <n v="209114"/>
    <n v="224217"/>
    <n v="2710940"/>
  </r>
  <r>
    <x v="14"/>
    <s v="PARANÁ"/>
    <x v="9"/>
    <x v="0"/>
    <s v="m3"/>
    <n v="801001"/>
    <n v="732660"/>
    <n v="747702"/>
    <n v="878078"/>
    <n v="886487"/>
    <n v="786700"/>
    <n v="694754"/>
    <n v="842724"/>
    <n v="845404"/>
    <n v="829922"/>
    <n v="781727"/>
    <n v="633295"/>
    <n v="9460454"/>
  </r>
  <r>
    <x v="14"/>
    <s v="SÃO PAULO"/>
    <x v="10"/>
    <x v="0"/>
    <s v="m3"/>
    <n v="1188195"/>
    <n v="1007267"/>
    <n v="1107147"/>
    <n v="1035587"/>
    <n v="1095819"/>
    <n v="1020247"/>
    <n v="1064684"/>
    <n v="1080749"/>
    <n v="1044850"/>
    <n v="1086628"/>
    <n v="1023739"/>
    <n v="1077407"/>
    <n v="12832319"/>
  </r>
  <r>
    <x v="14"/>
    <s v="RIO GRANDE DO NORTE"/>
    <x v="11"/>
    <x v="0"/>
    <s v="m3"/>
    <n v="181655"/>
    <n v="168345"/>
    <n v="187331"/>
    <n v="180576"/>
    <n v="187277"/>
    <n v="181870"/>
    <n v="188362"/>
    <n v="186313"/>
    <n v="181680"/>
    <n v="187392"/>
    <n v="180553"/>
    <n v="187196"/>
    <n v="2198550"/>
  </r>
  <r>
    <x v="14"/>
    <s v="PERNAMBUCO"/>
    <x v="12"/>
    <x v="0"/>
    <s v="m3"/>
    <n v="0"/>
    <n v="0"/>
    <n v="0"/>
    <n v="0"/>
    <n v="0"/>
    <n v="0"/>
    <n v="0"/>
    <n v="0"/>
    <n v="0"/>
    <n v="0"/>
    <n v="0"/>
    <n v="169249"/>
    <n v="169249"/>
  </r>
  <r>
    <x v="14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4"/>
    <s v="RIO GRANDE DO SUL"/>
    <x v="14"/>
    <x v="0"/>
    <s v="m3"/>
    <n v="35338.894999999997"/>
    <n v="40672.896000000001"/>
    <n v="45182.457999999999"/>
    <n v="34300.589"/>
    <n v="17068.101999999999"/>
    <n v="26021.167000000001"/>
    <n v="544.69200000000001"/>
    <n v="0"/>
    <n v="59916.904999999999"/>
    <n v="43864.641000000003"/>
    <n v="75125.357000000004"/>
    <n v="59195.771000000001"/>
    <n v="437231.47300000006"/>
  </r>
  <r>
    <x v="14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4"/>
    <s v="BAHIA"/>
    <x v="16"/>
    <x v="0"/>
    <s v="m3"/>
    <n v="2531.7779999999998"/>
    <n v="2988.864"/>
    <n v="2083.3629999999998"/>
    <n v="1675.4639999999999"/>
    <n v="2286.9270000000001"/>
    <n v="2378.163"/>
    <n v="2607.5050000000001"/>
    <n v="2607.0720000000001"/>
    <n v="1603.0530000000001"/>
    <n v="1093.0029999999999"/>
    <n v="1699.8240000000001"/>
    <n v="489.05200000000002"/>
    <n v="24044.067999999999"/>
  </r>
  <r>
    <x v="14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4"/>
    <s v="SÃO PAULO"/>
    <x v="0"/>
    <x v="1"/>
    <s v="m3"/>
    <n v="75819"/>
    <n v="63777"/>
    <n v="107239"/>
    <n v="159611"/>
    <n v="144094"/>
    <n v="137928"/>
    <n v="115467"/>
    <n v="146818"/>
    <n v="77409"/>
    <n v="85446"/>
    <n v="97243"/>
    <n v="103519"/>
    <n v="1314370"/>
  </r>
  <r>
    <x v="14"/>
    <s v="BAHIA"/>
    <x v="1"/>
    <x v="1"/>
    <s v="m3"/>
    <n v="25978"/>
    <n v="29927"/>
    <n v="15271"/>
    <n v="147"/>
    <n v="0"/>
    <n v="0"/>
    <n v="0"/>
    <n v="0"/>
    <n v="7002"/>
    <n v="44154"/>
    <n v="3028"/>
    <n v="30295"/>
    <n v="155802"/>
  </r>
  <r>
    <x v="14"/>
    <s v="RIO DE JANEIRO"/>
    <x v="2"/>
    <x v="1"/>
    <s v="m3"/>
    <n v="526509"/>
    <n v="450562"/>
    <n v="521597"/>
    <n v="475358"/>
    <n v="462402"/>
    <n v="486581"/>
    <n v="516584"/>
    <n v="520823"/>
    <n v="448386"/>
    <n v="436292"/>
    <n v="433730"/>
    <n v="445377"/>
    <n v="5724201"/>
  </r>
  <r>
    <x v="14"/>
    <s v="MINAS GERAIS"/>
    <x v="3"/>
    <x v="1"/>
    <s v="m3"/>
    <n v="12342"/>
    <n v="14548"/>
    <n v="8778"/>
    <n v="6400"/>
    <n v="2947"/>
    <n v="1222"/>
    <n v="15005"/>
    <n v="22619"/>
    <n v="3037"/>
    <n v="9654"/>
    <n v="10832"/>
    <n v="3448"/>
    <n v="110832"/>
  </r>
  <r>
    <x v="14"/>
    <s v="RIO GRANDE DO SUL"/>
    <x v="4"/>
    <x v="1"/>
    <s v="m3"/>
    <n v="276405"/>
    <n v="270443"/>
    <n v="319029"/>
    <n v="281746"/>
    <n v="199263"/>
    <n v="363298"/>
    <n v="456473"/>
    <n v="341164"/>
    <n v="273915"/>
    <n v="282670"/>
    <n v="241202"/>
    <n v="274979"/>
    <n v="3580587"/>
  </r>
  <r>
    <x v="14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4"/>
    <s v="SÃO PAULO"/>
    <x v="6"/>
    <x v="1"/>
    <s v="m3"/>
    <n v="289715"/>
    <n v="392032"/>
    <n v="496933"/>
    <n v="508920"/>
    <n v="463560"/>
    <n v="614600"/>
    <n v="871423"/>
    <n v="559435"/>
    <n v="340144"/>
    <n v="410943"/>
    <n v="413498"/>
    <n v="492315"/>
    <n v="5853518"/>
  </r>
  <r>
    <x v="14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4"/>
    <s v="SÃO PAULO"/>
    <x v="8"/>
    <x v="1"/>
    <s v="m3"/>
    <n v="26651"/>
    <n v="24754"/>
    <n v="24151"/>
    <n v="24137"/>
    <n v="24948"/>
    <n v="39519"/>
    <n v="77024"/>
    <n v="46420"/>
    <n v="27976"/>
    <n v="39218"/>
    <n v="48154"/>
    <n v="38683"/>
    <n v="441635"/>
  </r>
  <r>
    <x v="14"/>
    <s v="PARANÁ"/>
    <x v="9"/>
    <x v="1"/>
    <s v="m3"/>
    <n v="171813"/>
    <n v="194841"/>
    <n v="252555"/>
    <n v="117150"/>
    <n v="138130"/>
    <n v="207647"/>
    <n v="335099"/>
    <n v="168333"/>
    <n v="142212"/>
    <n v="194657"/>
    <n v="179168"/>
    <n v="247973"/>
    <n v="2349578"/>
  </r>
  <r>
    <x v="14"/>
    <s v="SÃO PAULO"/>
    <x v="10"/>
    <x v="1"/>
    <s v="m3"/>
    <n v="119931"/>
    <n v="152420"/>
    <n v="175945"/>
    <n v="206899"/>
    <n v="182857"/>
    <n v="231862"/>
    <n v="245493"/>
    <n v="199243"/>
    <n v="151485"/>
    <n v="132126"/>
    <n v="125797"/>
    <n v="125157"/>
    <n v="2049215"/>
  </r>
  <r>
    <x v="14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4"/>
    <s v="PERNAMBUCO"/>
    <x v="12"/>
    <x v="1"/>
    <s v="m3"/>
    <n v="0"/>
    <n v="0"/>
    <n v="0"/>
    <n v="0"/>
    <n v="0"/>
    <n v="0"/>
    <n v="0"/>
    <n v="0"/>
    <n v="0"/>
    <n v="0"/>
    <n v="0"/>
    <n v="96"/>
    <n v="96"/>
  </r>
  <r>
    <x v="14"/>
    <s v="RIO DE JANEIRO"/>
    <x v="13"/>
    <x v="1"/>
    <s v="m3"/>
    <n v="2330.9789999999998"/>
    <n v="2405.8130000000001"/>
    <n v="972.55600000000004"/>
    <n v="3240.8580000000002"/>
    <n v="980"/>
    <n v="364.54899999999998"/>
    <n v="1908.269"/>
    <n v="0"/>
    <n v="471.40600000000001"/>
    <n v="0"/>
    <n v="0"/>
    <n v="0"/>
    <n v="12674.430000000002"/>
  </r>
  <r>
    <x v="14"/>
    <s v="RIO GRANDE DO SUL"/>
    <x v="14"/>
    <x v="1"/>
    <s v="m3"/>
    <n v="27359.335999999999"/>
    <n v="21231.056"/>
    <n v="21756.392"/>
    <n v="29060.635999999999"/>
    <n v="27406.756000000001"/>
    <n v="47960.911999999997"/>
    <n v="73348.623999999996"/>
    <n v="70249.070999999996"/>
    <n v="10366.013000000001"/>
    <n v="10768.145"/>
    <n v="0"/>
    <n v="0"/>
    <n v="339506.94099999999"/>
  </r>
  <r>
    <x v="14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4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4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4"/>
    <s v="SÃO PAULO"/>
    <x v="0"/>
    <x v="2"/>
    <s v="m3"/>
    <n v="6939"/>
    <n v="4214"/>
    <n v="147"/>
    <n v="206"/>
    <n v="358"/>
    <n v="201"/>
    <n v="434"/>
    <n v="5010"/>
    <n v="3249"/>
    <n v="5431"/>
    <n v="1702"/>
    <n v="909"/>
    <n v="28800"/>
  </r>
  <r>
    <x v="14"/>
    <s v="BAHIA"/>
    <x v="1"/>
    <x v="2"/>
    <s v="m3"/>
    <n v="46423"/>
    <n v="32947"/>
    <n v="39619"/>
    <n v="58419"/>
    <n v="89277"/>
    <n v="133222"/>
    <n v="124661"/>
    <n v="133675"/>
    <n v="69472"/>
    <n v="127687"/>
    <n v="112037"/>
    <n v="145029"/>
    <n v="1112468"/>
  </r>
  <r>
    <x v="14"/>
    <s v="RIO DE JANEIRO"/>
    <x v="2"/>
    <x v="2"/>
    <s v="m3"/>
    <n v="5685"/>
    <n v="9509"/>
    <n v="10"/>
    <n v="1718"/>
    <n v="10805"/>
    <n v="20644"/>
    <n v="12242"/>
    <n v="15744"/>
    <n v="16484"/>
    <n v="37449"/>
    <n v="1875"/>
    <n v="9045"/>
    <n v="141210"/>
  </r>
  <r>
    <x v="14"/>
    <s v="MINAS GERAIS"/>
    <x v="3"/>
    <x v="2"/>
    <s v="m3"/>
    <n v="6847"/>
    <n v="3578"/>
    <n v="5957"/>
    <n v="5993"/>
    <n v="4248"/>
    <n v="8835"/>
    <n v="22275"/>
    <n v="9464"/>
    <n v="6459"/>
    <n v="17438"/>
    <n v="2102"/>
    <n v="17325"/>
    <n v="110521"/>
  </r>
  <r>
    <x v="14"/>
    <s v="RIO GRANDE DO SUL"/>
    <x v="4"/>
    <x v="2"/>
    <s v="m3"/>
    <n v="2031"/>
    <n v="5166"/>
    <n v="3371"/>
    <n v="0"/>
    <n v="22047"/>
    <n v="3242"/>
    <n v="1008"/>
    <n v="70"/>
    <n v="768"/>
    <n v="975"/>
    <n v="0"/>
    <n v="1106"/>
    <n v="39784"/>
  </r>
  <r>
    <x v="14"/>
    <s v="CEARÁ"/>
    <x v="5"/>
    <x v="2"/>
    <s v="m3"/>
    <n v="179"/>
    <n v="274"/>
    <n v="1028"/>
    <n v="807"/>
    <n v="408"/>
    <n v="293"/>
    <n v="548"/>
    <n v="799"/>
    <n v="501"/>
    <n v="360"/>
    <n v="61"/>
    <n v="1479"/>
    <n v="6737"/>
  </r>
  <r>
    <x v="14"/>
    <s v="SÃO PAULO"/>
    <x v="6"/>
    <x v="2"/>
    <s v="m3"/>
    <n v="52845"/>
    <n v="20261"/>
    <n v="43229"/>
    <n v="24216"/>
    <n v="31845"/>
    <n v="30925"/>
    <n v="24483"/>
    <n v="44702"/>
    <n v="25362"/>
    <n v="33076"/>
    <n v="37460"/>
    <n v="28217"/>
    <n v="396621"/>
  </r>
  <r>
    <x v="14"/>
    <s v="AMAZONAS"/>
    <x v="7"/>
    <x v="2"/>
    <s v="m3"/>
    <n v="0"/>
    <n v="467"/>
    <n v="0"/>
    <n v="0"/>
    <n v="0"/>
    <n v="0"/>
    <n v="39"/>
    <n v="0"/>
    <n v="0"/>
    <n v="0"/>
    <n v="0"/>
    <n v="0"/>
    <n v="506"/>
  </r>
  <r>
    <x v="14"/>
    <s v="SÃO PAULO"/>
    <x v="8"/>
    <x v="2"/>
    <s v="m3"/>
    <n v="837"/>
    <n v="370"/>
    <n v="2632"/>
    <n v="1975"/>
    <n v="347"/>
    <n v="0"/>
    <n v="140"/>
    <n v="0"/>
    <n v="0"/>
    <n v="344"/>
    <n v="822"/>
    <n v="0"/>
    <n v="7467"/>
  </r>
  <r>
    <x v="14"/>
    <s v="PARANÁ"/>
    <x v="9"/>
    <x v="2"/>
    <s v="m3"/>
    <n v="24176"/>
    <n v="568"/>
    <n v="8894"/>
    <n v="21"/>
    <n v="5721"/>
    <n v="302"/>
    <n v="1"/>
    <n v="0"/>
    <n v="2667"/>
    <n v="4566"/>
    <n v="2127"/>
    <n v="4738"/>
    <n v="53781"/>
  </r>
  <r>
    <x v="14"/>
    <s v="SÃO PAULO"/>
    <x v="10"/>
    <x v="2"/>
    <s v="m3"/>
    <n v="8016"/>
    <n v="3388"/>
    <n v="7699"/>
    <n v="0"/>
    <n v="3813"/>
    <n v="2328"/>
    <n v="6788"/>
    <n v="9290"/>
    <n v="142"/>
    <n v="11866"/>
    <n v="8357"/>
    <n v="6576"/>
    <n v="68263"/>
  </r>
  <r>
    <x v="14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4"/>
    <s v="PERNAMBUCO"/>
    <x v="12"/>
    <x v="2"/>
    <s v="m3"/>
    <n v="0"/>
    <n v="0"/>
    <n v="0"/>
    <n v="0"/>
    <n v="0"/>
    <n v="0"/>
    <n v="0"/>
    <n v="0"/>
    <n v="0"/>
    <n v="0"/>
    <n v="0"/>
    <n v="34084"/>
    <n v="34084"/>
  </r>
  <r>
    <x v="14"/>
    <s v="RIO DE JANEIRO"/>
    <x v="13"/>
    <x v="2"/>
    <s v="m3"/>
    <n v="2700.9070000000006"/>
    <n v="4238.0889999999999"/>
    <n v="579.16499999999996"/>
    <n v="933.12199999999939"/>
    <n v="66"/>
    <n v="6919.4449999999997"/>
    <n v="10043.829"/>
    <n v="24906.030999999999"/>
    <n v="16759.585000000003"/>
    <n v="26576.516"/>
    <n v="24254.771000000001"/>
    <n v="26527.342000000001"/>
    <n v="144504.80200000003"/>
  </r>
  <r>
    <x v="14"/>
    <s v="RIO GRANDE DO SUL"/>
    <x v="14"/>
    <x v="2"/>
    <s v="m3"/>
    <n v="2405.8130000000001"/>
    <n v="0"/>
    <n v="0"/>
    <n v="0"/>
    <n v="0"/>
    <n v="0"/>
    <n v="0"/>
    <n v="0"/>
    <n v="0"/>
    <n v="0"/>
    <n v="0"/>
    <n v="0"/>
    <n v="2405.8130000000001"/>
  </r>
  <r>
    <x v="14"/>
    <s v="SÃO PAULO"/>
    <x v="15"/>
    <x v="2"/>
    <s v="m3"/>
    <n v="972.55600000000004"/>
    <n v="0"/>
    <n v="57.061"/>
    <n v="0"/>
    <n v="0"/>
    <n v="0"/>
    <n v="0"/>
    <n v="0"/>
    <n v="0"/>
    <n v="0"/>
    <n v="0"/>
    <n v="0"/>
    <n v="1029.617"/>
  </r>
  <r>
    <x v="14"/>
    <s v="BAHIA"/>
    <x v="16"/>
    <x v="2"/>
    <s v="m3"/>
    <n v="3240.8580000000002"/>
    <n v="1940.3520000000003"/>
    <n v="2730.9140000000002"/>
    <n v="1887.1390000000001"/>
    <n v="1795.9469999999997"/>
    <n v="1768.5129999999995"/>
    <n v="1430.1390000000001"/>
    <n v="2907.6009999999997"/>
    <n v="1780.5159999999998"/>
    <n v="756.99"/>
    <n v="1588.5740000000001"/>
    <n v="514.04600000000005"/>
    <n v="22341.589"/>
  </r>
  <r>
    <x v="14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5"/>
    <s v="SÃO PAULO"/>
    <x v="0"/>
    <x v="0"/>
    <s v="m3"/>
    <n v="821946"/>
    <n v="741454"/>
    <n v="827757"/>
    <n v="758722"/>
    <n v="827811"/>
    <n v="811670"/>
    <n v="830866"/>
    <n v="818763"/>
    <n v="750632"/>
    <n v="695736"/>
    <n v="401609"/>
    <n v="500601"/>
    <n v="8787567"/>
  </r>
  <r>
    <x v="15"/>
    <s v="BAHIA"/>
    <x v="1"/>
    <x v="0"/>
    <s v="m3"/>
    <n v="660436"/>
    <n v="433756"/>
    <n v="1267447"/>
    <n v="1135285"/>
    <n v="1349136"/>
    <n v="1361158"/>
    <n v="1457679"/>
    <n v="1442302"/>
    <n v="1333760"/>
    <n v="1294907"/>
    <n v="1199243"/>
    <n v="1196613"/>
    <n v="14131722"/>
  </r>
  <r>
    <x v="15"/>
    <s v="RIO DE JANEIRO"/>
    <x v="2"/>
    <x v="0"/>
    <s v="m3"/>
    <n v="607542"/>
    <n v="370075"/>
    <n v="421679"/>
    <n v="566464"/>
    <n v="712090"/>
    <n v="628718"/>
    <n v="606859"/>
    <n v="675913"/>
    <n v="528325"/>
    <n v="515359"/>
    <n v="476006"/>
    <n v="595884"/>
    <n v="6704914"/>
  </r>
  <r>
    <x v="15"/>
    <s v="MINAS GERAIS"/>
    <x v="3"/>
    <x v="0"/>
    <s v="m3"/>
    <n v="781201"/>
    <n v="701178"/>
    <n v="715146"/>
    <n v="673595"/>
    <n v="731004"/>
    <n v="721086"/>
    <n v="738116"/>
    <n v="797840"/>
    <n v="731354"/>
    <n v="727651"/>
    <n v="726824"/>
    <n v="714744"/>
    <n v="8759739"/>
  </r>
  <r>
    <x v="15"/>
    <s v="RIO GRANDE DO SUL"/>
    <x v="4"/>
    <x v="0"/>
    <s v="m3"/>
    <n v="611065"/>
    <n v="697697"/>
    <n v="486983"/>
    <n v="486486"/>
    <n v="699864"/>
    <n v="656375"/>
    <n v="667081"/>
    <n v="699646"/>
    <n v="676827"/>
    <n v="642302"/>
    <n v="619883"/>
    <n v="623958"/>
    <n v="7568167"/>
  </r>
  <r>
    <x v="15"/>
    <s v="CEARÁ"/>
    <x v="5"/>
    <x v="0"/>
    <s v="m3"/>
    <n v="41972"/>
    <n v="36697"/>
    <n v="40041"/>
    <n v="33095"/>
    <n v="39445"/>
    <n v="39163"/>
    <n v="31763"/>
    <n v="46121"/>
    <n v="44664"/>
    <n v="43717"/>
    <n v="43919"/>
    <n v="45713"/>
    <n v="486310"/>
  </r>
  <r>
    <x v="15"/>
    <s v="SÃO PAULO"/>
    <x v="6"/>
    <x v="0"/>
    <s v="m3"/>
    <n v="1635776"/>
    <n v="1643564"/>
    <n v="1586060"/>
    <n v="1523726"/>
    <n v="1631708"/>
    <n v="1211206"/>
    <n v="1194084"/>
    <n v="1319997"/>
    <n v="1374889"/>
    <n v="1553993"/>
    <n v="1489470"/>
    <n v="1601360"/>
    <n v="17765833"/>
  </r>
  <r>
    <x v="15"/>
    <s v="AMAZONAS"/>
    <x v="7"/>
    <x v="0"/>
    <s v="m3"/>
    <n v="168083"/>
    <n v="167577"/>
    <n v="183575"/>
    <n v="179528"/>
    <n v="179149"/>
    <n v="180263"/>
    <n v="176814"/>
    <n v="163103"/>
    <n v="172629"/>
    <n v="165372"/>
    <n v="150167"/>
    <n v="151575"/>
    <n v="2037835"/>
  </r>
  <r>
    <x v="15"/>
    <s v="SÃO PAULO"/>
    <x v="8"/>
    <x v="0"/>
    <s v="m3"/>
    <n v="207589"/>
    <n v="202773"/>
    <n v="221929"/>
    <n v="169106"/>
    <n v="182261"/>
    <n v="214624"/>
    <n v="216045"/>
    <n v="0"/>
    <n v="163002"/>
    <n v="220907"/>
    <n v="194226"/>
    <n v="223106"/>
    <n v="2215568"/>
  </r>
  <r>
    <x v="15"/>
    <s v="PARANÁ"/>
    <x v="9"/>
    <x v="0"/>
    <s v="m3"/>
    <n v="694751"/>
    <n v="735132"/>
    <n v="893641"/>
    <n v="843443"/>
    <n v="874812"/>
    <n v="827080"/>
    <n v="755967"/>
    <n v="701700"/>
    <n v="792263"/>
    <n v="794918"/>
    <n v="798415"/>
    <n v="779243"/>
    <n v="9491365"/>
  </r>
  <r>
    <x v="15"/>
    <s v="SÃO PAULO"/>
    <x v="10"/>
    <x v="0"/>
    <s v="m3"/>
    <n v="1084984"/>
    <n v="987249"/>
    <n v="1037501"/>
    <n v="1013224"/>
    <n v="1038813"/>
    <n v="918742"/>
    <n v="1094760"/>
    <n v="1035338"/>
    <n v="989533"/>
    <n v="979213"/>
    <n v="1070661"/>
    <n v="1043294"/>
    <n v="12293312"/>
  </r>
  <r>
    <x v="15"/>
    <s v="RIO GRANDE DO NORTE"/>
    <x v="11"/>
    <x v="0"/>
    <s v="m3"/>
    <n v="186665"/>
    <n v="168285"/>
    <n v="186115"/>
    <n v="172882"/>
    <n v="158758"/>
    <n v="154246"/>
    <n v="172242"/>
    <n v="180768"/>
    <n v="160940"/>
    <n v="175589"/>
    <n v="144669"/>
    <n v="107302"/>
    <n v="1968461"/>
  </r>
  <r>
    <x v="15"/>
    <s v="PERNAMBUCO"/>
    <x v="12"/>
    <x v="0"/>
    <s v="m3"/>
    <n v="222456"/>
    <n v="176639"/>
    <n v="146600"/>
    <n v="192899"/>
    <n v="207198"/>
    <n v="251258"/>
    <n v="313413"/>
    <n v="294693"/>
    <n v="302296"/>
    <n v="292016"/>
    <n v="300292"/>
    <n v="271460"/>
    <n v="2971220"/>
  </r>
  <r>
    <x v="15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5"/>
    <s v="RIO GRANDE DO SUL"/>
    <x v="14"/>
    <x v="0"/>
    <s v="m3"/>
    <n v="41749.828999999998"/>
    <n v="45087.392999999996"/>
    <n v="59527.368999999999"/>
    <n v="58606.851000000002"/>
    <n v="28725.329000000002"/>
    <n v="3995.7"/>
    <n v="41218.841"/>
    <n v="54234.578000000001"/>
    <n v="30885.651999999998"/>
    <n v="25124.794999999998"/>
    <n v="19805.011999999999"/>
    <n v="53842.735999999997"/>
    <n v="462804.0849999999"/>
  </r>
  <r>
    <x v="15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5"/>
    <s v="BAHIA"/>
    <x v="16"/>
    <x v="0"/>
    <s v="m3"/>
    <n v="1817.162"/>
    <n v="2485.2719999999999"/>
    <n v="2224.1660000000002"/>
    <n v="1235.357"/>
    <n v="2041.26"/>
    <n v="1431.6510000000001"/>
    <n v="1312.4680000000001"/>
    <n v="2421.9119999999998"/>
    <n v="2621.76"/>
    <n v="4363.1499999999996"/>
    <n v="1884.5550000000001"/>
    <n v="2627.9760000000001"/>
    <n v="26466.689000000002"/>
  </r>
  <r>
    <x v="15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5"/>
    <s v="SÃO PAULO"/>
    <x v="0"/>
    <x v="1"/>
    <s v="m3"/>
    <n v="63981"/>
    <n v="26450"/>
    <n v="17892"/>
    <n v="49228"/>
    <n v="11886"/>
    <n v="6556"/>
    <n v="7189"/>
    <n v="7896"/>
    <n v="26230"/>
    <n v="69305"/>
    <n v="29875"/>
    <n v="16431"/>
    <n v="332919"/>
  </r>
  <r>
    <x v="15"/>
    <s v="BAHIA"/>
    <x v="1"/>
    <x v="1"/>
    <s v="m3"/>
    <n v="2796"/>
    <n v="0"/>
    <n v="127"/>
    <n v="0"/>
    <n v="0"/>
    <n v="0"/>
    <n v="0"/>
    <n v="0"/>
    <n v="0"/>
    <n v="0"/>
    <n v="0"/>
    <n v="0"/>
    <n v="2923"/>
  </r>
  <r>
    <x v="15"/>
    <s v="RIO DE JANEIRO"/>
    <x v="2"/>
    <x v="1"/>
    <s v="m3"/>
    <n v="475430"/>
    <n v="473088"/>
    <n v="430594"/>
    <n v="433239"/>
    <n v="427348"/>
    <n v="415061"/>
    <n v="459227"/>
    <n v="452656"/>
    <n v="332266"/>
    <n v="219075"/>
    <n v="260594"/>
    <n v="363317"/>
    <n v="4741895"/>
  </r>
  <r>
    <x v="15"/>
    <s v="MINAS GERAIS"/>
    <x v="3"/>
    <x v="1"/>
    <s v="m3"/>
    <n v="0"/>
    <n v="909"/>
    <n v="0"/>
    <n v="0"/>
    <n v="0"/>
    <n v="0"/>
    <n v="0"/>
    <n v="0"/>
    <n v="25"/>
    <n v="283"/>
    <n v="650"/>
    <n v="0"/>
    <n v="1867"/>
  </r>
  <r>
    <x v="15"/>
    <s v="RIO GRANDE DO SUL"/>
    <x v="4"/>
    <x v="1"/>
    <s v="m3"/>
    <n v="226827"/>
    <n v="147678"/>
    <n v="212378"/>
    <n v="208539"/>
    <n v="156152"/>
    <n v="162511"/>
    <n v="250299"/>
    <n v="157134"/>
    <n v="218490"/>
    <n v="269316"/>
    <n v="260522"/>
    <n v="244723"/>
    <n v="2514569"/>
  </r>
  <r>
    <x v="15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5"/>
    <s v="SÃO PAULO"/>
    <x v="6"/>
    <x v="1"/>
    <s v="m3"/>
    <n v="299346"/>
    <n v="277094"/>
    <n v="367145"/>
    <n v="394462"/>
    <n v="276435"/>
    <n v="636175"/>
    <n v="651104"/>
    <n v="485724"/>
    <n v="523731"/>
    <n v="305368"/>
    <n v="207496"/>
    <n v="155421"/>
    <n v="4579501"/>
  </r>
  <r>
    <x v="15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5"/>
    <s v="SÃO PAULO"/>
    <x v="8"/>
    <x v="1"/>
    <s v="m3"/>
    <n v="15665"/>
    <n v="1110"/>
    <n v="5347"/>
    <n v="27079"/>
    <n v="41519"/>
    <n v="21290"/>
    <n v="10110"/>
    <n v="0"/>
    <n v="0"/>
    <n v="8107"/>
    <n v="922"/>
    <n v="0"/>
    <n v="131149"/>
  </r>
  <r>
    <x v="15"/>
    <s v="PARANÁ"/>
    <x v="9"/>
    <x v="1"/>
    <s v="m3"/>
    <n v="191914"/>
    <n v="135237"/>
    <n v="77737"/>
    <n v="92866"/>
    <n v="125278"/>
    <n v="161466"/>
    <n v="233265"/>
    <n v="208611"/>
    <n v="206555"/>
    <n v="169468"/>
    <n v="166430"/>
    <n v="156249"/>
    <n v="1925076"/>
  </r>
  <r>
    <x v="15"/>
    <s v="SÃO PAULO"/>
    <x v="10"/>
    <x v="1"/>
    <s v="m3"/>
    <n v="110507"/>
    <n v="91441"/>
    <n v="125782"/>
    <n v="142159"/>
    <n v="112988"/>
    <n v="195822"/>
    <n v="89218"/>
    <n v="173214"/>
    <n v="184392"/>
    <n v="189554"/>
    <n v="80357"/>
    <n v="130248"/>
    <n v="1625682"/>
  </r>
  <r>
    <x v="15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5"/>
    <s v="PERNAMBUCO"/>
    <x v="12"/>
    <x v="1"/>
    <s v="m3"/>
    <n v="0"/>
    <n v="348"/>
    <n v="96"/>
    <n v="185"/>
    <n v="623"/>
    <n v="2240"/>
    <n v="220"/>
    <n v="2650.1480000000001"/>
    <n v="413"/>
    <n v="310"/>
    <n v="388"/>
    <n v="45818"/>
    <n v="53291.148000000001"/>
  </r>
  <r>
    <x v="15"/>
    <s v="RIO DE JANEIRO"/>
    <x v="13"/>
    <x v="1"/>
    <s v="m3"/>
    <n v="0"/>
    <n v="0"/>
    <n v="5620.6859999999997"/>
    <n v="0"/>
    <n v="0"/>
    <n v="0"/>
    <n v="0"/>
    <n v="0"/>
    <n v="0"/>
    <n v="0"/>
    <n v="0"/>
    <n v="0"/>
    <n v="5620.6859999999997"/>
  </r>
  <r>
    <x v="15"/>
    <s v="RIO GRANDE DO SUL"/>
    <x v="14"/>
    <x v="1"/>
    <s v="m3"/>
    <n v="0"/>
    <n v="0"/>
    <n v="0"/>
    <n v="0"/>
    <n v="29280.502"/>
    <n v="33008.760999999999"/>
    <n v="1387.9259999999999"/>
    <n v="0"/>
    <n v="0"/>
    <n v="37245.555"/>
    <n v="0"/>
    <n v="6119.424"/>
    <n v="107042.16800000001"/>
  </r>
  <r>
    <x v="15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5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5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5"/>
    <s v="SÃO PAULO"/>
    <x v="0"/>
    <x v="2"/>
    <s v="m3"/>
    <n v="3793"/>
    <n v="2407"/>
    <n v="1974"/>
    <n v="1520"/>
    <n v="733"/>
    <n v="0"/>
    <n v="0"/>
    <n v="0"/>
    <n v="0"/>
    <n v="3163"/>
    <n v="163"/>
    <n v="1462"/>
    <n v="15215"/>
  </r>
  <r>
    <x v="15"/>
    <s v="BAHIA"/>
    <x v="1"/>
    <x v="2"/>
    <s v="m3"/>
    <n v="63817"/>
    <n v="63588"/>
    <n v="149776"/>
    <n v="95632"/>
    <n v="104663"/>
    <n v="67564"/>
    <n v="37997"/>
    <n v="57319"/>
    <n v="71345"/>
    <n v="74559"/>
    <n v="86535"/>
    <n v="127018"/>
    <n v="999813"/>
  </r>
  <r>
    <x v="15"/>
    <s v="RIO DE JANEIRO"/>
    <x v="2"/>
    <x v="2"/>
    <s v="m3"/>
    <n v="15436"/>
    <n v="9377"/>
    <n v="5242"/>
    <n v="17453"/>
    <n v="12153"/>
    <n v="29768"/>
    <n v="12011"/>
    <n v="5805"/>
    <n v="15644"/>
    <n v="23632"/>
    <n v="49958"/>
    <n v="13744"/>
    <n v="210223"/>
  </r>
  <r>
    <x v="15"/>
    <s v="MINAS GERAIS"/>
    <x v="3"/>
    <x v="2"/>
    <s v="m3"/>
    <n v="6493"/>
    <n v="2745"/>
    <n v="10822"/>
    <n v="6214"/>
    <n v="17255"/>
    <n v="9894"/>
    <n v="5882"/>
    <n v="9338"/>
    <n v="3096"/>
    <n v="7295"/>
    <n v="8195"/>
    <n v="7986"/>
    <n v="95215"/>
  </r>
  <r>
    <x v="15"/>
    <s v="RIO GRANDE DO SUL"/>
    <x v="4"/>
    <x v="2"/>
    <s v="m3"/>
    <n v="4582"/>
    <n v="1907"/>
    <n v="4707"/>
    <n v="75808"/>
    <n v="13053"/>
    <n v="8898"/>
    <n v="853"/>
    <n v="1643"/>
    <n v="0"/>
    <n v="0"/>
    <n v="2339"/>
    <n v="2265"/>
    <n v="116055"/>
  </r>
  <r>
    <x v="15"/>
    <s v="CEARÁ"/>
    <x v="5"/>
    <x v="2"/>
    <s v="m3"/>
    <n v="1349"/>
    <n v="797"/>
    <n v="265"/>
    <n v="346"/>
    <n v="1061"/>
    <n v="40"/>
    <n v="268"/>
    <n v="271"/>
    <n v="475"/>
    <n v="67"/>
    <n v="19"/>
    <n v="555"/>
    <n v="5513"/>
  </r>
  <r>
    <x v="15"/>
    <s v="SÃO PAULO"/>
    <x v="6"/>
    <x v="2"/>
    <s v="m3"/>
    <n v="17042"/>
    <n v="34592"/>
    <n v="33693"/>
    <n v="34473"/>
    <n v="47160"/>
    <n v="66760"/>
    <n v="46650"/>
    <n v="71542"/>
    <n v="48793"/>
    <n v="65832"/>
    <n v="62239"/>
    <n v="22597"/>
    <n v="551373"/>
  </r>
  <r>
    <x v="15"/>
    <s v="AMAZONAS"/>
    <x v="7"/>
    <x v="2"/>
    <s v="m3"/>
    <n v="159"/>
    <n v="71"/>
    <n v="253"/>
    <n v="742"/>
    <n v="255"/>
    <n v="612"/>
    <n v="0"/>
    <n v="202"/>
    <n v="0"/>
    <n v="86"/>
    <n v="0"/>
    <n v="306"/>
    <n v="2686"/>
  </r>
  <r>
    <x v="15"/>
    <s v="SÃO PAULO"/>
    <x v="8"/>
    <x v="2"/>
    <s v="m3"/>
    <n v="1641"/>
    <n v="168"/>
    <n v="0"/>
    <n v="0"/>
    <n v="749"/>
    <n v="127"/>
    <n v="0"/>
    <n v="0"/>
    <n v="1370"/>
    <n v="0"/>
    <n v="1528"/>
    <n v="371"/>
    <n v="5954"/>
  </r>
  <r>
    <x v="15"/>
    <s v="PARANÁ"/>
    <x v="9"/>
    <x v="2"/>
    <s v="m3"/>
    <n v="6742"/>
    <n v="15365"/>
    <n v="4340"/>
    <n v="7833"/>
    <n v="25602"/>
    <n v="12396"/>
    <n v="3551"/>
    <n v="9988"/>
    <n v="2916"/>
    <n v="5559"/>
    <n v="2053"/>
    <n v="6219"/>
    <n v="102564"/>
  </r>
  <r>
    <x v="15"/>
    <s v="SÃO PAULO"/>
    <x v="10"/>
    <x v="2"/>
    <s v="m3"/>
    <n v="21164"/>
    <n v="17825"/>
    <n v="21291"/>
    <n v="12369"/>
    <n v="31398"/>
    <n v="48963"/>
    <n v="40960"/>
    <n v="10585"/>
    <n v="19086"/>
    <n v="29319"/>
    <n v="13706"/>
    <n v="6525"/>
    <n v="273191"/>
  </r>
  <r>
    <x v="15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5"/>
    <s v="PERNAMBUCO"/>
    <x v="12"/>
    <x v="2"/>
    <s v="m3"/>
    <n v="19112"/>
    <n v="27318"/>
    <n v="102574"/>
    <n v="49115"/>
    <n v="68337"/>
    <n v="83176"/>
    <n v="34389"/>
    <n v="51727"/>
    <n v="49822"/>
    <n v="68415"/>
    <n v="51941"/>
    <n v="46220"/>
    <n v="652146"/>
  </r>
  <r>
    <x v="15"/>
    <s v="RIO DE JANEIRO"/>
    <x v="13"/>
    <x v="2"/>
    <s v="m3"/>
    <n v="29581.645"/>
    <n v="31639.780999999999"/>
    <n v="22200"/>
    <n v="29079.708999999999"/>
    <n v="28398.936000000002"/>
    <n v="37571.847999999998"/>
    <n v="36007.228000000003"/>
    <n v="34792.847999999998"/>
    <n v="31032.367999999999"/>
    <n v="38075.262999999999"/>
    <n v="32779.173999999999"/>
    <n v="36694.122000000003"/>
    <n v="387852.92200000002"/>
  </r>
  <r>
    <x v="15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5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5"/>
    <s v="BAHIA"/>
    <x v="16"/>
    <x v="2"/>
    <s v="m3"/>
    <n v="799.53600000000029"/>
    <n v="775.84299999999985"/>
    <n v="885.56999999999971"/>
    <n v="1850.7150000000001"/>
    <n v="1371.548"/>
    <n v="1468.1189999999999"/>
    <n v="1186.4019999999998"/>
    <n v="1689.8910000000001"/>
    <n v="2335.7449999999999"/>
    <n v="3741.6040000000003"/>
    <n v="4484.79"/>
    <n v="3565.748"/>
    <n v="24155.510999999999"/>
  </r>
  <r>
    <x v="15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6"/>
    <s v="SÃO PAULO"/>
    <x v="0"/>
    <x v="0"/>
    <s v="m3"/>
    <n v="705299"/>
    <n v="730419"/>
    <n v="727565"/>
    <n v="629316"/>
    <n v="766215"/>
    <n v="750300"/>
    <n v="724992"/>
    <n v="731628"/>
    <n v="700574"/>
    <n v="711480"/>
    <n v="307837"/>
    <n v="423171"/>
    <n v="7908796"/>
  </r>
  <r>
    <x v="16"/>
    <s v="BAHIA"/>
    <x v="1"/>
    <x v="0"/>
    <s v="m3"/>
    <n v="1181400"/>
    <n v="1004857"/>
    <n v="1133055"/>
    <n v="1093633"/>
    <n v="1082073"/>
    <n v="1151811"/>
    <n v="949497"/>
    <n v="975214"/>
    <n v="939467"/>
    <n v="1119211"/>
    <n v="983070"/>
    <n v="1025871"/>
    <n v="12639159"/>
  </r>
  <r>
    <x v="16"/>
    <s v="RIO DE JANEIRO"/>
    <x v="2"/>
    <x v="0"/>
    <s v="m3"/>
    <n v="546639"/>
    <n v="533440"/>
    <n v="573982"/>
    <n v="607706"/>
    <n v="620494"/>
    <n v="657241"/>
    <n v="685369"/>
    <n v="677943"/>
    <n v="276761"/>
    <n v="545754"/>
    <n v="539526"/>
    <n v="400629"/>
    <n v="6665484"/>
  </r>
  <r>
    <x v="16"/>
    <s v="MINAS GERAIS"/>
    <x v="3"/>
    <x v="0"/>
    <s v="m3"/>
    <n v="700411"/>
    <n v="700669"/>
    <n v="700237"/>
    <n v="695718"/>
    <n v="767416"/>
    <n v="703038"/>
    <n v="706066"/>
    <n v="754450"/>
    <n v="734118"/>
    <n v="718740"/>
    <n v="716541"/>
    <n v="737656"/>
    <n v="8635060"/>
  </r>
  <r>
    <x v="16"/>
    <s v="RIO GRANDE DO SUL"/>
    <x v="4"/>
    <x v="0"/>
    <s v="m3"/>
    <n v="668415"/>
    <n v="668709"/>
    <n v="666494"/>
    <n v="586010"/>
    <n v="604596"/>
    <n v="211874"/>
    <n v="509957"/>
    <n v="699291"/>
    <n v="674728"/>
    <n v="705305"/>
    <n v="677982"/>
    <n v="752122"/>
    <n v="7425483"/>
  </r>
  <r>
    <x v="16"/>
    <s v="CEARÁ"/>
    <x v="5"/>
    <x v="0"/>
    <s v="m3"/>
    <n v="31035"/>
    <n v="40301"/>
    <n v="46499"/>
    <n v="37466"/>
    <n v="47313"/>
    <n v="47252"/>
    <n v="46215"/>
    <n v="46024"/>
    <n v="46401"/>
    <n v="47133"/>
    <n v="42403"/>
    <n v="35335"/>
    <n v="513377"/>
  </r>
  <r>
    <x v="16"/>
    <s v="SÃO PAULO"/>
    <x v="6"/>
    <x v="0"/>
    <s v="m3"/>
    <n v="1591709"/>
    <n v="1177557"/>
    <n v="1170382"/>
    <n v="1460410"/>
    <n v="1687876"/>
    <n v="1572368"/>
    <n v="1491065"/>
    <n v="1389769"/>
    <n v="1660545"/>
    <n v="1613767"/>
    <n v="1707747"/>
    <n v="1325930"/>
    <n v="17849125"/>
  </r>
  <r>
    <x v="16"/>
    <s v="AMAZONAS"/>
    <x v="7"/>
    <x v="0"/>
    <s v="m3"/>
    <n v="160279"/>
    <n v="147170"/>
    <n v="156397"/>
    <n v="136334"/>
    <n v="156471"/>
    <n v="152730"/>
    <n v="154807"/>
    <n v="147835"/>
    <n v="146625"/>
    <n v="159891"/>
    <n v="133631"/>
    <n v="133662"/>
    <n v="1785832"/>
  </r>
  <r>
    <x v="16"/>
    <s v="SÃO PAULO"/>
    <x v="8"/>
    <x v="0"/>
    <s v="m3"/>
    <n v="257835"/>
    <n v="247929"/>
    <n v="246225"/>
    <n v="243550"/>
    <n v="258551"/>
    <n v="261860"/>
    <n v="280509"/>
    <n v="240136"/>
    <n v="255318"/>
    <n v="250960"/>
    <n v="284119"/>
    <n v="234062"/>
    <n v="3061054"/>
  </r>
  <r>
    <x v="16"/>
    <s v="PARANÁ"/>
    <x v="9"/>
    <x v="0"/>
    <s v="m3"/>
    <n v="844959"/>
    <n v="794347"/>
    <n v="770142"/>
    <n v="769890"/>
    <n v="890592"/>
    <n v="822745"/>
    <n v="842902"/>
    <n v="401587"/>
    <n v="492466"/>
    <n v="822478"/>
    <n v="716832"/>
    <n v="694135"/>
    <n v="8863075"/>
  </r>
  <r>
    <x v="16"/>
    <s v="SÃO PAULO"/>
    <x v="10"/>
    <x v="0"/>
    <s v="m3"/>
    <n v="1028354"/>
    <n v="1000242"/>
    <n v="998292"/>
    <n v="997927"/>
    <n v="401031"/>
    <n v="1081913"/>
    <n v="1091972"/>
    <n v="1106791"/>
    <n v="974483"/>
    <n v="967782"/>
    <n v="909250"/>
    <n v="954427"/>
    <n v="11512464"/>
  </r>
  <r>
    <x v="16"/>
    <s v="RIO GRANDE DO NORTE"/>
    <x v="11"/>
    <x v="0"/>
    <s v="m3"/>
    <n v="172826"/>
    <n v="144281"/>
    <n v="167768"/>
    <n v="150046"/>
    <n v="183888"/>
    <n v="156507"/>
    <n v="158362"/>
    <n v="157108"/>
    <n v="152637"/>
    <n v="187492"/>
    <n v="151934"/>
    <n v="159748"/>
    <n v="1942597"/>
  </r>
  <r>
    <x v="16"/>
    <s v="PERNAMBUCO"/>
    <x v="12"/>
    <x v="0"/>
    <s v="m3"/>
    <n v="351064"/>
    <n v="288478"/>
    <n v="383191"/>
    <n v="378217"/>
    <n v="361751"/>
    <n v="383001"/>
    <n v="430413"/>
    <n v="412335"/>
    <n v="401853"/>
    <n v="403783"/>
    <n v="200432"/>
    <n v="256568"/>
    <n v="4251086"/>
  </r>
  <r>
    <x v="16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6"/>
    <s v="RIO GRANDE DO SUL"/>
    <x v="14"/>
    <x v="0"/>
    <s v="m3"/>
    <n v="14743.013999999999"/>
    <n v="0"/>
    <n v="0"/>
    <n v="0"/>
    <n v="0"/>
    <n v="0"/>
    <n v="3134.248"/>
    <n v="0"/>
    <n v="0"/>
    <n v="35275.283000000003"/>
    <n v="6661.4260000000004"/>
    <n v="0"/>
    <n v="59813.970999999998"/>
  </r>
  <r>
    <x v="16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6"/>
    <s v="BAHIA"/>
    <x v="16"/>
    <x v="0"/>
    <s v="m3"/>
    <n v="3610.7840000000001"/>
    <n v="3766.2660000000001"/>
    <n v="3939.9290000000001"/>
    <n v="2377.3530000000001"/>
    <n v="2643.3180000000002"/>
    <n v="4054.6790000000001"/>
    <n v="2473.4670000000001"/>
    <n v="3104.63"/>
    <n v="2819.1819999999998"/>
    <n v="3261.2020000000002"/>
    <n v="2558.2460000000001"/>
    <n v="3482.87"/>
    <n v="38091.926000000007"/>
  </r>
  <r>
    <x v="16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6"/>
    <s v="SÃO PAULO"/>
    <x v="0"/>
    <x v="1"/>
    <s v="m3"/>
    <n v="60479"/>
    <n v="15034"/>
    <n v="23796"/>
    <n v="83843"/>
    <n v="46025"/>
    <n v="28667"/>
    <n v="6734"/>
    <n v="2883"/>
    <n v="33954"/>
    <n v="28509"/>
    <n v="21164"/>
    <n v="238"/>
    <n v="351326"/>
  </r>
  <r>
    <x v="16"/>
    <s v="BAHIA"/>
    <x v="1"/>
    <x v="1"/>
    <s v="m3"/>
    <n v="0"/>
    <n v="0"/>
    <n v="0"/>
    <n v="0"/>
    <n v="0"/>
    <n v="0"/>
    <n v="0"/>
    <n v="0"/>
    <n v="186"/>
    <n v="0"/>
    <n v="0"/>
    <n v="0"/>
    <n v="186"/>
  </r>
  <r>
    <x v="16"/>
    <s v="RIO DE JANEIRO"/>
    <x v="2"/>
    <x v="1"/>
    <s v="m3"/>
    <n v="366723"/>
    <n v="403805"/>
    <n v="423910"/>
    <n v="419947"/>
    <n v="397813"/>
    <n v="368049"/>
    <n v="315915"/>
    <n v="352320"/>
    <n v="308723"/>
    <n v="380706"/>
    <n v="361950"/>
    <n v="374571"/>
    <n v="4474432"/>
  </r>
  <r>
    <x v="16"/>
    <s v="MINAS GERAIS"/>
    <x v="3"/>
    <x v="1"/>
    <s v="m3"/>
    <n v="0"/>
    <n v="0"/>
    <n v="0"/>
    <n v="0"/>
    <n v="0"/>
    <n v="0"/>
    <n v="0"/>
    <n v="1463"/>
    <n v="0"/>
    <n v="0"/>
    <n v="0"/>
    <n v="644"/>
    <n v="2107"/>
  </r>
  <r>
    <x v="16"/>
    <s v="RIO GRANDE DO SUL"/>
    <x v="4"/>
    <x v="1"/>
    <s v="m3"/>
    <n v="180578"/>
    <n v="163191"/>
    <n v="146441"/>
    <n v="129427"/>
    <n v="150843"/>
    <n v="66301"/>
    <n v="76949"/>
    <n v="133491"/>
    <n v="17592"/>
    <n v="9413"/>
    <n v="60512"/>
    <n v="37849"/>
    <n v="1172587"/>
  </r>
  <r>
    <x v="16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6"/>
    <s v="SÃO PAULO"/>
    <x v="6"/>
    <x v="1"/>
    <s v="m3"/>
    <n v="140234"/>
    <n v="189915"/>
    <n v="143966"/>
    <n v="105054"/>
    <n v="72225"/>
    <n v="168988"/>
    <n v="65455"/>
    <n v="118135"/>
    <n v="69745"/>
    <n v="68474"/>
    <n v="1178"/>
    <n v="510"/>
    <n v="1143879"/>
  </r>
  <r>
    <x v="16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6"/>
    <s v="SÃO PAULO"/>
    <x v="8"/>
    <x v="1"/>
    <s v="m3"/>
    <n v="0"/>
    <n v="0"/>
    <n v="0"/>
    <n v="11009"/>
    <n v="2765"/>
    <n v="10162"/>
    <n v="9014"/>
    <n v="24944"/>
    <n v="45"/>
    <n v="28474"/>
    <n v="1506"/>
    <n v="0"/>
    <n v="87919"/>
  </r>
  <r>
    <x v="16"/>
    <s v="PARANÁ"/>
    <x v="9"/>
    <x v="1"/>
    <s v="m3"/>
    <n v="85173"/>
    <n v="66240"/>
    <n v="94681"/>
    <n v="84154"/>
    <n v="60816"/>
    <n v="97735"/>
    <n v="79136"/>
    <n v="89942"/>
    <n v="51760"/>
    <n v="47616"/>
    <n v="52098"/>
    <n v="32844"/>
    <n v="842195"/>
  </r>
  <r>
    <x v="16"/>
    <s v="SÃO PAULO"/>
    <x v="10"/>
    <x v="1"/>
    <s v="m3"/>
    <n v="130870"/>
    <n v="80667"/>
    <n v="130392"/>
    <n v="97808"/>
    <n v="34553"/>
    <n v="78208"/>
    <n v="28974"/>
    <n v="17282"/>
    <n v="20449"/>
    <n v="17593"/>
    <n v="6660"/>
    <n v="4261"/>
    <n v="647717"/>
  </r>
  <r>
    <x v="16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6"/>
    <s v="PERNAMBUCO"/>
    <x v="12"/>
    <x v="1"/>
    <s v="m3"/>
    <n v="29278"/>
    <n v="1813"/>
    <n v="113"/>
    <n v="0"/>
    <n v="0"/>
    <n v="0"/>
    <n v="0"/>
    <n v="0"/>
    <n v="0"/>
    <n v="0"/>
    <n v="0"/>
    <n v="0"/>
    <n v="31204"/>
  </r>
  <r>
    <x v="16"/>
    <s v="RIO DE JANEIRO"/>
    <x v="13"/>
    <x v="1"/>
    <s v="m3"/>
    <n v="0"/>
    <n v="0"/>
    <n v="0"/>
    <n v="0"/>
    <n v="0"/>
    <n v="0"/>
    <n v="0"/>
    <n v="0"/>
    <n v="0"/>
    <n v="0"/>
    <n v="0"/>
    <n v="0"/>
    <n v="0"/>
  </r>
  <r>
    <x v="16"/>
    <s v="RIO GRANDE DO SUL"/>
    <x v="14"/>
    <x v="1"/>
    <s v="m3"/>
    <n v="52139.307000000001"/>
    <n v="66267.455000000002"/>
    <n v="70866.899999999994"/>
    <n v="68306.379000000001"/>
    <n v="71438.714999999997"/>
    <n v="66427.202000000005"/>
    <n v="58459.834999999999"/>
    <n v="75935.808000000005"/>
    <n v="71036.567999999999"/>
    <n v="35316.785000000003"/>
    <n v="55093.178"/>
    <n v="58414.879000000001"/>
    <n v="749703.01099999994"/>
  </r>
  <r>
    <x v="16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6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6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6"/>
    <s v="SÃO PAULO"/>
    <x v="0"/>
    <x v="2"/>
    <s v="m3"/>
    <n v="0"/>
    <n v="95"/>
    <n v="6586"/>
    <n v="1152"/>
    <n v="1225"/>
    <n v="1163"/>
    <n v="7711"/>
    <n v="3880"/>
    <n v="2672"/>
    <n v="0"/>
    <n v="0"/>
    <n v="2783"/>
    <n v="27267"/>
  </r>
  <r>
    <x v="16"/>
    <s v="BAHIA"/>
    <x v="1"/>
    <x v="2"/>
    <s v="m3"/>
    <n v="95072"/>
    <n v="88389"/>
    <n v="59736"/>
    <n v="84060"/>
    <n v="51087"/>
    <n v="39481"/>
    <n v="54972"/>
    <n v="100385"/>
    <n v="61117"/>
    <n v="82012"/>
    <n v="99471"/>
    <n v="91307"/>
    <n v="907089"/>
  </r>
  <r>
    <x v="16"/>
    <s v="RIO DE JANEIRO"/>
    <x v="2"/>
    <x v="2"/>
    <s v="m3"/>
    <n v="14905"/>
    <n v="8964"/>
    <n v="26011"/>
    <n v="20013"/>
    <n v="20037"/>
    <n v="5100"/>
    <n v="12946"/>
    <n v="4743"/>
    <n v="13799"/>
    <n v="16001"/>
    <n v="28928"/>
    <n v="29238"/>
    <n v="200685"/>
  </r>
  <r>
    <x v="16"/>
    <s v="MINAS GERAIS"/>
    <x v="3"/>
    <x v="2"/>
    <s v="m3"/>
    <n v="9023"/>
    <n v="6559"/>
    <n v="8921"/>
    <n v="5861"/>
    <n v="8580"/>
    <n v="7527"/>
    <n v="3527"/>
    <n v="6683"/>
    <n v="2641"/>
    <n v="4202"/>
    <n v="21278"/>
    <n v="7519"/>
    <n v="92321"/>
  </r>
  <r>
    <x v="16"/>
    <s v="RIO GRANDE DO SUL"/>
    <x v="4"/>
    <x v="2"/>
    <s v="m3"/>
    <n v="2128"/>
    <n v="4674"/>
    <n v="2183"/>
    <n v="14088"/>
    <n v="3270"/>
    <n v="18435"/>
    <n v="53373"/>
    <n v="54232"/>
    <n v="9354"/>
    <n v="29755"/>
    <n v="27591"/>
    <n v="18190"/>
    <n v="237273"/>
  </r>
  <r>
    <x v="16"/>
    <s v="CEARÁ"/>
    <x v="5"/>
    <x v="2"/>
    <s v="m3"/>
    <n v="141"/>
    <n v="1000"/>
    <n v="704"/>
    <n v="1976"/>
    <n v="71"/>
    <n v="31"/>
    <n v="1089"/>
    <n v="840"/>
    <n v="1075"/>
    <n v="1027"/>
    <n v="393"/>
    <n v="706"/>
    <n v="9053"/>
  </r>
  <r>
    <x v="16"/>
    <s v="SÃO PAULO"/>
    <x v="6"/>
    <x v="2"/>
    <s v="m3"/>
    <n v="44654"/>
    <n v="19060"/>
    <n v="12090"/>
    <n v="29986"/>
    <n v="40049"/>
    <n v="28062"/>
    <n v="72829"/>
    <n v="83904"/>
    <n v="61742"/>
    <n v="77644"/>
    <n v="43467"/>
    <n v="31049"/>
    <n v="544536"/>
  </r>
  <r>
    <x v="16"/>
    <s v="AMAZONAS"/>
    <x v="7"/>
    <x v="2"/>
    <s v="m3"/>
    <n v="1646"/>
    <n v="369"/>
    <n v="2518"/>
    <n v="0"/>
    <n v="73"/>
    <n v="0"/>
    <n v="0"/>
    <n v="0"/>
    <n v="0"/>
    <n v="54"/>
    <n v="13078"/>
    <n v="0"/>
    <n v="17738"/>
  </r>
  <r>
    <x v="16"/>
    <s v="SÃO PAULO"/>
    <x v="8"/>
    <x v="2"/>
    <s v="m3"/>
    <n v="412"/>
    <n v="1640"/>
    <n v="320"/>
    <n v="0"/>
    <n v="233"/>
    <n v="0"/>
    <n v="0"/>
    <n v="464"/>
    <n v="2"/>
    <n v="231"/>
    <n v="0"/>
    <n v="0"/>
    <n v="3302"/>
  </r>
  <r>
    <x v="16"/>
    <s v="PARANÁ"/>
    <x v="9"/>
    <x v="2"/>
    <s v="m3"/>
    <n v="5213"/>
    <n v="14398"/>
    <n v="4031"/>
    <n v="5841"/>
    <n v="19590"/>
    <n v="8732"/>
    <n v="7765"/>
    <n v="5008"/>
    <n v="24059"/>
    <n v="35936"/>
    <n v="22637"/>
    <n v="0"/>
    <n v="153210"/>
  </r>
  <r>
    <x v="16"/>
    <s v="SÃO PAULO"/>
    <x v="10"/>
    <x v="2"/>
    <s v="m3"/>
    <n v="18157"/>
    <n v="20922"/>
    <n v="51950"/>
    <n v="38069"/>
    <n v="28948"/>
    <n v="54378"/>
    <n v="71818"/>
    <n v="34860"/>
    <n v="67231"/>
    <n v="62265"/>
    <n v="39297"/>
    <n v="42574"/>
    <n v="530469"/>
  </r>
  <r>
    <x v="16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6"/>
    <s v="PERNAMBUCO"/>
    <x v="12"/>
    <x v="2"/>
    <s v="m3"/>
    <n v="36674"/>
    <n v="39120"/>
    <n v="61524"/>
    <n v="44030"/>
    <n v="103290"/>
    <n v="76146"/>
    <n v="55844"/>
    <n v="72841"/>
    <n v="50309"/>
    <n v="31468"/>
    <n v="72740"/>
    <n v="53736"/>
    <n v="697722"/>
  </r>
  <r>
    <x v="16"/>
    <s v="RIO DE JANEIRO"/>
    <x v="13"/>
    <x v="2"/>
    <s v="m3"/>
    <n v="24565.023000000001"/>
    <n v="37983.563999999998"/>
    <n v="44113.459000000003"/>
    <n v="44944.264000000003"/>
    <n v="39635.798000000003"/>
    <n v="42055.271000000001"/>
    <n v="42400.392"/>
    <n v="43974.599000000002"/>
    <n v="33592.432000000001"/>
    <n v="38256.46"/>
    <n v="33442.127999999997"/>
    <n v="36069.834999999999"/>
    <n v="461033.22500000003"/>
  </r>
  <r>
    <x v="16"/>
    <s v="RIO GRANDE DO SUL"/>
    <x v="14"/>
    <x v="2"/>
    <s v="m3"/>
    <n v="0"/>
    <n v="0"/>
    <n v="0"/>
    <n v="0"/>
    <n v="0"/>
    <n v="0"/>
    <n v="0"/>
    <n v="0"/>
    <n v="0"/>
    <n v="0"/>
    <n v="0"/>
    <n v="0"/>
    <n v="0"/>
  </r>
  <r>
    <x v="16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6"/>
    <s v="BAHIA"/>
    <x v="16"/>
    <x v="2"/>
    <s v="m3"/>
    <n v="0"/>
    <n v="1000.168"/>
    <n v="1340.89"/>
    <n v="1824.1040000000003"/>
    <n v="939.86599999999999"/>
    <n v="1367.0730000000001"/>
    <n v="894.28499999999997"/>
    <n v="1262.3420000000001"/>
    <n v="473.97800000000001"/>
    <n v="1066.5060000000001"/>
    <n v="735"/>
    <n v="1247"/>
    <n v="12151.212"/>
  </r>
  <r>
    <x v="16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7"/>
    <s v="SÃO PAULO"/>
    <x v="0"/>
    <x v="0"/>
    <s v="m3"/>
    <n v="661852"/>
    <n v="627510"/>
    <n v="615181"/>
    <n v="719055"/>
    <n v="776141"/>
    <n v="664745"/>
    <n v="743903"/>
    <n v="680356"/>
    <n v="736501"/>
    <n v="733522"/>
    <n v="679187"/>
    <n v="674878"/>
    <n v="8312831"/>
  </r>
  <r>
    <x v="17"/>
    <s v="BAHIA"/>
    <x v="1"/>
    <x v="0"/>
    <s v="m3"/>
    <n v="939648"/>
    <n v="777193"/>
    <n v="1033650"/>
    <n v="940886"/>
    <n v="1062430"/>
    <n v="932341"/>
    <n v="1052933"/>
    <n v="1076998"/>
    <n v="992339"/>
    <n v="975701"/>
    <n v="831813"/>
    <n v="789489"/>
    <n v="11405421"/>
  </r>
  <r>
    <x v="17"/>
    <s v="RIO DE JANEIRO"/>
    <x v="2"/>
    <x v="0"/>
    <s v="m3"/>
    <n v="241838"/>
    <n v="510392"/>
    <n v="525837"/>
    <n v="538253"/>
    <n v="512875"/>
    <n v="491849"/>
    <n v="157447"/>
    <n v="214875"/>
    <n v="536788"/>
    <n v="664292"/>
    <n v="482696"/>
    <n v="579424"/>
    <n v="5456566"/>
  </r>
  <r>
    <x v="17"/>
    <s v="MINAS GERAIS"/>
    <x v="3"/>
    <x v="0"/>
    <s v="m3"/>
    <n v="682865"/>
    <n v="640509"/>
    <n v="720866"/>
    <n v="680535"/>
    <n v="745506"/>
    <n v="680475"/>
    <n v="747777"/>
    <n v="753863"/>
    <n v="677618"/>
    <n v="425793"/>
    <n v="649802"/>
    <n v="677087"/>
    <n v="8082696"/>
  </r>
  <r>
    <x v="17"/>
    <s v="RIO GRANDE DO SUL"/>
    <x v="4"/>
    <x v="0"/>
    <s v="m3"/>
    <n v="697384"/>
    <n v="629939"/>
    <n v="729402"/>
    <n v="658148"/>
    <n v="681085"/>
    <n v="600365"/>
    <n v="647487"/>
    <n v="520444"/>
    <n v="594997"/>
    <n v="579363"/>
    <n v="619845"/>
    <n v="552073"/>
    <n v="7510532"/>
  </r>
  <r>
    <x v="17"/>
    <s v="CEARÁ"/>
    <x v="5"/>
    <x v="0"/>
    <s v="m3"/>
    <n v="33545"/>
    <n v="32466"/>
    <n v="15269"/>
    <n v="4993"/>
    <n v="37136"/>
    <n v="38905"/>
    <n v="39376"/>
    <n v="45169"/>
    <n v="44729"/>
    <n v="46947"/>
    <n v="43512"/>
    <n v="44439"/>
    <n v="426486"/>
  </r>
  <r>
    <x v="17"/>
    <s v="SÃO PAULO"/>
    <x v="6"/>
    <x v="0"/>
    <s v="m3"/>
    <n v="1543544"/>
    <n v="1477464"/>
    <n v="1450917"/>
    <n v="1322590"/>
    <n v="1647723"/>
    <n v="1439788"/>
    <n v="1534042"/>
    <n v="1486927"/>
    <n v="1468683"/>
    <n v="1507254"/>
    <n v="1510893"/>
    <n v="1366143"/>
    <n v="17755968"/>
  </r>
  <r>
    <x v="17"/>
    <s v="AMAZONAS"/>
    <x v="7"/>
    <x v="0"/>
    <s v="m3"/>
    <n v="141520"/>
    <n v="123063"/>
    <n v="129565"/>
    <n v="142116"/>
    <n v="145686"/>
    <n v="138539"/>
    <n v="140950"/>
    <n v="134719"/>
    <n v="148870"/>
    <n v="147619"/>
    <n v="145040"/>
    <n v="132310"/>
    <n v="1669997"/>
  </r>
  <r>
    <x v="17"/>
    <s v="SÃO PAULO"/>
    <x v="8"/>
    <x v="0"/>
    <s v="m3"/>
    <n v="222851"/>
    <n v="226742"/>
    <n v="255075"/>
    <n v="243035"/>
    <n v="237422"/>
    <n v="256815"/>
    <n v="227887"/>
    <n v="255694"/>
    <n v="273226"/>
    <n v="243886"/>
    <n v="231381"/>
    <n v="218344"/>
    <n v="2892358"/>
  </r>
  <r>
    <x v="17"/>
    <s v="PARANÁ"/>
    <x v="9"/>
    <x v="0"/>
    <s v="m3"/>
    <n v="736089"/>
    <n v="716400"/>
    <n v="817821"/>
    <n v="790537"/>
    <n v="691556"/>
    <n v="823011"/>
    <n v="798312"/>
    <n v="790475"/>
    <n v="589616"/>
    <n v="804387"/>
    <n v="787565"/>
    <n v="764262"/>
    <n v="9110031"/>
  </r>
  <r>
    <x v="17"/>
    <s v="SÃO PAULO"/>
    <x v="10"/>
    <x v="0"/>
    <s v="m3"/>
    <n v="1080642"/>
    <n v="794694"/>
    <n v="924098"/>
    <n v="1050342"/>
    <n v="593950"/>
    <n v="685828"/>
    <n v="929558"/>
    <n v="955462"/>
    <n v="1060854"/>
    <n v="935986"/>
    <n v="1036251"/>
    <n v="822652"/>
    <n v="10870317"/>
  </r>
  <r>
    <x v="17"/>
    <s v="RIO GRANDE DO NORTE"/>
    <x v="11"/>
    <x v="0"/>
    <s v="m3"/>
    <n v="165985"/>
    <n v="153977"/>
    <n v="154577"/>
    <n v="149280"/>
    <n v="150595"/>
    <n v="116018"/>
    <n v="162091"/>
    <n v="186747"/>
    <n v="182609"/>
    <n v="175782"/>
    <n v="155888"/>
    <n v="168968"/>
    <n v="1922517"/>
  </r>
  <r>
    <x v="17"/>
    <s v="PERNAMBUCO"/>
    <x v="12"/>
    <x v="0"/>
    <s v="m3"/>
    <n v="366456"/>
    <n v="282575"/>
    <n v="368404"/>
    <n v="350154"/>
    <n v="321868"/>
    <n v="307562"/>
    <n v="280692"/>
    <n v="263904"/>
    <n v="338399"/>
    <n v="319200"/>
    <n v="259350"/>
    <n v="254642"/>
    <n v="3713206"/>
  </r>
  <r>
    <x v="17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7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17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7"/>
    <s v="BAHIA"/>
    <x v="16"/>
    <x v="0"/>
    <s v="m3"/>
    <n v="3370.9389999999999"/>
    <n v="3310.35"/>
    <n v="4335.2669999999998"/>
    <n v="4705.5839999999998"/>
    <n v="5922.0060000000003"/>
    <n v="4872.4880000000003"/>
    <n v="6991.1369999999997"/>
    <n v="6998.4459999999999"/>
    <n v="7993.02"/>
    <n v="7481.1"/>
    <n v="7937.9539999999997"/>
    <n v="6001.5889999999999"/>
    <n v="69919.88"/>
  </r>
  <r>
    <x v="17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7"/>
    <s v="SÃO PAULO"/>
    <x v="0"/>
    <x v="1"/>
    <s v="m3"/>
    <n v="0"/>
    <n v="0"/>
    <n v="2178"/>
    <n v="28204"/>
    <n v="780"/>
    <n v="237"/>
    <n v="900"/>
    <n v="0"/>
    <n v="2152"/>
    <n v="4361"/>
    <n v="6954"/>
    <n v="14191"/>
    <n v="59957"/>
  </r>
  <r>
    <x v="17"/>
    <s v="BAHIA"/>
    <x v="1"/>
    <x v="1"/>
    <s v="m3"/>
    <n v="0"/>
    <n v="0"/>
    <n v="0"/>
    <n v="0"/>
    <n v="0"/>
    <n v="0"/>
    <n v="0"/>
    <n v="0"/>
    <n v="0"/>
    <n v="0"/>
    <n v="24652"/>
    <n v="19423"/>
    <n v="44075"/>
  </r>
  <r>
    <x v="17"/>
    <s v="RIO DE JANEIRO"/>
    <x v="2"/>
    <x v="1"/>
    <s v="m3"/>
    <n v="401072"/>
    <n v="383738"/>
    <n v="431814"/>
    <n v="371377"/>
    <n v="365726"/>
    <n v="401965"/>
    <n v="351915"/>
    <n v="464495"/>
    <n v="396488"/>
    <n v="423307"/>
    <n v="366622"/>
    <n v="366989"/>
    <n v="4725508"/>
  </r>
  <r>
    <x v="17"/>
    <s v="MINAS GERAIS"/>
    <x v="3"/>
    <x v="1"/>
    <s v="m3"/>
    <n v="0"/>
    <n v="0"/>
    <n v="327"/>
    <n v="40"/>
    <n v="0"/>
    <n v="0"/>
    <n v="0"/>
    <n v="58"/>
    <n v="0"/>
    <n v="117"/>
    <n v="2774"/>
    <n v="0"/>
    <n v="3316"/>
  </r>
  <r>
    <x v="17"/>
    <s v="RIO GRANDE DO SUL"/>
    <x v="4"/>
    <x v="1"/>
    <s v="m3"/>
    <n v="4788"/>
    <n v="0"/>
    <n v="0"/>
    <n v="29509"/>
    <n v="16007"/>
    <n v="1407"/>
    <n v="60168"/>
    <n v="69467"/>
    <n v="50941"/>
    <n v="58902"/>
    <n v="104215"/>
    <n v="83653"/>
    <n v="479057"/>
  </r>
  <r>
    <x v="17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7"/>
    <s v="SÃO PAULO"/>
    <x v="6"/>
    <x v="1"/>
    <s v="m3"/>
    <n v="2"/>
    <n v="1027"/>
    <n v="48426"/>
    <n v="38490"/>
    <n v="34618"/>
    <n v="103761"/>
    <n v="24091"/>
    <n v="39861"/>
    <n v="78939"/>
    <n v="84271"/>
    <n v="87224"/>
    <n v="28416"/>
    <n v="569126"/>
  </r>
  <r>
    <x v="17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7"/>
    <s v="SÃO PAULO"/>
    <x v="8"/>
    <x v="1"/>
    <s v="m3"/>
    <n v="0"/>
    <n v="0"/>
    <n v="0"/>
    <n v="0"/>
    <n v="0"/>
    <n v="0"/>
    <n v="4983"/>
    <n v="51"/>
    <n v="7610"/>
    <n v="10447"/>
    <n v="847"/>
    <n v="0"/>
    <n v="23938"/>
  </r>
  <r>
    <x v="17"/>
    <s v="PARANÁ"/>
    <x v="9"/>
    <x v="1"/>
    <s v="m3"/>
    <n v="33641"/>
    <n v="6417"/>
    <n v="1891"/>
    <n v="0"/>
    <n v="0"/>
    <n v="0"/>
    <n v="35851"/>
    <n v="13506"/>
    <n v="45419"/>
    <n v="99965"/>
    <n v="33568"/>
    <n v="12452"/>
    <n v="282710"/>
  </r>
  <r>
    <x v="17"/>
    <s v="SÃO PAULO"/>
    <x v="10"/>
    <x v="1"/>
    <s v="m3"/>
    <n v="2173"/>
    <n v="251"/>
    <n v="28330"/>
    <n v="70029"/>
    <n v="115151"/>
    <n v="85848"/>
    <n v="83861"/>
    <n v="58376"/>
    <n v="45970"/>
    <n v="105036"/>
    <n v="53205"/>
    <n v="135090"/>
    <n v="783320"/>
  </r>
  <r>
    <x v="17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7"/>
    <s v="PERNAMBUCO"/>
    <x v="12"/>
    <x v="1"/>
    <s v="m3"/>
    <n v="0"/>
    <n v="0"/>
    <n v="0"/>
    <n v="0"/>
    <n v="0"/>
    <n v="9662"/>
    <n v="10215"/>
    <n v="1787"/>
    <n v="10359"/>
    <n v="5639"/>
    <n v="5218"/>
    <n v="1937"/>
    <n v="44817"/>
  </r>
  <r>
    <x v="17"/>
    <s v="RIO DE JANEIRO"/>
    <x v="13"/>
    <x v="1"/>
    <s v="m3"/>
    <n v="0"/>
    <n v="0"/>
    <n v="0"/>
    <n v="0"/>
    <n v="0"/>
    <n v="0"/>
    <n v="0"/>
    <n v="0"/>
    <n v="0"/>
    <n v="0"/>
    <n v="0"/>
    <n v="0"/>
    <n v="0"/>
  </r>
  <r>
    <x v="17"/>
    <s v="RIO GRANDE DO SUL"/>
    <x v="14"/>
    <x v="1"/>
    <s v="m3"/>
    <n v="69104.528999999995"/>
    <n v="60417.271999999997"/>
    <n v="73064.37"/>
    <n v="68674.668999999994"/>
    <n v="71890.782999999996"/>
    <n v="69934.726999999999"/>
    <n v="73762.698999999993"/>
    <n v="61945.260999999999"/>
    <n v="70918.845000000001"/>
    <n v="75823.914000000004"/>
    <n v="72759.808000000005"/>
    <n v="73132.123000000007"/>
    <n v="841429"/>
  </r>
  <r>
    <x v="17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7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7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7"/>
    <s v="SÃO PAULO"/>
    <x v="0"/>
    <x v="2"/>
    <s v="m3"/>
    <n v="4981"/>
    <n v="4829"/>
    <n v="2777"/>
    <n v="1536"/>
    <n v="3917"/>
    <n v="191"/>
    <n v="562"/>
    <n v="387"/>
    <n v="0"/>
    <n v="268"/>
    <n v="416"/>
    <n v="4288"/>
    <n v="24152"/>
  </r>
  <r>
    <x v="17"/>
    <s v="BAHIA"/>
    <x v="1"/>
    <x v="2"/>
    <s v="m3"/>
    <n v="144541"/>
    <n v="134331"/>
    <n v="135770"/>
    <n v="120366"/>
    <n v="141284"/>
    <n v="98244"/>
    <n v="40132"/>
    <n v="72774"/>
    <n v="69098"/>
    <n v="70107"/>
    <n v="61227"/>
    <n v="116212"/>
    <n v="1204086"/>
  </r>
  <r>
    <x v="17"/>
    <s v="RIO DE JANEIRO"/>
    <x v="2"/>
    <x v="2"/>
    <s v="m3"/>
    <n v="22526"/>
    <n v="26095"/>
    <n v="23939"/>
    <n v="6263"/>
    <n v="17522"/>
    <n v="22092"/>
    <n v="65"/>
    <n v="51868"/>
    <n v="14477"/>
    <n v="11069"/>
    <n v="20819"/>
    <n v="28587"/>
    <n v="245322"/>
  </r>
  <r>
    <x v="17"/>
    <s v="MINAS GERAIS"/>
    <x v="3"/>
    <x v="2"/>
    <s v="m3"/>
    <n v="5409"/>
    <n v="5907"/>
    <n v="3459"/>
    <n v="1532"/>
    <n v="1549"/>
    <n v="10633"/>
    <n v="18645"/>
    <n v="10120"/>
    <n v="11483"/>
    <n v="12394"/>
    <n v="19709"/>
    <n v="14936"/>
    <n v="115776"/>
  </r>
  <r>
    <x v="17"/>
    <s v="RIO GRANDE DO SUL"/>
    <x v="4"/>
    <x v="2"/>
    <s v="m3"/>
    <n v="10207"/>
    <n v="2601"/>
    <n v="1767"/>
    <n v="5348"/>
    <n v="28469"/>
    <n v="4093"/>
    <n v="2269"/>
    <n v="13099"/>
    <n v="20453"/>
    <n v="6564"/>
    <n v="12502"/>
    <n v="3446"/>
    <n v="110818"/>
  </r>
  <r>
    <x v="17"/>
    <s v="CEARÁ"/>
    <x v="5"/>
    <x v="2"/>
    <s v="m3"/>
    <n v="591"/>
    <n v="1005"/>
    <n v="925"/>
    <n v="0"/>
    <n v="1201"/>
    <n v="3740"/>
    <n v="2888"/>
    <n v="1047"/>
    <n v="1137"/>
    <n v="786"/>
    <n v="789"/>
    <n v="3115"/>
    <n v="17224"/>
  </r>
  <r>
    <x v="17"/>
    <s v="SÃO PAULO"/>
    <x v="6"/>
    <x v="2"/>
    <s v="m3"/>
    <n v="39797"/>
    <n v="56610"/>
    <n v="74011"/>
    <n v="99628"/>
    <n v="41168"/>
    <n v="45994"/>
    <n v="16156"/>
    <n v="19814"/>
    <n v="86763"/>
    <n v="66093"/>
    <n v="49213"/>
    <n v="40031"/>
    <n v="635278"/>
  </r>
  <r>
    <x v="17"/>
    <s v="AMAZONAS"/>
    <x v="7"/>
    <x v="2"/>
    <s v="m3"/>
    <n v="998"/>
    <n v="0"/>
    <n v="0"/>
    <n v="106"/>
    <n v="442"/>
    <n v="457"/>
    <n v="0"/>
    <n v="1309"/>
    <n v="231"/>
    <n v="0"/>
    <n v="169"/>
    <n v="174"/>
    <n v="3886"/>
  </r>
  <r>
    <x v="17"/>
    <s v="SÃO PAULO"/>
    <x v="8"/>
    <x v="2"/>
    <s v="m3"/>
    <n v="0"/>
    <n v="0"/>
    <n v="0"/>
    <n v="0"/>
    <n v="1501"/>
    <n v="544"/>
    <n v="0"/>
    <n v="0"/>
    <n v="553"/>
    <n v="185"/>
    <n v="269"/>
    <n v="117"/>
    <n v="3169"/>
  </r>
  <r>
    <x v="17"/>
    <s v="PARANÁ"/>
    <x v="9"/>
    <x v="2"/>
    <s v="m3"/>
    <n v="5752"/>
    <n v="12592"/>
    <n v="14268"/>
    <n v="0"/>
    <n v="5551"/>
    <n v="783"/>
    <n v="0"/>
    <n v="1125"/>
    <n v="2122"/>
    <n v="236"/>
    <n v="0"/>
    <n v="3184"/>
    <n v="45613"/>
  </r>
  <r>
    <x v="17"/>
    <s v="SÃO PAULO"/>
    <x v="10"/>
    <x v="2"/>
    <s v="m3"/>
    <n v="50014"/>
    <n v="51607"/>
    <n v="58232"/>
    <n v="45807"/>
    <n v="29876"/>
    <n v="44563"/>
    <n v="29450"/>
    <n v="25435"/>
    <n v="31275"/>
    <n v="26748"/>
    <n v="51393"/>
    <n v="52537"/>
    <n v="496937"/>
  </r>
  <r>
    <x v="17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7"/>
    <s v="PERNAMBUCO"/>
    <x v="12"/>
    <x v="2"/>
    <s v="m3"/>
    <n v="36695"/>
    <n v="26708"/>
    <n v="17774"/>
    <n v="41015"/>
    <n v="26107"/>
    <n v="33848"/>
    <n v="50095"/>
    <n v="83159"/>
    <n v="49008"/>
    <n v="71731"/>
    <n v="114575"/>
    <n v="67658"/>
    <n v="618373"/>
  </r>
  <r>
    <x v="17"/>
    <s v="RIO DE JANEIRO"/>
    <x v="13"/>
    <x v="2"/>
    <s v="m3"/>
    <n v="24512.359"/>
    <n v="22139.559000000001"/>
    <n v="16602.199000000001"/>
    <n v="0"/>
    <n v="7901.0259999999998"/>
    <n v="23721.467000000001"/>
    <n v="23721.345000000001"/>
    <n v="23721.404999999999"/>
    <n v="23721.347000000002"/>
    <n v="23721.374"/>
    <n v="23721.350999999999"/>
    <n v="23721.353999999999"/>
    <n v="237204.78600000002"/>
  </r>
  <r>
    <x v="17"/>
    <s v="RIO GRANDE DO SUL"/>
    <x v="14"/>
    <x v="2"/>
    <s v="m3"/>
    <n v="371.41500000000002"/>
    <n v="359.96699999999998"/>
    <n v="485.76"/>
    <n v="367.21600000000001"/>
    <n v="321.84199999999998"/>
    <n v="260.82"/>
    <n v="302.60700000000003"/>
    <n v="529.10299999999995"/>
    <n v="500.12900000000002"/>
    <n v="475.85700000000003"/>
    <n v="289.23700000000002"/>
    <n v="390.68900000000002"/>
    <n v="4654.6420000000007"/>
  </r>
  <r>
    <x v="17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7"/>
    <s v="BAHIA"/>
    <x v="16"/>
    <x v="2"/>
    <s v="m3"/>
    <n v="229.999"/>
    <n v="0"/>
    <n v="0"/>
    <n v="14.801"/>
    <n v="0"/>
    <n v="585"/>
    <n v="0"/>
    <n v="0"/>
    <n v="0"/>
    <n v="0"/>
    <n v="0"/>
    <n v="0"/>
    <n v="829.8"/>
  </r>
  <r>
    <x v="17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8"/>
    <s v="SÃO PAULO"/>
    <x v="0"/>
    <x v="0"/>
    <s v="m3"/>
    <n v="588884"/>
    <n v="514849"/>
    <n v="581026"/>
    <n v="657293"/>
    <n v="770480"/>
    <n v="686073"/>
    <n v="747805"/>
    <n v="640753"/>
    <n v="744891"/>
    <n v="742606"/>
    <n v="752617"/>
    <n v="782474"/>
    <n v="8209751"/>
  </r>
  <r>
    <x v="18"/>
    <s v="BAHIA"/>
    <x v="1"/>
    <x v="0"/>
    <s v="m3"/>
    <n v="938970"/>
    <n v="785685"/>
    <n v="846802"/>
    <n v="997503"/>
    <n v="999000"/>
    <n v="909193"/>
    <n v="994120"/>
    <n v="1087040"/>
    <n v="1004347"/>
    <n v="1004832"/>
    <n v="904500"/>
    <n v="899639"/>
    <n v="11371631"/>
  </r>
  <r>
    <x v="18"/>
    <s v="RIO DE JANEIRO"/>
    <x v="2"/>
    <x v="0"/>
    <s v="m3"/>
    <n v="556617"/>
    <n v="450664"/>
    <n v="400450"/>
    <n v="518801"/>
    <n v="550066"/>
    <n v="525746"/>
    <n v="539847"/>
    <n v="540819"/>
    <n v="469326"/>
    <n v="560816"/>
    <n v="533137"/>
    <n v="599705"/>
    <n v="6245994"/>
  </r>
  <r>
    <x v="18"/>
    <s v="MINAS GERAIS"/>
    <x v="3"/>
    <x v="0"/>
    <s v="m3"/>
    <n v="608359"/>
    <n v="545039"/>
    <n v="681401"/>
    <n v="660840"/>
    <n v="675564"/>
    <n v="639129"/>
    <n v="705036"/>
    <n v="692238"/>
    <n v="656283"/>
    <n v="718960"/>
    <n v="667106"/>
    <n v="683508"/>
    <n v="7933463"/>
  </r>
  <r>
    <x v="18"/>
    <s v="RIO GRANDE DO SUL"/>
    <x v="4"/>
    <x v="0"/>
    <s v="m3"/>
    <n v="556271"/>
    <n v="524764"/>
    <n v="530311"/>
    <n v="509292"/>
    <n v="600038"/>
    <n v="634604"/>
    <n v="482034"/>
    <n v="698863"/>
    <n v="615250"/>
    <n v="512870"/>
    <n v="630025"/>
    <n v="633652"/>
    <n v="6927974"/>
  </r>
  <r>
    <x v="18"/>
    <s v="CEARÁ"/>
    <x v="5"/>
    <x v="0"/>
    <s v="m3"/>
    <n v="41587"/>
    <n v="28933"/>
    <n v="33922"/>
    <n v="31388"/>
    <n v="29409"/>
    <n v="36621"/>
    <n v="33776"/>
    <n v="45453"/>
    <n v="42885"/>
    <n v="47483"/>
    <n v="44195"/>
    <n v="31857"/>
    <n v="447509"/>
  </r>
  <r>
    <x v="18"/>
    <s v="SÃO PAULO"/>
    <x v="6"/>
    <x v="0"/>
    <s v="m3"/>
    <n v="1351760"/>
    <n v="1291293"/>
    <n v="1700515"/>
    <n v="1672482"/>
    <n v="1710102"/>
    <n v="1517801"/>
    <n v="1566926"/>
    <n v="877873"/>
    <n v="742629"/>
    <n v="988822"/>
    <n v="872246"/>
    <n v="899593"/>
    <n v="15192042"/>
  </r>
  <r>
    <x v="18"/>
    <s v="AMAZONAS"/>
    <x v="7"/>
    <x v="0"/>
    <s v="m3"/>
    <n v="135560"/>
    <n v="118428"/>
    <n v="141326"/>
    <n v="143498"/>
    <n v="142947"/>
    <n v="155714"/>
    <n v="136574"/>
    <n v="2835"/>
    <n v="96385"/>
    <n v="159718"/>
    <n v="155441"/>
    <n v="140807"/>
    <n v="1529233"/>
  </r>
  <r>
    <x v="18"/>
    <s v="SÃO PAULO"/>
    <x v="8"/>
    <x v="0"/>
    <s v="m3"/>
    <n v="227758"/>
    <n v="206681"/>
    <n v="231217"/>
    <n v="270779"/>
    <n v="254984"/>
    <n v="238389"/>
    <n v="201038"/>
    <n v="234934"/>
    <n v="223147"/>
    <n v="237317"/>
    <n v="207718"/>
    <n v="212504"/>
    <n v="2746466"/>
  </r>
  <r>
    <x v="18"/>
    <s v="PARANÁ"/>
    <x v="9"/>
    <x v="0"/>
    <s v="m3"/>
    <n v="561791"/>
    <n v="637314"/>
    <n v="725620"/>
    <n v="845872"/>
    <n v="802525"/>
    <n v="833389"/>
    <n v="843022"/>
    <n v="851120"/>
    <n v="771660"/>
    <n v="843084"/>
    <n v="799078"/>
    <n v="691655"/>
    <n v="9206130"/>
  </r>
  <r>
    <x v="18"/>
    <s v="SÃO PAULO"/>
    <x v="10"/>
    <x v="0"/>
    <s v="m3"/>
    <n v="930655"/>
    <n v="826264"/>
    <n v="982194"/>
    <n v="851977"/>
    <n v="976024"/>
    <n v="959586"/>
    <n v="962418"/>
    <n v="887257"/>
    <n v="861348"/>
    <n v="1051179"/>
    <n v="983443"/>
    <n v="1010363"/>
    <n v="11282708"/>
  </r>
  <r>
    <x v="18"/>
    <s v="RIO GRANDE DO NORTE"/>
    <x v="11"/>
    <x v="0"/>
    <s v="m3"/>
    <n v="124673"/>
    <n v="136144"/>
    <n v="152442"/>
    <n v="149309"/>
    <n v="155719"/>
    <n v="162704"/>
    <n v="158710"/>
    <n v="151461"/>
    <n v="151472"/>
    <n v="156372"/>
    <n v="148370"/>
    <n v="152340"/>
    <n v="1799716"/>
  </r>
  <r>
    <x v="18"/>
    <s v="PERNAMBUCO"/>
    <x v="12"/>
    <x v="0"/>
    <s v="m3"/>
    <n v="291160"/>
    <n v="271316"/>
    <n v="241476"/>
    <n v="290308"/>
    <n v="355422"/>
    <n v="279644"/>
    <n v="301367"/>
    <n v="325954"/>
    <n v="365690"/>
    <n v="288481"/>
    <n v="283870"/>
    <n v="246223"/>
    <n v="3540911"/>
  </r>
  <r>
    <x v="18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8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18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8"/>
    <s v="BAHIA"/>
    <x v="16"/>
    <x v="0"/>
    <s v="m3"/>
    <n v="7712.125"/>
    <n v="6518.8389999999999"/>
    <n v="7327.5649999999996"/>
    <n v="7677.44"/>
    <n v="4070.9650000000001"/>
    <n v="5749.2089999999998"/>
    <n v="6264.3940000000002"/>
    <n v="4700.5370000000003"/>
    <n v="4918.21"/>
    <n v="5845.165"/>
    <n v="7004.1779999999999"/>
    <n v="5545.5690000000004"/>
    <n v="73334.195999999996"/>
  </r>
  <r>
    <x v="18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8"/>
    <s v="SÃO PAULO"/>
    <x v="0"/>
    <x v="1"/>
    <s v="m3"/>
    <n v="11364"/>
    <n v="3618"/>
    <n v="1350"/>
    <n v="0"/>
    <n v="805"/>
    <n v="0"/>
    <n v="6356"/>
    <n v="11439"/>
    <n v="2764"/>
    <n v="10149"/>
    <n v="7151"/>
    <n v="591"/>
    <n v="55587"/>
  </r>
  <r>
    <x v="18"/>
    <s v="BAHIA"/>
    <x v="1"/>
    <x v="1"/>
    <s v="m3"/>
    <n v="0"/>
    <n v="0"/>
    <n v="0"/>
    <n v="0"/>
    <n v="0"/>
    <n v="0"/>
    <n v="33166"/>
    <n v="12701"/>
    <n v="0"/>
    <n v="69401"/>
    <n v="52372"/>
    <n v="35990"/>
    <n v="203630"/>
  </r>
  <r>
    <x v="18"/>
    <s v="RIO DE JANEIRO"/>
    <x v="2"/>
    <x v="1"/>
    <s v="m3"/>
    <n v="405642"/>
    <n v="364288"/>
    <n v="330016"/>
    <n v="443846"/>
    <n v="422417"/>
    <n v="321099"/>
    <n v="398342"/>
    <n v="405422"/>
    <n v="451203"/>
    <n v="384329"/>
    <n v="345128"/>
    <n v="426076"/>
    <n v="4697808"/>
  </r>
  <r>
    <x v="18"/>
    <s v="MINAS GERAIS"/>
    <x v="3"/>
    <x v="1"/>
    <s v="m3"/>
    <n v="164"/>
    <n v="0"/>
    <n v="0"/>
    <n v="0"/>
    <n v="0"/>
    <n v="0"/>
    <n v="1913"/>
    <n v="78"/>
    <n v="58115"/>
    <n v="31251"/>
    <n v="6212"/>
    <n v="846"/>
    <n v="98579"/>
  </r>
  <r>
    <x v="18"/>
    <s v="RIO GRANDE DO SUL"/>
    <x v="4"/>
    <x v="1"/>
    <s v="m3"/>
    <n v="38403"/>
    <n v="4091"/>
    <n v="90"/>
    <n v="27603"/>
    <n v="65977"/>
    <n v="93874"/>
    <n v="123112"/>
    <n v="145439"/>
    <n v="54984"/>
    <n v="161660"/>
    <n v="51753"/>
    <n v="90555"/>
    <n v="857541"/>
  </r>
  <r>
    <x v="18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8"/>
    <s v="SÃO PAULO"/>
    <x v="6"/>
    <x v="1"/>
    <s v="m3"/>
    <n v="38698"/>
    <n v="8893"/>
    <n v="4090"/>
    <n v="53453"/>
    <n v="13306"/>
    <n v="128951"/>
    <n v="149846"/>
    <n v="170757"/>
    <n v="124746"/>
    <n v="36541"/>
    <n v="116753"/>
    <n v="78120"/>
    <n v="924154"/>
  </r>
  <r>
    <x v="18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8"/>
    <s v="SÃO PAULO"/>
    <x v="8"/>
    <x v="1"/>
    <s v="m3"/>
    <n v="0"/>
    <n v="0"/>
    <n v="0"/>
    <n v="0"/>
    <n v="0"/>
    <n v="0"/>
    <n v="16652"/>
    <n v="8006"/>
    <n v="36439"/>
    <n v="33048"/>
    <n v="18715"/>
    <n v="22278"/>
    <n v="135138"/>
  </r>
  <r>
    <x v="18"/>
    <s v="PARANÁ"/>
    <x v="9"/>
    <x v="1"/>
    <s v="m3"/>
    <n v="0"/>
    <n v="0"/>
    <n v="0"/>
    <n v="45923"/>
    <n v="50818"/>
    <n v="65544"/>
    <n v="101018"/>
    <n v="130936"/>
    <n v="117403"/>
    <n v="106210"/>
    <n v="81064"/>
    <n v="89711"/>
    <n v="788627"/>
  </r>
  <r>
    <x v="18"/>
    <s v="SÃO PAULO"/>
    <x v="10"/>
    <x v="1"/>
    <s v="m3"/>
    <n v="51767"/>
    <n v="7913"/>
    <n v="0"/>
    <n v="73410"/>
    <n v="59422"/>
    <n v="14275"/>
    <n v="92130"/>
    <n v="121795"/>
    <n v="62047"/>
    <n v="35021"/>
    <n v="79383"/>
    <n v="101508"/>
    <n v="698671"/>
  </r>
  <r>
    <x v="18"/>
    <s v="RIO GRANDE DO NORTE"/>
    <x v="11"/>
    <x v="1"/>
    <s v="m3"/>
    <n v="0"/>
    <m/>
    <n v="0"/>
    <n v="0"/>
    <n v="0"/>
    <n v="0"/>
    <n v="0"/>
    <n v="0"/>
    <n v="0"/>
    <n v="0"/>
    <n v="0"/>
    <n v="0"/>
    <n v="0"/>
  </r>
  <r>
    <x v="18"/>
    <s v="PERNAMBUCO"/>
    <x v="12"/>
    <x v="1"/>
    <s v="m3"/>
    <n v="1231"/>
    <n v="0"/>
    <n v="299"/>
    <n v="7419"/>
    <n v="7201"/>
    <n v="8652"/>
    <n v="32882"/>
    <n v="15517"/>
    <n v="1354"/>
    <n v="48575"/>
    <n v="19712"/>
    <n v="20943"/>
    <n v="163785"/>
  </r>
  <r>
    <x v="18"/>
    <s v="RIO DE JANEIRO"/>
    <x v="13"/>
    <x v="1"/>
    <s v="m3"/>
    <n v="0"/>
    <n v="7133.7420000000002"/>
    <n v="0"/>
    <n v="8695.6830000000009"/>
    <n v="7656.69"/>
    <n v="11846.637000000001"/>
    <n v="11846.1"/>
    <n v="11057.571"/>
    <n v="14479.665000000001"/>
    <n v="9900.1959999999999"/>
    <n v="18567.001"/>
    <n v="7110.9979999999996"/>
    <n v="108294.283"/>
  </r>
  <r>
    <x v="18"/>
    <s v="RIO GRANDE DO SUL"/>
    <x v="14"/>
    <x v="1"/>
    <s v="m3"/>
    <n v="74598.92"/>
    <n v="67683.535999999993"/>
    <n v="74748.691000000006"/>
    <n v="56581.733999999997"/>
    <n v="61905.273999999998"/>
    <n v="70801.433999999994"/>
    <n v="75446.599000000002"/>
    <n v="71520.323000000004"/>
    <n v="70738.59"/>
    <n v="71873.413"/>
    <n v="70248.683000000005"/>
    <n v="66309.653000000006"/>
    <n v="832456.85"/>
  </r>
  <r>
    <x v="18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8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8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8"/>
    <s v="SÃO PAULO"/>
    <x v="0"/>
    <x v="2"/>
    <s v="m3"/>
    <n v="2401"/>
    <n v="5114"/>
    <n v="5125"/>
    <n v="3410"/>
    <n v="12571"/>
    <n v="4881"/>
    <n v="6115"/>
    <n v="3158"/>
    <n v="1506"/>
    <n v="2092"/>
    <n v="2423"/>
    <n v="1036"/>
    <n v="49832"/>
  </r>
  <r>
    <x v="18"/>
    <s v="BAHIA"/>
    <x v="1"/>
    <x v="2"/>
    <s v="m3"/>
    <n v="92908"/>
    <n v="99171"/>
    <n v="95264"/>
    <n v="82780"/>
    <n v="112651"/>
    <n v="90843"/>
    <n v="93773"/>
    <n v="69107"/>
    <n v="69203"/>
    <n v="107413"/>
    <n v="45962"/>
    <n v="103028"/>
    <n v="1062103"/>
  </r>
  <r>
    <x v="18"/>
    <s v="RIO DE JANEIRO"/>
    <x v="2"/>
    <x v="2"/>
    <s v="m3"/>
    <n v="18444"/>
    <n v="29011"/>
    <n v="7695"/>
    <n v="22967"/>
    <n v="24344"/>
    <n v="23793"/>
    <n v="33538"/>
    <n v="17163"/>
    <n v="927"/>
    <n v="20923"/>
    <n v="16156"/>
    <n v="5429"/>
    <n v="220390"/>
  </r>
  <r>
    <x v="18"/>
    <s v="MINAS GERAIS"/>
    <x v="3"/>
    <x v="2"/>
    <s v="m3"/>
    <n v="24705"/>
    <n v="16856"/>
    <n v="17487"/>
    <n v="24726"/>
    <n v="20398"/>
    <n v="19764"/>
    <n v="22347"/>
    <n v="32914"/>
    <n v="29638"/>
    <n v="28672"/>
    <n v="23765"/>
    <n v="26017"/>
    <n v="287289"/>
  </r>
  <r>
    <x v="18"/>
    <s v="RIO GRANDE DO SUL"/>
    <x v="4"/>
    <x v="2"/>
    <s v="m3"/>
    <n v="19127"/>
    <n v="11379"/>
    <n v="864"/>
    <n v="6683"/>
    <n v="2015"/>
    <n v="5886"/>
    <n v="34757"/>
    <n v="7097"/>
    <n v="34084"/>
    <n v="37470"/>
    <n v="49626"/>
    <n v="14708"/>
    <n v="223696"/>
  </r>
  <r>
    <x v="18"/>
    <s v="CEARÁ"/>
    <x v="5"/>
    <x v="2"/>
    <s v="m3"/>
    <n v="2525"/>
    <n v="885"/>
    <n v="458"/>
    <n v="824"/>
    <n v="3639"/>
    <n v="2869"/>
    <n v="3038"/>
    <n v="1222"/>
    <n v="1771"/>
    <n v="690"/>
    <n v="1044"/>
    <n v="4163"/>
    <n v="23128"/>
  </r>
  <r>
    <x v="18"/>
    <s v="SÃO PAULO"/>
    <x v="6"/>
    <x v="2"/>
    <s v="m3"/>
    <n v="65781"/>
    <n v="91450"/>
    <n v="88753"/>
    <n v="38159"/>
    <n v="39320"/>
    <n v="62202"/>
    <n v="39137"/>
    <n v="45896"/>
    <n v="59603"/>
    <n v="11265"/>
    <n v="10971"/>
    <n v="55068"/>
    <n v="607605"/>
  </r>
  <r>
    <x v="18"/>
    <s v="AMAZONAS"/>
    <x v="7"/>
    <x v="2"/>
    <s v="m3"/>
    <n v="14343"/>
    <n v="10306"/>
    <n v="16398"/>
    <n v="16114"/>
    <n v="17670"/>
    <n v="19512"/>
    <n v="18046"/>
    <n v="134"/>
    <n v="12574"/>
    <n v="18224"/>
    <n v="17572"/>
    <n v="18229"/>
    <n v="179122"/>
  </r>
  <r>
    <x v="18"/>
    <s v="SÃO PAULO"/>
    <x v="8"/>
    <x v="2"/>
    <s v="m3"/>
    <n v="335"/>
    <n v="191"/>
    <n v="659"/>
    <n v="472"/>
    <n v="267"/>
    <n v="0"/>
    <n v="0"/>
    <n v="0"/>
    <n v="203"/>
    <n v="0"/>
    <n v="0"/>
    <n v="0"/>
    <n v="2127"/>
  </r>
  <r>
    <x v="18"/>
    <s v="PARANÁ"/>
    <x v="9"/>
    <x v="2"/>
    <s v="m3"/>
    <n v="552"/>
    <n v="1753"/>
    <n v="16984"/>
    <n v="8558"/>
    <n v="1346"/>
    <n v="8535"/>
    <n v="1195"/>
    <n v="0"/>
    <n v="1282"/>
    <n v="2626"/>
    <n v="4187"/>
    <n v="800"/>
    <n v="47818"/>
  </r>
  <r>
    <x v="18"/>
    <s v="SÃO PAULO"/>
    <x v="10"/>
    <x v="2"/>
    <s v="m3"/>
    <n v="39284"/>
    <n v="33224"/>
    <n v="33245"/>
    <n v="26673"/>
    <n v="50185"/>
    <n v="56925"/>
    <n v="58195"/>
    <n v="57788"/>
    <n v="33329"/>
    <n v="26168"/>
    <n v="13185"/>
    <n v="11966"/>
    <n v="440167"/>
  </r>
  <r>
    <x v="18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8"/>
    <s v="PERNAMBUCO"/>
    <x v="12"/>
    <x v="2"/>
    <s v="m3"/>
    <n v="72194"/>
    <n v="45425"/>
    <n v="76054"/>
    <n v="66772"/>
    <n v="64757"/>
    <n v="83603"/>
    <n v="81258"/>
    <n v="113883"/>
    <n v="57669"/>
    <n v="77714"/>
    <n v="79512"/>
    <n v="48092"/>
    <n v="866933"/>
  </r>
  <r>
    <x v="18"/>
    <s v="RIO DE JANEIRO"/>
    <x v="13"/>
    <x v="2"/>
    <s v="m3"/>
    <n v="0"/>
    <n v="0"/>
    <n v="0"/>
    <n v="5523.1859999999997"/>
    <n v="9462.8799999999992"/>
    <n v="10276.73"/>
    <n v="12640.071"/>
    <n v="13430.3"/>
    <n v="5631.3389999999999"/>
    <n v="13427.993"/>
    <n v="4740.8540000000003"/>
    <n v="15006.788"/>
    <n v="90140.141000000003"/>
  </r>
  <r>
    <x v="18"/>
    <s v="RIO GRANDE DO SUL"/>
    <x v="14"/>
    <x v="2"/>
    <s v="m3"/>
    <n v="603.74"/>
    <n v="263.40699999999998"/>
    <n v="274.12799999999999"/>
    <n v="221.101"/>
    <n v="0"/>
    <n v="171.13200000000001"/>
    <n v="287.90300000000002"/>
    <n v="502"/>
    <n v="533.15700000000004"/>
    <n v="0"/>
    <n v="507.49799999999999"/>
    <n v="427.89299999999997"/>
    <n v="3791.9590000000003"/>
  </r>
  <r>
    <x v="18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8"/>
    <s v="BAHIA"/>
    <x v="16"/>
    <x v="2"/>
    <s v="m3"/>
    <n v="0"/>
    <n v="0"/>
    <n v="0"/>
    <n v="0"/>
    <n v="0"/>
    <n v="0"/>
    <n v="829.625"/>
    <n v="1481.6279999999999"/>
    <n v="710"/>
    <n v="1145"/>
    <n v="100"/>
    <n v="0"/>
    <n v="4266.2529999999997"/>
  </r>
  <r>
    <x v="18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19"/>
    <s v="SÃO PAULO"/>
    <x v="0"/>
    <x v="0"/>
    <s v="m3"/>
    <n v="703322"/>
    <n v="660799"/>
    <n v="729770"/>
    <n v="691698"/>
    <n v="619610"/>
    <n v="483124"/>
    <n v="457187"/>
    <n v="534307"/>
    <n v="703288"/>
    <n v="695319"/>
    <n v="672808"/>
    <n v="620193"/>
    <n v="7571425"/>
  </r>
  <r>
    <x v="19"/>
    <s v="BAHIA"/>
    <x v="1"/>
    <x v="0"/>
    <s v="m3"/>
    <n v="873734"/>
    <n v="776583"/>
    <n v="843495"/>
    <n v="916835"/>
    <n v="970246"/>
    <n v="721308"/>
    <n v="970914"/>
    <n v="1041957"/>
    <n v="1126521"/>
    <n v="1206789"/>
    <n v="1050330"/>
    <n v="1196346"/>
    <n v="11695058"/>
  </r>
  <r>
    <x v="19"/>
    <s v="RIO DE JANEIRO"/>
    <x v="2"/>
    <x v="0"/>
    <s v="m3"/>
    <n v="669645"/>
    <n v="474135"/>
    <n v="485836"/>
    <n v="411531"/>
    <n v="563960"/>
    <n v="509643"/>
    <n v="570939"/>
    <n v="615012"/>
    <n v="652922"/>
    <n v="654525"/>
    <n v="640135"/>
    <n v="557085"/>
    <n v="6805368"/>
  </r>
  <r>
    <x v="19"/>
    <s v="MINAS GERAIS"/>
    <x v="3"/>
    <x v="0"/>
    <s v="m3"/>
    <n v="647681"/>
    <n v="590957"/>
    <n v="609782"/>
    <n v="625476"/>
    <n v="638858"/>
    <n v="667296"/>
    <n v="656782"/>
    <n v="738445"/>
    <n v="654753"/>
    <n v="413635"/>
    <n v="528231"/>
    <n v="627228"/>
    <n v="7399124"/>
  </r>
  <r>
    <x v="19"/>
    <s v="RIO GRANDE DO SUL"/>
    <x v="4"/>
    <x v="0"/>
    <s v="m3"/>
    <n v="637544"/>
    <n v="648002"/>
    <n v="587719"/>
    <n v="600099"/>
    <n v="508280"/>
    <n v="574909"/>
    <n v="575588"/>
    <n v="617987"/>
    <n v="541954"/>
    <n v="569581"/>
    <n v="454952"/>
    <n v="505397"/>
    <n v="6822012"/>
  </r>
  <r>
    <x v="19"/>
    <s v="CEARÁ"/>
    <x v="5"/>
    <x v="0"/>
    <s v="m3"/>
    <n v="26073"/>
    <n v="29125"/>
    <n v="32550"/>
    <n v="17425"/>
    <n v="27353"/>
    <n v="29476"/>
    <n v="33965"/>
    <n v="39756"/>
    <n v="44001"/>
    <n v="33311"/>
    <n v="37887"/>
    <n v="41443"/>
    <n v="392365"/>
  </r>
  <r>
    <x v="19"/>
    <s v="SÃO PAULO"/>
    <x v="6"/>
    <x v="0"/>
    <s v="m3"/>
    <n v="1069064"/>
    <n v="1415130"/>
    <n v="1464857"/>
    <n v="1356007"/>
    <n v="1414946"/>
    <n v="1455836"/>
    <n v="1498279"/>
    <n v="1517646"/>
    <n v="1291321"/>
    <n v="1598121"/>
    <n v="1669729"/>
    <n v="1668334"/>
    <n v="17419270"/>
  </r>
  <r>
    <x v="19"/>
    <s v="AMAZONAS"/>
    <x v="7"/>
    <x v="0"/>
    <s v="m3"/>
    <n v="136827"/>
    <n v="126703"/>
    <n v="142713"/>
    <n v="133372"/>
    <n v="137738"/>
    <n v="130036"/>
    <n v="134651"/>
    <n v="138649"/>
    <n v="139413"/>
    <n v="136383"/>
    <n v="129311"/>
    <n v="132359"/>
    <n v="1618155"/>
  </r>
  <r>
    <x v="19"/>
    <s v="SÃO PAULO"/>
    <x v="8"/>
    <x v="0"/>
    <s v="m3"/>
    <n v="183778"/>
    <n v="246960"/>
    <n v="254591"/>
    <n v="243398"/>
    <n v="221044"/>
    <n v="211236"/>
    <n v="214046"/>
    <n v="218800"/>
    <n v="246866"/>
    <n v="254424"/>
    <n v="236724"/>
    <n v="207664"/>
    <n v="2739531"/>
  </r>
  <r>
    <x v="19"/>
    <s v="PARANÁ"/>
    <x v="9"/>
    <x v="0"/>
    <s v="m3"/>
    <n v="732157"/>
    <n v="643314"/>
    <n v="746293"/>
    <n v="655576"/>
    <n v="694901"/>
    <n v="782849"/>
    <n v="759450"/>
    <n v="856030"/>
    <n v="832787"/>
    <n v="791898"/>
    <n v="620757"/>
    <n v="839668"/>
    <n v="8955680"/>
  </r>
  <r>
    <x v="19"/>
    <s v="SÃO PAULO"/>
    <x v="10"/>
    <x v="0"/>
    <s v="m3"/>
    <n v="1059168"/>
    <n v="957290"/>
    <n v="893220"/>
    <n v="897518"/>
    <n v="911618"/>
    <n v="973331"/>
    <n v="976598"/>
    <n v="1029535"/>
    <n v="823752"/>
    <n v="0"/>
    <n v="594574"/>
    <n v="1003599"/>
    <n v="10120203"/>
  </r>
  <r>
    <x v="19"/>
    <s v="RIO GRANDE DO NORTE"/>
    <x v="11"/>
    <x v="0"/>
    <s v="m3"/>
    <n v="159069"/>
    <n v="143251"/>
    <n v="155261"/>
    <n v="149634"/>
    <n v="154553"/>
    <n v="149760"/>
    <n v="154224"/>
    <n v="158426"/>
    <n v="150519"/>
    <n v="157587"/>
    <n v="151059"/>
    <n v="154947"/>
    <n v="1838290"/>
  </r>
  <r>
    <x v="19"/>
    <s v="PERNAMBUCO"/>
    <x v="12"/>
    <x v="0"/>
    <s v="m3"/>
    <n v="339259"/>
    <n v="271690"/>
    <n v="263606"/>
    <n v="285554"/>
    <n v="312427"/>
    <n v="285157"/>
    <n v="310715"/>
    <n v="302474"/>
    <n v="317458"/>
    <n v="313820"/>
    <n v="375174"/>
    <n v="438875"/>
    <n v="3816209"/>
  </r>
  <r>
    <x v="19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19"/>
    <s v="RIO GRANDE DO SUL"/>
    <x v="14"/>
    <x v="0"/>
    <s v="m3"/>
    <n v="0"/>
    <n v="0"/>
    <n v="0"/>
    <n v="0"/>
    <n v="0"/>
    <n v="0"/>
    <n v="0"/>
    <n v="0"/>
    <n v="0"/>
    <n v="0"/>
    <n v="0"/>
    <n v="0"/>
    <n v="0"/>
  </r>
  <r>
    <x v="19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19"/>
    <s v="BAHIA"/>
    <x v="16"/>
    <x v="0"/>
    <s v="m3"/>
    <n v="5848.3209999999999"/>
    <n v="7960.7209999999995"/>
    <n v="9241.8050000000003"/>
    <n v="9188.2450000000008"/>
    <n v="9814.8289999999997"/>
    <n v="8925.6540000000005"/>
    <n v="7869.7060000000001"/>
    <n v="10077.156999999999"/>
    <n v="11387.8"/>
    <n v="8911.56"/>
    <n v="4811.5600000000004"/>
    <n v="5155.1509999999998"/>
    <n v="99192.508999999991"/>
  </r>
  <r>
    <x v="19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19"/>
    <s v="SÃO PAULO"/>
    <x v="0"/>
    <x v="1"/>
    <s v="m3"/>
    <n v="18619"/>
    <n v="7985"/>
    <n v="9438"/>
    <n v="19728"/>
    <n v="1672"/>
    <n v="3386"/>
    <n v="27443"/>
    <n v="21901"/>
    <n v="29996"/>
    <n v="3009"/>
    <n v="671"/>
    <n v="4287"/>
    <n v="148135"/>
  </r>
  <r>
    <x v="19"/>
    <s v="BAHIA"/>
    <x v="1"/>
    <x v="1"/>
    <s v="m3"/>
    <n v="71127"/>
    <n v="9595"/>
    <n v="9800"/>
    <n v="60531"/>
    <n v="6711"/>
    <n v="15077"/>
    <n v="52432"/>
    <n v="45822"/>
    <n v="153"/>
    <n v="13"/>
    <n v="0"/>
    <n v="0"/>
    <n v="271261"/>
  </r>
  <r>
    <x v="19"/>
    <s v="RIO DE JANEIRO"/>
    <x v="2"/>
    <x v="1"/>
    <s v="m3"/>
    <n v="238103"/>
    <n v="276477"/>
    <n v="400833"/>
    <n v="401134"/>
    <n v="394847"/>
    <n v="350213"/>
    <n v="406065"/>
    <n v="286536"/>
    <n v="274415"/>
    <n v="367751"/>
    <n v="388189"/>
    <n v="371799"/>
    <n v="4156362"/>
  </r>
  <r>
    <x v="19"/>
    <s v="MINAS GERAIS"/>
    <x v="3"/>
    <x v="1"/>
    <s v="m3"/>
    <n v="0"/>
    <n v="38"/>
    <n v="38551"/>
    <n v="45615"/>
    <n v="26315"/>
    <n v="16603"/>
    <n v="55904"/>
    <n v="11709"/>
    <n v="11012"/>
    <n v="22678"/>
    <n v="1701"/>
    <n v="989"/>
    <n v="231115"/>
  </r>
  <r>
    <x v="19"/>
    <s v="RIO GRANDE DO SUL"/>
    <x v="4"/>
    <x v="1"/>
    <s v="m3"/>
    <n v="45296"/>
    <n v="8424"/>
    <n v="56971"/>
    <n v="159401"/>
    <n v="98484"/>
    <n v="154844"/>
    <n v="103881"/>
    <n v="106248"/>
    <n v="151728"/>
    <n v="32354"/>
    <n v="128277"/>
    <n v="164260"/>
    <n v="1210168"/>
  </r>
  <r>
    <x v="19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19"/>
    <s v="SÃO PAULO"/>
    <x v="6"/>
    <x v="1"/>
    <s v="m3"/>
    <n v="64536"/>
    <n v="16353"/>
    <n v="154248"/>
    <n v="242863"/>
    <n v="194500"/>
    <n v="107993"/>
    <n v="152037"/>
    <n v="180653"/>
    <n v="97520"/>
    <n v="131356"/>
    <n v="42549"/>
    <n v="120960"/>
    <n v="1505568"/>
  </r>
  <r>
    <x v="19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19"/>
    <s v="SÃO PAULO"/>
    <x v="8"/>
    <x v="1"/>
    <s v="m3"/>
    <n v="495"/>
    <n v="0"/>
    <n v="0"/>
    <n v="5027"/>
    <n v="17374"/>
    <n v="14653"/>
    <n v="13752"/>
    <n v="32942"/>
    <n v="31020"/>
    <n v="10702"/>
    <n v="2547"/>
    <n v="16856"/>
    <n v="145368"/>
  </r>
  <r>
    <x v="19"/>
    <s v="PARANÁ"/>
    <x v="9"/>
    <x v="1"/>
    <s v="m3"/>
    <n v="67846"/>
    <n v="12233"/>
    <n v="78200"/>
    <n v="94533"/>
    <n v="68052"/>
    <n v="69593"/>
    <n v="117650"/>
    <n v="93316"/>
    <n v="55880"/>
    <n v="48393"/>
    <n v="53481"/>
    <n v="36773"/>
    <n v="795950"/>
  </r>
  <r>
    <x v="19"/>
    <s v="SÃO PAULO"/>
    <x v="10"/>
    <x v="1"/>
    <s v="m3"/>
    <n v="35016"/>
    <n v="27889"/>
    <n v="74520"/>
    <n v="89314"/>
    <n v="79870"/>
    <n v="59159"/>
    <n v="72896"/>
    <n v="59881"/>
    <n v="42491"/>
    <n v="0"/>
    <n v="14906"/>
    <n v="31024"/>
    <n v="586966"/>
  </r>
  <r>
    <x v="19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19"/>
    <s v="PERNAMBUCO"/>
    <x v="12"/>
    <x v="1"/>
    <s v="m3"/>
    <n v="24898"/>
    <n v="17026"/>
    <n v="86785"/>
    <n v="15199"/>
    <n v="4628"/>
    <n v="2900"/>
    <n v="23326"/>
    <n v="40208"/>
    <n v="77384"/>
    <n v="76902"/>
    <n v="27532"/>
    <n v="6952"/>
    <n v="403740"/>
  </r>
  <r>
    <x v="19"/>
    <s v="RIO DE JANEIRO"/>
    <x v="13"/>
    <x v="1"/>
    <s v="m3"/>
    <n v="14983.450999999999"/>
    <n v="11616.839"/>
    <n v="13904.84"/>
    <n v="23699.14"/>
    <n v="24486.594000000001"/>
    <n v="31557.205999999998"/>
    <n v="42569.334000000003"/>
    <n v="48924.428"/>
    <n v="47341.241000000002"/>
    <n v="48878.245999999999"/>
    <n v="47307.66"/>
    <n v="48651.78"/>
    <n v="403920.75900000008"/>
  </r>
  <r>
    <x v="19"/>
    <s v="RIO GRANDE DO SUL"/>
    <x v="14"/>
    <x v="1"/>
    <s v="m3"/>
    <n v="75691.233999999997"/>
    <n v="56768.934999999998"/>
    <n v="78680.877999999997"/>
    <n v="71512.611999999994"/>
    <n v="61171.334999999999"/>
    <n v="76708.777000000002"/>
    <n v="74986.361000000004"/>
    <n v="82837.035999999993"/>
    <n v="79694.869000000006"/>
    <n v="77221.695000000007"/>
    <n v="78025.466"/>
    <n v="80007.831999999995"/>
    <n v="893307.03"/>
  </r>
  <r>
    <x v="19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19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19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19"/>
    <s v="SÃO PAULO"/>
    <x v="0"/>
    <x v="2"/>
    <s v="m3"/>
    <n v="829"/>
    <n v="1243"/>
    <n v="1045"/>
    <n v="431"/>
    <n v="3675"/>
    <n v="0"/>
    <n v="304"/>
    <n v="353"/>
    <n v="0"/>
    <n v="439"/>
    <n v="2024"/>
    <n v="3072"/>
    <n v="13415"/>
  </r>
  <r>
    <x v="19"/>
    <s v="BAHIA"/>
    <x v="1"/>
    <x v="2"/>
    <s v="m3"/>
    <n v="96004"/>
    <n v="109902"/>
    <n v="70627"/>
    <n v="125718"/>
    <n v="68788"/>
    <n v="74216"/>
    <n v="122263"/>
    <n v="88865"/>
    <n v="88677"/>
    <n v="76733"/>
    <n v="153151"/>
    <n v="70994"/>
    <n v="1145938"/>
  </r>
  <r>
    <x v="19"/>
    <s v="RIO DE JANEIRO"/>
    <x v="2"/>
    <x v="2"/>
    <s v="m3"/>
    <n v="13100"/>
    <n v="21376"/>
    <n v="25063"/>
    <n v="7160"/>
    <n v="4557"/>
    <n v="19697"/>
    <n v="15185"/>
    <n v="3557"/>
    <n v="9124"/>
    <n v="24694"/>
    <n v="27881"/>
    <n v="19834"/>
    <n v="191228"/>
  </r>
  <r>
    <x v="19"/>
    <s v="MINAS GERAIS"/>
    <x v="3"/>
    <x v="2"/>
    <s v="m3"/>
    <n v="32703"/>
    <n v="49617"/>
    <n v="38094"/>
    <n v="18194"/>
    <n v="35959"/>
    <n v="35942"/>
    <n v="29833"/>
    <n v="22163"/>
    <n v="51260"/>
    <n v="21615"/>
    <n v="35068"/>
    <n v="48330"/>
    <n v="418778"/>
  </r>
  <r>
    <x v="19"/>
    <s v="RIO GRANDE DO SUL"/>
    <x v="4"/>
    <x v="2"/>
    <s v="m3"/>
    <n v="3902"/>
    <n v="11806"/>
    <n v="19022"/>
    <n v="11559"/>
    <n v="39831"/>
    <n v="5010"/>
    <n v="20184"/>
    <n v="2838"/>
    <n v="21739"/>
    <n v="67437"/>
    <n v="56884"/>
    <n v="45441"/>
    <n v="305653"/>
  </r>
  <r>
    <x v="19"/>
    <s v="CEARÁ"/>
    <x v="5"/>
    <x v="2"/>
    <s v="m3"/>
    <n v="1464"/>
    <n v="2400"/>
    <n v="1863"/>
    <n v="3963"/>
    <n v="2742"/>
    <n v="2443"/>
    <n v="1084"/>
    <n v="428"/>
    <n v="331"/>
    <n v="674"/>
    <n v="968"/>
    <n v="1461"/>
    <n v="19821"/>
  </r>
  <r>
    <x v="19"/>
    <s v="SÃO PAULO"/>
    <x v="6"/>
    <x v="2"/>
    <s v="m3"/>
    <n v="17023"/>
    <n v="10383"/>
    <n v="343"/>
    <n v="4012"/>
    <n v="1473"/>
    <n v="45796"/>
    <n v="29638"/>
    <n v="13819"/>
    <n v="18840"/>
    <n v="40293"/>
    <n v="39290"/>
    <n v="12599"/>
    <n v="233509"/>
  </r>
  <r>
    <x v="19"/>
    <s v="AMAZONAS"/>
    <x v="7"/>
    <x v="2"/>
    <s v="m3"/>
    <n v="17008"/>
    <n v="17997"/>
    <n v="19001"/>
    <n v="15751"/>
    <n v="18479"/>
    <n v="17488"/>
    <n v="19177"/>
    <n v="19800"/>
    <n v="17893"/>
    <n v="18508"/>
    <n v="16490"/>
    <n v="17283"/>
    <n v="214875"/>
  </r>
  <r>
    <x v="19"/>
    <s v="SÃO PAULO"/>
    <x v="8"/>
    <x v="2"/>
    <s v="m3"/>
    <n v="122"/>
    <n v="0"/>
    <n v="0"/>
    <n v="397"/>
    <n v="0"/>
    <n v="95"/>
    <n v="86"/>
    <n v="0"/>
    <n v="0"/>
    <n v="0"/>
    <n v="0"/>
    <n v="0"/>
    <n v="700"/>
  </r>
  <r>
    <x v="19"/>
    <s v="PARANÁ"/>
    <x v="9"/>
    <x v="2"/>
    <s v="m3"/>
    <n v="2691"/>
    <n v="1503"/>
    <n v="762"/>
    <n v="1801"/>
    <n v="4284"/>
    <n v="0"/>
    <n v="0"/>
    <n v="2775"/>
    <n v="2954"/>
    <n v="6659"/>
    <n v="1425"/>
    <n v="8457"/>
    <n v="33311"/>
  </r>
  <r>
    <x v="19"/>
    <s v="SÃO PAULO"/>
    <x v="10"/>
    <x v="2"/>
    <s v="m3"/>
    <n v="5867"/>
    <n v="5550"/>
    <n v="2097"/>
    <n v="35501"/>
    <n v="43161"/>
    <n v="15399"/>
    <n v="1561"/>
    <n v="678"/>
    <n v="3418"/>
    <n v="0"/>
    <n v="19957"/>
    <n v="5135"/>
    <n v="138324"/>
  </r>
  <r>
    <x v="19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19"/>
    <s v="PERNAMBUCO"/>
    <x v="12"/>
    <x v="2"/>
    <s v="m3"/>
    <n v="42330"/>
    <n v="32249"/>
    <n v="46393"/>
    <n v="67943"/>
    <n v="78134"/>
    <n v="60035"/>
    <n v="19396"/>
    <n v="27439"/>
    <n v="54731"/>
    <n v="48192"/>
    <n v="60848"/>
    <n v="73443"/>
    <n v="611133"/>
  </r>
  <r>
    <x v="19"/>
    <s v="RIO DE JANEIRO"/>
    <x v="13"/>
    <x v="2"/>
    <s v="m3"/>
    <n v="9419.73"/>
    <n v="8634.9189999999999"/>
    <n v="10112.608"/>
    <n v="0"/>
    <n v="9462.8799999999992"/>
    <n v="10276.73"/>
    <n v="0"/>
    <n v="0"/>
    <n v="0"/>
    <n v="0"/>
    <n v="0"/>
    <n v="0"/>
    <n v="47906.866999999998"/>
  </r>
  <r>
    <x v="19"/>
    <s v="RIO GRANDE DO SUL"/>
    <x v="14"/>
    <x v="2"/>
    <s v="m3"/>
    <n v="85.268000000000001"/>
    <n v="397.69200000000001"/>
    <n v="465.11099999999999"/>
    <n v="524.03099999999995"/>
    <n v="283.69400000000002"/>
    <n v="221.58"/>
    <n v="239.77600000000001"/>
    <n v="371.94799999999998"/>
    <n v="259.536"/>
    <n v="428.12400000000002"/>
    <n v="191.78700000000001"/>
    <n v="368.47699999999998"/>
    <n v="3837.023999999999"/>
  </r>
  <r>
    <x v="19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19"/>
    <s v="BAHIA"/>
    <x v="16"/>
    <x v="2"/>
    <s v="m3"/>
    <n v="0"/>
    <n v="0"/>
    <n v="450"/>
    <n v="450"/>
    <n v="0"/>
    <n v="0"/>
    <n v="0"/>
    <n v="0"/>
    <n v="0"/>
    <n v="30"/>
    <n v="0"/>
    <n v="126.986"/>
    <n v="1056.9860000000001"/>
  </r>
  <r>
    <x v="19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20"/>
    <s v="SÃO PAULO"/>
    <x v="0"/>
    <x v="0"/>
    <s v="m3"/>
    <n v="629321"/>
    <n v="592171"/>
    <n v="634716"/>
    <n v="461269"/>
    <n v="689156"/>
    <n v="728992"/>
    <n v="689595"/>
    <n v="780320"/>
    <n v="733886"/>
    <n v="794919"/>
    <n v="800287"/>
    <n v="743254"/>
    <n v="8277886"/>
  </r>
  <r>
    <x v="20"/>
    <s v="BAHIA"/>
    <x v="1"/>
    <x v="0"/>
    <s v="m3"/>
    <n v="1262159"/>
    <n v="1103680"/>
    <n v="1214033"/>
    <n v="1088169"/>
    <n v="1243010"/>
    <n v="882489"/>
    <n v="1216594"/>
    <n v="1229435"/>
    <n v="1156038"/>
    <n v="1212003"/>
    <n v="1162995"/>
    <n v="1076580"/>
    <n v="13847185"/>
  </r>
  <r>
    <x v="20"/>
    <s v="RIO DE JANEIRO"/>
    <x v="2"/>
    <x v="0"/>
    <s v="m3"/>
    <n v="564229"/>
    <n v="559111"/>
    <n v="672853"/>
    <n v="503672"/>
    <n v="667154"/>
    <n v="499800"/>
    <n v="551265"/>
    <n v="767793"/>
    <n v="613212"/>
    <n v="451736"/>
    <n v="481968"/>
    <n v="502886"/>
    <n v="6835679"/>
  </r>
  <r>
    <x v="20"/>
    <s v="MINAS GERAIS"/>
    <x v="3"/>
    <x v="0"/>
    <s v="m3"/>
    <n v="656332"/>
    <n v="578782"/>
    <n v="598211"/>
    <n v="327441"/>
    <n v="432504"/>
    <n v="561814"/>
    <n v="586237"/>
    <n v="637284"/>
    <n v="623527"/>
    <n v="697809"/>
    <n v="638623"/>
    <n v="655491"/>
    <n v="6994055"/>
  </r>
  <r>
    <x v="20"/>
    <s v="RIO GRANDE DO SUL"/>
    <x v="4"/>
    <x v="0"/>
    <s v="m3"/>
    <n v="552811"/>
    <n v="626738"/>
    <n v="608875"/>
    <n v="458645"/>
    <n v="626049"/>
    <n v="620630"/>
    <n v="573823"/>
    <n v="629130"/>
    <n v="424350"/>
    <n v="586213"/>
    <n v="436135"/>
    <n v="370946"/>
    <n v="6514345"/>
  </r>
  <r>
    <x v="20"/>
    <s v="CEARÁ"/>
    <x v="5"/>
    <x v="0"/>
    <s v="m3"/>
    <n v="43388"/>
    <n v="35983"/>
    <n v="40059"/>
    <n v="31698"/>
    <n v="34434"/>
    <n v="39674"/>
    <n v="41774"/>
    <n v="44327"/>
    <n v="44766"/>
    <n v="40875"/>
    <n v="44989"/>
    <n v="43546"/>
    <n v="485513"/>
  </r>
  <r>
    <x v="20"/>
    <s v="SÃO PAULO"/>
    <x v="6"/>
    <x v="0"/>
    <s v="m3"/>
    <n v="1419599"/>
    <n v="963826"/>
    <n v="993859"/>
    <n v="878910"/>
    <n v="1027904"/>
    <n v="1364354"/>
    <n v="1628244"/>
    <n v="1785718"/>
    <n v="1645306"/>
    <n v="1892869"/>
    <n v="1816196"/>
    <n v="1721780"/>
    <n v="17138565"/>
  </r>
  <r>
    <x v="20"/>
    <s v="AMAZONAS"/>
    <x v="7"/>
    <x v="0"/>
    <s v="m3"/>
    <n v="142266"/>
    <n v="112532"/>
    <n v="126647"/>
    <n v="38874"/>
    <n v="32982"/>
    <n v="75140"/>
    <n v="131660"/>
    <n v="131367"/>
    <n v="116641"/>
    <n v="124785"/>
    <n v="121576"/>
    <n v="127423"/>
    <n v="1281893"/>
  </r>
  <r>
    <x v="20"/>
    <s v="SÃO PAULO"/>
    <x v="8"/>
    <x v="0"/>
    <s v="m3"/>
    <n v="193572"/>
    <n v="180798"/>
    <n v="218565"/>
    <n v="143544"/>
    <n v="200307"/>
    <n v="220554"/>
    <n v="223887"/>
    <n v="254775"/>
    <n v="236392"/>
    <n v="14394"/>
    <n v="72226"/>
    <n v="208907"/>
    <n v="2167921"/>
  </r>
  <r>
    <x v="20"/>
    <s v="PARANÁ"/>
    <x v="9"/>
    <x v="0"/>
    <s v="m3"/>
    <n v="840429"/>
    <n v="821958"/>
    <n v="809154"/>
    <n v="551313"/>
    <n v="846999"/>
    <n v="923206"/>
    <n v="935599"/>
    <n v="925714"/>
    <n v="910268"/>
    <n v="962201"/>
    <n v="786469"/>
    <n v="895768"/>
    <n v="10209078"/>
  </r>
  <r>
    <x v="20"/>
    <s v="SÃO PAULO"/>
    <x v="10"/>
    <x v="0"/>
    <s v="m3"/>
    <n v="944953"/>
    <n v="969562"/>
    <n v="1089281"/>
    <n v="811488"/>
    <n v="1013058"/>
    <n v="1075481"/>
    <n v="988107"/>
    <n v="1143278"/>
    <n v="1030499"/>
    <n v="1078712"/>
    <n v="1042771"/>
    <n v="1100369"/>
    <n v="12287559"/>
  </r>
  <r>
    <x v="20"/>
    <s v="RIO GRANDE DO NORTE"/>
    <x v="11"/>
    <x v="0"/>
    <s v="m3"/>
    <n v="148919"/>
    <n v="144241"/>
    <n v="149222"/>
    <n v="75704"/>
    <n v="138273"/>
    <n v="144939"/>
    <n v="140744"/>
    <n v="148027"/>
    <n v="144600"/>
    <n v="145488"/>
    <n v="144300"/>
    <n v="151669"/>
    <n v="1676126"/>
  </r>
  <r>
    <x v="20"/>
    <s v="PERNAMBUCO"/>
    <x v="12"/>
    <x v="0"/>
    <s v="m3"/>
    <n v="426982"/>
    <n v="353595"/>
    <n v="403066"/>
    <n v="358430"/>
    <n v="455171"/>
    <n v="462575"/>
    <n v="453987"/>
    <n v="485180"/>
    <n v="451531"/>
    <n v="482884"/>
    <n v="473265"/>
    <n v="410214"/>
    <n v="5216880"/>
  </r>
  <r>
    <x v="20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0"/>
    <s v="RIO GRANDE DO SUL"/>
    <x v="14"/>
    <x v="0"/>
    <s v="m3"/>
    <n v="0"/>
    <n v="0"/>
    <n v="15504.562"/>
    <n v="30437.565999999999"/>
    <n v="13348.915999999999"/>
    <n v="33999.232000000004"/>
    <n v="8035.23"/>
    <n v="0"/>
    <n v="11237.038"/>
    <n v="20256.923999999999"/>
    <n v="0"/>
    <n v="52208.457000000002"/>
    <n v="185027.92499999999"/>
  </r>
  <r>
    <x v="20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0"/>
    <s v="BAHIA"/>
    <x v="16"/>
    <x v="0"/>
    <s v="m3"/>
    <n v="8565.0779999999995"/>
    <n v="10109.861999999999"/>
    <n v="10227.587"/>
    <n v="11304.546"/>
    <n v="13292.753000000001"/>
    <n v="9962.2620000000006"/>
    <n v="10323"/>
    <n v="11524.385"/>
    <n v="10753.6"/>
    <n v="9608.643"/>
    <n v="9047.6650000000009"/>
    <n v="10323"/>
    <n v="125042.38099999999"/>
  </r>
  <r>
    <x v="20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20"/>
    <s v="SÃO PAULO"/>
    <x v="0"/>
    <x v="1"/>
    <s v="m3"/>
    <n v="3819"/>
    <n v="538"/>
    <n v="7843"/>
    <n v="1149"/>
    <n v="2307"/>
    <n v="6664"/>
    <n v="0"/>
    <n v="801"/>
    <n v="1278"/>
    <n v="0"/>
    <n v="0"/>
    <n v="856"/>
    <n v="25255"/>
  </r>
  <r>
    <x v="20"/>
    <s v="BAHIA"/>
    <x v="1"/>
    <x v="1"/>
    <s v="m3"/>
    <n v="0"/>
    <n v="48389"/>
    <n v="0"/>
    <n v="0"/>
    <n v="0"/>
    <n v="2593"/>
    <n v="4588"/>
    <n v="165"/>
    <n v="0"/>
    <n v="0"/>
    <n v="0"/>
    <n v="0"/>
    <n v="55735"/>
  </r>
  <r>
    <x v="20"/>
    <s v="RIO DE JANEIRO"/>
    <x v="2"/>
    <x v="1"/>
    <s v="m3"/>
    <n v="374965"/>
    <n v="330353"/>
    <n v="329889"/>
    <n v="211170"/>
    <n v="269802"/>
    <n v="247861"/>
    <n v="297997"/>
    <n v="81501"/>
    <n v="246567"/>
    <n v="301602"/>
    <n v="334711"/>
    <n v="391482"/>
    <n v="3417900"/>
  </r>
  <r>
    <x v="20"/>
    <s v="MINAS GERAIS"/>
    <x v="3"/>
    <x v="1"/>
    <s v="m3"/>
    <n v="0"/>
    <n v="797"/>
    <n v="233"/>
    <n v="0"/>
    <n v="0"/>
    <n v="3326"/>
    <n v="16610"/>
    <n v="3830"/>
    <n v="0"/>
    <n v="1770"/>
    <n v="2797"/>
    <n v="4220"/>
    <n v="33583"/>
  </r>
  <r>
    <x v="20"/>
    <s v="RIO GRANDE DO SUL"/>
    <x v="4"/>
    <x v="1"/>
    <s v="m3"/>
    <n v="119912"/>
    <n v="88383"/>
    <n v="139718"/>
    <n v="43766"/>
    <n v="113015"/>
    <n v="92356"/>
    <n v="30267"/>
    <n v="56194"/>
    <n v="95039"/>
    <n v="8604"/>
    <n v="111874"/>
    <n v="98022"/>
    <n v="997150"/>
  </r>
  <r>
    <x v="20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20"/>
    <s v="SÃO PAULO"/>
    <x v="6"/>
    <x v="1"/>
    <s v="m3"/>
    <n v="98845"/>
    <n v="83574"/>
    <n v="124252"/>
    <n v="38546"/>
    <n v="47302"/>
    <n v="26879"/>
    <n v="25490"/>
    <n v="38146"/>
    <n v="83345"/>
    <n v="19843"/>
    <n v="15417"/>
    <n v="21545"/>
    <n v="623184"/>
  </r>
  <r>
    <x v="20"/>
    <s v="AMAZONAS"/>
    <x v="7"/>
    <x v="1"/>
    <s v="m3"/>
    <n v="0"/>
    <n v="44425"/>
    <n v="15789"/>
    <n v="2716"/>
    <n v="1062"/>
    <n v="1196"/>
    <n v="0"/>
    <n v="0"/>
    <n v="16360"/>
    <n v="5718"/>
    <n v="0"/>
    <n v="0"/>
    <n v="87266"/>
  </r>
  <r>
    <x v="20"/>
    <s v="SÃO PAULO"/>
    <x v="8"/>
    <x v="1"/>
    <s v="m3"/>
    <n v="28048"/>
    <n v="24344"/>
    <n v="22853"/>
    <n v="5129"/>
    <n v="897"/>
    <n v="0"/>
    <n v="0"/>
    <n v="0"/>
    <n v="5079"/>
    <n v="0"/>
    <n v="0"/>
    <n v="0"/>
    <n v="86350"/>
  </r>
  <r>
    <x v="20"/>
    <s v="PARANÁ"/>
    <x v="9"/>
    <x v="1"/>
    <s v="m3"/>
    <n v="34911"/>
    <n v="17786"/>
    <n v="17895"/>
    <n v="50760"/>
    <n v="24357"/>
    <n v="5657"/>
    <n v="141"/>
    <n v="0"/>
    <n v="0"/>
    <n v="0"/>
    <n v="15774"/>
    <n v="42106"/>
    <n v="209387"/>
  </r>
  <r>
    <x v="20"/>
    <s v="SÃO PAULO"/>
    <x v="10"/>
    <x v="1"/>
    <s v="m3"/>
    <n v="50820"/>
    <n v="52578"/>
    <n v="48603"/>
    <n v="8223"/>
    <n v="55994"/>
    <n v="7748"/>
    <n v="3045"/>
    <n v="6101"/>
    <n v="14246"/>
    <n v="22957"/>
    <n v="8156"/>
    <n v="7873"/>
    <n v="286344"/>
  </r>
  <r>
    <x v="20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20"/>
    <s v="PERNAMBUCO"/>
    <x v="12"/>
    <x v="1"/>
    <s v="m3"/>
    <n v="47632"/>
    <n v="45761"/>
    <n v="16589"/>
    <n v="16171"/>
    <n v="5584"/>
    <n v="1600"/>
    <n v="516"/>
    <n v="1"/>
    <n v="0"/>
    <n v="0"/>
    <n v="0"/>
    <n v="15095"/>
    <n v="148949"/>
  </r>
  <r>
    <x v="20"/>
    <s v="RIO DE JANEIRO"/>
    <x v="13"/>
    <x v="1"/>
    <s v="m3"/>
    <n v="48315.464999999997"/>
    <n v="45198.445"/>
    <n v="48571.82"/>
    <n v="45926.351000000002"/>
    <n v="41636.523000000001"/>
    <n v="46474.652999999998"/>
    <n v="44671.489000000001"/>
    <n v="43641.264000000003"/>
    <n v="31937.543000000001"/>
    <n v="48453.004000000001"/>
    <n v="30449.506000000001"/>
    <n v="48577.743999999999"/>
    <n v="523853.80700000003"/>
  </r>
  <r>
    <x v="20"/>
    <s v="RIO GRANDE DO SUL"/>
    <x v="14"/>
    <x v="1"/>
    <s v="m3"/>
    <n v="80785.296000000002"/>
    <n v="77003.057000000001"/>
    <n v="63913.040999999997"/>
    <n v="17083.454000000002"/>
    <n v="49882.146999999997"/>
    <n v="26560.12"/>
    <n v="48843.972000000002"/>
    <n v="44327.199999999997"/>
    <n v="26514.612000000001"/>
    <n v="21839.232"/>
    <n v="49742.858999999997"/>
    <n v="6454.2860000000001"/>
    <n v="512949.27600000007"/>
  </r>
  <r>
    <x v="20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0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0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20"/>
    <s v="SÃO PAULO"/>
    <x v="0"/>
    <x v="2"/>
    <s v="m3"/>
    <n v="2571"/>
    <n v="1589"/>
    <n v="133"/>
    <n v="6699"/>
    <n v="1998"/>
    <n v="6530"/>
    <n v="4151"/>
    <n v="1967"/>
    <n v="2844"/>
    <n v="2283"/>
    <n v="3923"/>
    <n v="8882"/>
    <n v="43570"/>
  </r>
  <r>
    <x v="20"/>
    <s v="BAHIA"/>
    <x v="1"/>
    <x v="2"/>
    <s v="m3"/>
    <n v="62596"/>
    <n v="65587"/>
    <n v="59212"/>
    <n v="32012"/>
    <n v="27100"/>
    <n v="42977"/>
    <n v="61919"/>
    <n v="61191"/>
    <n v="42437"/>
    <n v="39027"/>
    <n v="23827"/>
    <n v="25131"/>
    <n v="543016"/>
  </r>
  <r>
    <x v="20"/>
    <s v="RIO DE JANEIRO"/>
    <x v="2"/>
    <x v="2"/>
    <s v="m3"/>
    <n v="33533"/>
    <n v="10701"/>
    <n v="32657"/>
    <n v="21868"/>
    <n v="25494"/>
    <n v="23776"/>
    <n v="31060"/>
    <n v="28177"/>
    <n v="29752"/>
    <n v="52932"/>
    <n v="16046"/>
    <n v="35508"/>
    <n v="341504"/>
  </r>
  <r>
    <x v="20"/>
    <s v="MINAS GERAIS"/>
    <x v="3"/>
    <x v="2"/>
    <s v="m3"/>
    <n v="25823"/>
    <n v="34629"/>
    <n v="13402"/>
    <n v="5743"/>
    <n v="6969"/>
    <n v="29540"/>
    <n v="23024"/>
    <n v="20253"/>
    <n v="21773"/>
    <n v="10487"/>
    <n v="20457"/>
    <n v="14973"/>
    <n v="227073"/>
  </r>
  <r>
    <x v="20"/>
    <s v="RIO GRANDE DO SUL"/>
    <x v="4"/>
    <x v="2"/>
    <s v="m3"/>
    <n v="9426"/>
    <n v="2587"/>
    <n v="3383"/>
    <n v="28480"/>
    <n v="10392"/>
    <n v="9810"/>
    <n v="16400"/>
    <n v="47279"/>
    <n v="45136"/>
    <n v="66539"/>
    <n v="79293"/>
    <n v="57208"/>
    <n v="375933"/>
  </r>
  <r>
    <x v="20"/>
    <s v="CEARÁ"/>
    <x v="5"/>
    <x v="2"/>
    <s v="m3"/>
    <n v="705"/>
    <n v="243"/>
    <n v="793"/>
    <n v="315"/>
    <n v="435"/>
    <n v="781"/>
    <n v="323"/>
    <n v="394"/>
    <n v="346"/>
    <n v="1085"/>
    <n v="378"/>
    <n v="822"/>
    <n v="6620"/>
  </r>
  <r>
    <x v="20"/>
    <s v="SÃO PAULO"/>
    <x v="6"/>
    <x v="2"/>
    <s v="m3"/>
    <n v="19231"/>
    <n v="868"/>
    <n v="3895"/>
    <n v="2636"/>
    <n v="46582"/>
    <n v="12335"/>
    <n v="4349"/>
    <n v="0"/>
    <n v="0"/>
    <n v="51619"/>
    <n v="35390"/>
    <n v="10905"/>
    <n v="187810"/>
  </r>
  <r>
    <x v="20"/>
    <s v="AMAZONAS"/>
    <x v="7"/>
    <x v="2"/>
    <s v="m3"/>
    <n v="22980"/>
    <n v="15605"/>
    <n v="24033"/>
    <n v="6290"/>
    <n v="5318"/>
    <n v="12714"/>
    <n v="21024"/>
    <n v="23109"/>
    <n v="20132"/>
    <n v="22036"/>
    <n v="20293"/>
    <n v="22248"/>
    <n v="215782"/>
  </r>
  <r>
    <x v="20"/>
    <s v="SÃO PAULO"/>
    <x v="8"/>
    <x v="2"/>
    <s v="m3"/>
    <n v="0"/>
    <n v="0"/>
    <n v="0"/>
    <n v="0"/>
    <n v="0"/>
    <n v="0"/>
    <n v="0"/>
    <n v="0"/>
    <n v="0"/>
    <n v="0"/>
    <n v="1566"/>
    <n v="1011"/>
    <n v="2577"/>
  </r>
  <r>
    <x v="20"/>
    <s v="PARANÁ"/>
    <x v="9"/>
    <x v="2"/>
    <s v="m3"/>
    <n v="1395"/>
    <n v="0"/>
    <n v="0"/>
    <n v="0"/>
    <n v="578"/>
    <n v="1899"/>
    <n v="0"/>
    <n v="1035"/>
    <n v="0"/>
    <n v="1305"/>
    <n v="14"/>
    <n v="6485"/>
    <n v="12711"/>
  </r>
  <r>
    <x v="20"/>
    <s v="SÃO PAULO"/>
    <x v="10"/>
    <x v="2"/>
    <s v="m3"/>
    <n v="15795"/>
    <n v="25631"/>
    <n v="17265"/>
    <n v="6894"/>
    <n v="13785"/>
    <n v="19865"/>
    <n v="13624"/>
    <n v="8727"/>
    <n v="0"/>
    <n v="13106"/>
    <n v="19525"/>
    <n v="10287"/>
    <n v="164504"/>
  </r>
  <r>
    <x v="20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20"/>
    <s v="PERNAMBUCO"/>
    <x v="12"/>
    <x v="2"/>
    <s v="m3"/>
    <n v="56113"/>
    <n v="54076"/>
    <n v="66157"/>
    <n v="65124"/>
    <n v="43782"/>
    <n v="39259"/>
    <n v="44307"/>
    <n v="25230"/>
    <n v="43131"/>
    <n v="33682"/>
    <n v="26038"/>
    <n v="44468"/>
    <n v="541367"/>
  </r>
  <r>
    <x v="20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20"/>
    <s v="RIO GRANDE DO SUL"/>
    <x v="14"/>
    <x v="2"/>
    <s v="m3"/>
    <n v="0"/>
    <n v="0"/>
    <n v="149.589"/>
    <n v="114.928"/>
    <n v="329.18099999999998"/>
    <n v="0"/>
    <n v="366.74900000000002"/>
    <n v="388.38099999999997"/>
    <n v="654.53599999999994"/>
    <n v="360.67500000000001"/>
    <n v="0"/>
    <n v="0"/>
    <n v="2364.0390000000002"/>
  </r>
  <r>
    <x v="20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0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20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21"/>
    <s v="SÃO PAULO"/>
    <x v="0"/>
    <x v="0"/>
    <s v="m3"/>
    <n v="663715.69700000004"/>
    <n v="612563.24"/>
    <n v="531427.30299999996"/>
    <n v="449830.47200000007"/>
    <n v="670585.60899999994"/>
    <n v="742759.598"/>
    <n v="794664.08799999999"/>
    <n v="834783.20500000007"/>
    <n v="843830.55899999989"/>
    <n v="790756.21699999995"/>
    <n v="826891.25799999991"/>
    <n v="733992.60700000008"/>
    <n v="8495799.8530000001"/>
  </r>
  <r>
    <x v="21"/>
    <s v="BAHIA"/>
    <x v="1"/>
    <x v="0"/>
    <s v="m3"/>
    <n v="1137014.598"/>
    <n v="1009851.3669999999"/>
    <n v="935522.26799999992"/>
    <n v="271151.83600000001"/>
    <n v="300083.75200000004"/>
    <n v="895295.1"/>
    <n v="1170863.226"/>
    <n v="990635.61200000008"/>
    <n v="1181148.4790000001"/>
    <n v="1236585.7760000001"/>
    <n v="1237763.8130000001"/>
    <n v="1284163.872"/>
    <n v="11650079.698999999"/>
  </r>
  <r>
    <x v="21"/>
    <s v="RIO DE JANEIRO"/>
    <x v="2"/>
    <x v="0"/>
    <s v="m3"/>
    <n v="564695.53300000005"/>
    <n v="518148.58100000001"/>
    <n v="243215.40600000002"/>
    <n v="174136.394"/>
    <n v="469526.97199999995"/>
    <n v="585991.78"/>
    <n v="514227.70399999997"/>
    <n v="505899.603"/>
    <n v="593425.80900000001"/>
    <n v="612168.09499999997"/>
    <n v="555348.375"/>
    <n v="678015.875"/>
    <n v="6014800.1270000003"/>
  </r>
  <r>
    <x v="21"/>
    <s v="MINAS GERAIS"/>
    <x v="3"/>
    <x v="0"/>
    <s v="m3"/>
    <n v="639035.88299999991"/>
    <n v="570390.94800000009"/>
    <n v="397224.56099999999"/>
    <n v="396448.46699999995"/>
    <n v="538396.84499999997"/>
    <n v="616688.5419999999"/>
    <n v="645359.49400000006"/>
    <n v="711636.96699999995"/>
    <n v="706764.65399999998"/>
    <n v="748376.16399999999"/>
    <n v="692031.30300000007"/>
    <n v="655115.43099999998"/>
    <n v="7317469.2589999996"/>
  </r>
  <r>
    <x v="21"/>
    <s v="RIO GRANDE DO SUL"/>
    <x v="4"/>
    <x v="0"/>
    <s v="m3"/>
    <n v="376566.50800000003"/>
    <n v="448900.91700000002"/>
    <n v="597007.00600000005"/>
    <n v="466744.89"/>
    <n v="653510.15100000007"/>
    <n v="767871.25499999989"/>
    <n v="730190.00199999998"/>
    <n v="640112.53399999999"/>
    <n v="653302.696"/>
    <n v="670352.61100000003"/>
    <n v="685882.43299999996"/>
    <n v="670262.41999999993"/>
    <n v="7360703.4230000004"/>
  </r>
  <r>
    <x v="21"/>
    <s v="CEARÁ"/>
    <x v="5"/>
    <x v="0"/>
    <s v="m3"/>
    <n v="46307.968000000001"/>
    <n v="39489.392"/>
    <n v="31179.269"/>
    <n v="28373.307000000001"/>
    <n v="33608.945"/>
    <n v="32766.48"/>
    <n v="36227.601000000002"/>
    <n v="37079.566999999995"/>
    <n v="44705.366000000002"/>
    <n v="39352.001000000004"/>
    <n v="34201.120999999999"/>
    <n v="38462.844999999994"/>
    <n v="441753.86199999991"/>
  </r>
  <r>
    <x v="21"/>
    <s v="SÃO PAULO"/>
    <x v="6"/>
    <x v="0"/>
    <s v="m3"/>
    <n v="1651992.0549999999"/>
    <n v="1586265.422"/>
    <n v="1895925.713"/>
    <n v="1501004.0899999999"/>
    <n v="1738040.9080000001"/>
    <n v="1735982.8569999998"/>
    <n v="1850289.889"/>
    <n v="1798035.2"/>
    <n v="1537378.138"/>
    <n v="1738309.841"/>
    <n v="1293405.2350000001"/>
    <n v="1485379.8900000001"/>
    <n v="19812009.237999998"/>
  </r>
  <r>
    <x v="21"/>
    <s v="AMAZONAS"/>
    <x v="7"/>
    <x v="0"/>
    <s v="m3"/>
    <n v="124549.772"/>
    <n v="114545.53900000002"/>
    <n v="109523.91000000002"/>
    <n v="133014.98500000002"/>
    <n v="131815.04200000002"/>
    <n v="126029.012"/>
    <n v="133463.772"/>
    <n v="134344.34399999998"/>
    <n v="130445.39299999997"/>
    <n v="141986.66400000002"/>
    <n v="129379.788"/>
    <n v="129008.833"/>
    <n v="1538107.054"/>
  </r>
  <r>
    <x v="21"/>
    <s v="SÃO PAULO"/>
    <x v="8"/>
    <x v="0"/>
    <s v="m3"/>
    <n v="241847.639"/>
    <n v="226299.179"/>
    <n v="254644.86600000001"/>
    <n v="208659.37400000001"/>
    <n v="234873.606"/>
    <n v="268825.55800000002"/>
    <n v="252161.28"/>
    <n v="292247.446"/>
    <n v="268914.929"/>
    <n v="292208.027"/>
    <n v="287850.48800000001"/>
    <n v="290464.48600000003"/>
    <n v="3118996.878"/>
  </r>
  <r>
    <x v="21"/>
    <s v="PARANÁ"/>
    <x v="9"/>
    <x v="0"/>
    <s v="m3"/>
    <n v="921779.66999999993"/>
    <n v="706549.63800000004"/>
    <n v="806196.56599999999"/>
    <n v="695109.58700000006"/>
    <n v="595268.42299999995"/>
    <n v="504688.92500000005"/>
    <n v="777963.7350000001"/>
    <n v="789569.79300000006"/>
    <n v="864893.76"/>
    <n v="869861.68200000003"/>
    <n v="814052.02499999991"/>
    <n v="847003.64799999993"/>
    <n v="9192937.4520000014"/>
  </r>
  <r>
    <x v="21"/>
    <s v="SÃO PAULO"/>
    <x v="10"/>
    <x v="0"/>
    <s v="m3"/>
    <n v="1049274.943"/>
    <n v="1003918.387"/>
    <n v="1137585.7310000001"/>
    <n v="1003888.7550000001"/>
    <n v="1031093.6680000001"/>
    <n v="987971.11100000003"/>
    <n v="1107851.0520000001"/>
    <n v="1171478.6850000001"/>
    <n v="1153219.118"/>
    <n v="1135034.047"/>
    <n v="1094350.4469999999"/>
    <n v="1165063.091"/>
    <n v="13040729.035000002"/>
  </r>
  <r>
    <x v="21"/>
    <s v="RIO GRANDE DO NORTE"/>
    <x v="11"/>
    <x v="0"/>
    <s v="m3"/>
    <n v="152928.87599999999"/>
    <n v="132973.28599999999"/>
    <n v="148433.095"/>
    <n v="128180.37699999999"/>
    <n v="114102.167"/>
    <n v="140208.924"/>
    <n v="148907.94699999999"/>
    <n v="145566.46"/>
    <n v="141761.53400000001"/>
    <n v="124387.274"/>
    <n v="127246.333"/>
    <n v="146269.74600000001"/>
    <n v="1650966.0190000001"/>
  </r>
  <r>
    <x v="21"/>
    <s v="PERNAMBUCO"/>
    <x v="12"/>
    <x v="0"/>
    <s v="m3"/>
    <n v="466157.74600000004"/>
    <n v="374069.78499999997"/>
    <n v="455009.87"/>
    <n v="354858.652"/>
    <n v="365470.60699999996"/>
    <n v="340934.12800000003"/>
    <n v="268259.78699999995"/>
    <n v="0"/>
    <n v="100372.79000000001"/>
    <n v="317200.26299999998"/>
    <n v="325012.12699999998"/>
    <n v="286525.554"/>
    <n v="3653871.3089999999"/>
  </r>
  <r>
    <x v="21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1"/>
    <s v="RIO GRANDE DO SUL"/>
    <x v="14"/>
    <x v="0"/>
    <s v="m3"/>
    <n v="11350.528"/>
    <n v="45628.012000000002"/>
    <n v="0"/>
    <n v="0"/>
    <n v="0"/>
    <n v="0"/>
    <n v="30979.252"/>
    <n v="28595.082999999999"/>
    <n v="0"/>
    <n v="0"/>
    <n v="0"/>
    <n v="0"/>
    <n v="116552.875"/>
  </r>
  <r>
    <x v="21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1"/>
    <s v="BAHIA"/>
    <x v="16"/>
    <x v="0"/>
    <s v="m3"/>
    <n v="10354.213"/>
    <n v="9513.134"/>
    <n v="10261"/>
    <n v="9950.1630000000005"/>
    <n v="10419.210999999999"/>
    <n v="10133.798999999999"/>
    <n v="10633.307999999999"/>
    <n v="10582.566999999999"/>
    <n v="10292"/>
    <n v="10309.186"/>
    <n v="9982.9120000000003"/>
    <n v="10319.416999999999"/>
    <n v="122750.91"/>
  </r>
  <r>
    <x v="21"/>
    <s v="SÃO PAULO"/>
    <x v="17"/>
    <x v="0"/>
    <s v="m3"/>
    <n v="0"/>
    <n v="0"/>
    <n v="0"/>
    <n v="0"/>
    <n v="0"/>
    <n v="0"/>
    <n v="0"/>
    <n v="0"/>
    <n v="0"/>
    <n v="0"/>
    <n v="0"/>
    <n v="0"/>
    <n v="0"/>
  </r>
  <r>
    <x v="21"/>
    <s v="SÃO PAULO"/>
    <x v="0"/>
    <x v="1"/>
    <s v="m3"/>
    <n v="0"/>
    <n v="24844.378000000001"/>
    <n v="34909.680999999997"/>
    <n v="27938.794000000002"/>
    <n v="13853.759"/>
    <n v="22110.472000000002"/>
    <n v="4502.7070000000003"/>
    <n v="0"/>
    <n v="0"/>
    <n v="2912.4780000000001"/>
    <n v="24470.379000000001"/>
    <n v="12627.48"/>
    <n v="168170.128"/>
  </r>
  <r>
    <x v="21"/>
    <s v="BAHIA"/>
    <x v="1"/>
    <x v="1"/>
    <s v="m3"/>
    <n v="0"/>
    <n v="0"/>
    <n v="0"/>
    <n v="0"/>
    <n v="0"/>
    <n v="0"/>
    <n v="0"/>
    <n v="0"/>
    <n v="0"/>
    <n v="0"/>
    <n v="0"/>
    <n v="0"/>
    <n v="0"/>
  </r>
  <r>
    <x v="21"/>
    <s v="RIO DE JANEIRO"/>
    <x v="2"/>
    <x v="1"/>
    <s v="m3"/>
    <n v="328422.28200000001"/>
    <n v="364238.48300000001"/>
    <n v="390329.56599999999"/>
    <n v="279615.39899999998"/>
    <n v="427259.86500000005"/>
    <n v="428223.25"/>
    <n v="428897.772"/>
    <n v="391531.46500000003"/>
    <n v="410672.36600000004"/>
    <n v="463191.40299999999"/>
    <n v="426085.93299999996"/>
    <n v="359379.97399999999"/>
    <n v="4697847.7579999994"/>
  </r>
  <r>
    <x v="21"/>
    <s v="MINAS GERAIS"/>
    <x v="3"/>
    <x v="1"/>
    <s v="m3"/>
    <n v="6930.7610000000004"/>
    <n v="11772.129000000001"/>
    <n v="119101.978"/>
    <n v="135810.978"/>
    <n v="40203.260999999999"/>
    <n v="4494.9369999999999"/>
    <n v="5968.4279999999999"/>
    <n v="13922.767"/>
    <n v="8078.6229999999996"/>
    <n v="2786.3409999999999"/>
    <n v="6280.3590000000004"/>
    <n v="4923.54"/>
    <n v="360274.10200000001"/>
  </r>
  <r>
    <x v="21"/>
    <s v="RIO GRANDE DO SUL"/>
    <x v="4"/>
    <x v="1"/>
    <s v="m3"/>
    <n v="0"/>
    <n v="133679.96799999999"/>
    <n v="69397.173999999999"/>
    <n v="204375.19399999999"/>
    <n v="127438.239"/>
    <n v="31629.401999999998"/>
    <n v="55512.517"/>
    <n v="99057.932000000001"/>
    <n v="79004.846999999994"/>
    <n v="48720.125"/>
    <n v="67353.956999999995"/>
    <n v="137029.035"/>
    <n v="1053198.3899999999"/>
  </r>
  <r>
    <x v="21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21"/>
    <s v="SÃO PAULO"/>
    <x v="6"/>
    <x v="1"/>
    <s v="m3"/>
    <n v="0"/>
    <n v="1263.6610000000001"/>
    <n v="54383.793000000005"/>
    <n v="89387.455000000002"/>
    <n v="80988.36"/>
    <n v="74882.097000000009"/>
    <n v="2806.57"/>
    <n v="0"/>
    <n v="480.00299999999999"/>
    <n v="131237.15700000001"/>
    <n v="124920.053"/>
    <n v="222904.36300000001"/>
    <n v="783253.5120000001"/>
  </r>
  <r>
    <x v="21"/>
    <s v="AMAZONAS"/>
    <x v="7"/>
    <x v="1"/>
    <s v="m3"/>
    <n v="0"/>
    <n v="0"/>
    <n v="0"/>
    <n v="0"/>
    <n v="0"/>
    <n v="47.543999999999997"/>
    <n v="0"/>
    <n v="0"/>
    <n v="0"/>
    <n v="0"/>
    <n v="116.833"/>
    <n v="116.46599999999999"/>
    <n v="280.84300000000002"/>
  </r>
  <r>
    <x v="21"/>
    <s v="SÃO PAULO"/>
    <x v="8"/>
    <x v="1"/>
    <s v="m3"/>
    <n v="0"/>
    <n v="523.61500000000001"/>
    <n v="3284.9430000000002"/>
    <n v="2167.1750000000002"/>
    <n v="5682.7240000000002"/>
    <n v="0"/>
    <n v="0"/>
    <n v="0"/>
    <n v="0"/>
    <n v="0"/>
    <n v="0"/>
    <n v="0"/>
    <n v="11658.457"/>
  </r>
  <r>
    <x v="21"/>
    <s v="PARANÁ"/>
    <x v="9"/>
    <x v="1"/>
    <s v="m3"/>
    <n v="0"/>
    <n v="172507.08600000001"/>
    <n v="125639.15700000001"/>
    <n v="166204.49099999998"/>
    <n v="247175.15100000001"/>
    <n v="132065.22700000001"/>
    <n v="83776.709000000003"/>
    <n v="139190.41899999999"/>
    <n v="76328.857000000004"/>
    <n v="86673.054999999993"/>
    <n v="35175.216999999997"/>
    <n v="40509.872000000003"/>
    <n v="1305245.2409999999"/>
  </r>
  <r>
    <x v="21"/>
    <s v="SÃO PAULO"/>
    <x v="10"/>
    <x v="1"/>
    <s v="m3"/>
    <n v="0"/>
    <n v="1019.583"/>
    <n v="8970.0220000000008"/>
    <n v="30484.768000000004"/>
    <n v="24252.601000000002"/>
    <n v="22592.722000000002"/>
    <n v="4097.4629999999997"/>
    <n v="1809.0009999999997"/>
    <n v="2264.4569999999999"/>
    <n v="5358.6930000000002"/>
    <n v="8472.7639999999992"/>
    <n v="10497.596"/>
    <n v="119819.67000000001"/>
  </r>
  <r>
    <x v="21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21"/>
    <s v="PERNAMBUCO"/>
    <x v="12"/>
    <x v="1"/>
    <s v="m3"/>
    <n v="0"/>
    <n v="1378.1120000000001"/>
    <n v="165.01300000000001"/>
    <n v="34.072000000000003"/>
    <n v="3.3969999999999998"/>
    <n v="0"/>
    <n v="25.904000000000003"/>
    <n v="0"/>
    <n v="0"/>
    <n v="0"/>
    <n v="0"/>
    <n v="0"/>
    <n v="1606.498"/>
  </r>
  <r>
    <x v="21"/>
    <s v="RIO DE JANEIRO"/>
    <x v="13"/>
    <x v="1"/>
    <s v="m3"/>
    <n v="47530.771000000001"/>
    <n v="37424.786999999997"/>
    <n v="43932.911999999997"/>
    <n v="40191.851000000002"/>
    <n v="46879.252999999997"/>
    <n v="20957.907999999999"/>
    <n v="29312.022000000001"/>
    <n v="41661.067000000003"/>
    <n v="42038.673000000003"/>
    <n v="46086.855000000003"/>
    <n v="49240.995000000003"/>
    <n v="49179.124000000003"/>
    <n v="494436.21799999999"/>
  </r>
  <r>
    <x v="21"/>
    <s v="RIO GRANDE DO SUL"/>
    <x v="14"/>
    <x v="1"/>
    <s v="m3"/>
    <n v="44829.192999999999"/>
    <n v="15568.647999999999"/>
    <n v="58112.722999999998"/>
    <n v="55142.603000000003"/>
    <n v="57278.538"/>
    <n v="64150.695"/>
    <n v="35969.313000000002"/>
    <n v="36575.983"/>
    <n v="64827.175000000003"/>
    <n v="62352.381000000001"/>
    <n v="40723.516000000003"/>
    <n v="1E-3"/>
    <n v="535530.76900000009"/>
  </r>
  <r>
    <x v="21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1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1"/>
    <s v="SÃO PAULO"/>
    <x v="17"/>
    <x v="1"/>
    <s v="m3"/>
    <n v="0"/>
    <n v="0"/>
    <n v="0"/>
    <n v="0"/>
    <n v="0"/>
    <n v="0"/>
    <n v="0"/>
    <n v="0"/>
    <n v="0"/>
    <n v="0"/>
    <n v="0"/>
    <n v="0"/>
    <n v="0"/>
  </r>
  <r>
    <x v="21"/>
    <s v="SÃO PAULO"/>
    <x v="0"/>
    <x v="2"/>
    <s v="m3"/>
    <n v="1411.0910000000001"/>
    <n v="861.93700000000001"/>
    <n v="3848.7060000000001"/>
    <n v="616.24800000000005"/>
    <n v="766.35"/>
    <n v="1376.0920000000001"/>
    <n v="8844.2639999999992"/>
    <n v="5717.893"/>
    <n v="5796.866"/>
    <n v="2193.4830000000002"/>
    <n v="410.7"/>
    <n v="0"/>
    <n v="31843.63"/>
  </r>
  <r>
    <x v="21"/>
    <s v="BAHIA"/>
    <x v="1"/>
    <x v="2"/>
    <s v="m3"/>
    <n v="18833.736000000001"/>
    <n v="38269.216"/>
    <n v="67406.86"/>
    <n v="19105.339"/>
    <n v="13485.432000000001"/>
    <n v="49465.504999999997"/>
    <n v="24355.617999999999"/>
    <n v="48874.203999999991"/>
    <n v="26396.883000000002"/>
    <n v="18761.291000000001"/>
    <n v="5977.2049999999999"/>
    <n v="2375.7220000000002"/>
    <n v="333307.011"/>
  </r>
  <r>
    <x v="21"/>
    <s v="RIO DE JANEIRO"/>
    <x v="2"/>
    <x v="2"/>
    <s v="m3"/>
    <n v="16240.869000000002"/>
    <n v="38101.342999999993"/>
    <n v="26272.822999999997"/>
    <n v="5068.5519999999997"/>
    <n v="37583.005999999994"/>
    <n v="17795.239999999998"/>
    <n v="19481.471000000001"/>
    <n v="12730.659"/>
    <n v="19056.311000000002"/>
    <n v="20759.377"/>
    <n v="22023.385999999999"/>
    <n v="12143.851000000001"/>
    <n v="247256.88799999998"/>
  </r>
  <r>
    <x v="21"/>
    <s v="MINAS GERAIS"/>
    <x v="3"/>
    <x v="2"/>
    <s v="m3"/>
    <n v="10394.016"/>
    <n v="19875.867999999999"/>
    <n v="15237.419000000002"/>
    <n v="18994.435000000001"/>
    <n v="20432.935999999998"/>
    <n v="34115.186999999998"/>
    <n v="45496.477999999996"/>
    <n v="40979.843000000001"/>
    <n v="25088.821"/>
    <n v="12195.7"/>
    <n v="24515.008999999998"/>
    <n v="29010.826000000001"/>
    <n v="296336.538"/>
  </r>
  <r>
    <x v="21"/>
    <s v="RIO GRANDE DO SUL"/>
    <x v="4"/>
    <x v="2"/>
    <s v="m3"/>
    <n v="81917.815000000002"/>
    <n v="95141.622999999992"/>
    <n v="43180.896999999997"/>
    <n v="9988.01"/>
    <n v="33715.713000000003"/>
    <n v="16931.755000000001"/>
    <n v="30274.169000000002"/>
    <n v="23179.025000000001"/>
    <n v="16188.327000000001"/>
    <n v="14214.487000000001"/>
    <n v="13663.341999999999"/>
    <n v="22057.838"/>
    <n v="400453.00100000005"/>
  </r>
  <r>
    <x v="21"/>
    <s v="CEARÁ"/>
    <x v="5"/>
    <x v="2"/>
    <s v="m3"/>
    <n v="911.25600000000009"/>
    <n v="234.131"/>
    <n v="462.53199999999998"/>
    <n v="194.03300000000002"/>
    <n v="909.55899999999997"/>
    <n v="405.60900000000004"/>
    <n v="656.45600000000002"/>
    <n v="1057.5540000000001"/>
    <n v="518.6690000000001"/>
    <n v="307.28700000000003"/>
    <n v="381.66800000000001"/>
    <n v="658.45799999999997"/>
    <n v="6697.2120000000004"/>
  </r>
  <r>
    <x v="21"/>
    <s v="SÃO PAULO"/>
    <x v="6"/>
    <x v="2"/>
    <s v="m3"/>
    <n v="16734.447"/>
    <n v="8772.3729999999996"/>
    <n v="26404.859000000004"/>
    <n v="36908.853999999999"/>
    <n v="6083.0960000000005"/>
    <n v="7572.4000000000005"/>
    <n v="2867.4569999999999"/>
    <n v="14974.994999999999"/>
    <n v="8952.8529999999992"/>
    <n v="5030.4290000000001"/>
    <n v="23677.077000000001"/>
    <n v="13229.431"/>
    <n v="171208.27099999998"/>
  </r>
  <r>
    <x v="21"/>
    <s v="AMAZONAS"/>
    <x v="7"/>
    <x v="2"/>
    <s v="m3"/>
    <n v="22847.188999999998"/>
    <n v="18261.405999999999"/>
    <n v="16254.161"/>
    <n v="16360.038"/>
    <n v="16990.66"/>
    <n v="16689.125"/>
    <n v="16280.227000000001"/>
    <n v="20660.010000000002"/>
    <n v="19201.260000000002"/>
    <n v="21314.620000000003"/>
    <n v="20638.458999999999"/>
    <n v="20383.524000000001"/>
    <n v="225880.679"/>
  </r>
  <r>
    <x v="21"/>
    <s v="SÃO PAULO"/>
    <x v="8"/>
    <x v="2"/>
    <s v="m3"/>
    <n v="0"/>
    <n v="0"/>
    <n v="0"/>
    <n v="0"/>
    <n v="7675.8339999999998"/>
    <n v="134.398"/>
    <n v="0"/>
    <n v="0"/>
    <n v="0"/>
    <n v="0"/>
    <n v="0"/>
    <n v="199.148"/>
    <n v="8009.38"/>
  </r>
  <r>
    <x v="21"/>
    <s v="PARANÁ"/>
    <x v="9"/>
    <x v="2"/>
    <s v="m3"/>
    <n v="1461.1880000000001"/>
    <n v="4034.0640000000003"/>
    <n v="11492.895"/>
    <n v="518.43600000000004"/>
    <n v="3533.6109999999999"/>
    <n v="22590.48"/>
    <n v="8097.0190000000002"/>
    <n v="1164.1010000000001"/>
    <n v="0"/>
    <n v="14914.304999999998"/>
    <n v="9934.1360000000004"/>
    <n v="231.20599999999999"/>
    <n v="77971.441000000006"/>
  </r>
  <r>
    <x v="21"/>
    <s v="SÃO PAULO"/>
    <x v="10"/>
    <x v="2"/>
    <s v="m3"/>
    <n v="42886.744999999995"/>
    <n v="22771.750999999997"/>
    <n v="28581.030999999999"/>
    <n v="27485.561999999998"/>
    <n v="17862.494999999999"/>
    <n v="18778.251"/>
    <n v="26989.609"/>
    <n v="24252.567000000003"/>
    <n v="21649.233999999997"/>
    <n v="12528.151"/>
    <n v="29587.498"/>
    <n v="9874.8050000000003"/>
    <n v="283247.69899999996"/>
  </r>
  <r>
    <x v="21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21"/>
    <s v="PERNAMBUCO"/>
    <x v="12"/>
    <x v="2"/>
    <s v="m3"/>
    <n v="34491.671000000002"/>
    <n v="49446.794999999998"/>
    <n v="24940.069"/>
    <n v="42809.178999999996"/>
    <n v="40091.631999999998"/>
    <n v="44574.243999999999"/>
    <n v="18988.715"/>
    <n v="0"/>
    <n v="14677.877999999999"/>
    <n v="26272.640999999996"/>
    <n v="40105.910000000003"/>
    <n v="40202.336000000003"/>
    <n v="376601.07000000007"/>
  </r>
  <r>
    <x v="21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21"/>
    <s v="RIO GRANDE DO SUL"/>
    <x v="14"/>
    <x v="2"/>
    <s v="m3"/>
    <n v="0"/>
    <n v="0"/>
    <n v="0"/>
    <n v="0"/>
    <n v="157.15299999999999"/>
    <n v="300.11500000000001"/>
    <n v="0"/>
    <n v="0"/>
    <n v="284.86599999999999"/>
    <n v="136.86699999999999"/>
    <n v="148.35"/>
    <n v="0"/>
    <n v="1027.3509999999999"/>
  </r>
  <r>
    <x v="21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1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21"/>
    <s v="SÃO PAULO"/>
    <x v="17"/>
    <x v="2"/>
    <s v="m3"/>
    <n v="0"/>
    <n v="0"/>
    <n v="0"/>
    <n v="0"/>
    <n v="0"/>
    <n v="0"/>
    <n v="0"/>
    <n v="0"/>
    <n v="0"/>
    <n v="0"/>
    <n v="0"/>
    <n v="0"/>
    <n v="0"/>
  </r>
  <r>
    <x v="22"/>
    <s v="SÃO PAULO"/>
    <x v="0"/>
    <x v="0"/>
    <s v="m3"/>
    <n v="782257.995"/>
    <n v="774396.50100000005"/>
    <n v="834843.21499999997"/>
    <n v="780942.91799999995"/>
    <n v="798944.76199999999"/>
    <n v="787147.10900000005"/>
    <n v="851334.40399999998"/>
    <n v="801668.19400000002"/>
    <n v="763492.85100000002"/>
    <n v="796808.53700000001"/>
    <n v="796039.69"/>
    <n v="803179.60900000005"/>
    <n v="9571055.7849999983"/>
  </r>
  <r>
    <x v="22"/>
    <s v="BAHIA"/>
    <x v="1"/>
    <x v="0"/>
    <s v="m3"/>
    <n v="1138356.7520000001"/>
    <n v="615354.80099999998"/>
    <n v="1197314.149"/>
    <n v="1058605.7279999999"/>
    <n v="1145501.746"/>
    <n v="1253808.4979999999"/>
    <n v="1254114.9040000001"/>
    <n v="974281.25699999998"/>
    <n v="1000364.656"/>
    <n v="786485.89599999995"/>
    <n v="692345.23"/>
    <n v="779881.61100000003"/>
    <n v="11896415.227999998"/>
  </r>
  <r>
    <x v="22"/>
    <s v="RIO DE JANEIRO"/>
    <x v="2"/>
    <x v="0"/>
    <s v="m3"/>
    <n v="506397.38500000001"/>
    <n v="448731.51500000001"/>
    <n v="489069.09499999997"/>
    <n v="588544.48400000005"/>
    <n v="673564.348"/>
    <n v="663584.92500000005"/>
    <n v="679665.353"/>
    <n v="649513.23199999996"/>
    <n v="643923.68200000003"/>
    <n v="628032.55700000003"/>
    <n v="540824.00100000005"/>
    <n v="626350.71499999997"/>
    <n v="7138201.2920000004"/>
  </r>
  <r>
    <x v="22"/>
    <s v="MINAS GERAIS"/>
    <x v="3"/>
    <x v="0"/>
    <s v="m3"/>
    <n v="608365.35499999998"/>
    <n v="566427.95900000003"/>
    <n v="671959.80500000005"/>
    <n v="711866.549"/>
    <n v="704367.73600000003"/>
    <n v="733148.66099999996"/>
    <n v="740072.91500000004"/>
    <n v="732321.25600000005"/>
    <n v="723872.674"/>
    <n v="733999.59699999995"/>
    <n v="681612.88100000005"/>
    <n v="701534.03500000003"/>
    <n v="8309549.4230000004"/>
  </r>
  <r>
    <x v="22"/>
    <s v="RIO GRANDE DO SUL"/>
    <x v="4"/>
    <x v="0"/>
    <s v="m3"/>
    <n v="512611.69799999997"/>
    <n v="406375.41100000002"/>
    <n v="589147.96699999995"/>
    <n v="561793.13899999997"/>
    <n v="568227.90599999996"/>
    <n v="715991.71699999995"/>
    <n v="740370.66099999996"/>
    <n v="736807.10600000003"/>
    <n v="635491.44200000004"/>
    <n v="698457.28599999996"/>
    <n v="651417.89099999995"/>
    <n v="616340.48800000001"/>
    <n v="7433032.7119999994"/>
  </r>
  <r>
    <x v="22"/>
    <s v="CEARÁ"/>
    <x v="5"/>
    <x v="0"/>
    <s v="m3"/>
    <n v="37609.542999999998"/>
    <n v="27678.294999999998"/>
    <n v="41303.803999999996"/>
    <n v="37232.32"/>
    <n v="45049.828000000001"/>
    <n v="42457.813999999998"/>
    <n v="45405.017"/>
    <n v="44772.639000000003"/>
    <n v="41892.68"/>
    <n v="43933.860999999997"/>
    <n v="42218.114999999998"/>
    <n v="40944.758000000002"/>
    <n v="490498.674"/>
  </r>
  <r>
    <x v="22"/>
    <s v="SÃO PAULO"/>
    <x v="6"/>
    <x v="0"/>
    <s v="m3"/>
    <n v="1850659.8030000001"/>
    <n v="1741404.6629999999"/>
    <n v="1881631.4129999999"/>
    <n v="1780552.0360000001"/>
    <n v="1764618.193"/>
    <n v="1656142.675"/>
    <n v="1834743.28"/>
    <n v="1488940.27"/>
    <n v="943267.53"/>
    <n v="1918414.477"/>
    <n v="1868744.004"/>
    <n v="1876344.7590000001"/>
    <n v="20605463.102999996"/>
  </r>
  <r>
    <x v="22"/>
    <s v="AMAZONAS"/>
    <x v="7"/>
    <x v="0"/>
    <s v="m3"/>
    <n v="128844.307"/>
    <n v="115482.186"/>
    <n v="129198.734"/>
    <n v="140353.296"/>
    <n v="131432.88500000001"/>
    <n v="130174.406"/>
    <n v="144335.53"/>
    <n v="146597.18700000001"/>
    <n v="129970.66099999999"/>
    <n v="140077.42499999999"/>
    <n v="114034.399"/>
    <n v="136006.10999999999"/>
    <n v="1586507.1260000002"/>
  </r>
  <r>
    <x v="22"/>
    <s v="SÃO PAULO"/>
    <x v="8"/>
    <x v="0"/>
    <s v="m3"/>
    <n v="294324.19500000001"/>
    <n v="236184.40100000001"/>
    <n v="271475.25799999997"/>
    <n v="274596.71799999999"/>
    <n v="287934.12599999999"/>
    <n v="250707.57199999999"/>
    <n v="293312.52799999999"/>
    <n v="265716.46500000003"/>
    <n v="260957.57199999999"/>
    <n v="293481.54800000001"/>
    <n v="248150.342"/>
    <n v="243424.64600000001"/>
    <n v="3220265.3710000003"/>
  </r>
  <r>
    <x v="22"/>
    <s v="PARANÁ"/>
    <x v="9"/>
    <x v="0"/>
    <s v="m3"/>
    <n v="842845.39599999995"/>
    <n v="744747.22900000005"/>
    <n v="914949.76300000004"/>
    <n v="879296.95499999996"/>
    <n v="733659.91299999994"/>
    <n v="849672.89099999995"/>
    <n v="956437.96400000004"/>
    <n v="933873.08299999998"/>
    <n v="672535.04099999997"/>
    <n v="5091.78"/>
    <n v="384979.82900000003"/>
    <n v="743069.10600000003"/>
    <n v="8661158.9499999993"/>
  </r>
  <r>
    <x v="22"/>
    <s v="SÃO PAULO"/>
    <x v="10"/>
    <x v="0"/>
    <s v="m3"/>
    <n v="1123624.8640000001"/>
    <n v="1069213.7819999999"/>
    <n v="1178379.6629999999"/>
    <n v="1175147.2220000001"/>
    <n v="895031.05099999998"/>
    <n v="921841.44099999999"/>
    <n v="1154960.575"/>
    <n v="1122787.5109999999"/>
    <n v="1109148.5900000001"/>
    <n v="1178887.4410000001"/>
    <n v="1087119.9809999999"/>
    <n v="1078306.875"/>
    <n v="13094448.995999999"/>
  </r>
  <r>
    <x v="22"/>
    <s v="RIO GRANDE DO NORTE"/>
    <x v="11"/>
    <x v="0"/>
    <s v="m3"/>
    <n v="148616.05499999999"/>
    <n v="127507.47900000001"/>
    <n v="152720.70300000001"/>
    <n v="81862.406000000003"/>
    <n v="111111.40300000001"/>
    <n v="131309.579"/>
    <n v="80536.28"/>
    <n v="79706.941000000006"/>
    <n v="96564.013000000006"/>
    <n v="132155.68299999999"/>
    <n v="132523.42499999999"/>
    <n v="128284.88099999999"/>
    <n v="1402898.8480000002"/>
  </r>
  <r>
    <x v="22"/>
    <s v="PERNAMBUCO"/>
    <x v="12"/>
    <x v="0"/>
    <s v="m3"/>
    <n v="326790.71399999998"/>
    <n v="279546.13199999998"/>
    <n v="313145.77399999998"/>
    <n v="256868.99900000001"/>
    <n v="282510.84399999998"/>
    <n v="267372.549"/>
    <n v="305437.67700000003"/>
    <n v="320600.40600000002"/>
    <n v="298062.31800000003"/>
    <n v="288312.57699999999"/>
    <n v="289241.84000000003"/>
    <n v="288400.05099999998"/>
    <n v="3516289.8810000001"/>
  </r>
  <r>
    <x v="22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2"/>
    <s v="RIO GRANDE DO SUL"/>
    <x v="14"/>
    <x v="0"/>
    <s v="m3"/>
    <n v="0"/>
    <n v="1350"/>
    <n v="2830.875"/>
    <n v="855"/>
    <n v="0"/>
    <n v="50029.627"/>
    <n v="0"/>
    <n v="0"/>
    <n v="0"/>
    <n v="0"/>
    <n v="0"/>
    <n v="0"/>
    <n v="55065.502"/>
  </r>
  <r>
    <x v="22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2"/>
    <s v="BAHIA"/>
    <x v="16"/>
    <x v="0"/>
    <s v="m3"/>
    <n v="10324.504999999999"/>
    <n v="13568.103999999999"/>
    <n v="13151.553"/>
    <n v="13036.656999999999"/>
    <n v="12013.495000000001"/>
    <n v="10844.415999999999"/>
    <n v="10619.513999999999"/>
    <n v="10864.325000000001"/>
    <n v="8292.1129999999994"/>
    <n v="10346.540000000001"/>
    <n v="13177.436"/>
    <n v="13832.768"/>
    <n v="140071.42599999998"/>
  </r>
  <r>
    <x v="22"/>
    <s v="SÃO PAULO"/>
    <x v="17"/>
    <x v="0"/>
    <s v="m3"/>
    <n v="0"/>
    <n v="0"/>
    <n v="0"/>
    <n v="0"/>
    <n v="0"/>
    <n v="0"/>
    <n v="74.489999999999995"/>
    <n v="0"/>
    <n v="0"/>
    <n v="0"/>
    <n v="0"/>
    <n v="0"/>
    <n v="74.489999999999995"/>
  </r>
  <r>
    <x v="22"/>
    <s v="SÃO PAULO"/>
    <x v="0"/>
    <x v="1"/>
    <s v="m3"/>
    <n v="12400.369000000001"/>
    <n v="464.32900000000001"/>
    <n v="16596.518"/>
    <n v="49658.85"/>
    <n v="31017.346000000001"/>
    <n v="56993.796999999999"/>
    <n v="21906.598000000002"/>
    <n v="34372.667999999998"/>
    <n v="74045.536999999997"/>
    <n v="55454.805999999997"/>
    <n v="36456.023000000001"/>
    <n v="71065.907999999996"/>
    <n v="460432.74899999995"/>
  </r>
  <r>
    <x v="22"/>
    <s v="BAHIA"/>
    <x v="1"/>
    <x v="1"/>
    <s v="m3"/>
    <n v="0"/>
    <n v="559398.55000000005"/>
    <n v="125590.93799999999"/>
    <n v="45210.843999999997"/>
    <n v="73052.975999999995"/>
    <n v="37621.815000000002"/>
    <n v="1091.712"/>
    <n v="262934.29700000002"/>
    <n v="246430.87299999999"/>
    <n v="424312.69"/>
    <n v="340199.152"/>
    <n v="325178.01"/>
    <n v="2441021.8569999998"/>
  </r>
  <r>
    <x v="22"/>
    <s v="RIO DE JANEIRO"/>
    <x v="2"/>
    <x v="1"/>
    <s v="m3"/>
    <n v="386999.02100000001"/>
    <n v="345803.24800000002"/>
    <n v="389264.27399999998"/>
    <n v="389854.02600000001"/>
    <n v="267597.32199999999"/>
    <n v="256018.622"/>
    <n v="436884.913"/>
    <n v="434115.88099999999"/>
    <n v="438484.63"/>
    <n v="441571.245"/>
    <n v="421486.80599999998"/>
    <n v="442961.25300000003"/>
    <n v="4651041.2410000004"/>
  </r>
  <r>
    <x v="22"/>
    <s v="MINAS GERAIS"/>
    <x v="3"/>
    <x v="1"/>
    <s v="m3"/>
    <n v="549.21600000000001"/>
    <n v="0"/>
    <n v="331.23"/>
    <n v="906.19600000000003"/>
    <n v="23120.838"/>
    <n v="31362.547999999999"/>
    <n v="3710.19"/>
    <n v="1.5329999999999999"/>
    <n v="196.745"/>
    <n v="0"/>
    <n v="0"/>
    <n v="1429.655"/>
    <n v="61608.151000000005"/>
  </r>
  <r>
    <x v="22"/>
    <s v="RIO GRANDE DO SUL"/>
    <x v="4"/>
    <x v="1"/>
    <s v="m3"/>
    <n v="119159.704"/>
    <n v="70945.501000000004"/>
    <n v="65671.217999999993"/>
    <n v="185582.47399999999"/>
    <n v="246622.05300000001"/>
    <n v="108332.84699999999"/>
    <n v="73206.736000000004"/>
    <n v="144347.22399999999"/>
    <n v="197484.87599999999"/>
    <n v="52240.232000000004"/>
    <n v="119232.524"/>
    <n v="176431.86900000001"/>
    <n v="1559257.2579999999"/>
  </r>
  <r>
    <x v="22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22"/>
    <s v="SÃO PAULO"/>
    <x v="6"/>
    <x v="1"/>
    <s v="m3"/>
    <n v="103184.72500000001"/>
    <n v="82943.891000000003"/>
    <n v="74040.811000000002"/>
    <n v="125408.461"/>
    <n v="131069.80499999999"/>
    <n v="212206.22500000001"/>
    <n v="75487.77"/>
    <n v="67526.856"/>
    <n v="87198.807000000001"/>
    <n v="106687.05899999999"/>
    <n v="77555.063999999998"/>
    <n v="64467.523999999998"/>
    <n v="1207776.9980000001"/>
  </r>
  <r>
    <x v="22"/>
    <s v="AMAZONAS"/>
    <x v="7"/>
    <x v="1"/>
    <s v="m3"/>
    <n v="0"/>
    <n v="0"/>
    <n v="0"/>
    <n v="0"/>
    <n v="0"/>
    <n v="0"/>
    <n v="0"/>
    <n v="0"/>
    <n v="0"/>
    <n v="0"/>
    <n v="0"/>
    <n v="0"/>
    <n v="0"/>
  </r>
  <r>
    <x v="22"/>
    <s v="SÃO PAULO"/>
    <x v="8"/>
    <x v="1"/>
    <s v="m3"/>
    <n v="0"/>
    <n v="0"/>
    <n v="0"/>
    <n v="7198.5889999999999"/>
    <n v="4089.3110000000001"/>
    <n v="30099.362000000001"/>
    <n v="384.64100000000002"/>
    <n v="26736.412"/>
    <n v="27801.120999999999"/>
    <n v="0"/>
    <n v="28375.210999999999"/>
    <n v="24956.46"/>
    <n v="149641.10699999999"/>
  </r>
  <r>
    <x v="22"/>
    <s v="PARANÁ"/>
    <x v="9"/>
    <x v="1"/>
    <s v="m3"/>
    <n v="24713.295999999998"/>
    <n v="0"/>
    <n v="0"/>
    <n v="15007.66"/>
    <n v="216030.92800000001"/>
    <n v="34545.783000000003"/>
    <n v="9.3960000000000008"/>
    <n v="28841.182000000001"/>
    <n v="33167.207000000002"/>
    <n v="0"/>
    <n v="0"/>
    <n v="80900.006999999998"/>
    <n v="433215.45899999997"/>
  </r>
  <r>
    <x v="22"/>
    <s v="SÃO PAULO"/>
    <x v="10"/>
    <x v="1"/>
    <s v="m3"/>
    <n v="1409.94"/>
    <n v="6883.2139999999999"/>
    <n v="0"/>
    <n v="7068.5749999999998"/>
    <n v="2128.6979999999999"/>
    <n v="12303.594999999999"/>
    <n v="9941.0540000000001"/>
    <n v="8481.4850000000006"/>
    <n v="29869.595000000001"/>
    <n v="9343.2649999999994"/>
    <n v="7617.8620000000001"/>
    <n v="931.76099999999997"/>
    <n v="95979.043999999994"/>
  </r>
  <r>
    <x v="22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22"/>
    <s v="PERNAMBUCO"/>
    <x v="12"/>
    <x v="1"/>
    <s v="m3"/>
    <n v="0"/>
    <n v="55.843000000000004"/>
    <n v="0"/>
    <n v="21.454000000000001"/>
    <n v="8.91"/>
    <n v="0"/>
    <n v="0"/>
    <n v="0"/>
    <n v="1301.3510000000001"/>
    <n v="1231.3040000000001"/>
    <n v="1070.9670000000001"/>
    <n v="1101.941"/>
    <n v="4791.7700000000004"/>
  </r>
  <r>
    <x v="22"/>
    <s v="RIO DE JANEIRO"/>
    <x v="13"/>
    <x v="1"/>
    <s v="m3"/>
    <n v="53669.417999999998"/>
    <n v="25333.232"/>
    <n v="63956.697"/>
    <n v="54888.233999999997"/>
    <n v="68542.822"/>
    <n v="68011.384000000005"/>
    <n v="39426.82"/>
    <n v="61337.014999999999"/>
    <n v="25309.65"/>
    <n v="3697.9409999999998"/>
    <n v="32807.67"/>
    <n v="52259.468000000001"/>
    <n v="549240.35100000002"/>
  </r>
  <r>
    <x v="22"/>
    <s v="RIO GRANDE DO SUL"/>
    <x v="14"/>
    <x v="1"/>
    <s v="m3"/>
    <n v="2675.88"/>
    <n v="40557.807000000001"/>
    <n v="34074.22"/>
    <n v="65644.051999999996"/>
    <n v="59270.201999999997"/>
    <n v="7945.1180000000004"/>
    <n v="67799.154999999999"/>
    <n v="75772.630999999994"/>
    <n v="59572.339"/>
    <n v="80269.248000000007"/>
    <n v="72513.595000000001"/>
    <n v="69606.176999999996"/>
    <n v="635700.424"/>
  </r>
  <r>
    <x v="22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2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2"/>
    <s v="SÃO PAULO"/>
    <x v="17"/>
    <x v="1"/>
    <s v="m3"/>
    <n v="0"/>
    <n v="0"/>
    <n v="0"/>
    <n v="0"/>
    <n v="429"/>
    <n v="831"/>
    <n v="1369.18"/>
    <n v="2331.6280000000002"/>
    <n v="2229.8310000000001"/>
    <n v="1996.7850000000001"/>
    <n v="0"/>
    <n v="0"/>
    <n v="9187.4240000000009"/>
  </r>
  <r>
    <x v="22"/>
    <s v="SÃO PAULO"/>
    <x v="0"/>
    <x v="2"/>
    <s v="m3"/>
    <n v="7540.2510000000002"/>
    <n v="10685.938"/>
    <n v="20270.897000000001"/>
    <n v="7845.8890000000001"/>
    <n v="12304.607"/>
    <n v="2841.1880000000001"/>
    <n v="926.22799999999995"/>
    <n v="2218.9879999999998"/>
    <n v="4276.1229999999996"/>
    <n v="4604.25"/>
    <n v="4131.6980000000003"/>
    <n v="1977.903"/>
    <n v="79623.960000000006"/>
  </r>
  <r>
    <x v="22"/>
    <s v="BAHIA"/>
    <x v="1"/>
    <x v="2"/>
    <s v="m3"/>
    <n v="5632.8810000000003"/>
    <n v="6021.991"/>
    <n v="5301.451"/>
    <n v="26150.809000000001"/>
    <n v="9706.3580000000002"/>
    <n v="4148.47"/>
    <n v="23824.225999999999"/>
    <n v="12991.099"/>
    <n v="7640.2950000000001"/>
    <n v="9691.4940000000006"/>
    <n v="4532.8890000000001"/>
    <n v="7973.5619999999999"/>
    <n v="123615.52500000001"/>
  </r>
  <r>
    <x v="22"/>
    <s v="RIO DE JANEIRO"/>
    <x v="2"/>
    <x v="2"/>
    <s v="m3"/>
    <n v="11457.948"/>
    <n v="20777.674999999999"/>
    <n v="24200.098999999998"/>
    <n v="31757.682000000001"/>
    <n v="25913.206999999999"/>
    <n v="16004.472"/>
    <n v="22301.105"/>
    <n v="22324.803"/>
    <n v="24638.732"/>
    <n v="10375.097"/>
    <n v="18582.302"/>
    <n v="25648.816999999999"/>
    <n v="253981.93899999998"/>
  </r>
  <r>
    <x v="22"/>
    <s v="MINAS GERAIS"/>
    <x v="3"/>
    <x v="2"/>
    <s v="m3"/>
    <n v="22917.210999999999"/>
    <n v="17386.866000000002"/>
    <n v="26789.047999999999"/>
    <n v="17276.823"/>
    <n v="13395.89"/>
    <n v="15457.073"/>
    <n v="22378.103999999999"/>
    <n v="24717.651999999998"/>
    <n v="20424.689999999999"/>
    <n v="31168.842000000001"/>
    <n v="16988.701000000001"/>
    <n v="32635.195"/>
    <n v="261536.09500000003"/>
  </r>
  <r>
    <x v="22"/>
    <s v="RIO GRANDE DO SUL"/>
    <x v="4"/>
    <x v="2"/>
    <s v="m3"/>
    <n v="45532.22"/>
    <n v="108668.239"/>
    <n v="116799.76700000001"/>
    <n v="55952.783000000003"/>
    <n v="27136.585999999999"/>
    <n v="20181.192999999999"/>
    <n v="41335.913"/>
    <n v="39197.656000000003"/>
    <n v="29945.698"/>
    <n v="50942.887999999999"/>
    <n v="21544.792000000001"/>
    <n v="36383.194000000003"/>
    <n v="593620.92900000012"/>
  </r>
  <r>
    <x v="22"/>
    <s v="CEARÁ"/>
    <x v="5"/>
    <x v="2"/>
    <s v="m3"/>
    <n v="1528.1790000000001"/>
    <n v="1331.2170000000001"/>
    <n v="195.88200000000001"/>
    <n v="1063.702"/>
    <n v="799.91300000000001"/>
    <n v="1769.529"/>
    <n v="835.39700000000005"/>
    <n v="774.51499999999999"/>
    <n v="1320.0619999999999"/>
    <n v="1528.6479999999999"/>
    <n v="1917.414"/>
    <n v="2627.8490000000002"/>
    <n v="15692.307000000001"/>
  </r>
  <r>
    <x v="22"/>
    <s v="SÃO PAULO"/>
    <x v="6"/>
    <x v="2"/>
    <s v="m3"/>
    <n v="3538.7040000000002"/>
    <n v="1318.087"/>
    <n v="2388.2190000000001"/>
    <n v="6077.2179999999998"/>
    <n v="5621.4260000000004"/>
    <n v="13798.169"/>
    <n v="34448.326999999997"/>
    <n v="49052.427000000003"/>
    <n v="8282.5040000000008"/>
    <n v="23776.534"/>
    <n v="14407.342000000001"/>
    <n v="20098.769"/>
    <n v="182807.726"/>
  </r>
  <r>
    <x v="22"/>
    <s v="AMAZONAS"/>
    <x v="7"/>
    <x v="2"/>
    <s v="m3"/>
    <n v="20019.494999999999"/>
    <n v="18364.616999999998"/>
    <n v="20620.441999999999"/>
    <n v="17527.732"/>
    <n v="17768.393"/>
    <n v="15574.727999999999"/>
    <n v="15239.434999999999"/>
    <n v="18575.955999999998"/>
    <n v="16499.64"/>
    <n v="16738.884999999998"/>
    <n v="12916.063"/>
    <n v="16652.157999999999"/>
    <n v="206497.54399999997"/>
  </r>
  <r>
    <x v="22"/>
    <s v="SÃO PAULO"/>
    <x v="8"/>
    <x v="2"/>
    <s v="m3"/>
    <n v="0"/>
    <n v="0"/>
    <n v="0"/>
    <n v="0"/>
    <n v="0"/>
    <n v="410.51100000000002"/>
    <n v="4545.5910000000003"/>
    <n v="0"/>
    <n v="757.98199999999997"/>
    <n v="568.27"/>
    <n v="839.68200000000002"/>
    <n v="0"/>
    <n v="7122.036000000001"/>
  </r>
  <r>
    <x v="22"/>
    <s v="PARANÁ"/>
    <x v="9"/>
    <x v="2"/>
    <s v="m3"/>
    <n v="18980.081999999999"/>
    <n v="40352.055"/>
    <n v="31718.84"/>
    <n v="23453.09"/>
    <n v="14334.895"/>
    <n v="83.302000000000007"/>
    <n v="0"/>
    <n v="13662.788"/>
    <n v="18171.978999999999"/>
    <n v="0"/>
    <n v="57659.874000000003"/>
    <n v="66585.729000000007"/>
    <n v="285002.63400000002"/>
  </r>
  <r>
    <x v="22"/>
    <s v="SÃO PAULO"/>
    <x v="10"/>
    <x v="2"/>
    <s v="m3"/>
    <n v="307.887"/>
    <n v="11253.44"/>
    <n v="24759.654999999999"/>
    <n v="9594.3469999999998"/>
    <n v="14697.637000000001"/>
    <n v="19792.681"/>
    <n v="10898.276"/>
    <n v="14322.253000000001"/>
    <n v="20945.555"/>
    <n v="1480.95"/>
    <n v="29644.044000000002"/>
    <n v="27082.273000000001"/>
    <n v="184778.99800000002"/>
  </r>
  <r>
    <x v="22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22"/>
    <s v="PERNAMBUCO"/>
    <x v="12"/>
    <x v="2"/>
    <s v="m3"/>
    <n v="89800.584000000003"/>
    <n v="72302.383000000002"/>
    <n v="48816.531000000003"/>
    <n v="44012.514000000003"/>
    <n v="34646.641000000003"/>
    <n v="52429.548000000003"/>
    <n v="70594.478000000003"/>
    <n v="74706.123000000007"/>
    <n v="62729.03"/>
    <n v="43353.684999999998"/>
    <n v="54247.012999999999"/>
    <n v="72309.61"/>
    <n v="719948.14"/>
  </r>
  <r>
    <x v="22"/>
    <s v="RIO DE JANEIRO"/>
    <x v="13"/>
    <x v="2"/>
    <s v="m3"/>
    <n v="0"/>
    <n v="0"/>
    <n v="0"/>
    <n v="0"/>
    <n v="0"/>
    <n v="0"/>
    <n v="0"/>
    <n v="0"/>
    <n v="0"/>
    <n v="0"/>
    <n v="0"/>
    <n v="0"/>
    <n v="0"/>
  </r>
  <r>
    <x v="22"/>
    <s v="RIO GRANDE DO SUL"/>
    <x v="14"/>
    <x v="2"/>
    <s v="m3"/>
    <n v="0"/>
    <n v="314.49"/>
    <n v="314.64100000000002"/>
    <n v="0"/>
    <n v="232.959"/>
    <n v="132.27699999999999"/>
    <n v="0"/>
    <n v="0"/>
    <n v="198.154"/>
    <n v="0"/>
    <n v="0"/>
    <n v="247.12700000000001"/>
    <n v="1439.6480000000001"/>
  </r>
  <r>
    <x v="22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2"/>
    <s v="BAHIA"/>
    <x v="16"/>
    <x v="2"/>
    <s v="m3"/>
    <n v="0"/>
    <n v="0"/>
    <n v="0"/>
    <n v="0"/>
    <n v="2573.1729999999998"/>
    <n v="0"/>
    <n v="0"/>
    <n v="0"/>
    <n v="0"/>
    <n v="0"/>
    <n v="0"/>
    <n v="0"/>
    <n v="2573.1729999999998"/>
  </r>
  <r>
    <x v="22"/>
    <s v="SÃO PAULO"/>
    <x v="17"/>
    <x v="2"/>
    <s v="m3"/>
    <n v="0"/>
    <n v="0"/>
    <n v="0"/>
    <n v="0"/>
    <n v="14.58"/>
    <n v="402.96600000000001"/>
    <n v="128.00299999999999"/>
    <n v="0"/>
    <n v="369.524"/>
    <n v="0"/>
    <n v="654"/>
    <n v="0"/>
    <n v="1569.0729999999999"/>
  </r>
  <r>
    <x v="23"/>
    <s v="SÃO PAULO"/>
    <x v="0"/>
    <x v="0"/>
    <s v="m3"/>
    <n v="791008.79700000002"/>
    <n v="680763.52599999995"/>
    <n v="401537.326"/>
    <n v="470411.49699999997"/>
    <n v="734780.451"/>
    <n v="794948.83100000001"/>
    <n v="776062.66899999999"/>
    <n v="819782.06599999999"/>
    <n v="809138.97199999995"/>
    <n v="826515.89399999997"/>
    <n v="793045.92700000003"/>
    <n v="786461.16899999999"/>
    <n v="8684457.125"/>
  </r>
  <r>
    <x v="23"/>
    <s v="BAHIA"/>
    <x v="1"/>
    <x v="0"/>
    <s v="m3"/>
    <n v="1216052.679"/>
    <n v="1112748.5"/>
    <n v="1032153.5159999999"/>
    <n v="931179.91799999995"/>
    <n v="711716.91200000001"/>
    <n v="969856.89399999997"/>
    <n v="933878.26599999995"/>
    <n v="467890.63199999998"/>
    <n v="730619.299"/>
    <n v="736430.26"/>
    <n v="945335.77500000002"/>
    <n v="926139.91899999999"/>
    <n v="10714002.57"/>
  </r>
  <r>
    <x v="23"/>
    <s v="RIO DE JANEIRO"/>
    <x v="2"/>
    <x v="0"/>
    <s v="m3"/>
    <n v="596175.42000000004"/>
    <n v="599278.09"/>
    <n v="726792.14599999995"/>
    <n v="604836.65300000005"/>
    <n v="676090.48100000003"/>
    <n v="631902.68599999999"/>
    <n v="502299.44900000002"/>
    <n v="632132.91299999994"/>
    <n v="649776.93099999998"/>
    <n v="649593.36499999999"/>
    <n v="683981.054"/>
    <n v="597208.848"/>
    <n v="7550068.0359999994"/>
  </r>
  <r>
    <x v="23"/>
    <s v="MINAS GERAIS"/>
    <x v="3"/>
    <x v="0"/>
    <s v="m3"/>
    <n v="664160.30200000003"/>
    <n v="664873.826"/>
    <n v="719342.09400000004"/>
    <n v="726221.23"/>
    <n v="766395.78300000005"/>
    <n v="748045.04299999995"/>
    <n v="779620.36499999999"/>
    <n v="736454.24199999997"/>
    <n v="706431.80200000003"/>
    <n v="618524.89"/>
    <n v="425733.80099999998"/>
    <n v="716936.02500000002"/>
    <n v="8272739.4029999999"/>
  </r>
  <r>
    <x v="23"/>
    <s v="RIO GRANDE DO SUL"/>
    <x v="4"/>
    <x v="0"/>
    <s v="m3"/>
    <n v="432924.57299999997"/>
    <n v="115163.96"/>
    <n v="312942.55099999998"/>
    <n v="483831.76400000002"/>
    <n v="643468.32900000003"/>
    <n v="800084.82499999995"/>
    <n v="748599.60600000003"/>
    <n v="885899.33700000006"/>
    <n v="654843.16700000002"/>
    <n v="738922.07"/>
    <n v="654036.85"/>
    <n v="645056.66299999994"/>
    <n v="7115773.6950000003"/>
  </r>
  <r>
    <x v="23"/>
    <s v="CEARÁ"/>
    <x v="5"/>
    <x v="0"/>
    <s v="m3"/>
    <n v="42908.542000000001"/>
    <n v="36338.552000000003"/>
    <n v="35723.180999999997"/>
    <n v="38669.260999999999"/>
    <n v="43130.561000000002"/>
    <n v="42852.035000000003"/>
    <n v="45407.364000000001"/>
    <n v="43539.722000000002"/>
    <n v="42682.665000000001"/>
    <n v="38890.173000000003"/>
    <n v="42148.991999999998"/>
    <n v="41573.624000000003"/>
    <n v="493864.67200000008"/>
  </r>
  <r>
    <x v="23"/>
    <s v="SÃO PAULO"/>
    <x v="6"/>
    <x v="0"/>
    <s v="m3"/>
    <n v="1906572.1680000001"/>
    <n v="1684096.5109999999"/>
    <n v="1871022.3840000001"/>
    <n v="1836925.4680000001"/>
    <n v="1852364.9890000001"/>
    <n v="1740017.5719999999"/>
    <n v="1839579.15"/>
    <n v="1980444.952"/>
    <n v="1936764.558"/>
    <n v="1891656.743"/>
    <n v="1767935.3119999999"/>
    <n v="1850655.4990000001"/>
    <n v="22158035.306000002"/>
  </r>
  <r>
    <x v="23"/>
    <s v="AMAZONAS"/>
    <x v="7"/>
    <x v="0"/>
    <s v="m3"/>
    <n v="123524.37300000001"/>
    <n v="92013.383000000002"/>
    <n v="102761.255"/>
    <n v="99687.236000000004"/>
    <n v="86104.614000000001"/>
    <n v="88404.767000000007"/>
    <n v="104844.52499999999"/>
    <n v="99687.604999999996"/>
    <n v="95296.396999999997"/>
    <n v="98435.936000000002"/>
    <n v="117271.69100000001"/>
    <n v="97788.519"/>
    <n v="1205820.3010000002"/>
  </r>
  <r>
    <x v="23"/>
    <s v="SÃO PAULO"/>
    <x v="8"/>
    <x v="0"/>
    <s v="m3"/>
    <n v="248374.47200000001"/>
    <n v="206153.98199999999"/>
    <n v="233022.10699999999"/>
    <n v="294067.61099999998"/>
    <n v="290344.12699999998"/>
    <n v="283204.67"/>
    <n v="287753.22700000001"/>
    <n v="294593.87199999997"/>
    <n v="270688.31599999999"/>
    <n v="273312.75799999997"/>
    <n v="249331.87"/>
    <n v="261988.48800000001"/>
    <n v="3192835.5"/>
  </r>
  <r>
    <x v="23"/>
    <s v="PARANÁ"/>
    <x v="9"/>
    <x v="0"/>
    <s v="m3"/>
    <n v="786081.76100000006"/>
    <n v="779725.18900000001"/>
    <n v="927313.99399999995"/>
    <n v="887398.74199999997"/>
    <n v="967697.45799999998"/>
    <n v="964752.07299999997"/>
    <n v="1021296.108"/>
    <n v="974973.20900000003"/>
    <n v="985405.83600000001"/>
    <n v="998452.37300000002"/>
    <n v="954863.55599999998"/>
    <n v="990775.69700000004"/>
    <n v="11238735.996000001"/>
  </r>
  <r>
    <x v="23"/>
    <s v="SÃO PAULO"/>
    <x v="10"/>
    <x v="0"/>
    <s v="m3"/>
    <n v="787469.09299999999"/>
    <n v="970934.87600000005"/>
    <n v="1212480.1580000001"/>
    <n v="1116546.7590000001"/>
    <n v="1238170.5630000001"/>
    <n v="1153708.811"/>
    <n v="1135538.148"/>
    <n v="1159683.156"/>
    <n v="1166674.344"/>
    <n v="1222913.56"/>
    <n v="1169638.156"/>
    <n v="1194790.909"/>
    <n v="13528548.533000002"/>
  </r>
  <r>
    <x v="23"/>
    <s v="RIO GRANDE DO NORTE"/>
    <x v="11"/>
    <x v="0"/>
    <s v="m3"/>
    <n v="126846.114"/>
    <n v="115535.425"/>
    <n v="137246.65100000001"/>
    <n v="125780.905"/>
    <n v="126767.54"/>
    <n v="157575.67799999999"/>
    <n v="168269.67600000001"/>
    <n v="145638.19200000001"/>
    <n v="88840.676000000007"/>
    <n v="8874.73"/>
    <n v="0"/>
    <n v="106975.099"/>
    <n v="1308350.6859999998"/>
  </r>
  <r>
    <x v="23"/>
    <s v="PERNAMBUCO"/>
    <x v="12"/>
    <x v="0"/>
    <s v="m3"/>
    <n v="315494.25300000003"/>
    <n v="299032.826"/>
    <n v="340977.38500000001"/>
    <n v="355254.02399999998"/>
    <n v="377365.43400000001"/>
    <n v="373676.27100000001"/>
    <n v="389422.66200000001"/>
    <n v="343169.65"/>
    <n v="379850.70799999998"/>
    <n v="401639.52100000001"/>
    <n v="325309.16499999998"/>
    <n v="400376.92700000003"/>
    <n v="4301568.8259999994"/>
  </r>
  <r>
    <x v="23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3"/>
    <s v="RIO GRANDE DO SUL"/>
    <x v="14"/>
    <x v="0"/>
    <s v="m3"/>
    <n v="0"/>
    <n v="0"/>
    <n v="0"/>
    <n v="6630.2489999999998"/>
    <n v="3920"/>
    <n v="7297.9179999999997"/>
    <n v="0"/>
    <n v="16260.272000000001"/>
    <n v="4174.9610000000002"/>
    <n v="0"/>
    <n v="0"/>
    <n v="5313.3490000000002"/>
    <n v="43596.749000000003"/>
  </r>
  <r>
    <x v="23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3"/>
    <s v="BAHIA"/>
    <x v="16"/>
    <x v="0"/>
    <s v="m3"/>
    <n v="12462.133"/>
    <n v="12148.152"/>
    <n v="14261.370999999999"/>
    <n v="14046.4"/>
    <n v="12785.342000000001"/>
    <n v="15642.768"/>
    <n v="15280.105"/>
    <n v="15961.147000000001"/>
    <n v="16561.147000000001"/>
    <n v="14365.888000000001"/>
    <n v="11996.641"/>
    <n v="14302.769"/>
    <n v="169813.86299999998"/>
  </r>
  <r>
    <x v="23"/>
    <s v="SÃO PAULO"/>
    <x v="17"/>
    <x v="0"/>
    <s v="m3"/>
    <n v="0"/>
    <n v="0"/>
    <n v="0"/>
    <n v="0"/>
    <n v="0"/>
    <n v="0"/>
    <n v="0"/>
    <n v="0"/>
    <n v="0"/>
    <n v="0"/>
    <n v="59.737000000000002"/>
    <n v="0"/>
    <n v="59.737000000000002"/>
  </r>
  <r>
    <x v="23"/>
    <s v="SÃO PAULO"/>
    <x v="0"/>
    <x v="1"/>
    <s v="m3"/>
    <n v="12555.933000000001"/>
    <n v="5195.1940000000004"/>
    <n v="31792.968000000001"/>
    <n v="17419.874"/>
    <n v="52965.834999999999"/>
    <n v="18072.073"/>
    <n v="49303.307999999997"/>
    <n v="26308.088"/>
    <n v="19051.556"/>
    <n v="36720.692999999999"/>
    <n v="39135.462"/>
    <n v="21024.386999999999"/>
    <n v="329545.37099999998"/>
  </r>
  <r>
    <x v="23"/>
    <s v="BAHIA"/>
    <x v="1"/>
    <x v="1"/>
    <s v="m3"/>
    <n v="388955.74599999998"/>
    <n v="277309.85499999998"/>
    <n v="242043.231"/>
    <n v="301171.46500000003"/>
    <n v="488215.64"/>
    <n v="262608.46799999999"/>
    <n v="264286.42700000003"/>
    <n v="526361.47499999998"/>
    <n v="355680.48300000001"/>
    <n v="522370.64299999998"/>
    <n v="261530.57800000001"/>
    <n v="248851.133"/>
    <n v="4139385.1440000003"/>
  </r>
  <r>
    <x v="23"/>
    <s v="RIO DE JANEIRO"/>
    <x v="2"/>
    <x v="1"/>
    <s v="m3"/>
    <n v="468606.53899999999"/>
    <n v="455802.31699999998"/>
    <n v="375777.78499999997"/>
    <n v="426801.03100000002"/>
    <n v="465885.60200000001"/>
    <n v="477050.67300000001"/>
    <n v="472530.03899999999"/>
    <n v="499438.01"/>
    <n v="365200.54700000002"/>
    <n v="439888.42300000001"/>
    <n v="383232.15100000001"/>
    <n v="418534.005"/>
    <n v="5248747.1219999995"/>
  </r>
  <r>
    <x v="23"/>
    <s v="MINAS GERAIS"/>
    <x v="3"/>
    <x v="1"/>
    <s v="m3"/>
    <n v="1290.252"/>
    <n v="402.61"/>
    <n v="0"/>
    <n v="825.39"/>
    <n v="0"/>
    <n v="0"/>
    <n v="3064.23"/>
    <n v="0"/>
    <n v="0"/>
    <n v="2385.366"/>
    <n v="669.53099999999995"/>
    <n v="1269.0740000000001"/>
    <n v="9906.4530000000013"/>
  </r>
  <r>
    <x v="23"/>
    <s v="RIO GRANDE DO SUL"/>
    <x v="4"/>
    <x v="1"/>
    <s v="m3"/>
    <n v="157362.516"/>
    <n v="31484.794999999998"/>
    <n v="87828.266000000003"/>
    <n v="181880.96100000001"/>
    <n v="59558.63"/>
    <n v="3137.009"/>
    <n v="67995.661999999997"/>
    <n v="5642.0249999999996"/>
    <n v="134292.03899999999"/>
    <n v="108649.538"/>
    <n v="237872.524"/>
    <n v="95862.361000000004"/>
    <n v="1171566.3260000001"/>
  </r>
  <r>
    <x v="23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23"/>
    <s v="SÃO PAULO"/>
    <x v="6"/>
    <x v="1"/>
    <s v="m3"/>
    <n v="81600.841"/>
    <n v="89942.84"/>
    <n v="84909.255000000005"/>
    <n v="42282.144999999997"/>
    <n v="70990.428"/>
    <n v="16759.780999999999"/>
    <n v="28400.904999999999"/>
    <n v="50227.035000000003"/>
    <n v="91843.857000000004"/>
    <n v="149777.04199999999"/>
    <n v="163153.18900000001"/>
    <n v="66546.080000000002"/>
    <n v="936433.39800000004"/>
  </r>
  <r>
    <x v="23"/>
    <s v="AMAZONAS"/>
    <x v="7"/>
    <x v="1"/>
    <s v="m3"/>
    <n v="0"/>
    <n v="0"/>
    <n v="26777.002"/>
    <n v="31928.968000000001"/>
    <n v="29166.242999999999"/>
    <n v="34892.713000000003"/>
    <n v="36750.144"/>
    <n v="43144.3"/>
    <n v="47823.877999999997"/>
    <n v="20444.098000000002"/>
    <n v="4626.6379999999999"/>
    <n v="19.513999999999999"/>
    <n v="275573.49800000002"/>
  </r>
  <r>
    <x v="23"/>
    <s v="SÃO PAULO"/>
    <x v="8"/>
    <x v="1"/>
    <s v="m3"/>
    <n v="1811.2080000000001"/>
    <n v="1473.2270000000001"/>
    <n v="1516.0329999999999"/>
    <n v="110.985"/>
    <n v="4525.3280000000004"/>
    <n v="0"/>
    <n v="12197.947"/>
    <n v="0"/>
    <n v="9751.3979999999992"/>
    <n v="5447.8130000000001"/>
    <n v="7260.6809999999996"/>
    <n v="230.32599999999999"/>
    <n v="44324.946000000004"/>
  </r>
  <r>
    <x v="23"/>
    <s v="PARANÁ"/>
    <x v="9"/>
    <x v="1"/>
    <s v="m3"/>
    <n v="115332.875"/>
    <n v="389.90300000000002"/>
    <n v="22544.194"/>
    <n v="69795.517000000007"/>
    <n v="52239.360000000001"/>
    <n v="6376.4790000000003"/>
    <n v="0"/>
    <n v="0"/>
    <n v="15749.722"/>
    <n v="34800.510999999999"/>
    <n v="60054.294000000002"/>
    <n v="58708.171999999999"/>
    <n v="435991.027"/>
  </r>
  <r>
    <x v="23"/>
    <s v="SÃO PAULO"/>
    <x v="10"/>
    <x v="1"/>
    <s v="m3"/>
    <n v="0"/>
    <n v="0"/>
    <n v="4122.7049999999999"/>
    <n v="2866.9189999999999"/>
    <n v="11761.276"/>
    <n v="4646.4589999999998"/>
    <n v="13364.412"/>
    <n v="24368.053"/>
    <n v="8946.1929999999993"/>
    <n v="7505.9059999999999"/>
    <n v="10466.52"/>
    <n v="7359.9840000000004"/>
    <n v="95408.426999999996"/>
  </r>
  <r>
    <x v="23"/>
    <s v="RIO GRANDE DO NORTE"/>
    <x v="11"/>
    <x v="1"/>
    <s v="m3"/>
    <n v="0"/>
    <n v="4004.692"/>
    <n v="0"/>
    <n v="0"/>
    <n v="0"/>
    <n v="0"/>
    <n v="0"/>
    <n v="0"/>
    <n v="0"/>
    <n v="0"/>
    <n v="0"/>
    <n v="0"/>
    <n v="4004.692"/>
  </r>
  <r>
    <x v="23"/>
    <s v="PERNAMBUCO"/>
    <x v="12"/>
    <x v="1"/>
    <s v="m3"/>
    <n v="285.57900000000001"/>
    <n v="694.48"/>
    <n v="80.304000000000002"/>
    <n v="0"/>
    <n v="0"/>
    <n v="0"/>
    <n v="0"/>
    <n v="0"/>
    <n v="0"/>
    <n v="0"/>
    <n v="0"/>
    <n v="0"/>
    <n v="1060.3630000000001"/>
  </r>
  <r>
    <x v="23"/>
    <s v="RIO DE JANEIRO"/>
    <x v="13"/>
    <x v="1"/>
    <s v="m3"/>
    <n v="41437.148999999998"/>
    <n v="33234.716999999997"/>
    <n v="0"/>
    <n v="13590.96"/>
    <n v="32179.632000000001"/>
    <n v="8984.5300000000007"/>
    <n v="0"/>
    <n v="56556.152000000002"/>
    <n v="36238.934999999998"/>
    <n v="56647.985999999997"/>
    <n v="56872.493999999999"/>
    <n v="56694.159"/>
    <n v="392436.71399999998"/>
  </r>
  <r>
    <x v="23"/>
    <s v="RIO GRANDE DO SUL"/>
    <x v="14"/>
    <x v="1"/>
    <s v="m3"/>
    <n v="76451.365000000005"/>
    <n v="68516.264999999999"/>
    <n v="75562.941000000006"/>
    <n v="60747.01"/>
    <n v="65698.531000000003"/>
    <n v="62162.548000000003"/>
    <n v="70514.872000000003"/>
    <n v="53727.8"/>
    <n v="54052.667000000001"/>
    <n v="59094.535000000003"/>
    <n v="38951.898000000001"/>
    <n v="54128.983"/>
    <n v="739609.41500000015"/>
  </r>
  <r>
    <x v="23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3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3"/>
    <s v="SÃO PAULO"/>
    <x v="17"/>
    <x v="1"/>
    <s v="m3"/>
    <n v="0"/>
    <n v="0"/>
    <n v="0"/>
    <n v="0"/>
    <n v="0"/>
    <n v="0"/>
    <n v="0"/>
    <n v="0"/>
    <n v="0"/>
    <n v="2934.0039999999999"/>
    <n v="12634.5"/>
    <n v="5587"/>
    <n v="21155.504000000001"/>
  </r>
  <r>
    <x v="23"/>
    <s v="SÃO PAULO"/>
    <x v="0"/>
    <x v="2"/>
    <s v="m3"/>
    <n v="755.66600000000005"/>
    <n v="9168.0030000000006"/>
    <n v="3964.3879999999999"/>
    <n v="983.97"/>
    <n v="2285.701"/>
    <n v="12124.083000000001"/>
    <n v="9681.8850000000002"/>
    <n v="10205.665999999999"/>
    <n v="929.072"/>
    <n v="1606.8520000000001"/>
    <n v="718.70399999999995"/>
    <n v="2648.953"/>
    <n v="55072.942999999999"/>
  </r>
  <r>
    <x v="23"/>
    <s v="BAHIA"/>
    <x v="1"/>
    <x v="2"/>
    <s v="m3"/>
    <n v="0"/>
    <n v="0"/>
    <n v="3142.5320000000002"/>
    <n v="15894.197"/>
    <n v="0"/>
    <n v="0"/>
    <n v="899.53800000000001"/>
    <n v="6408.7340000000004"/>
    <n v="2703.2689999999998"/>
    <m/>
    <n v="5331.9309999999996"/>
    <n v="0"/>
    <n v="34380.201000000001"/>
  </r>
  <r>
    <x v="23"/>
    <s v="RIO DE JANEIRO"/>
    <x v="2"/>
    <x v="2"/>
    <s v="m3"/>
    <n v="22070.418000000001"/>
    <n v="16761.370999999999"/>
    <n v="19298.973000000002"/>
    <n v="8372.482"/>
    <n v="9908.473"/>
    <n v="12835.584999999999"/>
    <n v="13519.531999999999"/>
    <n v="11614.366"/>
    <n v="16267.723"/>
    <n v="22213.671999999999"/>
    <n v="21922.560000000001"/>
    <n v="22217.123"/>
    <n v="197002.27799999999"/>
  </r>
  <r>
    <x v="23"/>
    <s v="MINAS GERAIS"/>
    <x v="3"/>
    <x v="2"/>
    <s v="m3"/>
    <n v="36412.034"/>
    <n v="32176.034"/>
    <n v="38763.946000000004"/>
    <n v="27002.294000000002"/>
    <n v="27728.444"/>
    <n v="30920.679"/>
    <n v="23322.080999999998"/>
    <n v="59270.144"/>
    <n v="26146.276999999998"/>
    <n v="44105.766000000003"/>
    <n v="22654.492999999999"/>
    <n v="26846.49"/>
    <n v="395348.68199999997"/>
  </r>
  <r>
    <x v="23"/>
    <s v="RIO GRANDE DO SUL"/>
    <x v="4"/>
    <x v="2"/>
    <s v="m3"/>
    <n v="24745.844000000001"/>
    <n v="25680.49"/>
    <n v="33353.33"/>
    <n v="45278.199000000001"/>
    <n v="59468.606"/>
    <n v="28500.429"/>
    <n v="19772.562999999998"/>
    <n v="32532.782999999999"/>
    <n v="55135.294999999998"/>
    <n v="46597.247000000003"/>
    <n v="43319.995000000003"/>
    <n v="23383.186000000002"/>
    <n v="437767.96699999995"/>
  </r>
  <r>
    <x v="23"/>
    <s v="CEARÁ"/>
    <x v="5"/>
    <x v="2"/>
    <s v="m3"/>
    <n v="1335.7739999999999"/>
    <n v="3098.7260000000001"/>
    <n v="1951.4390000000001"/>
    <n v="881.25300000000004"/>
    <n v="1044.095"/>
    <n v="1948.373"/>
    <n v="819.87099999999998"/>
    <n v="108.964"/>
    <n v="482.02499999999998"/>
    <n v="1874.1759999999999"/>
    <n v="1503.567"/>
    <n v="1130.4010000000001"/>
    <n v="16178.663999999999"/>
  </r>
  <r>
    <x v="23"/>
    <s v="SÃO PAULO"/>
    <x v="6"/>
    <x v="2"/>
    <s v="m3"/>
    <n v="20777.238000000001"/>
    <n v="18.132000000000001"/>
    <n v="2740.4879999999998"/>
    <n v="1194.1849999999999"/>
    <n v="3074.2579999999998"/>
    <n v="7595.53"/>
    <n v="27511.38"/>
    <n v="46016.311000000002"/>
    <n v="8057.1639999999998"/>
    <n v="31847.201000000001"/>
    <n v="20763.329000000002"/>
    <n v="40866.415999999997"/>
    <n v="210461.63200000001"/>
  </r>
  <r>
    <x v="23"/>
    <s v="AMAZONAS"/>
    <x v="7"/>
    <x v="2"/>
    <s v="m3"/>
    <n v="17792.188999999998"/>
    <n v="16552.023000000001"/>
    <n v="18252.973000000002"/>
    <n v="13306.602999999999"/>
    <n v="15916.259"/>
    <n v="13901.743"/>
    <n v="19368.27"/>
    <n v="17895.311000000002"/>
    <n v="14835.978999999999"/>
    <n v="15071.143"/>
    <n v="16586.759999999998"/>
    <n v="10011.007"/>
    <n v="189490.26000000004"/>
  </r>
  <r>
    <x v="23"/>
    <s v="SÃO PAULO"/>
    <x v="8"/>
    <x v="2"/>
    <s v="m3"/>
    <n v="0"/>
    <n v="600.45600000000002"/>
    <n v="1103.991"/>
    <n v="0"/>
    <n v="1306.6410000000001"/>
    <n v="0"/>
    <n v="0"/>
    <n v="3664.9549999999999"/>
    <n v="282.96600000000001"/>
    <n v="0"/>
    <n v="0"/>
    <n v="0"/>
    <n v="6959.009"/>
  </r>
  <r>
    <x v="23"/>
    <s v="PARANÁ"/>
    <x v="9"/>
    <x v="2"/>
    <s v="m3"/>
    <n v="13350.960999999999"/>
    <n v="44273.743999999999"/>
    <n v="45042.97"/>
    <n v="2978.777"/>
    <n v="467.65"/>
    <n v="16097.1"/>
    <n v="4749.3599999999997"/>
    <n v="3807"/>
    <n v="6268.1239999999998"/>
    <n v="10278.036"/>
    <n v="282.78899999999999"/>
    <n v="2503.9299999999998"/>
    <n v="150100.44099999999"/>
  </r>
  <r>
    <x v="23"/>
    <s v="SÃO PAULO"/>
    <x v="10"/>
    <x v="2"/>
    <s v="m3"/>
    <n v="843.21799999999996"/>
    <n v="2904.0340000000001"/>
    <n v="6213.0169999999998"/>
    <n v="31406.581999999999"/>
    <n v="4486.6559999999999"/>
    <n v="0"/>
    <n v="0"/>
    <n v="0"/>
    <n v="889.25099999999998"/>
    <n v="1835.848"/>
    <n v="0"/>
    <n v="0"/>
    <n v="48578.605999999992"/>
  </r>
  <r>
    <x v="23"/>
    <s v="RIO GRANDE DO NORTE"/>
    <x v="11"/>
    <x v="2"/>
    <s v="m3"/>
    <n v="0"/>
    <n v="0"/>
    <n v="0"/>
    <n v="0"/>
    <n v="0"/>
    <n v="0"/>
    <n v="0"/>
    <n v="0"/>
    <n v="0"/>
    <n v="0"/>
    <n v="0"/>
    <n v="0"/>
    <n v="0"/>
  </r>
  <r>
    <x v="23"/>
    <s v="PERNAMBUCO"/>
    <x v="12"/>
    <x v="2"/>
    <s v="m3"/>
    <n v="72956.069000000003"/>
    <n v="57160.004999999997"/>
    <n v="69540.724000000002"/>
    <n v="54236.175999999999"/>
    <n v="62798.673000000003"/>
    <n v="55070.364000000001"/>
    <n v="41452.749000000003"/>
    <n v="52661.767"/>
    <n v="24812.863000000001"/>
    <n v="16880.113000000001"/>
    <n v="24601.350999999999"/>
    <n v="23533.687999999998"/>
    <n v="555704.54200000002"/>
  </r>
  <r>
    <x v="23"/>
    <s v="RIO DE JANEIRO"/>
    <x v="13"/>
    <x v="2"/>
    <s v="m3"/>
    <n v="0"/>
    <n v="0"/>
    <n v="0"/>
    <n v="0"/>
    <n v="9817.2639999999992"/>
    <n v="49366.298000000003"/>
    <n v="64977.116000000002"/>
    <n v="3368.3829999999998"/>
    <n v="22643.861000000001"/>
    <n v="2564.9409999999998"/>
    <n v="5261.8990000000003"/>
    <n v="5570.8710000000001"/>
    <n v="163570.63300000003"/>
  </r>
  <r>
    <x v="23"/>
    <s v="RIO GRANDE DO SUL"/>
    <x v="14"/>
    <x v="2"/>
    <s v="m3"/>
    <n v="0"/>
    <n v="0"/>
    <n v="0"/>
    <n v="308.51900000000001"/>
    <n v="299.15899999999999"/>
    <n v="0"/>
    <n v="0"/>
    <n v="0"/>
    <n v="239.352"/>
    <n v="0"/>
    <n v="171.232"/>
    <n v="0"/>
    <n v="1018.2619999999999"/>
  </r>
  <r>
    <x v="23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3"/>
    <s v="BAHIA"/>
    <x v="16"/>
    <x v="2"/>
    <s v="m3"/>
    <n v="0"/>
    <n v="0"/>
    <n v="0"/>
    <n v="0"/>
    <n v="5.54"/>
    <n v="0"/>
    <n v="0"/>
    <n v="0"/>
    <n v="0"/>
    <n v="0"/>
    <n v="0"/>
    <n v="0"/>
    <n v="5.54"/>
  </r>
  <r>
    <x v="23"/>
    <s v="SÃO PAULO"/>
    <x v="17"/>
    <x v="2"/>
    <s v="m3"/>
    <n v="360"/>
    <n v="0"/>
    <n v="0"/>
    <n v="0"/>
    <n v="0"/>
    <n v="0"/>
    <n v="0"/>
    <n v="0"/>
    <n v="0"/>
    <n v="0"/>
    <n v="0"/>
    <n v="0"/>
    <n v="360"/>
  </r>
  <r>
    <x v="24"/>
    <s v="SÃO PAULO"/>
    <x v="0"/>
    <x v="0"/>
    <s v="m3"/>
    <n v="852592.11800000002"/>
    <n v="675131.85600000003"/>
    <n v="778447.64899999998"/>
    <n v="783916.19900000002"/>
    <n v="801965.42"/>
    <n v="815191.21400000004"/>
    <n v="723159.26199999999"/>
    <n v="815824.652"/>
    <n v="825673.63699999999"/>
    <n v="841515.34199999995"/>
    <n v="814615.60800000001"/>
    <n v="864787.86499999999"/>
    <n v="9592820.8219999988"/>
  </r>
  <r>
    <x v="24"/>
    <s v="BAHIA"/>
    <x v="1"/>
    <x v="0"/>
    <s v="m3"/>
    <n v="909050.59499999997"/>
    <n v="855043.90399999998"/>
    <n v="614689.06599999999"/>
    <n v="687491.54599999997"/>
    <n v="665350.77500000002"/>
    <n v="850272.36199999996"/>
    <n v="866315.51800000004"/>
    <n v="800354.66700000002"/>
    <n v="621077.44099999999"/>
    <n v="590895.67299999995"/>
    <n v="730136.95900000003"/>
    <n v="871367.73199999996"/>
    <n v="9062046.2379999999"/>
  </r>
  <r>
    <x v="24"/>
    <s v="RIO DE JANEIRO"/>
    <x v="2"/>
    <x v="0"/>
    <s v="m3"/>
    <n v="592410.14"/>
    <n v="722636.44700000004"/>
    <n v="709610.35800000001"/>
    <n v="579895.72"/>
    <n v="633618.85"/>
    <n v="632653.36100000003"/>
    <n v="534666.11100000003"/>
    <n v="628161.53599999996"/>
    <n v="558071.41099999996"/>
    <n v="489283.95899999997"/>
    <n v="474315.73"/>
    <n v="642577.29799999995"/>
    <n v="7197900.9210000001"/>
  </r>
  <r>
    <x v="24"/>
    <s v="MINAS GERAIS"/>
    <x v="3"/>
    <x v="0"/>
    <s v="m3"/>
    <n v="652948.86"/>
    <n v="633105.72900000005"/>
    <n v="741797.86100000003"/>
    <n v="690475.54399999999"/>
    <n v="656564.94299999997"/>
    <n v="733361.36199999996"/>
    <n v="746510.19299999997"/>
    <n v="770830.33900000004"/>
    <n v="738694.35699999996"/>
    <n v="775002.174"/>
    <n v="710665.02899999998"/>
    <n v="703561.08299999998"/>
    <n v="8553517.4739999995"/>
  </r>
  <r>
    <x v="24"/>
    <s v="RIO GRANDE DO SUL"/>
    <x v="4"/>
    <x v="0"/>
    <s v="m3"/>
    <n v="496599.15100000001"/>
    <n v="652571.64500000002"/>
    <n v="691227.55799999996"/>
    <n v="720608.451"/>
    <n v="512944.39500000002"/>
    <n v="668783.598"/>
    <n v="704663.44700000004"/>
    <n v="797043.16099999996"/>
    <n v="724727.66399999999"/>
    <n v="693420.65300000005"/>
    <n v="784974.35199999996"/>
    <n v="815823.34299999999"/>
    <n v="8263387.4180000005"/>
  </r>
  <r>
    <x v="24"/>
    <s v="CEARÁ"/>
    <x v="5"/>
    <x v="0"/>
    <s v="m3"/>
    <n v="44726.697999999997"/>
    <n v="40472.561000000002"/>
    <n v="44932.868999999999"/>
    <n v="34035.688000000002"/>
    <n v="31691.69"/>
    <n v="41293.546000000002"/>
    <n v="42576.913999999997"/>
    <n v="41720.781999999999"/>
    <n v="42380.423000000003"/>
    <n v="43155.900999999998"/>
    <n v="24520.392"/>
    <n v="20117.495999999999"/>
    <n v="451624.96000000002"/>
  </r>
  <r>
    <x v="24"/>
    <s v="SÃO PAULO"/>
    <x v="6"/>
    <x v="0"/>
    <s v="m3"/>
    <n v="1998662.561"/>
    <n v="1761075.1769999999"/>
    <n v="1793932.0549999999"/>
    <n v="1540343.8640000001"/>
    <n v="1770085.209"/>
    <n v="1710510.034"/>
    <n v="1865914.9680000001"/>
    <n v="1991918.013"/>
    <n v="1960443.3970000001"/>
    <n v="2035933.247"/>
    <n v="1901559.4639999999"/>
    <n v="1967627.3810000001"/>
    <n v="22298005.370000005"/>
  </r>
  <r>
    <x v="24"/>
    <s v="AMAZONAS"/>
    <x v="7"/>
    <x v="0"/>
    <s v="m3"/>
    <n v="129129.51"/>
    <n v="104558.534"/>
    <n v="105662.401"/>
    <n v="43991.875999999997"/>
    <n v="14473.851000000001"/>
    <n v="0"/>
    <n v="0"/>
    <n v="0"/>
    <n v="0"/>
    <n v="0"/>
    <n v="0"/>
    <n v="0"/>
    <n v="397816.17200000002"/>
  </r>
  <r>
    <x v="24"/>
    <s v="SÃO PAULO"/>
    <x v="8"/>
    <x v="0"/>
    <s v="m3"/>
    <n v="273444.2"/>
    <n v="250919.37700000001"/>
    <n v="257662.02"/>
    <n v="159770.12100000001"/>
    <n v="129434.198"/>
    <n v="242677.02499999999"/>
    <n v="293273.11300000001"/>
    <n v="296960.95799999998"/>
    <n v="290381.87300000002"/>
    <n v="291999.78100000002"/>
    <n v="279857.21000000002"/>
    <n v="282506.84299999999"/>
    <n v="3048886.719"/>
  </r>
  <r>
    <x v="24"/>
    <s v="PARANÁ"/>
    <x v="9"/>
    <x v="0"/>
    <s v="m3"/>
    <n v="966289.66599999997"/>
    <n v="786410.63199999998"/>
    <n v="566612.16799999995"/>
    <n v="792309.77300000004"/>
    <n v="960238.09100000001"/>
    <n v="786186.53300000005"/>
    <n v="927684.93"/>
    <n v="947810.33"/>
    <n v="936740.9"/>
    <n v="944927.39899999998"/>
    <n v="922125.84699999995"/>
    <n v="897394.95299999998"/>
    <n v="10434731.221999999"/>
  </r>
  <r>
    <x v="24"/>
    <s v="SÃO PAULO"/>
    <x v="10"/>
    <x v="0"/>
    <s v="m3"/>
    <n v="1207316.581"/>
    <n v="1002549.179"/>
    <n v="1163201.5989999999"/>
    <n v="1107150.916"/>
    <n v="1189426.682"/>
    <n v="1147291.9240000001"/>
    <n v="1210429.9909999999"/>
    <n v="1082683.8359999999"/>
    <n v="1160120.966"/>
    <n v="1133196.686"/>
    <n v="1108032.1189999999"/>
    <n v="1132727.8370000001"/>
    <n v="13644128.315999998"/>
  </r>
  <r>
    <x v="24"/>
    <s v="RIO GRANDE DO NORTE"/>
    <x v="11"/>
    <x v="0"/>
    <s v="m3"/>
    <n v="169925.72200000001"/>
    <n v="166098.48199999999"/>
    <n v="156867.82399999999"/>
    <n v="165195.149"/>
    <n v="163839.63699999999"/>
    <n v="162776.149"/>
    <n v="164539.71599999999"/>
    <n v="153290.068"/>
    <n v="149744.84700000001"/>
    <n v="166906.27100000001"/>
    <n v="150815.261"/>
    <n v="165217.266"/>
    <n v="1935216.392"/>
  </r>
  <r>
    <x v="24"/>
    <s v="PERNAMBUCO"/>
    <x v="12"/>
    <x v="0"/>
    <s v="m3"/>
    <n v="390088.94400000002"/>
    <n v="370777.31699999998"/>
    <n v="382544.717"/>
    <n v="397647.38699999999"/>
    <n v="407651.93900000001"/>
    <n v="389888.81699999998"/>
    <n v="406639.29300000001"/>
    <n v="383189.85399999999"/>
    <n v="380577.82199999999"/>
    <n v="364948.15700000001"/>
    <n v="369096.58600000001"/>
    <n v="428149.60800000001"/>
    <n v="4671200.4409999996"/>
  </r>
  <r>
    <x v="24"/>
    <s v="RIO DE JANEIRO"/>
    <x v="13"/>
    <x v="0"/>
    <s v="m3"/>
    <n v="0"/>
    <n v="0"/>
    <n v="0"/>
    <n v="0"/>
    <n v="0"/>
    <n v="0"/>
    <n v="0"/>
    <n v="0"/>
    <n v="0"/>
    <n v="0"/>
    <n v="0"/>
    <n v="0"/>
    <n v="0"/>
  </r>
  <r>
    <x v="24"/>
    <s v="RIO GRANDE DO SUL"/>
    <x v="14"/>
    <x v="0"/>
    <s v="m3"/>
    <n v="42480.983"/>
    <n v="0"/>
    <n v="0"/>
    <n v="15126.385"/>
    <n v="0"/>
    <n v="0"/>
    <n v="0"/>
    <n v="0"/>
    <n v="0"/>
    <n v="0"/>
    <n v="0"/>
    <n v="9210.1970000000001"/>
    <n v="66817.565000000002"/>
  </r>
  <r>
    <x v="24"/>
    <s v="SÃO PAULO"/>
    <x v="15"/>
    <x v="0"/>
    <s v="m3"/>
    <n v="0"/>
    <n v="0"/>
    <n v="0"/>
    <n v="0"/>
    <n v="0"/>
    <n v="0"/>
    <n v="0"/>
    <n v="0"/>
    <n v="0"/>
    <n v="0"/>
    <n v="0"/>
    <n v="0"/>
    <n v="0"/>
  </r>
  <r>
    <x v="24"/>
    <s v="BAHIA"/>
    <x v="16"/>
    <x v="0"/>
    <s v="m3"/>
    <n v="12226.043"/>
    <n v="14802.855"/>
    <n v="11951.754000000001"/>
    <n v="12400.596"/>
    <n v="13629.37"/>
    <n v="13732.832"/>
    <n v="13070.579"/>
    <n v="10232.114"/>
    <n v="8774.2939999999999"/>
    <n v="8937.11"/>
    <n v="9422.5010000000002"/>
    <n v="7218.4260000000004"/>
    <n v="136398.47399999999"/>
  </r>
  <r>
    <x v="24"/>
    <s v="SÃO PAULO"/>
    <x v="17"/>
    <x v="0"/>
    <s v="m3"/>
    <n v="0"/>
    <n v="0"/>
    <n v="0"/>
    <n v="0"/>
    <n v="0"/>
    <n v="0"/>
    <n v="0"/>
    <n v="0"/>
    <n v="3830"/>
    <n v="16653.7"/>
    <n v="9158.7999999999993"/>
    <n v="7635.8959999999997"/>
    <n v="37278.396000000001"/>
  </r>
  <r>
    <x v="24"/>
    <s v="SÃO PAULO"/>
    <x v="0"/>
    <x v="1"/>
    <s v="m3"/>
    <n v="11948.85"/>
    <n v="3690.6080000000002"/>
    <n v="32814.023000000001"/>
    <n v="30798.824000000001"/>
    <n v="66966.615999999995"/>
    <n v="21266.348000000002"/>
    <n v="17419.642"/>
    <n v="14471.880999999999"/>
    <n v="6900.8549999999996"/>
    <n v="12331.179"/>
    <n v="31541.41"/>
    <n v="9728.9040000000005"/>
    <n v="259879.13999999998"/>
  </r>
  <r>
    <x v="24"/>
    <s v="BAHIA"/>
    <x v="1"/>
    <x v="1"/>
    <s v="m3"/>
    <n v="289964.61800000002"/>
    <n v="208753.57"/>
    <n v="533643.72"/>
    <n v="406712.234"/>
    <n v="593082.799"/>
    <n v="288322.799"/>
    <n v="314751.527"/>
    <n v="277719.36200000002"/>
    <n v="295499.93900000001"/>
    <n v="407878.51400000002"/>
    <n v="337243.55099999998"/>
    <n v="347472.20600000001"/>
    <n v="4301044.8389999997"/>
  </r>
  <r>
    <x v="24"/>
    <s v="RIO DE JANEIRO"/>
    <x v="2"/>
    <x v="1"/>
    <s v="m3"/>
    <n v="490395.79399999999"/>
    <n v="346456.18300000002"/>
    <n v="414641.59499999997"/>
    <n v="447864.75400000002"/>
    <n v="246428.079"/>
    <n v="415615.08100000001"/>
    <n v="489075.23100000003"/>
    <n v="421447.27899999998"/>
    <n v="469831.64600000001"/>
    <n v="491533.34399999998"/>
    <n v="412186.32299999997"/>
    <n v="397128.299"/>
    <n v="5042603.6079999991"/>
  </r>
  <r>
    <x v="24"/>
    <s v="MINAS GERAIS"/>
    <x v="3"/>
    <x v="1"/>
    <s v="m3"/>
    <n v="1095.5409999999999"/>
    <n v="697.52700000000004"/>
    <n v="2203.2890000000002"/>
    <n v="1045.566"/>
    <n v="1062.8230000000001"/>
    <n v="2420.8629999999998"/>
    <n v="589.12099999999998"/>
    <n v="560.20000000000005"/>
    <n v="0"/>
    <n v="1044.548"/>
    <n v="1168.8989999999999"/>
    <n v="2162.3870000000002"/>
    <n v="14050.764000000001"/>
  </r>
  <r>
    <x v="24"/>
    <s v="RIO GRANDE DO SUL"/>
    <x v="4"/>
    <x v="1"/>
    <s v="m3"/>
    <n v="89126.804000000004"/>
    <n v="138314.114"/>
    <n v="160977.136"/>
    <n v="150441.86600000001"/>
    <n v="164543.549"/>
    <n v="97021.066999999995"/>
    <n v="151143.49100000001"/>
    <n v="107514.901"/>
    <n v="86865.542000000001"/>
    <n v="115034.22500000001"/>
    <n v="74539.922999999995"/>
    <n v="73963.240000000005"/>
    <n v="1409485.858"/>
  </r>
  <r>
    <x v="24"/>
    <s v="CEARÁ"/>
    <x v="5"/>
    <x v="1"/>
    <s v="m3"/>
    <n v="0"/>
    <n v="0"/>
    <n v="0"/>
    <n v="0"/>
    <n v="0"/>
    <n v="0"/>
    <n v="0"/>
    <n v="0"/>
    <n v="0"/>
    <n v="0"/>
    <n v="0"/>
    <n v="0"/>
    <n v="0"/>
  </r>
  <r>
    <x v="24"/>
    <s v="SÃO PAULO"/>
    <x v="6"/>
    <x v="1"/>
    <s v="m3"/>
    <n v="6317.4409999999998"/>
    <n v="17073.870999999999"/>
    <n v="64954.991000000002"/>
    <n v="136906.016"/>
    <n v="136690.56700000001"/>
    <n v="92554.2"/>
    <n v="79780.737999999998"/>
    <n v="20274.547999999999"/>
    <n v="21310.103999999999"/>
    <n v="36079.743000000002"/>
    <n v="17198.687999999998"/>
    <n v="6517.8649999999998"/>
    <n v="635658.772"/>
  </r>
  <r>
    <x v="24"/>
    <s v="AMAZONAS"/>
    <x v="7"/>
    <x v="1"/>
    <s v="m3"/>
    <n v="609.96"/>
    <n v="32445.702000000001"/>
    <n v="43474.686000000002"/>
    <n v="26614.294999999998"/>
    <n v="5229.8320000000003"/>
    <n v="0"/>
    <n v="0"/>
    <n v="0"/>
    <n v="0"/>
    <n v="0"/>
    <n v="0"/>
    <n v="0"/>
    <n v="108374.47499999999"/>
  </r>
  <r>
    <x v="24"/>
    <s v="SÃO PAULO"/>
    <x v="8"/>
    <x v="1"/>
    <s v="m3"/>
    <n v="0"/>
    <n v="0"/>
    <n v="492.89100000000002"/>
    <n v="1157.2670000000001"/>
    <n v="3248.1329999999998"/>
    <n v="2318.3319999999999"/>
    <n v="1249.136"/>
    <n v="0"/>
    <n v="0"/>
    <n v="463.51400000000001"/>
    <n v="1565.6890000000001"/>
    <n v="0"/>
    <n v="10494.962"/>
  </r>
  <r>
    <x v="24"/>
    <s v="PARANÁ"/>
    <x v="9"/>
    <x v="1"/>
    <s v="m3"/>
    <n v="62153.489000000001"/>
    <n v="76673.322"/>
    <n v="84886.543000000005"/>
    <n v="43634.89"/>
    <n v="56088.451999999997"/>
    <n v="91924.422999999995"/>
    <n v="64626.141000000003"/>
    <n v="54729.856"/>
    <n v="59355.758000000002"/>
    <n v="63040.421999999999"/>
    <n v="50942.591999999997"/>
    <n v="62331.892999999996"/>
    <n v="770387.78100000008"/>
  </r>
  <r>
    <x v="24"/>
    <s v="SÃO PAULO"/>
    <x v="10"/>
    <x v="1"/>
    <s v="m3"/>
    <n v="0"/>
    <n v="0"/>
    <n v="0"/>
    <n v="21750.208999999999"/>
    <n v="5660.1959999999999"/>
    <n v="4818.4880000000003"/>
    <n v="5713.0820000000003"/>
    <n v="1290.5070000000001"/>
    <n v="1632.7909999999999"/>
    <n v="3613.7440000000001"/>
    <n v="0"/>
    <n v="5784.192"/>
    <n v="50263.208999999995"/>
  </r>
  <r>
    <x v="24"/>
    <s v="RIO GRANDE DO NORTE"/>
    <x v="11"/>
    <x v="1"/>
    <s v="m3"/>
    <n v="0"/>
    <n v="0"/>
    <n v="0"/>
    <n v="0"/>
    <n v="0"/>
    <n v="0"/>
    <n v="0"/>
    <n v="0"/>
    <n v="0"/>
    <n v="0"/>
    <n v="0"/>
    <n v="0"/>
    <n v="0"/>
  </r>
  <r>
    <x v="24"/>
    <s v="PERNAMBUCO"/>
    <x v="12"/>
    <x v="1"/>
    <s v="m3"/>
    <n v="0"/>
    <n v="128.77199999999999"/>
    <n v="0"/>
    <n v="0"/>
    <n v="0"/>
    <n v="0"/>
    <n v="0"/>
    <n v="0"/>
    <n v="0"/>
    <n v="24418.159"/>
    <n v="24520.763999999999"/>
    <n v="2970.4389999999999"/>
    <n v="52038.133999999998"/>
  </r>
  <r>
    <x v="24"/>
    <s v="RIO DE JANEIRO"/>
    <x v="13"/>
    <x v="1"/>
    <s v="m3"/>
    <n v="55895.995000000003"/>
    <n v="62294.589"/>
    <n v="63839.760999999999"/>
    <n v="43396.881000000001"/>
    <n v="50151.785000000003"/>
    <n v="38661.656000000003"/>
    <n v="60539.326999999997"/>
    <n v="34510.055"/>
    <n v="51967.508000000002"/>
    <n v="59168.59"/>
    <n v="56127.133000000002"/>
    <n v="69612.051999999996"/>
    <n v="646165.33200000005"/>
  </r>
  <r>
    <x v="24"/>
    <s v="RIO GRANDE DO SUL"/>
    <x v="14"/>
    <x v="1"/>
    <s v="m3"/>
    <n v="25133.981"/>
    <n v="60306.167999999998"/>
    <n v="69199.407000000007"/>
    <n v="58162.877"/>
    <n v="11546.49"/>
    <n v="0"/>
    <n v="27951.973000000002"/>
    <n v="63084.843000000001"/>
    <n v="46009.608999999997"/>
    <n v="51314.002999999997"/>
    <n v="69162.898000000001"/>
    <n v="52795.339"/>
    <n v="534667.58799999999"/>
  </r>
  <r>
    <x v="24"/>
    <s v="SÃO PAULO"/>
    <x v="15"/>
    <x v="1"/>
    <s v="m3"/>
    <n v="0"/>
    <n v="0"/>
    <n v="0"/>
    <n v="0"/>
    <n v="0"/>
    <n v="0"/>
    <n v="0"/>
    <n v="0"/>
    <n v="0"/>
    <n v="0"/>
    <n v="0"/>
    <n v="0"/>
    <n v="0"/>
  </r>
  <r>
    <x v="24"/>
    <s v="BAHIA"/>
    <x v="16"/>
    <x v="1"/>
    <s v="m3"/>
    <n v="0"/>
    <n v="0"/>
    <n v="0"/>
    <n v="0"/>
    <n v="0"/>
    <n v="0"/>
    <n v="0"/>
    <n v="0"/>
    <n v="0"/>
    <n v="0"/>
    <n v="0"/>
    <n v="0"/>
    <n v="0"/>
  </r>
  <r>
    <x v="24"/>
    <s v="SÃO PAULO"/>
    <x v="17"/>
    <x v="1"/>
    <s v="m3"/>
    <n v="12245.8"/>
    <n v="3569"/>
    <n v="1481.9"/>
    <n v="0"/>
    <n v="0"/>
    <n v="0"/>
    <n v="5937.7"/>
    <n v="20347.151999999998"/>
    <n v="245"/>
    <n v="0"/>
    <n v="43263.1"/>
    <n v="43381.3"/>
    <n v="130470.952"/>
  </r>
  <r>
    <x v="24"/>
    <s v="SÃO PAULO"/>
    <x v="0"/>
    <x v="2"/>
    <s v="m3"/>
    <n v="0"/>
    <n v="1020.046"/>
    <n v="9.1679999999999993"/>
    <n v="2372.5450000000001"/>
    <n v="4040.386"/>
    <n v="3202.9830000000002"/>
    <n v="1901.71"/>
    <n v="743.37199999999996"/>
    <n v="0"/>
    <n v="3510.3609999999999"/>
    <n v="2212.9940000000001"/>
    <n v="2781.982"/>
    <n v="21795.546999999999"/>
  </r>
  <r>
    <x v="24"/>
    <s v="BAHIA"/>
    <x v="1"/>
    <x v="2"/>
    <s v="m3"/>
    <n v="5935.2259999999997"/>
    <n v="0"/>
    <n v="0"/>
    <n v="0"/>
    <n v="0"/>
    <n v="0"/>
    <n v="0"/>
    <n v="0"/>
    <n v="0"/>
    <n v="0"/>
    <n v="0"/>
    <n v="0"/>
    <n v="5935.2259999999997"/>
  </r>
  <r>
    <x v="24"/>
    <s v="RIO DE JANEIRO"/>
    <x v="2"/>
    <x v="2"/>
    <s v="m3"/>
    <n v="23705.444"/>
    <n v="28934.892"/>
    <n v="26719.200000000001"/>
    <n v="15095.547"/>
    <n v="12108.394"/>
    <n v="23008.681"/>
    <n v="20282.691999999999"/>
    <n v="21488.95"/>
    <n v="18119.102999999999"/>
    <n v="25313.319"/>
    <n v="12580.133"/>
    <n v="18434.446"/>
    <n v="245790.80100000001"/>
  </r>
  <r>
    <x v="24"/>
    <s v="MINAS GERAIS"/>
    <x v="3"/>
    <x v="2"/>
    <s v="m3"/>
    <n v="20342.155999999999"/>
    <n v="19695.488000000001"/>
    <n v="9980.7199999999993"/>
    <n v="23776.671999999999"/>
    <n v="41306.324999999997"/>
    <n v="33509.025000000001"/>
    <n v="32278.384999999998"/>
    <n v="24726.776000000002"/>
    <n v="31633.344000000001"/>
    <n v="22560.534"/>
    <n v="42562.627"/>
    <n v="43300.953999999998"/>
    <n v="345673.00600000005"/>
  </r>
  <r>
    <x v="24"/>
    <s v="RIO GRANDE DO SUL"/>
    <x v="4"/>
    <x v="2"/>
    <s v="m3"/>
    <n v="130171.276"/>
    <n v="57851.877"/>
    <n v="64701.555"/>
    <n v="30826.087"/>
    <n v="24112.514999999999"/>
    <n v="37732.76"/>
    <n v="31518.484"/>
    <n v="30839.94"/>
    <n v="26373.733"/>
    <n v="61314.803999999996"/>
    <n v="36258.237000000001"/>
    <n v="46298.383999999998"/>
    <n v="577999.652"/>
  </r>
  <r>
    <x v="24"/>
    <s v="CEARÁ"/>
    <x v="5"/>
    <x v="2"/>
    <s v="m3"/>
    <n v="680.83799999999997"/>
    <n v="310.60399999999998"/>
    <n v="321.40499999999997"/>
    <n v="948.63900000000001"/>
    <n v="229.05699999999999"/>
    <n v="1460.364"/>
    <n v="1825.492"/>
    <n v="1000.614"/>
    <n v="1702.2840000000001"/>
    <n v="1292.6020000000001"/>
    <n v="411.13600000000002"/>
    <n v="507.07100000000003"/>
    <n v="10690.106"/>
  </r>
  <r>
    <x v="24"/>
    <s v="SÃO PAULO"/>
    <x v="6"/>
    <x v="2"/>
    <s v="m3"/>
    <n v="19645.796999999999"/>
    <n v="30213.4"/>
    <n v="59307.063000000002"/>
    <n v="20789.23"/>
    <n v="33933.148000000001"/>
    <n v="37203.576000000001"/>
    <n v="13213.394"/>
    <n v="20821.134999999998"/>
    <n v="9665.1620000000003"/>
    <n v="6729.4620000000004"/>
    <n v="19318.437999999998"/>
    <n v="4485.4949999999999"/>
    <n v="275325.30000000005"/>
  </r>
  <r>
    <x v="24"/>
    <s v="AMAZONAS"/>
    <x v="7"/>
    <x v="2"/>
    <s v="m3"/>
    <n v="16068.040999999999"/>
    <n v="12689.351000000001"/>
    <n v="12280.223"/>
    <n v="3106.931"/>
    <n v="642.34799999999996"/>
    <n v="0"/>
    <n v="0"/>
    <n v="0"/>
    <n v="0"/>
    <n v="0"/>
    <n v="0"/>
    <n v="0"/>
    <n v="44786.893999999993"/>
  </r>
  <r>
    <x v="24"/>
    <s v="SÃO PAULO"/>
    <x v="8"/>
    <x v="2"/>
    <s v="m3"/>
    <n v="0"/>
    <n v="0"/>
    <n v="0"/>
    <n v="0"/>
    <n v="1426.625"/>
    <n v="569.77499999999998"/>
    <n v="770.298"/>
    <n v="0"/>
    <n v="0"/>
    <n v="384.80399999999997"/>
    <n v="0"/>
    <n v="0"/>
    <n v="3151.5020000000004"/>
  </r>
  <r>
    <x v="24"/>
    <s v="PARANÁ"/>
    <x v="9"/>
    <x v="2"/>
    <s v="m3"/>
    <n v="11141.17"/>
    <n v="808.16600000000005"/>
    <n v="35660.915999999997"/>
    <n v="2741.3560000000002"/>
    <n v="2299.3090000000002"/>
    <n v="1217.867"/>
    <n v="2843.509"/>
    <n v="6442.1809999999996"/>
    <n v="3592.9250000000002"/>
    <n v="1563.7460000000001"/>
    <n v="1147.3689999999999"/>
    <n v="1472.0350000000001"/>
    <n v="70930.548999999999"/>
  </r>
  <r>
    <x v="24"/>
    <s v="SÃO PAULO"/>
    <x v="10"/>
    <x v="2"/>
    <s v="m3"/>
    <n v="1067.6130000000001"/>
    <n v="10271.875"/>
    <n v="27440.773000000001"/>
    <n v="6316.4470000000001"/>
    <n v="6044.9080000000004"/>
    <n v="167.88200000000001"/>
    <n v="489.92200000000003"/>
    <n v="598.53800000000001"/>
    <n v="1639.5940000000001"/>
    <n v="890.92499999999995"/>
    <n v="460.55099999999999"/>
    <n v="2159.5129999999999"/>
    <n v="57548.540999999997"/>
  </r>
  <r>
    <x v="24"/>
    <s v="RIO GRANDE DO NORTE"/>
    <x v="11"/>
    <x v="2"/>
    <s v="m3"/>
    <n v="0"/>
    <m/>
    <n v="0"/>
    <n v="0"/>
    <n v="0"/>
    <n v="0"/>
    <n v="0"/>
    <n v="0"/>
    <n v="0"/>
    <n v="0"/>
    <n v="0"/>
    <n v="0"/>
    <n v="0"/>
  </r>
  <r>
    <x v="24"/>
    <s v="PERNAMBUCO"/>
    <x v="12"/>
    <x v="2"/>
    <s v="m3"/>
    <n v="27862.334999999999"/>
    <n v="27697.239000000001"/>
    <n v="22580.955999999998"/>
    <n v="20285.069"/>
    <n v="36986.830999999998"/>
    <n v="22356.710999999999"/>
    <n v="17706.625"/>
    <n v="15095.333000000001"/>
    <n v="16395.976999999999"/>
    <n v="38354.701000000001"/>
    <n v="20590.304"/>
    <n v="14631.472"/>
    <n v="280543.55300000001"/>
  </r>
  <r>
    <x v="24"/>
    <s v="RIO DE JANEIRO"/>
    <x v="13"/>
    <x v="2"/>
    <s v="m3"/>
    <n v="1031.9269999999999"/>
    <n v="939.36400000000003"/>
    <n v="0"/>
    <n v="1092.7059999999999"/>
    <n v="618.25300000000004"/>
    <n v="5819.5829999999996"/>
    <n v="2866.9549999999999"/>
    <n v="9570.9750000000004"/>
    <n v="2466.777"/>
    <n v="6079.6040000000003"/>
    <n v="6637.0150000000003"/>
    <n v="4962.3500000000004"/>
    <n v="42085.508999999998"/>
  </r>
  <r>
    <x v="24"/>
    <s v="RIO GRANDE DO SUL"/>
    <x v="14"/>
    <x v="2"/>
    <s v="m3"/>
    <n v="0"/>
    <n v="0"/>
    <n v="0"/>
    <n v="98.277000000000001"/>
    <n v="262.38499999999999"/>
    <n v="0"/>
    <n v="0"/>
    <n v="0"/>
    <n v="34.645000000000003"/>
    <n v="0"/>
    <n v="0"/>
    <n v="317.93799999999999"/>
    <n v="713.24499999999989"/>
  </r>
  <r>
    <x v="24"/>
    <s v="SÃO PAULO"/>
    <x v="15"/>
    <x v="2"/>
    <s v="m3"/>
    <n v="0"/>
    <n v="0"/>
    <n v="0"/>
    <n v="0"/>
    <n v="0"/>
    <n v="0"/>
    <n v="0"/>
    <n v="0"/>
    <n v="0"/>
    <n v="0"/>
    <n v="0"/>
    <n v="0"/>
    <n v="0"/>
  </r>
  <r>
    <x v="24"/>
    <s v="BAHIA"/>
    <x v="16"/>
    <x v="2"/>
    <s v="m3"/>
    <n v="0"/>
    <n v="0"/>
    <n v="0"/>
    <n v="0"/>
    <n v="0"/>
    <n v="0"/>
    <n v="0"/>
    <n v="0"/>
    <n v="0"/>
    <n v="0"/>
    <n v="0"/>
    <n v="0"/>
    <n v="0"/>
  </r>
  <r>
    <x v="24"/>
    <s v="SÃO PAULO"/>
    <x v="17"/>
    <x v="2"/>
    <s v="m3"/>
    <n v="0"/>
    <n v="0"/>
    <n v="0"/>
    <n v="0"/>
    <n v="0"/>
    <n v="0"/>
    <n v="0"/>
    <n v="0"/>
    <n v="3185.7429999999999"/>
    <n v="0"/>
    <n v="0"/>
    <n v="0"/>
    <n v="3185.7429999999999"/>
  </r>
  <r>
    <x v="25"/>
    <s v="SÃO PAULO"/>
    <x v="0"/>
    <x v="0"/>
    <s v="m3"/>
    <n v="860482.61600000004"/>
    <n v="735151.18599999999"/>
    <n v="865774.03399999999"/>
    <n v="803293.53700000001"/>
    <n v="785784.87199999997"/>
    <n v="753373.38399999996"/>
    <n v="638778.94400000002"/>
    <n v="808885.04099999997"/>
    <n v="838093.48899999994"/>
    <n v="865554.69400000002"/>
    <m/>
    <m/>
    <n v="7955171.7970000003"/>
  </r>
  <r>
    <x v="25"/>
    <s v="BAHIA"/>
    <x v="1"/>
    <x v="0"/>
    <s v="m3"/>
    <n v="1077250.551"/>
    <n v="1021408.554"/>
    <n v="1243980.3149999999"/>
    <n v="744680.24600000004"/>
    <n v="864180.11499999999"/>
    <n v="872046.70700000005"/>
    <n v="957657.91799999995"/>
    <n v="917854.16299999994"/>
    <n v="844221.03500000003"/>
    <n v="1001111.963"/>
    <m/>
    <m/>
    <n v="9544391.5669999998"/>
  </r>
  <r>
    <x v="25"/>
    <s v="RIO DE JANEIRO"/>
    <x v="2"/>
    <x v="0"/>
    <s v="m3"/>
    <n v="754620.75"/>
    <n v="520085.86800000002"/>
    <n v="643715.33600000001"/>
    <n v="484519.33500000002"/>
    <n v="600224.87899999996"/>
    <n v="554320.47600000002"/>
    <n v="653971.70799999998"/>
    <n v="534767.06000000006"/>
    <n v="580710.38300000003"/>
    <n v="611448.99600000004"/>
    <m/>
    <m/>
    <n v="5938384.7909999993"/>
  </r>
  <r>
    <x v="25"/>
    <s v="MINAS GERAIS"/>
    <x v="3"/>
    <x v="0"/>
    <s v="m3"/>
    <n v="663150.68000000005"/>
    <n v="659804.61800000002"/>
    <n v="700597.56799999997"/>
    <n v="705357.54700000002"/>
    <n v="717353.13699999999"/>
    <n v="705550.59400000004"/>
    <n v="714733.87300000002"/>
    <n v="746862.05500000005"/>
    <n v="717729.02899999998"/>
    <n v="776015.13600000006"/>
    <m/>
    <m/>
    <n v="7107154.2369999997"/>
  </r>
  <r>
    <x v="25"/>
    <s v="RIO GRANDE DO SUL"/>
    <x v="4"/>
    <x v="0"/>
    <s v="m3"/>
    <n v="707139.00800000003"/>
    <n v="671076.37399999995"/>
    <n v="627447.00300000003"/>
    <n v="473705.57199999999"/>
    <n v="582176.04500000004"/>
    <n v="547501.52599999995"/>
    <n v="454946.60499999998"/>
    <n v="678407.098"/>
    <n v="690528.66099999996"/>
    <n v="611846.73899999994"/>
    <m/>
    <m/>
    <n v="6044774.6310000001"/>
  </r>
  <r>
    <x v="25"/>
    <s v="CEARÁ"/>
    <x v="5"/>
    <x v="0"/>
    <s v="m3"/>
    <n v="35195.932000000001"/>
    <n v="29777.932000000001"/>
    <n v="32393.781999999999"/>
    <n v="33639.334999999999"/>
    <n v="32063.460999999999"/>
    <n v="29973.294000000002"/>
    <n v="29442.205999999998"/>
    <n v="38316.576999999997"/>
    <n v="43432.137999999999"/>
    <n v="45503.006000000001"/>
    <m/>
    <m/>
    <n v="349737.663"/>
  </r>
  <r>
    <x v="25"/>
    <s v="SÃO PAULO"/>
    <x v="6"/>
    <x v="0"/>
    <s v="m3"/>
    <n v="1932384.351"/>
    <n v="1654532.8829999999"/>
    <n v="1752892.5870000001"/>
    <n v="1719098.335"/>
    <n v="1768893.53"/>
    <n v="1841255.2109999999"/>
    <n v="1908166.379"/>
    <n v="1997370.9029999999"/>
    <n v="1949630.611"/>
    <n v="2028226.7180000001"/>
    <m/>
    <m/>
    <n v="18552451.508000001"/>
  </r>
  <r>
    <x v="25"/>
    <s v="AMAZONAS"/>
    <x v="7"/>
    <x v="0"/>
    <s v="m3"/>
    <n v="0"/>
    <n v="0"/>
    <n v="36411.752"/>
    <n v="8459.152"/>
    <n v="0"/>
    <n v="0"/>
    <n v="0"/>
    <n v="0"/>
    <n v="0"/>
    <m/>
    <m/>
    <m/>
    <n v="44870.904000000002"/>
  </r>
  <r>
    <x v="25"/>
    <s v="SÃO PAULO"/>
    <x v="8"/>
    <x v="0"/>
    <s v="m3"/>
    <n v="259935.54399999999"/>
    <n v="273707.348"/>
    <n v="298503.64399999997"/>
    <n v="274510.43699999998"/>
    <n v="278503.00099999999"/>
    <n v="278027.69300000003"/>
    <n v="286947.37300000002"/>
    <n v="286456.00099999999"/>
    <n v="293735.359"/>
    <n v="305915.91100000002"/>
    <m/>
    <m/>
    <n v="2836242.3110000002"/>
  </r>
  <r>
    <x v="25"/>
    <s v="PARANÁ"/>
    <x v="9"/>
    <x v="0"/>
    <s v="m3"/>
    <n v="961107.72499999998"/>
    <n v="918864.91799999995"/>
    <n v="972529.576"/>
    <n v="929274.97100000002"/>
    <n v="963825.14800000004"/>
    <n v="873292.80299999996"/>
    <n v="933506.07"/>
    <n v="968945.61499999999"/>
    <n v="950062.44499999995"/>
    <n v="829941.51699999999"/>
    <m/>
    <m/>
    <n v="9301350.7879999988"/>
  </r>
  <r>
    <x v="25"/>
    <s v="SÃO PAULO"/>
    <x v="10"/>
    <x v="0"/>
    <s v="m3"/>
    <n v="1237811.284"/>
    <n v="1078775.2150000001"/>
    <n v="1206751.7109999999"/>
    <n v="1184299.1370000001"/>
    <n v="1208999.719"/>
    <n v="1120251.1470000001"/>
    <n v="1194177.9709999999"/>
    <n v="1128325.4809999999"/>
    <n v="1039304.451"/>
    <n v="424271.087"/>
    <m/>
    <m/>
    <n v="10822967.202999998"/>
  </r>
  <r>
    <x v="25"/>
    <s v="RIO GRANDE DO NORTE"/>
    <x v="11"/>
    <x v="0"/>
    <s v="m3"/>
    <n v="148290.02499999999"/>
    <n v="149092.06400000001"/>
    <n v="148771.079"/>
    <n v="157673.72200000001"/>
    <n v="153932.37299999999"/>
    <n v="160635.97500000001"/>
    <n v="161153.88200000001"/>
    <n v="144072.70199999999"/>
    <n v="167875.77"/>
    <n v="138473.36900000001"/>
    <m/>
    <m/>
    <n v="1529970.9610000001"/>
  </r>
  <r>
    <x v="25"/>
    <s v="PERNAMBUCO"/>
    <x v="12"/>
    <x v="0"/>
    <s v="m3"/>
    <n v="118634.936"/>
    <n v="0"/>
    <n v="213109.33"/>
    <n v="358338.30900000001"/>
    <n v="444612.38199999998"/>
    <n v="429370.08600000001"/>
    <n v="483319.79"/>
    <n v="467775.07400000002"/>
    <n v="435692.28399999999"/>
    <n v="421009.43599999999"/>
    <m/>
    <m/>
    <n v="3371861.6270000003"/>
  </r>
  <r>
    <x v="25"/>
    <s v="RIO DE JANEIRO"/>
    <x v="13"/>
    <x v="0"/>
    <s v="m3"/>
    <n v="0"/>
    <n v="0"/>
    <n v="0"/>
    <n v="0"/>
    <n v="0"/>
    <n v="0"/>
    <n v="0"/>
    <n v="0"/>
    <n v="0"/>
    <n v="0"/>
    <m/>
    <m/>
    <n v="0"/>
  </r>
  <r>
    <x v="25"/>
    <s v="RIO GRANDE DO SUL"/>
    <x v="14"/>
    <x v="0"/>
    <s v="m3"/>
    <n v="9851.7049999999999"/>
    <n v="16427.559000000001"/>
    <n v="20474.455000000002"/>
    <n v="23112.204000000002"/>
    <n v="24266.213"/>
    <n v="0"/>
    <n v="0"/>
    <n v="0"/>
    <n v="17466.003000000001"/>
    <n v="22775.356"/>
    <m/>
    <m/>
    <n v="134373.495"/>
  </r>
  <r>
    <x v="25"/>
    <s v="SÃO PAULO"/>
    <x v="15"/>
    <x v="0"/>
    <s v="m3"/>
    <n v="0"/>
    <n v="0"/>
    <n v="0"/>
    <m/>
    <m/>
    <n v="0"/>
    <n v="0"/>
    <n v="0"/>
    <n v="0"/>
    <n v="0"/>
    <m/>
    <m/>
    <n v="0"/>
  </r>
  <r>
    <x v="25"/>
    <s v="BAHIA"/>
    <x v="16"/>
    <x v="0"/>
    <s v="m3"/>
    <n v="6068.3059999999996"/>
    <n v="3755.3220000000001"/>
    <n v="3208.3890000000001"/>
    <n v="7593.6549999999997"/>
    <n v="7702.8860000000004"/>
    <n v="6473.7740000000003"/>
    <n v="10214.127"/>
    <n v="8418.9240000000009"/>
    <n v="3415.0590000000002"/>
    <n v="5885.5619999999999"/>
    <m/>
    <m/>
    <n v="62736.003999999994"/>
  </r>
  <r>
    <x v="25"/>
    <s v="SÃO PAULO"/>
    <x v="17"/>
    <x v="0"/>
    <s v="m3"/>
    <n v="0"/>
    <n v="0"/>
    <n v="0"/>
    <n v="799.399"/>
    <m/>
    <n v="0"/>
    <n v="0"/>
    <n v="0"/>
    <n v="0"/>
    <n v="0"/>
    <m/>
    <m/>
    <n v="799.399"/>
  </r>
  <r>
    <x v="25"/>
    <s v="SÃO PAULO"/>
    <x v="0"/>
    <x v="1"/>
    <s v="m3"/>
    <n v="963.48400000000004"/>
    <n v="0"/>
    <n v="4664.74"/>
    <n v="1732.6020000000001"/>
    <n v="136.024"/>
    <n v="0"/>
    <n v="607.63499999999999"/>
    <n v="0"/>
    <n v="6830.0169999999998"/>
    <n v="10.19"/>
    <m/>
    <m/>
    <n v="14944.692000000001"/>
  </r>
  <r>
    <x v="25"/>
    <s v="BAHIA"/>
    <x v="1"/>
    <x v="1"/>
    <s v="m3"/>
    <n v="272306.348"/>
    <n v="153256.74100000001"/>
    <n v="45943.754000000001"/>
    <n v="295256.46000000002"/>
    <n v="146433.497"/>
    <n v="495000.89299999998"/>
    <n v="289350.91499999998"/>
    <n v="399623.64"/>
    <n v="397758.12800000003"/>
    <n v="290405.87099999998"/>
    <m/>
    <m/>
    <n v="2785336.247"/>
  </r>
  <r>
    <x v="25"/>
    <s v="RIO DE JANEIRO"/>
    <x v="2"/>
    <x v="1"/>
    <s v="m3"/>
    <n v="330362.91200000001"/>
    <n v="401859.99900000001"/>
    <n v="401183.64500000002"/>
    <n v="392903.85200000001"/>
    <n v="428917.39199999999"/>
    <n v="416930.73499999999"/>
    <n v="437489.23"/>
    <n v="418889.19799999997"/>
    <n v="447069.38500000001"/>
    <n v="476002.11499999999"/>
    <m/>
    <m/>
    <n v="4151608.4630000005"/>
  </r>
  <r>
    <x v="25"/>
    <s v="MINAS GERAIS"/>
    <x v="3"/>
    <x v="1"/>
    <s v="m3"/>
    <n v="779.75199999999995"/>
    <n v="1566.067"/>
    <n v="1184.126"/>
    <n v="42.722000000000001"/>
    <n v="0"/>
    <n v="1401.7819999999999"/>
    <n v="286.88099999999997"/>
    <n v="464.68400000000003"/>
    <n v="306.82499999999999"/>
    <n v="707.06500000000005"/>
    <m/>
    <m/>
    <n v="6739.9040000000005"/>
  </r>
  <r>
    <x v="25"/>
    <s v="RIO GRANDE DO SUL"/>
    <x v="4"/>
    <x v="1"/>
    <s v="m3"/>
    <n v="52398.42"/>
    <n v="87022.297999999995"/>
    <n v="169474.84599999999"/>
    <n v="163037.076"/>
    <n v="117327.629"/>
    <n v="30969.581999999999"/>
    <n v="173981.77299999999"/>
    <n v="130475.603"/>
    <n v="133379.524"/>
    <n v="177258.46900000001"/>
    <m/>
    <m/>
    <n v="1235325.2200000002"/>
  </r>
  <r>
    <x v="25"/>
    <s v="CEARÁ"/>
    <x v="5"/>
    <x v="1"/>
    <s v="m3"/>
    <n v="0"/>
    <n v="0"/>
    <n v="0"/>
    <n v="0"/>
    <n v="0"/>
    <n v="0"/>
    <n v="0"/>
    <n v="0"/>
    <n v="0"/>
    <n v="0"/>
    <m/>
    <m/>
    <n v="0"/>
  </r>
  <r>
    <x v="25"/>
    <s v="SÃO PAULO"/>
    <x v="6"/>
    <x v="1"/>
    <s v="m3"/>
    <n v="0"/>
    <n v="3281.85"/>
    <n v="104972.33900000001"/>
    <n v="106125.004"/>
    <n v="10402.112999999999"/>
    <n v="11079.736999999999"/>
    <n v="30146.781999999999"/>
    <n v="6312.9219999999996"/>
    <n v="5218.63"/>
    <n v="392.29899999999998"/>
    <m/>
    <m/>
    <n v="277931.67600000004"/>
  </r>
  <r>
    <x v="25"/>
    <s v="AMAZONAS"/>
    <x v="7"/>
    <x v="1"/>
    <s v="m3"/>
    <n v="0"/>
    <n v="0"/>
    <n v="0"/>
    <n v="0"/>
    <n v="0"/>
    <n v="0"/>
    <n v="0"/>
    <n v="4.4999999999999998E-2"/>
    <n v="136.67699999999999"/>
    <m/>
    <m/>
    <m/>
    <n v="136.72199999999998"/>
  </r>
  <r>
    <x v="25"/>
    <s v="SÃO PAULO"/>
    <x v="8"/>
    <x v="1"/>
    <s v="m3"/>
    <n v="0"/>
    <n v="0"/>
    <n v="0"/>
    <n v="0"/>
    <n v="0"/>
    <n v="196.27600000000001"/>
    <n v="6304.6930000000002"/>
    <n v="0"/>
    <n v="0"/>
    <n v="0"/>
    <m/>
    <m/>
    <n v="6500.9690000000001"/>
  </r>
  <r>
    <x v="25"/>
    <s v="PARANÁ"/>
    <x v="9"/>
    <x v="1"/>
    <s v="m3"/>
    <n v="34391.777999999998"/>
    <n v="33490.71"/>
    <n v="57731.915000000001"/>
    <n v="50459.302000000003"/>
    <n v="35061.19"/>
    <n v="54581.656000000003"/>
    <n v="15225.704"/>
    <n v="78450.790999999997"/>
    <n v="61999.042000000001"/>
    <n v="49484.627"/>
    <m/>
    <m/>
    <n v="470876.71499999997"/>
  </r>
  <r>
    <x v="25"/>
    <s v="SÃO PAULO"/>
    <x v="10"/>
    <x v="1"/>
    <s v="m3"/>
    <n v="0"/>
    <n v="0"/>
    <n v="1332.471"/>
    <n v="0"/>
    <n v="0"/>
    <n v="8051.6170000000002"/>
    <n v="21831.717000000001"/>
    <n v="23995.248"/>
    <n v="10506.054"/>
    <n v="0"/>
    <m/>
    <m/>
    <n v="65717.107000000004"/>
  </r>
  <r>
    <x v="25"/>
    <s v="RIO GRANDE DO NORTE"/>
    <x v="11"/>
    <x v="1"/>
    <s v="m3"/>
    <n v="0"/>
    <n v="0"/>
    <n v="0"/>
    <n v="0"/>
    <n v="0"/>
    <n v="0"/>
    <n v="0"/>
    <n v="0"/>
    <n v="0"/>
    <n v="0"/>
    <m/>
    <m/>
    <n v="0"/>
  </r>
  <r>
    <x v="25"/>
    <s v="PERNAMBUCO"/>
    <x v="12"/>
    <x v="1"/>
    <s v="m3"/>
    <n v="86.691000000000003"/>
    <n v="0"/>
    <n v="96.385000000000005"/>
    <n v="0"/>
    <n v="0"/>
    <n v="0"/>
    <n v="0"/>
    <n v="0"/>
    <n v="0"/>
    <n v="0"/>
    <m/>
    <m/>
    <n v="183.07600000000002"/>
  </r>
  <r>
    <x v="25"/>
    <s v="RIO DE JANEIRO"/>
    <x v="13"/>
    <x v="1"/>
    <s v="m3"/>
    <n v="59131.165000000001"/>
    <n v="54385.158000000003"/>
    <n v="84293.11"/>
    <n v="57215.51"/>
    <n v="73011.221000000005"/>
    <n v="63433.355000000003"/>
    <n v="62178.728999999999"/>
    <n v="55448.072999999997"/>
    <n v="49978.953999999998"/>
    <n v="0"/>
    <m/>
    <m/>
    <n v="559075.27500000002"/>
  </r>
  <r>
    <x v="25"/>
    <s v="RIO GRANDE DO SUL"/>
    <x v="14"/>
    <x v="1"/>
    <s v="m3"/>
    <n v="58783.152999999998"/>
    <n v="46579.337"/>
    <n v="27186.774000000001"/>
    <n v="20229.496999999999"/>
    <n v="26789.576000000001"/>
    <n v="45594.514999999999"/>
    <n v="11551.36"/>
    <n v="72122.8"/>
    <n v="44073.671000000002"/>
    <n v="48103.499000000003"/>
    <m/>
    <m/>
    <n v="401014.18199999997"/>
  </r>
  <r>
    <x v="25"/>
    <s v="SÃO PAULO"/>
    <x v="15"/>
    <x v="1"/>
    <s v="m3"/>
    <n v="0"/>
    <n v="0"/>
    <n v="0"/>
    <n v="0"/>
    <n v="0"/>
    <n v="0"/>
    <n v="0"/>
    <n v="0"/>
    <n v="0"/>
    <n v="0"/>
    <m/>
    <m/>
    <n v="0"/>
  </r>
  <r>
    <x v="25"/>
    <s v="BAHIA"/>
    <x v="16"/>
    <x v="1"/>
    <s v="m3"/>
    <n v="0"/>
    <n v="0"/>
    <n v="0"/>
    <n v="0"/>
    <n v="0"/>
    <n v="0"/>
    <n v="0"/>
    <n v="0"/>
    <n v="0"/>
    <n v="0"/>
    <m/>
    <m/>
    <n v="0"/>
  </r>
  <r>
    <x v="25"/>
    <s v="SÃO PAULO"/>
    <x v="17"/>
    <x v="1"/>
    <s v="m3"/>
    <n v="46746.400000000001"/>
    <n v="31326.978999999999"/>
    <n v="59634.3"/>
    <n v="51152.500999999997"/>
    <n v="18145.685000000001"/>
    <n v="0"/>
    <n v="0"/>
    <n v="27516.996999999999"/>
    <n v="47089.49"/>
    <n v="37807.957000000002"/>
    <m/>
    <m/>
    <n v="319420.30900000001"/>
  </r>
  <r>
    <x v="25"/>
    <s v="SÃO PAULO"/>
    <x v="0"/>
    <x v="2"/>
    <s v="m3"/>
    <n v="2437.105"/>
    <n v="2442.2260000000001"/>
    <n v="3820.2289999999998"/>
    <n v="3560.8960000000002"/>
    <n v="3251.4789999999998"/>
    <n v="3739.5830000000001"/>
    <n v="7248.9430000000002"/>
    <n v="6935.0789999999997"/>
    <n v="2932.7379999999998"/>
    <n v="4592.6109999999999"/>
    <m/>
    <m/>
    <n v="40960.888999999996"/>
  </r>
  <r>
    <x v="25"/>
    <s v="BAHIA"/>
    <x v="1"/>
    <x v="2"/>
    <s v="m3"/>
    <n v="0"/>
    <n v="0"/>
    <n v="0"/>
    <n v="0"/>
    <n v="0"/>
    <n v="0"/>
    <n v="76373.115000000005"/>
    <n v="77002.312000000005"/>
    <n v="74213.323999999993"/>
    <n v="114300.739"/>
    <m/>
    <m/>
    <n v="341889.49"/>
  </r>
  <r>
    <x v="25"/>
    <s v="RIO DE JANEIRO"/>
    <x v="2"/>
    <x v="2"/>
    <s v="m3"/>
    <n v="7964.2430000000004"/>
    <n v="15716.54"/>
    <n v="26666.885999999999"/>
    <n v="20001.276999999998"/>
    <n v="17458.310000000001"/>
    <n v="12674.550999999999"/>
    <n v="9833.0969999999998"/>
    <n v="11533.322"/>
    <n v="6980.6229999999996"/>
    <n v="11058.65"/>
    <m/>
    <m/>
    <n v="139887.49899999998"/>
  </r>
  <r>
    <x v="25"/>
    <s v="MINAS GERAIS"/>
    <x v="3"/>
    <x v="2"/>
    <s v="m3"/>
    <n v="39531.091"/>
    <n v="17704.131000000001"/>
    <n v="32042.391"/>
    <n v="19218.736000000001"/>
    <n v="30204.795999999998"/>
    <n v="26632.454000000002"/>
    <n v="24530.202000000001"/>
    <n v="26255.404999999999"/>
    <n v="24508.924999999999"/>
    <n v="23545.035"/>
    <m/>
    <m/>
    <n v="264173.16599999997"/>
  </r>
  <r>
    <x v="25"/>
    <s v="RIO GRANDE DO SUL"/>
    <x v="4"/>
    <x v="2"/>
    <s v="m3"/>
    <n v="35398.277000000002"/>
    <n v="53365.542999999998"/>
    <n v="49496.987999999998"/>
    <n v="72664.805999999997"/>
    <n v="97124.168000000005"/>
    <n v="46023.364999999998"/>
    <n v="36730.474000000002"/>
    <n v="70369.066999999995"/>
    <n v="48259.673000000003"/>
    <n v="60921.786"/>
    <m/>
    <m/>
    <n v="570354.147"/>
  </r>
  <r>
    <x v="25"/>
    <s v="CEARÁ"/>
    <x v="5"/>
    <x v="2"/>
    <s v="m3"/>
    <n v="662.928"/>
    <n v="39.055"/>
    <n v="12.006"/>
    <n v="1049.3920000000001"/>
    <n v="2653.413"/>
    <n v="1060.375"/>
    <n v="778.94200000000001"/>
    <n v="1959.212"/>
    <n v="470.58800000000002"/>
    <n v="697.95100000000002"/>
    <m/>
    <m/>
    <n v="9383.862000000001"/>
  </r>
  <r>
    <x v="25"/>
    <s v="SÃO PAULO"/>
    <x v="6"/>
    <x v="2"/>
    <s v="m3"/>
    <n v="423.399"/>
    <n v="27546.092000000001"/>
    <n v="10362.482"/>
    <n v="15018.791999999999"/>
    <n v="6739.0129999999999"/>
    <n v="72380.231"/>
    <n v="61113.718000000001"/>
    <n v="16782.061000000002"/>
    <n v="38030.650999999998"/>
    <n v="20083.236000000001"/>
    <m/>
    <m/>
    <n v="268479.67499999999"/>
  </r>
  <r>
    <x v="25"/>
    <s v="AMAZONAS"/>
    <x v="7"/>
    <x v="2"/>
    <s v="m3"/>
    <n v="0"/>
    <n v="0"/>
    <n v="10740.248"/>
    <n v="9768.98"/>
    <n v="0"/>
    <n v="0"/>
    <n v="0"/>
    <n v="0"/>
    <n v="0"/>
    <n v="0"/>
    <m/>
    <m/>
    <n v="20509.227999999999"/>
  </r>
  <r>
    <x v="25"/>
    <s v="SÃO PAULO"/>
    <x v="8"/>
    <x v="2"/>
    <s v="m3"/>
    <n v="0"/>
    <n v="0"/>
    <n v="0"/>
    <n v="702.03099999999995"/>
    <n v="0"/>
    <n v="0"/>
    <n v="0"/>
    <n v="0"/>
    <n v="266.12599999999998"/>
    <n v="912.26"/>
    <m/>
    <m/>
    <n v="1880.4169999999999"/>
  </r>
  <r>
    <x v="25"/>
    <s v="PARANÁ"/>
    <x v="9"/>
    <x v="2"/>
    <s v="m3"/>
    <n v="4199.7950000000001"/>
    <n v="2054.6390000000001"/>
    <n v="5379.4759999999997"/>
    <n v="1378.4649999999999"/>
    <n v="384.29700000000003"/>
    <n v="0"/>
    <n v="0"/>
    <n v="0"/>
    <n v="5131.527"/>
    <n v="19375.218000000001"/>
    <m/>
    <m/>
    <n v="37903.417000000001"/>
  </r>
  <r>
    <x v="25"/>
    <s v="SÃO PAULO"/>
    <x v="10"/>
    <x v="2"/>
    <s v="m3"/>
    <n v="614.26300000000003"/>
    <n v="7335.6530000000002"/>
    <n v="1592.828"/>
    <n v="655.452"/>
    <n v="2237.4290000000001"/>
    <n v="3930.6570000000002"/>
    <n v="3230.721"/>
    <n v="6826.3289999999997"/>
    <n v="3304.143"/>
    <n v="132.74"/>
    <m/>
    <m/>
    <n v="29860.215000000004"/>
  </r>
  <r>
    <x v="25"/>
    <s v="RIO GRANDE DO NORTE"/>
    <x v="11"/>
    <x v="2"/>
    <s v="m3"/>
    <n v="0"/>
    <n v="0"/>
    <n v="0"/>
    <n v="0"/>
    <n v="0"/>
    <n v="0"/>
    <n v="0"/>
    <n v="0"/>
    <n v="0"/>
    <m/>
    <m/>
    <m/>
    <n v="0"/>
  </r>
  <r>
    <x v="25"/>
    <s v="PERNAMBUCO"/>
    <x v="12"/>
    <x v="2"/>
    <s v="m3"/>
    <n v="3192.41"/>
    <n v="0"/>
    <n v="16518.413"/>
    <n v="48794.686999999998"/>
    <n v="42306.792000000001"/>
    <n v="26027.217000000001"/>
    <n v="20349.054"/>
    <n v="22910.843000000001"/>
    <n v="17913.420999999998"/>
    <n v="53957.165999999997"/>
    <m/>
    <m/>
    <n v="251970.003"/>
  </r>
  <r>
    <x v="25"/>
    <s v="RIO DE JANEIRO"/>
    <x v="13"/>
    <x v="2"/>
    <s v="m3"/>
    <n v="2614.5039999999999"/>
    <n v="0"/>
    <n v="0"/>
    <n v="2597.5619999999999"/>
    <n v="0"/>
    <n v="0"/>
    <n v="2616.5839999999998"/>
    <n v="0"/>
    <n v="9101.6710000000003"/>
    <n v="1432.557"/>
    <m/>
    <m/>
    <n v="18362.878000000001"/>
  </r>
  <r>
    <x v="25"/>
    <s v="RIO GRANDE DO SUL"/>
    <x v="14"/>
    <x v="2"/>
    <s v="m3"/>
    <n v="0"/>
    <n v="0"/>
    <n v="0"/>
    <n v="0"/>
    <n v="0"/>
    <n v="0"/>
    <n v="0"/>
    <n v="0"/>
    <n v="0"/>
    <n v="0"/>
    <m/>
    <m/>
    <n v="0"/>
  </r>
  <r>
    <x v="25"/>
    <s v="SÃO PAULO"/>
    <x v="15"/>
    <x v="2"/>
    <s v="m3"/>
    <n v="0"/>
    <n v="0"/>
    <n v="0"/>
    <n v="0"/>
    <n v="0"/>
    <n v="0"/>
    <n v="0"/>
    <n v="0"/>
    <n v="0"/>
    <n v="0"/>
    <m/>
    <m/>
    <n v="0"/>
  </r>
  <r>
    <x v="25"/>
    <s v="BAHIA"/>
    <x v="16"/>
    <x v="2"/>
    <s v="m3"/>
    <n v="0"/>
    <n v="0"/>
    <n v="0"/>
    <n v="0"/>
    <n v="1496.547"/>
    <n v="0"/>
    <n v="0"/>
    <n v="0"/>
    <n v="0"/>
    <n v="0"/>
    <m/>
    <m/>
    <n v="1496.547"/>
  </r>
  <r>
    <x v="25"/>
    <s v="SÃO PAULO"/>
    <x v="17"/>
    <x v="2"/>
    <s v="m3"/>
    <n v="0"/>
    <n v="0"/>
    <n v="0"/>
    <n v="1810.079"/>
    <n v="0"/>
    <n v="0"/>
    <n v="0"/>
    <n v="0"/>
    <n v="0"/>
    <n v="0"/>
    <m/>
    <m/>
    <n v="1810.0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x v="0"/>
    <s v="RPBC"/>
    <x v="0"/>
    <s v="m3"/>
    <n v="756758"/>
    <n v="718779"/>
    <n v="710874"/>
    <n v="619534"/>
    <n v="755896"/>
    <n v="734791"/>
    <n v="765946"/>
    <n v="804322"/>
    <n v="665996"/>
    <n v="756094"/>
    <n v="701708"/>
    <n v="812014"/>
  </r>
  <r>
    <x v="0"/>
    <x v="1"/>
    <s v="REFMAT"/>
    <x v="0"/>
    <s v="m3"/>
    <n v="612213"/>
    <n v="608051"/>
    <n v="756530"/>
    <n v="732461"/>
    <n v="827015"/>
    <n v="790287"/>
    <n v="638987"/>
    <n v="673379"/>
    <n v="428955"/>
    <n v="857882"/>
    <n v="611472"/>
    <n v="557364"/>
  </r>
  <r>
    <x v="0"/>
    <x v="2"/>
    <s v="REDUC"/>
    <x v="0"/>
    <s v="m3"/>
    <n v="426276"/>
    <n v="346678"/>
    <n v="475641"/>
    <n v="360478"/>
    <n v="62636"/>
    <n v="459629"/>
    <n v="438756"/>
    <n v="427298"/>
    <n v="509151"/>
    <n v="505746"/>
    <n v="450736"/>
    <n v="497043"/>
  </r>
  <r>
    <x v="0"/>
    <x v="3"/>
    <s v="REGAP"/>
    <x v="0"/>
    <s v="m3"/>
    <n v="625329"/>
    <n v="599808"/>
    <n v="652449"/>
    <n v="662439"/>
    <n v="666370"/>
    <n v="642624"/>
    <n v="669871"/>
    <n v="545556"/>
    <n v="564270"/>
    <n v="603619"/>
    <n v="568747"/>
    <n v="625405"/>
  </r>
  <r>
    <x v="0"/>
    <x v="4"/>
    <s v="REFAP"/>
    <x v="0"/>
    <s v="m3"/>
    <n v="270148"/>
    <n v="200892"/>
    <n v="205037"/>
    <n v="167671"/>
    <n v="215986"/>
    <n v="159728"/>
    <n v="152569"/>
    <n v="124014"/>
    <n v="156760"/>
    <n v="215254"/>
    <n v="199841"/>
    <n v="207828"/>
  </r>
  <r>
    <x v="0"/>
    <x v="5"/>
    <s v="LUBNOR"/>
    <x v="0"/>
    <s v="m3"/>
    <n v="0"/>
    <n v="0"/>
    <n v="0"/>
    <n v="7157"/>
    <n v="0"/>
    <n v="320"/>
    <n v="0"/>
    <n v="0"/>
    <n v="19"/>
    <n v="0"/>
    <n v="0"/>
    <n v="0"/>
  </r>
  <r>
    <x v="0"/>
    <x v="0"/>
    <s v="REPLAN"/>
    <x v="0"/>
    <s v="m3"/>
    <n v="1313283"/>
    <n v="1086797"/>
    <n v="1303534"/>
    <n v="1146497"/>
    <n v="1122660"/>
    <n v="1194717"/>
    <n v="1244214"/>
    <n v="1297732"/>
    <n v="1211128"/>
    <n v="1380102"/>
    <n v="1359150"/>
    <n v="1401677"/>
  </r>
  <r>
    <x v="0"/>
    <x v="6"/>
    <s v="REAM"/>
    <x v="0"/>
    <s v="m3"/>
    <n v="59736"/>
    <n v="46372"/>
    <n v="59889"/>
    <n v="56504"/>
    <n v="86796"/>
    <n v="188036"/>
    <n v="176233"/>
    <n v="162803"/>
    <n v="171927"/>
    <n v="185770"/>
    <n v="178380"/>
    <n v="195730"/>
  </r>
  <r>
    <x v="0"/>
    <x v="0"/>
    <s v="RECAP"/>
    <x v="0"/>
    <s v="m3"/>
    <n v="150243"/>
    <n v="138927"/>
    <n v="211332"/>
    <n v="230195"/>
    <n v="132489"/>
    <n v="162295"/>
    <n v="174998"/>
    <n v="200284"/>
    <n v="212274"/>
    <n v="143851"/>
    <n v="203572"/>
    <n v="225187"/>
  </r>
  <r>
    <x v="0"/>
    <x v="7"/>
    <s v="REPAR"/>
    <x v="0"/>
    <s v="m3"/>
    <n v="612258"/>
    <n v="513520"/>
    <n v="686637"/>
    <n v="663866"/>
    <n v="630976"/>
    <n v="572326"/>
    <n v="384305"/>
    <n v="507893"/>
    <n v="559432"/>
    <n v="526892"/>
    <n v="508899"/>
    <n v="682824"/>
  </r>
  <r>
    <x v="0"/>
    <x v="0"/>
    <s v="REVAP"/>
    <x v="0"/>
    <s v="m3"/>
    <n v="831045"/>
    <n v="868269"/>
    <n v="951475"/>
    <n v="931952"/>
    <n v="975678"/>
    <n v="924332"/>
    <n v="955246"/>
    <n v="968029"/>
    <n v="931761"/>
    <n v="953487"/>
    <n v="946631"/>
    <n v="987778"/>
  </r>
  <r>
    <x v="0"/>
    <x v="8"/>
    <s v="3R POTIGUAR (ex-RPCC)"/>
    <x v="0"/>
    <s v="m3"/>
    <n v="15770"/>
    <n v="12099"/>
    <n v="14820"/>
    <n v="16200"/>
    <n v="16999"/>
    <n v="15566"/>
    <n v="18188"/>
    <n v="17781"/>
    <n v="16246"/>
    <n v="16198"/>
    <n v="15307"/>
    <n v="17838"/>
  </r>
  <r>
    <x v="0"/>
    <x v="9"/>
    <s v="RNEST"/>
    <x v="0"/>
    <s v="m3"/>
    <n v="0"/>
    <n v="0"/>
    <n v="0"/>
    <n v="0"/>
    <n v="0"/>
    <n v="0"/>
    <n v="0"/>
    <n v="0"/>
    <n v="0"/>
    <n v="0"/>
    <n v="0"/>
    <n v="0"/>
  </r>
  <r>
    <x v="0"/>
    <x v="2"/>
    <s v="MANGUINHOS"/>
    <x v="0"/>
    <s v="m3"/>
    <n v="0"/>
    <n v="0"/>
    <n v="0"/>
    <n v="0"/>
    <n v="0"/>
    <n v="0"/>
    <n v="0"/>
    <n v="0"/>
    <n v="0"/>
    <n v="0"/>
    <n v="4177"/>
    <n v="6277"/>
  </r>
  <r>
    <x v="0"/>
    <x v="4"/>
    <s v="RIOGRANDENSE"/>
    <x v="0"/>
    <s v="m3"/>
    <n v="0"/>
    <n v="0"/>
    <n v="0"/>
    <n v="0"/>
    <n v="0"/>
    <n v="0"/>
    <n v="0"/>
    <n v="0"/>
    <n v="0"/>
    <n v="0"/>
    <n v="0"/>
    <n v="13498"/>
  </r>
  <r>
    <x v="0"/>
    <x v="0"/>
    <s v="UNIVEN"/>
    <x v="0"/>
    <s v="m3"/>
    <n v="0"/>
    <n v="0"/>
    <n v="0"/>
    <n v="0"/>
    <n v="0"/>
    <n v="0"/>
    <n v="0"/>
    <n v="0"/>
    <n v="0"/>
    <n v="0"/>
    <n v="0"/>
    <n v="0"/>
  </r>
  <r>
    <x v="0"/>
    <x v="1"/>
    <s v="DAX OIL"/>
    <x v="0"/>
    <s v="m3"/>
    <n v="0"/>
    <n v="0"/>
    <n v="0"/>
    <n v="0"/>
    <n v="0"/>
    <n v="0"/>
    <n v="0"/>
    <n v="0"/>
    <n v="0"/>
    <n v="0"/>
    <n v="0"/>
    <n v="0"/>
  </r>
  <r>
    <x v="0"/>
    <x v="0"/>
    <s v="SSOIL"/>
    <x v="0"/>
    <s v="m3"/>
    <n v="0"/>
    <n v="0"/>
    <n v="0"/>
    <n v="0"/>
    <n v="0"/>
    <n v="0"/>
    <n v="0"/>
    <n v="0"/>
    <n v="0"/>
    <n v="0"/>
    <n v="0"/>
    <n v="0"/>
  </r>
  <r>
    <x v="0"/>
    <x v="0"/>
    <s v="RPBC"/>
    <x v="1"/>
    <s v="m3"/>
    <n v="22732"/>
    <n v="945"/>
    <n v="20857"/>
    <n v="93311"/>
    <n v="8535"/>
    <n v="27754"/>
    <n v="44073"/>
    <n v="17583"/>
    <n v="6387"/>
    <n v="18540"/>
    <n v="14009"/>
    <n v="18586"/>
  </r>
  <r>
    <x v="0"/>
    <x v="1"/>
    <s v="REFMAT"/>
    <x v="1"/>
    <s v="m3"/>
    <n v="123446"/>
    <n v="157086"/>
    <n v="134093"/>
    <n v="206772"/>
    <n v="136296"/>
    <n v="106507"/>
    <n v="208185"/>
    <n v="146879"/>
    <n v="66544"/>
    <n v="96800"/>
    <n v="102856"/>
    <n v="120770"/>
  </r>
  <r>
    <x v="0"/>
    <x v="2"/>
    <s v="REDUC"/>
    <x v="1"/>
    <s v="m3"/>
    <n v="499004"/>
    <n v="456315"/>
    <n v="473046"/>
    <n v="479145"/>
    <n v="489127"/>
    <n v="468763"/>
    <n v="510618"/>
    <n v="501026"/>
    <n v="479944"/>
    <n v="433382"/>
    <n v="415553"/>
    <n v="466561"/>
  </r>
  <r>
    <x v="0"/>
    <x v="3"/>
    <s v="REGAP"/>
    <x v="1"/>
    <s v="m3"/>
    <n v="0"/>
    <n v="0"/>
    <n v="0"/>
    <n v="0"/>
    <n v="5049"/>
    <n v="23156"/>
    <n v="0"/>
    <n v="0"/>
    <n v="508"/>
    <n v="6578"/>
    <n v="7433"/>
    <n v="3693"/>
  </r>
  <r>
    <x v="0"/>
    <x v="4"/>
    <s v="REFAP"/>
    <x v="1"/>
    <s v="m3"/>
    <n v="340453"/>
    <n v="397523"/>
    <n v="451050"/>
    <n v="424489"/>
    <n v="412491"/>
    <n v="427569"/>
    <n v="525682"/>
    <n v="482483"/>
    <n v="344334"/>
    <n v="433913"/>
    <n v="278145"/>
    <n v="320835"/>
  </r>
  <r>
    <x v="0"/>
    <x v="5"/>
    <s v="LUBNOR"/>
    <x v="1"/>
    <s v="m3"/>
    <n v="23707"/>
    <n v="16910"/>
    <n v="26984"/>
    <n v="19312"/>
    <n v="25655"/>
    <n v="28912"/>
    <n v="25790"/>
    <n v="28061"/>
    <n v="26532"/>
    <n v="27960"/>
    <n v="20432"/>
    <n v="29143"/>
  </r>
  <r>
    <x v="0"/>
    <x v="0"/>
    <s v="REPLAN"/>
    <x v="1"/>
    <s v="m3"/>
    <n v="223993"/>
    <n v="375403"/>
    <n v="231848"/>
    <n v="381257"/>
    <n v="471913"/>
    <n v="355038"/>
    <n v="409313"/>
    <n v="324643"/>
    <n v="356657"/>
    <n v="292909"/>
    <n v="221458"/>
    <n v="223404"/>
  </r>
  <r>
    <x v="0"/>
    <x v="6"/>
    <s v="REAM"/>
    <x v="1"/>
    <s v="m3"/>
    <n v="12340"/>
    <n v="21330"/>
    <n v="12357"/>
    <n v="12637"/>
    <n v="31158"/>
    <n v="12619"/>
    <n v="19184"/>
    <n v="18031"/>
    <n v="17237"/>
    <n v="17083"/>
    <n v="17805"/>
    <n v="17340"/>
  </r>
  <r>
    <x v="0"/>
    <x v="0"/>
    <s v="RECAP"/>
    <x v="1"/>
    <s v="m3"/>
    <n v="0"/>
    <n v="2676"/>
    <n v="4094"/>
    <n v="11119"/>
    <n v="7932"/>
    <n v="29281"/>
    <n v="23019"/>
    <n v="12705"/>
    <n v="10553"/>
    <n v="24237"/>
    <n v="13385"/>
    <n v="15365"/>
  </r>
  <r>
    <x v="0"/>
    <x v="7"/>
    <s v="REPAR"/>
    <x v="1"/>
    <s v="m3"/>
    <n v="231916"/>
    <n v="213005"/>
    <n v="249621"/>
    <n v="287835"/>
    <n v="340280"/>
    <n v="374083"/>
    <n v="427796"/>
    <n v="418081"/>
    <n v="324314"/>
    <n v="419486"/>
    <n v="422247"/>
    <n v="285075"/>
  </r>
  <r>
    <x v="0"/>
    <x v="0"/>
    <s v="REVAP"/>
    <x v="1"/>
    <s v="m3"/>
    <n v="115519"/>
    <n v="167455"/>
    <n v="129461"/>
    <n v="140774"/>
    <n v="140753"/>
    <n v="139210"/>
    <n v="155761"/>
    <n v="131283"/>
    <n v="128875"/>
    <n v="121898"/>
    <n v="93480"/>
    <n v="99039"/>
  </r>
  <r>
    <x v="0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0"/>
    <x v="9"/>
    <s v="RNEST"/>
    <x v="1"/>
    <s v="m3"/>
    <n v="0"/>
    <n v="0"/>
    <n v="0"/>
    <n v="0"/>
    <n v="0"/>
    <n v="0"/>
    <n v="0"/>
    <n v="0"/>
    <n v="0"/>
    <n v="0"/>
    <n v="0"/>
    <n v="0"/>
  </r>
  <r>
    <x v="0"/>
    <x v="2"/>
    <s v="MANGUINHOS"/>
    <x v="1"/>
    <s v="m3"/>
    <n v="55792"/>
    <n v="37673"/>
    <n v="54287"/>
    <n v="57409"/>
    <n v="62163"/>
    <n v="64999"/>
    <n v="67039"/>
    <n v="62959"/>
    <n v="54370"/>
    <n v="63250"/>
    <n v="56662"/>
    <n v="35679"/>
  </r>
  <r>
    <x v="0"/>
    <x v="4"/>
    <s v="RIOGRANDENSE"/>
    <x v="1"/>
    <s v="m3"/>
    <n v="63319"/>
    <n v="58895"/>
    <n v="63530"/>
    <n v="61685"/>
    <n v="64176"/>
    <n v="62199"/>
    <n v="62851"/>
    <n v="65791"/>
    <n v="62089"/>
    <n v="65654"/>
    <n v="58813"/>
    <n v="48873"/>
  </r>
  <r>
    <x v="0"/>
    <x v="0"/>
    <s v="UNIVEN"/>
    <x v="1"/>
    <s v="m3"/>
    <n v="0"/>
    <n v="0"/>
    <n v="0"/>
    <n v="0"/>
    <n v="0"/>
    <n v="0"/>
    <n v="0"/>
    <n v="0"/>
    <n v="0"/>
    <n v="0"/>
    <n v="0"/>
    <n v="0"/>
  </r>
  <r>
    <x v="0"/>
    <x v="1"/>
    <s v="DAX OIL"/>
    <x v="1"/>
    <s v="m3"/>
    <n v="0"/>
    <n v="0"/>
    <n v="0"/>
    <n v="0"/>
    <n v="0"/>
    <n v="0"/>
    <n v="0"/>
    <n v="0"/>
    <n v="0"/>
    <n v="0"/>
    <n v="0"/>
    <n v="0"/>
  </r>
  <r>
    <x v="0"/>
    <x v="0"/>
    <s v="SSOIL"/>
    <x v="1"/>
    <s v="m3"/>
    <n v="0"/>
    <n v="0"/>
    <n v="0"/>
    <n v="0"/>
    <n v="0"/>
    <n v="0"/>
    <n v="0"/>
    <n v="0"/>
    <n v="0"/>
    <n v="0"/>
    <n v="0"/>
    <n v="0"/>
  </r>
  <r>
    <x v="0"/>
    <x v="0"/>
    <s v="RPBC"/>
    <x v="2"/>
    <s v="m3"/>
    <n v="14140"/>
    <n v="15041"/>
    <n v="11257"/>
    <n v="6391"/>
    <n v="11206"/>
    <n v="4805"/>
    <n v="6148"/>
    <n v="4532"/>
    <n v="3330"/>
    <n v="8865"/>
    <n v="2534"/>
    <n v="4897"/>
  </r>
  <r>
    <x v="0"/>
    <x v="1"/>
    <s v="REFMAT"/>
    <x v="2"/>
    <s v="m3"/>
    <n v="47703"/>
    <n v="34757"/>
    <n v="43301"/>
    <n v="18818"/>
    <n v="16972"/>
    <n v="13507"/>
    <n v="20643"/>
    <n v="19235"/>
    <n v="2993"/>
    <n v="7397"/>
    <n v="8345"/>
    <n v="5904"/>
  </r>
  <r>
    <x v="0"/>
    <x v="2"/>
    <s v="REDUC"/>
    <x v="2"/>
    <s v="m3"/>
    <n v="14549"/>
    <n v="16395"/>
    <n v="13600"/>
    <n v="9112"/>
    <n v="4470"/>
    <n v="23234"/>
    <n v="25709"/>
    <n v="18453"/>
    <n v="3487"/>
    <n v="17466"/>
    <n v="13422"/>
    <n v="28648"/>
  </r>
  <r>
    <x v="0"/>
    <x v="3"/>
    <s v="REGAP"/>
    <x v="2"/>
    <s v="m3"/>
    <n v="1655"/>
    <n v="4755"/>
    <n v="2072"/>
    <n v="3080"/>
    <n v="7524"/>
    <n v="4614"/>
    <n v="10291"/>
    <n v="6439"/>
    <n v="13153"/>
    <n v="18646"/>
    <n v="20315"/>
    <n v="9687"/>
  </r>
  <r>
    <x v="0"/>
    <x v="4"/>
    <s v="REFAP"/>
    <x v="2"/>
    <s v="m3"/>
    <n v="608"/>
    <n v="6051"/>
    <n v="3369"/>
    <n v="0"/>
    <n v="237"/>
    <n v="12417"/>
    <n v="3974"/>
    <n v="0"/>
    <n v="2479"/>
    <n v="1099"/>
    <n v="869"/>
    <n v="763"/>
  </r>
  <r>
    <x v="0"/>
    <x v="5"/>
    <s v="LUBNOR"/>
    <x v="2"/>
    <s v="m3"/>
    <n v="324"/>
    <n v="46"/>
    <n v="156"/>
    <n v="200"/>
    <n v="157"/>
    <n v="280"/>
    <n v="53"/>
    <n v="326"/>
    <n v="204"/>
    <n v="558"/>
    <n v="56"/>
    <n v="10"/>
  </r>
  <r>
    <x v="0"/>
    <x v="0"/>
    <s v="REPLAN"/>
    <x v="2"/>
    <s v="m3"/>
    <n v="29438"/>
    <n v="34790"/>
    <n v="79781"/>
    <n v="14478"/>
    <n v="48636"/>
    <n v="41672"/>
    <n v="21416"/>
    <n v="42379"/>
    <n v="33367"/>
    <n v="3583"/>
    <n v="18680"/>
    <n v="22294"/>
  </r>
  <r>
    <x v="0"/>
    <x v="6"/>
    <s v="REAM"/>
    <x v="2"/>
    <s v="m3"/>
    <n v="0"/>
    <n v="0"/>
    <n v="0"/>
    <n v="0"/>
    <n v="0"/>
    <n v="0"/>
    <n v="0"/>
    <n v="0"/>
    <n v="0"/>
    <n v="0"/>
    <n v="52"/>
    <n v="0"/>
  </r>
  <r>
    <x v="0"/>
    <x v="0"/>
    <s v="RECAP"/>
    <x v="2"/>
    <s v="m3"/>
    <n v="5307"/>
    <n v="1196"/>
    <n v="587"/>
    <n v="1043"/>
    <n v="100"/>
    <n v="0"/>
    <n v="694"/>
    <n v="448"/>
    <n v="115"/>
    <n v="349"/>
    <n v="232"/>
    <n v="97"/>
  </r>
  <r>
    <x v="0"/>
    <x v="7"/>
    <s v="REPAR"/>
    <x v="2"/>
    <s v="m3"/>
    <n v="17145"/>
    <n v="84927"/>
    <n v="20018"/>
    <n v="166"/>
    <n v="1503"/>
    <n v="1619"/>
    <n v="230"/>
    <n v="0"/>
    <n v="3039"/>
    <n v="185"/>
    <n v="4873"/>
    <n v="0"/>
  </r>
  <r>
    <x v="0"/>
    <x v="0"/>
    <s v="REVAP"/>
    <x v="2"/>
    <s v="m3"/>
    <n v="44822"/>
    <n v="6008"/>
    <n v="29897"/>
    <n v="9305"/>
    <n v="3451"/>
    <n v="14301"/>
    <n v="8261"/>
    <n v="5437"/>
    <n v="306"/>
    <n v="15619"/>
    <n v="6880"/>
    <n v="3130"/>
  </r>
  <r>
    <x v="0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0"/>
    <x v="9"/>
    <s v="RNEST"/>
    <x v="2"/>
    <s v="m3"/>
    <n v="0"/>
    <n v="0"/>
    <n v="0"/>
    <n v="0"/>
    <n v="0"/>
    <n v="0"/>
    <n v="0"/>
    <n v="0"/>
    <n v="0"/>
    <n v="0"/>
    <n v="0"/>
    <n v="0"/>
  </r>
  <r>
    <x v="0"/>
    <x v="2"/>
    <s v="MANGUINHOS"/>
    <x v="2"/>
    <s v="m3"/>
    <n v="0"/>
    <n v="0"/>
    <n v="0"/>
    <n v="0"/>
    <n v="0"/>
    <n v="0"/>
    <n v="0"/>
    <n v="0"/>
    <n v="0"/>
    <n v="0"/>
    <n v="0"/>
    <n v="0"/>
  </r>
  <r>
    <x v="0"/>
    <x v="4"/>
    <s v="RIOGRANDENSE"/>
    <x v="2"/>
    <s v="m3"/>
    <n v="0"/>
    <n v="0"/>
    <n v="0"/>
    <n v="0"/>
    <n v="0"/>
    <n v="0"/>
    <n v="0"/>
    <n v="0"/>
    <n v="0"/>
    <n v="0"/>
    <n v="0"/>
    <n v="0"/>
  </r>
  <r>
    <x v="0"/>
    <x v="0"/>
    <s v="UNIVEN"/>
    <x v="2"/>
    <s v="m3"/>
    <n v="0"/>
    <n v="0"/>
    <n v="0"/>
    <n v="0"/>
    <n v="0"/>
    <n v="0"/>
    <n v="0"/>
    <n v="0"/>
    <n v="0"/>
    <n v="0"/>
    <n v="0"/>
    <n v="0"/>
  </r>
  <r>
    <x v="0"/>
    <x v="1"/>
    <s v="DAX OIL"/>
    <x v="2"/>
    <s v="m3"/>
    <n v="0"/>
    <n v="0"/>
    <n v="0"/>
    <n v="0"/>
    <n v="0"/>
    <n v="0"/>
    <n v="0"/>
    <n v="0"/>
    <n v="0"/>
    <n v="0"/>
    <n v="0"/>
    <n v="0"/>
  </r>
  <r>
    <x v="0"/>
    <x v="0"/>
    <s v="SSOIL"/>
    <x v="2"/>
    <s v="m3"/>
    <n v="0"/>
    <n v="0"/>
    <n v="0"/>
    <n v="0"/>
    <n v="0"/>
    <n v="0"/>
    <n v="0"/>
    <n v="0"/>
    <n v="0"/>
    <n v="0"/>
    <n v="0"/>
    <n v="0"/>
  </r>
  <r>
    <x v="1"/>
    <x v="0"/>
    <s v="RPBC"/>
    <x v="0"/>
    <s v="m3"/>
    <n v="800463"/>
    <n v="712374"/>
    <n v="803420"/>
    <n v="408467"/>
    <n v="792758"/>
    <n v="757659"/>
    <n v="774729"/>
    <n v="755257"/>
    <n v="726991"/>
    <n v="789562"/>
    <n v="548061"/>
    <n v="617077"/>
  </r>
  <r>
    <x v="1"/>
    <x v="1"/>
    <s v="REFMAT"/>
    <x v="0"/>
    <s v="m3"/>
    <n v="692888"/>
    <n v="903236"/>
    <n v="855191"/>
    <n v="826054"/>
    <n v="941007"/>
    <n v="947484"/>
    <n v="923595"/>
    <n v="1018528"/>
    <n v="1049816"/>
    <n v="1066651"/>
    <n v="942084"/>
    <n v="1044986"/>
  </r>
  <r>
    <x v="1"/>
    <x v="2"/>
    <s v="REDUC"/>
    <x v="0"/>
    <s v="m3"/>
    <n v="453801"/>
    <n v="398757"/>
    <n v="478706"/>
    <n v="475956"/>
    <n v="474934"/>
    <n v="482228"/>
    <n v="412648"/>
    <n v="282646"/>
    <n v="400597"/>
    <n v="464263"/>
    <n v="356343"/>
    <n v="496759"/>
  </r>
  <r>
    <x v="1"/>
    <x v="3"/>
    <s v="REGAP"/>
    <x v="0"/>
    <s v="m3"/>
    <n v="638018"/>
    <n v="544276"/>
    <n v="711118"/>
    <n v="597080"/>
    <n v="633099"/>
    <n v="648269"/>
    <n v="651262"/>
    <n v="690340"/>
    <n v="671821"/>
    <n v="625855"/>
    <n v="525620"/>
    <n v="516054"/>
  </r>
  <r>
    <x v="1"/>
    <x v="4"/>
    <s v="REFAP"/>
    <x v="0"/>
    <s v="m3"/>
    <n v="220485"/>
    <n v="268764"/>
    <n v="227005"/>
    <n v="167082"/>
    <n v="50842"/>
    <n v="20376"/>
    <n v="145557"/>
    <n v="118019"/>
    <n v="201195"/>
    <n v="99727"/>
    <n v="95811"/>
    <n v="120211"/>
  </r>
  <r>
    <x v="1"/>
    <x v="5"/>
    <s v="LUBNOR"/>
    <x v="0"/>
    <s v="m3"/>
    <n v="0"/>
    <n v="0"/>
    <n v="0"/>
    <n v="0"/>
    <n v="5358"/>
    <n v="115"/>
    <n v="202"/>
    <n v="0"/>
    <n v="59"/>
    <n v="5835"/>
    <n v="481"/>
    <n v="0"/>
  </r>
  <r>
    <x v="1"/>
    <x v="0"/>
    <s v="REPLAN"/>
    <x v="0"/>
    <s v="m3"/>
    <n v="1362426"/>
    <n v="1107013"/>
    <n v="1244068"/>
    <n v="1231868"/>
    <n v="1142444"/>
    <n v="1098774"/>
    <n v="1139786"/>
    <n v="1185988"/>
    <n v="1151164"/>
    <n v="1140983"/>
    <n v="957365"/>
    <n v="1076705"/>
  </r>
  <r>
    <x v="1"/>
    <x v="6"/>
    <s v="REAM"/>
    <x v="0"/>
    <s v="m3"/>
    <n v="191554"/>
    <n v="191832"/>
    <n v="214835"/>
    <n v="196482"/>
    <n v="202451"/>
    <n v="210113"/>
    <n v="182710"/>
    <n v="168954"/>
    <n v="204798"/>
    <n v="204129"/>
    <n v="194932"/>
    <n v="185424"/>
  </r>
  <r>
    <x v="1"/>
    <x v="0"/>
    <s v="RECAP"/>
    <x v="0"/>
    <s v="m3"/>
    <n v="196674"/>
    <n v="218459"/>
    <n v="243669"/>
    <n v="202035"/>
    <n v="184500"/>
    <n v="172941"/>
    <n v="160138"/>
    <n v="147498"/>
    <n v="144931"/>
    <n v="166898"/>
    <n v="145526"/>
    <n v="169853"/>
  </r>
  <r>
    <x v="1"/>
    <x v="7"/>
    <s v="REPAR"/>
    <x v="0"/>
    <s v="m3"/>
    <n v="687212"/>
    <n v="665594"/>
    <n v="788767"/>
    <n v="749777"/>
    <n v="495455"/>
    <n v="440815"/>
    <n v="585659"/>
    <n v="569123"/>
    <n v="620187"/>
    <n v="613209"/>
    <n v="651464"/>
    <n v="770661"/>
  </r>
  <r>
    <x v="1"/>
    <x v="0"/>
    <s v="REVAP"/>
    <x v="0"/>
    <s v="m3"/>
    <n v="972086"/>
    <n v="882553"/>
    <n v="938789"/>
    <n v="965507"/>
    <n v="981459"/>
    <n v="847352"/>
    <n v="872125"/>
    <n v="949890"/>
    <n v="912267"/>
    <n v="904824"/>
    <n v="883132"/>
    <n v="877079"/>
  </r>
  <r>
    <x v="1"/>
    <x v="8"/>
    <s v="3R POTIGUAR (ex-RPCC)"/>
    <x v="0"/>
    <s v="m3"/>
    <n v="16930"/>
    <n v="15625"/>
    <n v="14122"/>
    <n v="18005"/>
    <n v="16797"/>
    <n v="11208"/>
    <n v="13005"/>
    <n v="15770"/>
    <n v="17432"/>
    <n v="16755"/>
    <n v="14358"/>
    <n v="4540"/>
  </r>
  <r>
    <x v="1"/>
    <x v="9"/>
    <s v="RNEST"/>
    <x v="0"/>
    <s v="m3"/>
    <n v="0"/>
    <n v="0"/>
    <n v="0"/>
    <n v="0"/>
    <n v="0"/>
    <n v="0"/>
    <n v="0"/>
    <n v="0"/>
    <n v="0"/>
    <n v="0"/>
    <n v="0"/>
    <n v="0"/>
  </r>
  <r>
    <x v="1"/>
    <x v="2"/>
    <s v="MANGUINHOS"/>
    <x v="0"/>
    <s v="m3"/>
    <n v="4845"/>
    <n v="2476"/>
    <n v="11305"/>
    <n v="15254"/>
    <n v="1417"/>
    <n v="1340"/>
    <n v="10611"/>
    <n v="4383"/>
    <n v="2125"/>
    <n v="258"/>
    <n v="363"/>
    <n v="0"/>
  </r>
  <r>
    <x v="1"/>
    <x v="4"/>
    <s v="RIOGRANDENSE"/>
    <x v="0"/>
    <s v="m3"/>
    <n v="0"/>
    <n v="0"/>
    <n v="0"/>
    <n v="0"/>
    <n v="0"/>
    <n v="0"/>
    <n v="0"/>
    <n v="0"/>
    <n v="0"/>
    <n v="0"/>
    <n v="0"/>
    <n v="0"/>
  </r>
  <r>
    <x v="1"/>
    <x v="0"/>
    <s v="UNIVEN"/>
    <x v="0"/>
    <s v="m3"/>
    <n v="0"/>
    <n v="0"/>
    <n v="0"/>
    <n v="0"/>
    <n v="0"/>
    <n v="0"/>
    <n v="0"/>
    <n v="0"/>
    <n v="0"/>
    <n v="0"/>
    <n v="0"/>
    <n v="0"/>
  </r>
  <r>
    <x v="1"/>
    <x v="1"/>
    <s v="DAX OIL"/>
    <x v="0"/>
    <s v="m3"/>
    <n v="0"/>
    <n v="0"/>
    <n v="0"/>
    <n v="0"/>
    <n v="0"/>
    <n v="0"/>
    <n v="0"/>
    <n v="0"/>
    <n v="0"/>
    <n v="0"/>
    <n v="0"/>
    <n v="0"/>
  </r>
  <r>
    <x v="1"/>
    <x v="0"/>
    <s v="SSOIL"/>
    <x v="0"/>
    <s v="m3"/>
    <n v="0"/>
    <n v="0"/>
    <n v="0"/>
    <n v="0"/>
    <n v="0"/>
    <n v="0"/>
    <n v="0"/>
    <n v="0"/>
    <n v="0"/>
    <n v="0"/>
    <n v="0"/>
    <n v="0"/>
  </r>
  <r>
    <x v="1"/>
    <x v="0"/>
    <s v="RPBC"/>
    <x v="1"/>
    <s v="m3"/>
    <n v="20563"/>
    <n v="9708"/>
    <n v="17871"/>
    <n v="60630"/>
    <n v="36937"/>
    <n v="44089"/>
    <n v="48621"/>
    <n v="72119"/>
    <n v="71893"/>
    <n v="11078"/>
    <n v="34966"/>
    <n v="4749"/>
  </r>
  <r>
    <x v="1"/>
    <x v="1"/>
    <s v="REFMAT"/>
    <x v="1"/>
    <s v="m3"/>
    <n v="80965"/>
    <n v="78081"/>
    <n v="67613"/>
    <n v="62527"/>
    <n v="65832"/>
    <n v="68188"/>
    <n v="133681"/>
    <n v="57600"/>
    <n v="34698"/>
    <n v="14127"/>
    <n v="13415"/>
    <n v="16540"/>
  </r>
  <r>
    <x v="1"/>
    <x v="2"/>
    <s v="REDUC"/>
    <x v="1"/>
    <s v="m3"/>
    <n v="492570"/>
    <n v="479151"/>
    <n v="489678"/>
    <n v="397915"/>
    <n v="382184"/>
    <n v="494407"/>
    <n v="498663"/>
    <n v="524797"/>
    <n v="502135"/>
    <n v="529545"/>
    <n v="484588"/>
    <n v="442998"/>
  </r>
  <r>
    <x v="1"/>
    <x v="3"/>
    <s v="REGAP"/>
    <x v="1"/>
    <s v="m3"/>
    <n v="0"/>
    <n v="0"/>
    <n v="255"/>
    <n v="377"/>
    <n v="1899"/>
    <n v="2451"/>
    <n v="14094"/>
    <n v="19692"/>
    <n v="1917"/>
    <n v="20162"/>
    <n v="51000"/>
    <n v="6427"/>
  </r>
  <r>
    <x v="1"/>
    <x v="4"/>
    <s v="REFAP"/>
    <x v="1"/>
    <s v="m3"/>
    <n v="358546"/>
    <n v="259258"/>
    <n v="405201"/>
    <n v="414432"/>
    <n v="423583"/>
    <n v="417851"/>
    <n v="491725"/>
    <n v="545356"/>
    <n v="303217"/>
    <n v="354978"/>
    <n v="461268"/>
    <n v="404624"/>
  </r>
  <r>
    <x v="1"/>
    <x v="5"/>
    <s v="LUBNOR"/>
    <x v="1"/>
    <s v="m3"/>
    <n v="30973"/>
    <n v="27180"/>
    <n v="27696"/>
    <n v="24373"/>
    <n v="6517"/>
    <n v="28565"/>
    <n v="29869"/>
    <n v="28917"/>
    <n v="28583"/>
    <n v="24879"/>
    <n v="27724"/>
    <n v="28802"/>
  </r>
  <r>
    <x v="1"/>
    <x v="0"/>
    <s v="REPLAN"/>
    <x v="1"/>
    <s v="m3"/>
    <n v="176802"/>
    <n v="276912"/>
    <n v="373189"/>
    <n v="352262"/>
    <n v="503795"/>
    <n v="511696"/>
    <n v="489547"/>
    <n v="443449"/>
    <n v="457886"/>
    <n v="470520"/>
    <n v="381037"/>
    <n v="329122"/>
  </r>
  <r>
    <x v="1"/>
    <x v="6"/>
    <s v="REAM"/>
    <x v="1"/>
    <s v="m3"/>
    <n v="12155"/>
    <n v="3123"/>
    <n v="9829"/>
    <n v="17334"/>
    <n v="17108"/>
    <n v="10111"/>
    <n v="20253"/>
    <n v="17507"/>
    <n v="18183"/>
    <n v="23775"/>
    <n v="23774"/>
    <n v="35584"/>
  </r>
  <r>
    <x v="1"/>
    <x v="0"/>
    <s v="RECAP"/>
    <x v="1"/>
    <s v="m3"/>
    <n v="1273"/>
    <n v="0"/>
    <n v="0"/>
    <n v="35703"/>
    <n v="64996"/>
    <n v="52792"/>
    <n v="63200"/>
    <n v="92160"/>
    <n v="80762"/>
    <n v="62830"/>
    <n v="46251"/>
    <n v="25470"/>
  </r>
  <r>
    <x v="1"/>
    <x v="7"/>
    <s v="REPAR"/>
    <x v="1"/>
    <s v="m3"/>
    <n v="237365"/>
    <n v="215073"/>
    <n v="179248"/>
    <n v="190316"/>
    <n v="323973"/>
    <n v="325164"/>
    <n v="387201"/>
    <n v="407283"/>
    <n v="346726"/>
    <n v="310047"/>
    <n v="311940"/>
    <n v="208614"/>
  </r>
  <r>
    <x v="1"/>
    <x v="0"/>
    <s v="REVAP"/>
    <x v="1"/>
    <s v="m3"/>
    <n v="94887"/>
    <n v="75690"/>
    <n v="96974"/>
    <n v="116921"/>
    <n v="139972"/>
    <n v="229490"/>
    <n v="218713"/>
    <n v="177091"/>
    <n v="174844"/>
    <n v="188688"/>
    <n v="164500"/>
    <n v="175485"/>
  </r>
  <r>
    <x v="1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"/>
    <x v="9"/>
    <s v="RNEST"/>
    <x v="1"/>
    <s v="m3"/>
    <n v="0"/>
    <n v="0"/>
    <n v="0"/>
    <n v="0"/>
    <n v="0"/>
    <n v="0"/>
    <n v="0"/>
    <n v="0"/>
    <n v="0"/>
    <n v="0"/>
    <n v="0"/>
    <n v="0"/>
  </r>
  <r>
    <x v="1"/>
    <x v="2"/>
    <s v="MANGUINHOS"/>
    <x v="1"/>
    <s v="m3"/>
    <n v="62416"/>
    <n v="51338"/>
    <n v="57900"/>
    <n v="52993"/>
    <n v="70796"/>
    <n v="44397"/>
    <n v="59476"/>
    <n v="70281"/>
    <n v="70993"/>
    <n v="77966"/>
    <n v="82382"/>
    <n v="63277"/>
  </r>
  <r>
    <x v="1"/>
    <x v="4"/>
    <s v="RIOGRANDENSE"/>
    <x v="1"/>
    <s v="m3"/>
    <n v="65573"/>
    <n v="56729"/>
    <n v="63874"/>
    <n v="57943"/>
    <n v="58810"/>
    <n v="64730"/>
    <n v="67425"/>
    <n v="66367"/>
    <n v="62143"/>
    <n v="63889"/>
    <n v="62519"/>
    <n v="64768"/>
  </r>
  <r>
    <x v="1"/>
    <x v="0"/>
    <s v="UNIVEN"/>
    <x v="1"/>
    <s v="m3"/>
    <n v="0"/>
    <n v="0"/>
    <n v="0"/>
    <n v="0"/>
    <n v="0"/>
    <n v="0"/>
    <n v="0"/>
    <n v="0"/>
    <n v="0"/>
    <n v="0"/>
    <n v="0"/>
    <n v="0"/>
  </r>
  <r>
    <x v="1"/>
    <x v="1"/>
    <s v="DAX OIL"/>
    <x v="1"/>
    <s v="m3"/>
    <n v="0"/>
    <n v="0"/>
    <n v="0"/>
    <n v="0"/>
    <n v="0"/>
    <n v="0"/>
    <n v="0"/>
    <n v="0"/>
    <n v="0"/>
    <n v="0"/>
    <n v="0"/>
    <n v="0"/>
  </r>
  <r>
    <x v="1"/>
    <x v="0"/>
    <s v="SSOIL"/>
    <x v="1"/>
    <s v="m3"/>
    <n v="0"/>
    <n v="0"/>
    <n v="0"/>
    <n v="0"/>
    <n v="0"/>
    <n v="0"/>
    <n v="0"/>
    <n v="0"/>
    <n v="0"/>
    <n v="0"/>
    <n v="0"/>
    <n v="0"/>
  </r>
  <r>
    <x v="1"/>
    <x v="0"/>
    <s v="RPBC"/>
    <x v="2"/>
    <s v="m3"/>
    <n v="9362"/>
    <n v="2983"/>
    <n v="3108"/>
    <n v="109"/>
    <n v="6508"/>
    <n v="5618"/>
    <n v="6003"/>
    <n v="685"/>
    <n v="2637"/>
    <n v="4311"/>
    <n v="3021"/>
    <n v="4174"/>
  </r>
  <r>
    <x v="1"/>
    <x v="1"/>
    <s v="REFMAT"/>
    <x v="2"/>
    <s v="m3"/>
    <n v="8608"/>
    <n v="10662"/>
    <n v="6071"/>
    <n v="12674"/>
    <n v="21536"/>
    <n v="13062"/>
    <n v="13506"/>
    <n v="9746"/>
    <n v="13949"/>
    <n v="14161"/>
    <n v="18678"/>
    <n v="17325"/>
  </r>
  <r>
    <x v="1"/>
    <x v="2"/>
    <s v="REDUC"/>
    <x v="2"/>
    <s v="m3"/>
    <n v="19665"/>
    <n v="5033"/>
    <n v="11031"/>
    <n v="7762"/>
    <n v="25394"/>
    <n v="15681"/>
    <n v="13605"/>
    <n v="26481"/>
    <n v="8429"/>
    <n v="40762"/>
    <n v="53426"/>
    <n v="34596"/>
  </r>
  <r>
    <x v="1"/>
    <x v="3"/>
    <s v="REGAP"/>
    <x v="2"/>
    <s v="m3"/>
    <n v="2032"/>
    <n v="1573"/>
    <n v="1446"/>
    <n v="10939"/>
    <n v="7860"/>
    <n v="9384"/>
    <n v="10885"/>
    <n v="4196"/>
    <n v="13478"/>
    <n v="16016"/>
    <n v="38910"/>
    <n v="12503"/>
  </r>
  <r>
    <x v="1"/>
    <x v="4"/>
    <s v="REFAP"/>
    <x v="2"/>
    <s v="m3"/>
    <n v="875"/>
    <n v="3542"/>
    <n v="1017"/>
    <n v="13535"/>
    <n v="10598"/>
    <n v="28970"/>
    <n v="7383"/>
    <n v="8670"/>
    <n v="9073"/>
    <n v="7046"/>
    <n v="10613"/>
    <n v="2734"/>
  </r>
  <r>
    <x v="1"/>
    <x v="5"/>
    <s v="LUBNOR"/>
    <x v="2"/>
    <s v="m3"/>
    <n v="112"/>
    <n v="0"/>
    <n v="129"/>
    <n v="131"/>
    <n v="37"/>
    <n v="739"/>
    <n v="652"/>
    <n v="50"/>
    <n v="4"/>
    <n v="0"/>
    <n v="99"/>
    <n v="225"/>
  </r>
  <r>
    <x v="1"/>
    <x v="0"/>
    <s v="REPLAN"/>
    <x v="2"/>
    <s v="m3"/>
    <n v="8448"/>
    <n v="4525"/>
    <n v="21626"/>
    <n v="12147"/>
    <n v="27346"/>
    <n v="23257"/>
    <n v="45144"/>
    <n v="37811"/>
    <n v="5338"/>
    <n v="7047"/>
    <n v="33036"/>
    <n v="26948"/>
  </r>
  <r>
    <x v="1"/>
    <x v="6"/>
    <s v="REAM"/>
    <x v="2"/>
    <s v="m3"/>
    <n v="1111"/>
    <n v="0"/>
    <n v="1616"/>
    <n v="0"/>
    <n v="61"/>
    <n v="10"/>
    <n v="0"/>
    <n v="1111"/>
    <n v="0"/>
    <n v="0"/>
    <n v="0"/>
    <n v="0"/>
  </r>
  <r>
    <x v="1"/>
    <x v="0"/>
    <s v="RECAP"/>
    <x v="2"/>
    <s v="m3"/>
    <n v="111"/>
    <n v="0"/>
    <n v="231"/>
    <n v="0"/>
    <n v="0"/>
    <n v="0"/>
    <n v="855"/>
    <n v="427"/>
    <n v="307"/>
    <n v="440"/>
    <n v="72"/>
    <n v="3602"/>
  </r>
  <r>
    <x v="1"/>
    <x v="7"/>
    <s v="REPAR"/>
    <x v="2"/>
    <s v="m3"/>
    <n v="3033"/>
    <n v="0"/>
    <n v="3360"/>
    <n v="402"/>
    <n v="378"/>
    <n v="1803"/>
    <n v="2053"/>
    <n v="0"/>
    <n v="0"/>
    <n v="0"/>
    <n v="0"/>
    <n v="0"/>
  </r>
  <r>
    <x v="1"/>
    <x v="0"/>
    <s v="REVAP"/>
    <x v="2"/>
    <s v="m3"/>
    <n v="3701"/>
    <n v="4311"/>
    <n v="4521"/>
    <n v="7090"/>
    <n v="7643"/>
    <n v="6584"/>
    <n v="2302"/>
    <n v="8681"/>
    <n v="1517"/>
    <n v="1412"/>
    <n v="719"/>
    <n v="2920"/>
  </r>
  <r>
    <x v="1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"/>
    <x v="9"/>
    <s v="RNEST"/>
    <x v="2"/>
    <s v="m3"/>
    <n v="0"/>
    <n v="0"/>
    <n v="0"/>
    <n v="0"/>
    <n v="0"/>
    <n v="0"/>
    <n v="0"/>
    <n v="0"/>
    <n v="0"/>
    <n v="0"/>
    <n v="0"/>
    <n v="0"/>
  </r>
  <r>
    <x v="1"/>
    <x v="2"/>
    <s v="MANGUINHOS"/>
    <x v="2"/>
    <s v="m3"/>
    <n v="0"/>
    <n v="0"/>
    <n v="0"/>
    <n v="0"/>
    <n v="0"/>
    <n v="0"/>
    <n v="0"/>
    <n v="0"/>
    <n v="0"/>
    <n v="0"/>
    <n v="0"/>
    <n v="0"/>
  </r>
  <r>
    <x v="1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"/>
    <x v="0"/>
    <s v="UNIVEN"/>
    <x v="2"/>
    <s v="m3"/>
    <n v="0"/>
    <n v="0"/>
    <n v="0"/>
    <n v="0"/>
    <n v="0"/>
    <n v="0"/>
    <n v="0"/>
    <n v="0"/>
    <n v="0"/>
    <n v="0"/>
    <n v="0"/>
    <n v="0"/>
  </r>
  <r>
    <x v="1"/>
    <x v="1"/>
    <s v="DAX OIL"/>
    <x v="2"/>
    <s v="m3"/>
    <n v="0"/>
    <n v="0"/>
    <n v="0"/>
    <n v="0"/>
    <n v="0"/>
    <n v="0"/>
    <n v="0"/>
    <n v="0"/>
    <n v="0"/>
    <n v="0"/>
    <n v="0"/>
    <n v="0"/>
  </r>
  <r>
    <x v="1"/>
    <x v="0"/>
    <s v="SSOIL"/>
    <x v="2"/>
    <s v="m3"/>
    <n v="0"/>
    <n v="0"/>
    <n v="0"/>
    <n v="0"/>
    <n v="0"/>
    <n v="0"/>
    <n v="0"/>
    <n v="0"/>
    <n v="0"/>
    <n v="0"/>
    <n v="0"/>
    <n v="0"/>
  </r>
  <r>
    <x v="2"/>
    <x v="0"/>
    <s v="RPBC"/>
    <x v="0"/>
    <s v="m3"/>
    <n v="794950"/>
    <n v="742681"/>
    <n v="790011"/>
    <n v="696348"/>
    <n v="777730"/>
    <n v="499601"/>
    <n v="685484"/>
    <n v="677125"/>
    <n v="656162"/>
    <n v="732080"/>
    <n v="737152"/>
    <n v="758051"/>
  </r>
  <r>
    <x v="2"/>
    <x v="1"/>
    <s v="REFMAT"/>
    <x v="0"/>
    <s v="m3"/>
    <n v="1059903"/>
    <n v="913034"/>
    <n v="1078531"/>
    <n v="984981"/>
    <n v="801087"/>
    <n v="795893"/>
    <n v="1070665"/>
    <n v="1025630"/>
    <n v="897234"/>
    <n v="1040205"/>
    <n v="896729"/>
    <n v="1031403"/>
  </r>
  <r>
    <x v="2"/>
    <x v="2"/>
    <s v="REDUC"/>
    <x v="0"/>
    <s v="m3"/>
    <n v="507539"/>
    <n v="420147"/>
    <n v="425078"/>
    <n v="394448"/>
    <n v="528079"/>
    <n v="494661"/>
    <n v="520334"/>
    <n v="549010"/>
    <n v="542137"/>
    <n v="486953"/>
    <n v="442633"/>
    <n v="496621"/>
  </r>
  <r>
    <x v="2"/>
    <x v="3"/>
    <s v="REGAP"/>
    <x v="0"/>
    <s v="m3"/>
    <n v="646501"/>
    <n v="568710"/>
    <n v="620352"/>
    <n v="458449"/>
    <n v="413591"/>
    <n v="637889"/>
    <n v="651797"/>
    <n v="686504"/>
    <n v="642707"/>
    <n v="608473"/>
    <n v="588855"/>
    <n v="562125"/>
  </r>
  <r>
    <x v="2"/>
    <x v="4"/>
    <s v="REFAP"/>
    <x v="0"/>
    <s v="m3"/>
    <n v="164481"/>
    <n v="116810"/>
    <n v="149564"/>
    <n v="233778"/>
    <n v="129117"/>
    <n v="167823"/>
    <n v="133085"/>
    <n v="128384"/>
    <n v="70018"/>
    <n v="111041"/>
    <n v="111988"/>
    <n v="64639"/>
  </r>
  <r>
    <x v="2"/>
    <x v="5"/>
    <s v="LUBNOR"/>
    <x v="0"/>
    <s v="m3"/>
    <n v="0"/>
    <n v="4385"/>
    <n v="9662"/>
    <n v="4534"/>
    <n v="9665"/>
    <n v="5724"/>
    <n v="7138"/>
    <n v="50"/>
    <n v="5277"/>
    <n v="6775"/>
    <n v="8090"/>
    <n v="527"/>
  </r>
  <r>
    <x v="2"/>
    <x v="0"/>
    <s v="REPLAN"/>
    <x v="0"/>
    <s v="m3"/>
    <n v="1203908"/>
    <n v="1178699"/>
    <n v="1345704"/>
    <n v="1154757"/>
    <n v="1329802"/>
    <n v="1243345"/>
    <n v="1410189"/>
    <n v="1300594"/>
    <n v="1336740"/>
    <n v="1324889"/>
    <n v="1336057"/>
    <n v="1348487"/>
  </r>
  <r>
    <x v="2"/>
    <x v="6"/>
    <s v="REAM"/>
    <x v="0"/>
    <s v="m3"/>
    <n v="198518"/>
    <n v="202375"/>
    <n v="188008"/>
    <n v="200406"/>
    <n v="208489"/>
    <n v="195167"/>
    <n v="194973"/>
    <n v="205222"/>
    <n v="203042"/>
    <n v="212906"/>
    <n v="210726"/>
    <n v="223395"/>
  </r>
  <r>
    <x v="2"/>
    <x v="0"/>
    <s v="RECAP"/>
    <x v="0"/>
    <s v="m3"/>
    <n v="221338"/>
    <n v="206317"/>
    <n v="209313"/>
    <n v="176948"/>
    <n v="203938"/>
    <n v="169642"/>
    <n v="179779"/>
    <n v="176883"/>
    <n v="174178"/>
    <n v="108548"/>
    <n v="180178"/>
    <n v="184392"/>
  </r>
  <r>
    <x v="2"/>
    <x v="7"/>
    <s v="REPAR"/>
    <x v="0"/>
    <s v="m3"/>
    <n v="735661"/>
    <n v="645708"/>
    <n v="694715"/>
    <n v="666489"/>
    <n v="143368"/>
    <n v="632780"/>
    <n v="889309"/>
    <n v="749724"/>
    <n v="744764"/>
    <n v="729402"/>
    <n v="616656"/>
    <n v="735568"/>
  </r>
  <r>
    <x v="2"/>
    <x v="0"/>
    <s v="REVAP"/>
    <x v="0"/>
    <s v="m3"/>
    <n v="858712"/>
    <n v="859045"/>
    <n v="1012045"/>
    <n v="927307"/>
    <n v="928095"/>
    <n v="897729"/>
    <n v="883795"/>
    <n v="725285"/>
    <n v="775668"/>
    <n v="814835"/>
    <n v="844163"/>
    <n v="0"/>
  </r>
  <r>
    <x v="2"/>
    <x v="8"/>
    <s v="3R POTIGUAR (ex-RPCC)"/>
    <x v="0"/>
    <s v="m3"/>
    <n v="16637"/>
    <n v="18229"/>
    <n v="21062"/>
    <n v="19521"/>
    <n v="20714"/>
    <n v="18202"/>
    <n v="18195"/>
    <n v="19378"/>
    <n v="11658"/>
    <n v="17466"/>
    <n v="18536"/>
    <n v="18952"/>
  </r>
  <r>
    <x v="2"/>
    <x v="9"/>
    <s v="RNEST"/>
    <x v="0"/>
    <s v="m3"/>
    <n v="0"/>
    <n v="0"/>
    <n v="0"/>
    <n v="0"/>
    <n v="0"/>
    <n v="0"/>
    <n v="0"/>
    <n v="0"/>
    <n v="0"/>
    <n v="0"/>
    <n v="0"/>
    <n v="0"/>
  </r>
  <r>
    <x v="2"/>
    <x v="2"/>
    <s v="MANGUINHOS"/>
    <x v="0"/>
    <s v="m3"/>
    <n v="0"/>
    <n v="0"/>
    <n v="0"/>
    <n v="0"/>
    <n v="0"/>
    <n v="0"/>
    <n v="0"/>
    <n v="0"/>
    <n v="0"/>
    <n v="0"/>
    <n v="0"/>
    <n v="0"/>
  </r>
  <r>
    <x v="2"/>
    <x v="4"/>
    <s v="RIOGRANDENSE"/>
    <x v="0"/>
    <s v="m3"/>
    <n v="0"/>
    <n v="0"/>
    <n v="0"/>
    <n v="0"/>
    <n v="0"/>
    <n v="0"/>
    <n v="0"/>
    <n v="0"/>
    <n v="0"/>
    <n v="0"/>
    <n v="0"/>
    <n v="0"/>
  </r>
  <r>
    <x v="2"/>
    <x v="0"/>
    <s v="UNIVEN"/>
    <x v="0"/>
    <s v="m3"/>
    <n v="0"/>
    <n v="0"/>
    <n v="0"/>
    <n v="0"/>
    <n v="0"/>
    <n v="0"/>
    <n v="0"/>
    <n v="0"/>
    <n v="0"/>
    <n v="0"/>
    <n v="0"/>
    <n v="0"/>
  </r>
  <r>
    <x v="2"/>
    <x v="1"/>
    <s v="DAX OIL"/>
    <x v="0"/>
    <s v="m3"/>
    <n v="0"/>
    <n v="0"/>
    <n v="0"/>
    <n v="0"/>
    <n v="0"/>
    <n v="0"/>
    <n v="0"/>
    <n v="0"/>
    <n v="0"/>
    <n v="0"/>
    <n v="0"/>
    <n v="0"/>
  </r>
  <r>
    <x v="2"/>
    <x v="0"/>
    <s v="SSOIL"/>
    <x v="0"/>
    <s v="m3"/>
    <n v="0"/>
    <n v="0"/>
    <n v="0"/>
    <n v="0"/>
    <n v="0"/>
    <n v="0"/>
    <n v="0"/>
    <n v="0"/>
    <n v="0"/>
    <n v="0"/>
    <n v="0"/>
    <n v="0"/>
  </r>
  <r>
    <x v="2"/>
    <x v="0"/>
    <s v="RPBC"/>
    <x v="1"/>
    <s v="m3"/>
    <n v="1795"/>
    <n v="1111"/>
    <n v="15766"/>
    <n v="57690"/>
    <n v="23919"/>
    <n v="54014"/>
    <n v="36490"/>
    <n v="21254"/>
    <n v="6119"/>
    <n v="28130"/>
    <n v="34300"/>
    <n v="40604"/>
  </r>
  <r>
    <x v="2"/>
    <x v="1"/>
    <s v="REFMAT"/>
    <x v="1"/>
    <s v="m3"/>
    <n v="11595"/>
    <n v="14116"/>
    <n v="16309"/>
    <n v="14727"/>
    <n v="7690"/>
    <n v="17444"/>
    <n v="11915"/>
    <n v="12608"/>
    <n v="11628"/>
    <n v="3814"/>
    <n v="46062"/>
    <n v="7108"/>
  </r>
  <r>
    <x v="2"/>
    <x v="2"/>
    <s v="REDUC"/>
    <x v="1"/>
    <s v="m3"/>
    <n v="291278"/>
    <n v="333545"/>
    <n v="509148"/>
    <n v="479967"/>
    <n v="513976"/>
    <n v="379987"/>
    <n v="479753"/>
    <n v="521048"/>
    <n v="472120"/>
    <n v="453904"/>
    <n v="476913"/>
    <n v="462046"/>
  </r>
  <r>
    <x v="2"/>
    <x v="3"/>
    <s v="REGAP"/>
    <x v="1"/>
    <s v="m3"/>
    <n v="3830"/>
    <n v="0"/>
    <n v="66636"/>
    <n v="710"/>
    <n v="0"/>
    <n v="6162"/>
    <n v="11419"/>
    <n v="217"/>
    <n v="0"/>
    <n v="6941"/>
    <n v="39515"/>
    <n v="22262"/>
  </r>
  <r>
    <x v="2"/>
    <x v="4"/>
    <s v="REFAP"/>
    <x v="1"/>
    <s v="m3"/>
    <n v="358348"/>
    <n v="384895"/>
    <n v="383443"/>
    <n v="306274"/>
    <n v="416977"/>
    <n v="336628"/>
    <n v="289310"/>
    <n v="379809"/>
    <n v="467961"/>
    <n v="458759"/>
    <n v="408217"/>
    <n v="342059"/>
  </r>
  <r>
    <x v="2"/>
    <x v="5"/>
    <s v="LUBNOR"/>
    <x v="1"/>
    <s v="m3"/>
    <n v="28839"/>
    <n v="23049"/>
    <n v="19444"/>
    <n v="24479"/>
    <n v="20593"/>
    <n v="23293"/>
    <n v="23560"/>
    <n v="28549"/>
    <n v="23732"/>
    <n v="15429"/>
    <n v="18495"/>
    <n v="28446"/>
  </r>
  <r>
    <x v="2"/>
    <x v="0"/>
    <s v="REPLAN"/>
    <x v="1"/>
    <s v="m3"/>
    <n v="251926"/>
    <n v="248351"/>
    <n v="262843"/>
    <n v="380625"/>
    <n v="319970"/>
    <n v="234491"/>
    <n v="148070"/>
    <n v="247436"/>
    <n v="263588"/>
    <n v="339657"/>
    <n v="273180"/>
    <n v="300185"/>
  </r>
  <r>
    <x v="2"/>
    <x v="6"/>
    <s v="REAM"/>
    <x v="1"/>
    <s v="m3"/>
    <n v="20443"/>
    <n v="1221"/>
    <n v="18294"/>
    <n v="17076"/>
    <n v="14339"/>
    <n v="17821"/>
    <n v="28007"/>
    <n v="23307"/>
    <n v="12665"/>
    <n v="6496"/>
    <n v="1432"/>
    <n v="1230"/>
  </r>
  <r>
    <x v="2"/>
    <x v="0"/>
    <s v="RECAP"/>
    <x v="1"/>
    <s v="m3"/>
    <n v="6612"/>
    <n v="3786"/>
    <n v="5849"/>
    <n v="12014"/>
    <n v="14603"/>
    <n v="45851"/>
    <n v="25612"/>
    <n v="24182"/>
    <n v="33528"/>
    <n v="46272"/>
    <n v="47703"/>
    <n v="39047"/>
  </r>
  <r>
    <x v="2"/>
    <x v="7"/>
    <s v="REPAR"/>
    <x v="1"/>
    <s v="m3"/>
    <n v="198796"/>
    <n v="241539"/>
    <n v="306740"/>
    <n v="301455"/>
    <n v="510404"/>
    <n v="244367"/>
    <n v="69493"/>
    <n v="232408"/>
    <n v="189018"/>
    <n v="268311"/>
    <n v="355626"/>
    <n v="191321"/>
  </r>
  <r>
    <x v="2"/>
    <x v="0"/>
    <s v="REVAP"/>
    <x v="1"/>
    <s v="m3"/>
    <n v="122623"/>
    <n v="105355"/>
    <n v="110034"/>
    <n v="140745"/>
    <n v="194891"/>
    <n v="120077"/>
    <n v="173991"/>
    <n v="193148"/>
    <n v="191591"/>
    <n v="236059"/>
    <n v="175470"/>
    <n v="0"/>
  </r>
  <r>
    <x v="2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2"/>
    <x v="9"/>
    <s v="RNEST"/>
    <x v="1"/>
    <s v="m3"/>
    <n v="0"/>
    <n v="0"/>
    <n v="0"/>
    <n v="0"/>
    <n v="0"/>
    <n v="0"/>
    <n v="0"/>
    <n v="0"/>
    <n v="0"/>
    <n v="0"/>
    <n v="0"/>
    <n v="0"/>
  </r>
  <r>
    <x v="2"/>
    <x v="2"/>
    <s v="MANGUINHOS"/>
    <x v="1"/>
    <s v="m3"/>
    <n v="61188"/>
    <n v="58848"/>
    <n v="74245"/>
    <n v="71679"/>
    <n v="75840"/>
    <n v="40630"/>
    <n v="78722"/>
    <n v="67794"/>
    <n v="45771"/>
    <n v="31825"/>
    <n v="71437"/>
    <n v="77499.321000000011"/>
  </r>
  <r>
    <x v="2"/>
    <x v="4"/>
    <s v="RIOGRANDENSE"/>
    <x v="1"/>
    <s v="m3"/>
    <n v="67435"/>
    <n v="52629"/>
    <n v="20978"/>
    <n v="68592"/>
    <n v="66863"/>
    <n v="73368"/>
    <n v="68441"/>
    <n v="70667"/>
    <n v="63790"/>
    <n v="46768"/>
    <n v="45851"/>
    <n v="66611"/>
  </r>
  <r>
    <x v="2"/>
    <x v="0"/>
    <s v="UNIVEN"/>
    <x v="1"/>
    <s v="m3"/>
    <n v="0"/>
    <n v="0"/>
    <n v="0"/>
    <n v="0"/>
    <n v="0"/>
    <n v="0"/>
    <n v="0"/>
    <n v="0"/>
    <n v="0"/>
    <n v="0"/>
    <n v="0"/>
    <n v="0"/>
  </r>
  <r>
    <x v="2"/>
    <x v="1"/>
    <s v="DAX OIL"/>
    <x v="1"/>
    <s v="m3"/>
    <n v="0"/>
    <n v="0"/>
    <n v="0"/>
    <n v="0"/>
    <n v="0"/>
    <n v="0"/>
    <n v="0"/>
    <n v="0"/>
    <n v="0"/>
    <n v="0"/>
    <n v="0"/>
    <n v="0"/>
  </r>
  <r>
    <x v="2"/>
    <x v="0"/>
    <s v="SSOIL"/>
    <x v="1"/>
    <s v="m3"/>
    <n v="0"/>
    <n v="0"/>
    <n v="0"/>
    <n v="0"/>
    <n v="0"/>
    <n v="0"/>
    <n v="0"/>
    <n v="0"/>
    <n v="0"/>
    <n v="0"/>
    <n v="0"/>
    <n v="0"/>
  </r>
  <r>
    <x v="2"/>
    <x v="0"/>
    <s v="RPBC"/>
    <x v="2"/>
    <s v="m3"/>
    <n v="0"/>
    <n v="0"/>
    <n v="0"/>
    <n v="0"/>
    <n v="0"/>
    <n v="0"/>
    <n v="0"/>
    <n v="68.400000000000006"/>
    <n v="0"/>
    <n v="0"/>
    <n v="0"/>
    <n v="0"/>
  </r>
  <r>
    <x v="2"/>
    <x v="1"/>
    <s v="REFMAT"/>
    <x v="2"/>
    <s v="m3"/>
    <n v="4316"/>
    <n v="0"/>
    <n v="5083"/>
    <n v="724"/>
    <n v="778"/>
    <n v="1488"/>
    <n v="5740"/>
    <n v="2976.2"/>
    <n v="1801"/>
    <n v="0"/>
    <n v="972"/>
    <n v="981"/>
  </r>
  <r>
    <x v="2"/>
    <x v="2"/>
    <s v="REDUC"/>
    <x v="2"/>
    <s v="m3"/>
    <n v="968"/>
    <n v="1359"/>
    <n v="0"/>
    <n v="0"/>
    <n v="843"/>
    <n v="1515"/>
    <n v="7624"/>
    <n v="13661.5"/>
    <n v="3574"/>
    <n v="4661"/>
    <n v="22452"/>
    <n v="2140"/>
  </r>
  <r>
    <x v="2"/>
    <x v="3"/>
    <s v="REGAP"/>
    <x v="2"/>
    <s v="m3"/>
    <n v="0"/>
    <n v="454"/>
    <n v="16"/>
    <n v="0"/>
    <n v="425"/>
    <n v="719"/>
    <n v="494"/>
    <n v="8757.7000000000007"/>
    <n v="164"/>
    <n v="679"/>
    <n v="2051"/>
    <n v="0"/>
  </r>
  <r>
    <x v="2"/>
    <x v="4"/>
    <s v="REFAP"/>
    <x v="2"/>
    <s v="m3"/>
    <n v="10338"/>
    <n v="1506"/>
    <n v="16817"/>
    <n v="32370"/>
    <n v="16805"/>
    <n v="11037"/>
    <n v="32939"/>
    <n v="15263.7"/>
    <n v="16302"/>
    <n v="11444"/>
    <n v="14559"/>
    <n v="23823"/>
  </r>
  <r>
    <x v="2"/>
    <x v="5"/>
    <s v="LUBNOR"/>
    <x v="2"/>
    <s v="m3"/>
    <n v="0"/>
    <n v="0"/>
    <n v="17658"/>
    <n v="10109"/>
    <n v="1449"/>
    <n v="0"/>
    <n v="5334"/>
    <n v="1144.3"/>
    <n v="1121"/>
    <n v="6090"/>
    <n v="0"/>
    <n v="0"/>
  </r>
  <r>
    <x v="2"/>
    <x v="0"/>
    <s v="REPLAN"/>
    <x v="2"/>
    <s v="m3"/>
    <n v="11941"/>
    <n v="12652"/>
    <n v="24746"/>
    <n v="18062"/>
    <n v="7401"/>
    <n v="27964"/>
    <n v="32251"/>
    <n v="24714.799999999999"/>
    <n v="33571"/>
    <n v="9026"/>
    <n v="1513"/>
    <n v="0"/>
  </r>
  <r>
    <x v="2"/>
    <x v="6"/>
    <s v="REAM"/>
    <x v="2"/>
    <s v="m3"/>
    <n v="5681"/>
    <n v="785"/>
    <n v="2406"/>
    <n v="3018"/>
    <n v="37597"/>
    <n v="10481"/>
    <n v="2157"/>
    <n v="29970.400000000001"/>
    <n v="3156"/>
    <n v="0"/>
    <n v="0"/>
    <n v="0"/>
  </r>
  <r>
    <x v="2"/>
    <x v="0"/>
    <s v="RECAP"/>
    <x v="2"/>
    <s v="m3"/>
    <n v="16707"/>
    <n v="44044"/>
    <n v="1428"/>
    <n v="43300"/>
    <n v="2391"/>
    <n v="25838"/>
    <n v="29448"/>
    <n v="41534.800000000003"/>
    <n v="7977"/>
    <n v="38205"/>
    <n v="6650"/>
    <n v="23047"/>
  </r>
  <r>
    <x v="2"/>
    <x v="7"/>
    <s v="REPAR"/>
    <x v="2"/>
    <s v="m3"/>
    <n v="37676"/>
    <n v="23360"/>
    <n v="29912"/>
    <n v="38293"/>
    <n v="26280"/>
    <n v="11622"/>
    <n v="25231"/>
    <n v="19452.900000000001"/>
    <n v="9899"/>
    <n v="12733"/>
    <n v="18614"/>
    <n v="30316"/>
  </r>
  <r>
    <x v="2"/>
    <x v="0"/>
    <s v="REVAP"/>
    <x v="2"/>
    <s v="m3"/>
    <n v="14558"/>
    <n v="10429"/>
    <n v="15436"/>
    <n v="22028"/>
    <n v="13996"/>
    <n v="12230"/>
    <n v="14333"/>
    <n v="7203.6"/>
    <n v="11465"/>
    <n v="24358"/>
    <n v="23655"/>
    <n v="54464"/>
  </r>
  <r>
    <x v="2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2"/>
    <x v="9"/>
    <s v="RNEST"/>
    <x v="2"/>
    <s v="m3"/>
    <n v="0"/>
    <n v="0"/>
    <n v="0"/>
    <n v="0"/>
    <n v="0"/>
    <n v="0"/>
    <n v="0"/>
    <n v="0"/>
    <n v="0"/>
    <n v="0"/>
    <n v="0"/>
    <n v="0"/>
  </r>
  <r>
    <x v="2"/>
    <x v="2"/>
    <s v="MANGUINHOS"/>
    <x v="2"/>
    <s v="m3"/>
    <n v="0"/>
    <n v="0"/>
    <n v="0"/>
    <n v="0"/>
    <n v="0"/>
    <n v="0"/>
    <n v="0"/>
    <n v="0"/>
    <n v="0"/>
    <n v="0"/>
    <n v="0"/>
    <n v="0"/>
  </r>
  <r>
    <x v="2"/>
    <x v="4"/>
    <s v="RIOGRANDENSE"/>
    <x v="2"/>
    <s v="m3"/>
    <n v="0"/>
    <n v="0"/>
    <n v="0"/>
    <n v="0"/>
    <n v="0"/>
    <n v="0"/>
    <n v="0"/>
    <n v="0"/>
    <n v="0"/>
    <n v="0"/>
    <n v="0"/>
    <n v="0"/>
  </r>
  <r>
    <x v="2"/>
    <x v="0"/>
    <s v="UNIVEN"/>
    <x v="2"/>
    <s v="m3"/>
    <n v="0"/>
    <n v="0"/>
    <n v="0"/>
    <n v="0"/>
    <n v="0"/>
    <n v="0"/>
    <n v="0"/>
    <n v="0"/>
    <n v="0"/>
    <n v="0"/>
    <n v="0"/>
    <n v="0"/>
  </r>
  <r>
    <x v="2"/>
    <x v="1"/>
    <s v="DAX OIL"/>
    <x v="2"/>
    <s v="m3"/>
    <n v="0"/>
    <n v="0"/>
    <n v="0"/>
    <n v="0"/>
    <n v="0"/>
    <n v="0"/>
    <n v="0"/>
    <n v="0"/>
    <n v="0"/>
    <n v="0"/>
    <n v="0"/>
    <n v="0"/>
  </r>
  <r>
    <x v="2"/>
    <x v="0"/>
    <s v="SSOIL"/>
    <x v="2"/>
    <s v="m3"/>
    <n v="0"/>
    <n v="0"/>
    <n v="0"/>
    <n v="0"/>
    <n v="0"/>
    <n v="0"/>
    <n v="0"/>
    <n v="0"/>
    <n v="0"/>
    <n v="0"/>
    <n v="0"/>
    <n v="0"/>
  </r>
  <r>
    <x v="3"/>
    <x v="0"/>
    <s v="RPBC"/>
    <x v="0"/>
    <s v="m3"/>
    <n v="709736"/>
    <n v="679668"/>
    <n v="714347"/>
    <n v="705697"/>
    <n v="784866"/>
    <n v="765583"/>
    <n v="796870"/>
    <n v="776846"/>
    <n v="720217"/>
    <n v="790492"/>
    <n v="763829"/>
    <n v="805622"/>
  </r>
  <r>
    <x v="3"/>
    <x v="1"/>
    <s v="REFMAT"/>
    <x v="0"/>
    <s v="m3"/>
    <n v="1082863"/>
    <n v="934362"/>
    <n v="1077012"/>
    <n v="1043896"/>
    <n v="1033366"/>
    <n v="1057105"/>
    <n v="1000847"/>
    <n v="748554"/>
    <n v="979749"/>
    <n v="934935"/>
    <n v="391369"/>
    <n v="649553"/>
  </r>
  <r>
    <x v="3"/>
    <x v="2"/>
    <s v="REDUC"/>
    <x v="0"/>
    <s v="m3"/>
    <n v="477159"/>
    <n v="439386"/>
    <n v="455226"/>
    <n v="466543"/>
    <n v="545930"/>
    <n v="529573"/>
    <n v="543472"/>
    <n v="445823"/>
    <n v="513157"/>
    <n v="510962"/>
    <n v="356413"/>
    <n v="251020"/>
  </r>
  <r>
    <x v="3"/>
    <x v="3"/>
    <s v="REGAP"/>
    <x v="0"/>
    <s v="m3"/>
    <n v="557680"/>
    <n v="527995"/>
    <n v="680174"/>
    <n v="603739"/>
    <n v="591208"/>
    <n v="602212"/>
    <n v="569044"/>
    <n v="624576"/>
    <n v="660029"/>
    <n v="658692"/>
    <n v="621810"/>
    <n v="659679"/>
  </r>
  <r>
    <x v="3"/>
    <x v="4"/>
    <s v="REFAP"/>
    <x v="0"/>
    <s v="m3"/>
    <n v="90434"/>
    <n v="111703"/>
    <n v="112042"/>
    <n v="142204"/>
    <n v="157901"/>
    <n v="117477"/>
    <n v="113795"/>
    <n v="105013"/>
    <n v="79019"/>
    <n v="118309"/>
    <n v="113063"/>
    <n v="121219"/>
  </r>
  <r>
    <x v="3"/>
    <x v="5"/>
    <s v="LUBNOR"/>
    <x v="0"/>
    <s v="m3"/>
    <n v="9418"/>
    <n v="18579"/>
    <n v="21587"/>
    <n v="12264"/>
    <n v="11782"/>
    <n v="4823"/>
    <n v="16417"/>
    <n v="22347"/>
    <n v="23388"/>
    <n v="22199"/>
    <n v="22519"/>
    <n v="25685"/>
  </r>
  <r>
    <x v="3"/>
    <x v="0"/>
    <s v="REPLAN"/>
    <x v="0"/>
    <s v="m3"/>
    <n v="1389561"/>
    <n v="1290410"/>
    <n v="1307178"/>
    <n v="1344597"/>
    <n v="790517"/>
    <n v="597870"/>
    <n v="1078945"/>
    <n v="1298829"/>
    <n v="1218463"/>
    <n v="1341732"/>
    <n v="1194449"/>
    <n v="1277662"/>
  </r>
  <r>
    <x v="3"/>
    <x v="6"/>
    <s v="REAM"/>
    <x v="0"/>
    <s v="m3"/>
    <n v="209249"/>
    <n v="188826"/>
    <n v="224240"/>
    <n v="216650"/>
    <n v="201761"/>
    <n v="210727"/>
    <n v="215723"/>
    <n v="220329"/>
    <n v="213743"/>
    <n v="221302"/>
    <n v="215095"/>
    <n v="227967"/>
  </r>
  <r>
    <x v="3"/>
    <x v="0"/>
    <s v="RECAP"/>
    <x v="0"/>
    <s v="m3"/>
    <n v="175488"/>
    <n v="130653"/>
    <n v="187861"/>
    <n v="180771"/>
    <n v="211485"/>
    <n v="183941"/>
    <n v="196361"/>
    <n v="189149"/>
    <n v="157084"/>
    <n v="176734"/>
    <n v="181739"/>
    <n v="192244"/>
  </r>
  <r>
    <x v="3"/>
    <x v="7"/>
    <s v="REPAR"/>
    <x v="0"/>
    <s v="m3"/>
    <n v="768038"/>
    <n v="676320"/>
    <n v="680355"/>
    <n v="760715"/>
    <n v="524758"/>
    <n v="846669"/>
    <n v="808811"/>
    <n v="623574"/>
    <n v="630738"/>
    <n v="697721"/>
    <n v="660864"/>
    <n v="821817"/>
  </r>
  <r>
    <x v="3"/>
    <x v="0"/>
    <s v="REVAP"/>
    <x v="0"/>
    <s v="m3"/>
    <n v="320323"/>
    <n v="776938"/>
    <n v="898126"/>
    <n v="1073211"/>
    <n v="1110490"/>
    <n v="1052545"/>
    <n v="1126855"/>
    <n v="909848"/>
    <n v="1029472"/>
    <n v="845247"/>
    <n v="912864"/>
    <n v="904733"/>
  </r>
  <r>
    <x v="3"/>
    <x v="8"/>
    <s v="3R POTIGUAR (ex-RPCC)"/>
    <x v="0"/>
    <s v="m3"/>
    <n v="19160"/>
    <n v="17237"/>
    <n v="19125"/>
    <n v="18071"/>
    <n v="19382"/>
    <n v="18759"/>
    <n v="19594"/>
    <n v="20264"/>
    <n v="18509"/>
    <n v="20192"/>
    <n v="19409"/>
    <n v="19638"/>
  </r>
  <r>
    <x v="3"/>
    <x v="9"/>
    <s v="RNEST"/>
    <x v="0"/>
    <s v="m3"/>
    <n v="0"/>
    <n v="0"/>
    <n v="0"/>
    <n v="0"/>
    <n v="0"/>
    <n v="0"/>
    <n v="0"/>
    <n v="0"/>
    <n v="0"/>
    <n v="0"/>
    <n v="0"/>
    <n v="0"/>
  </r>
  <r>
    <x v="3"/>
    <x v="2"/>
    <s v="MANGUINHOS"/>
    <x v="0"/>
    <s v="m3"/>
    <n v="2160"/>
    <n v="4249"/>
    <n v="1552"/>
    <n v="0"/>
    <n v="0"/>
    <n v="0"/>
    <n v="0"/>
    <n v="0"/>
    <n v="0"/>
    <n v="0"/>
    <n v="0"/>
    <n v="0"/>
  </r>
  <r>
    <x v="3"/>
    <x v="4"/>
    <s v="RIOGRANDENSE"/>
    <x v="0"/>
    <s v="m3"/>
    <n v="0"/>
    <n v="0"/>
    <n v="0"/>
    <n v="0"/>
    <n v="0"/>
    <n v="0"/>
    <n v="0"/>
    <n v="0"/>
    <n v="0"/>
    <n v="0"/>
    <n v="0"/>
    <n v="0"/>
  </r>
  <r>
    <x v="3"/>
    <x v="0"/>
    <s v="UNIVEN"/>
    <x v="0"/>
    <s v="m3"/>
    <n v="0"/>
    <n v="0"/>
    <n v="0"/>
    <n v="0"/>
    <n v="0"/>
    <n v="0"/>
    <n v="0"/>
    <n v="0"/>
    <n v="0"/>
    <n v="0"/>
    <n v="0"/>
    <n v="0"/>
  </r>
  <r>
    <x v="3"/>
    <x v="1"/>
    <s v="DAX OIL"/>
    <x v="0"/>
    <s v="m3"/>
    <n v="0"/>
    <n v="0"/>
    <n v="0"/>
    <n v="0"/>
    <n v="0"/>
    <n v="0"/>
    <n v="0"/>
    <n v="0"/>
    <n v="0"/>
    <n v="0"/>
    <n v="0"/>
    <n v="0"/>
  </r>
  <r>
    <x v="3"/>
    <x v="0"/>
    <s v="SSOIL"/>
    <x v="0"/>
    <s v="m3"/>
    <n v="0"/>
    <n v="0"/>
    <n v="0"/>
    <n v="0"/>
    <n v="0"/>
    <n v="0"/>
    <n v="0"/>
    <n v="0"/>
    <n v="0"/>
    <n v="0"/>
    <n v="0"/>
    <n v="0"/>
  </r>
  <r>
    <x v="3"/>
    <x v="0"/>
    <s v="RPBC"/>
    <x v="1"/>
    <s v="m3"/>
    <n v="81580"/>
    <n v="46177"/>
    <n v="95316"/>
    <n v="42069"/>
    <n v="22134"/>
    <n v="13886"/>
    <n v="9318"/>
    <n v="11003"/>
    <n v="49632"/>
    <n v="42746"/>
    <n v="24408"/>
    <n v="20557"/>
  </r>
  <r>
    <x v="3"/>
    <x v="1"/>
    <s v="REFMAT"/>
    <x v="1"/>
    <s v="m3"/>
    <n v="3"/>
    <n v="0"/>
    <n v="4"/>
    <n v="0"/>
    <n v="0"/>
    <n v="0"/>
    <n v="0"/>
    <n v="51109"/>
    <n v="19661"/>
    <n v="0"/>
    <n v="0"/>
    <n v="0"/>
  </r>
  <r>
    <x v="3"/>
    <x v="2"/>
    <s v="REDUC"/>
    <x v="1"/>
    <s v="m3"/>
    <n v="419551"/>
    <n v="407896"/>
    <n v="406664"/>
    <n v="475250"/>
    <n v="484263"/>
    <n v="475886"/>
    <n v="498441"/>
    <n v="493120"/>
    <n v="478943"/>
    <n v="504107"/>
    <n v="518793"/>
    <n v="516572"/>
  </r>
  <r>
    <x v="3"/>
    <x v="3"/>
    <s v="REGAP"/>
    <x v="1"/>
    <s v="m3"/>
    <n v="19280"/>
    <n v="15914"/>
    <n v="518"/>
    <n v="1452"/>
    <n v="12425"/>
    <n v="608"/>
    <n v="600"/>
    <n v="1710"/>
    <n v="0"/>
    <n v="0"/>
    <n v="0"/>
    <n v="0"/>
  </r>
  <r>
    <x v="3"/>
    <x v="4"/>
    <s v="REFAP"/>
    <x v="1"/>
    <s v="m3"/>
    <n v="420863"/>
    <n v="238074"/>
    <n v="406983"/>
    <n v="359984"/>
    <n v="394019"/>
    <n v="344671"/>
    <n v="372149"/>
    <n v="395442"/>
    <n v="486464"/>
    <n v="457392"/>
    <n v="406924"/>
    <n v="371437"/>
  </r>
  <r>
    <x v="3"/>
    <x v="5"/>
    <s v="LUBNOR"/>
    <x v="1"/>
    <s v="m3"/>
    <n v="5655"/>
    <n v="944"/>
    <n v="19"/>
    <n v="0"/>
    <n v="3176"/>
    <n v="19680"/>
    <n v="3656"/>
    <n v="509"/>
    <n v="24"/>
    <n v="0"/>
    <n v="0"/>
    <n v="0"/>
  </r>
  <r>
    <x v="3"/>
    <x v="0"/>
    <s v="REPLAN"/>
    <x v="1"/>
    <s v="m3"/>
    <n v="257441"/>
    <n v="179582"/>
    <n v="348973"/>
    <n v="266523"/>
    <n v="108476"/>
    <n v="149705"/>
    <n v="175331"/>
    <n v="197510"/>
    <n v="294369"/>
    <n v="219176"/>
    <n v="302201"/>
    <n v="205222"/>
  </r>
  <r>
    <x v="3"/>
    <x v="6"/>
    <s v="REAM"/>
    <x v="1"/>
    <s v="m3"/>
    <n v="0"/>
    <n v="0"/>
    <n v="0"/>
    <n v="0"/>
    <n v="0"/>
    <n v="0"/>
    <n v="0"/>
    <n v="0"/>
    <n v="0"/>
    <n v="0"/>
    <n v="0"/>
    <n v="0"/>
  </r>
  <r>
    <x v="3"/>
    <x v="0"/>
    <s v="RECAP"/>
    <x v="1"/>
    <s v="m3"/>
    <n v="60223"/>
    <n v="7158"/>
    <n v="37518"/>
    <n v="26777"/>
    <n v="15233"/>
    <n v="22929"/>
    <n v="26165"/>
    <n v="25672"/>
    <n v="51195"/>
    <n v="35029"/>
    <n v="41956"/>
    <n v="32529"/>
  </r>
  <r>
    <x v="3"/>
    <x v="7"/>
    <s v="REPAR"/>
    <x v="1"/>
    <s v="m3"/>
    <n v="230519"/>
    <n v="216694"/>
    <n v="315580"/>
    <n v="209576"/>
    <n v="318704"/>
    <n v="87069"/>
    <n v="185942"/>
    <n v="242860"/>
    <n v="264627"/>
    <n v="216042"/>
    <n v="210739"/>
    <n v="87441"/>
  </r>
  <r>
    <x v="3"/>
    <x v="0"/>
    <s v="REVAP"/>
    <x v="1"/>
    <s v="m3"/>
    <n v="96620"/>
    <n v="129731"/>
    <n v="222513"/>
    <n v="93962"/>
    <n v="110330"/>
    <n v="124321"/>
    <n v="105030"/>
    <n v="169988"/>
    <n v="134031"/>
    <n v="102652"/>
    <n v="193826"/>
    <n v="177770"/>
  </r>
  <r>
    <x v="3"/>
    <x v="8"/>
    <s v="3R POTIGUAR (ex-RPCC)"/>
    <x v="1"/>
    <s v="m3"/>
    <m/>
    <m/>
    <m/>
    <m/>
    <m/>
    <m/>
    <m/>
    <m/>
    <m/>
    <m/>
    <m/>
    <m/>
  </r>
  <r>
    <x v="3"/>
    <x v="9"/>
    <s v="RNEST"/>
    <x v="1"/>
    <s v="m3"/>
    <n v="0"/>
    <n v="0"/>
    <n v="0"/>
    <n v="0"/>
    <n v="0"/>
    <n v="0"/>
    <n v="0"/>
    <n v="0"/>
    <n v="0"/>
    <n v="0"/>
    <n v="0"/>
    <n v="0"/>
  </r>
  <r>
    <x v="3"/>
    <x v="2"/>
    <s v="MANGUINHOS"/>
    <x v="1"/>
    <s v="m3"/>
    <n v="73631"/>
    <n v="63009"/>
    <n v="74358"/>
    <n v="74119"/>
    <n v="72372"/>
    <n v="70189"/>
    <n v="50180"/>
    <n v="73672"/>
    <n v="68333"/>
    <n v="71599"/>
    <n v="75148"/>
    <n v="76004"/>
  </r>
  <r>
    <x v="3"/>
    <x v="4"/>
    <s v="RIOGRANDENSE"/>
    <x v="1"/>
    <s v="m3"/>
    <n v="60632"/>
    <n v="53650"/>
    <n v="69211"/>
    <n v="67820"/>
    <n v="63991"/>
    <n v="64314"/>
    <n v="68986"/>
    <n v="72967"/>
    <n v="67769"/>
    <n v="73223"/>
    <n v="71651"/>
    <n v="69787"/>
  </r>
  <r>
    <x v="3"/>
    <x v="0"/>
    <s v="UNIVEN"/>
    <x v="1"/>
    <s v="m3"/>
    <n v="0"/>
    <n v="0"/>
    <n v="0"/>
    <n v="0"/>
    <n v="0"/>
    <n v="0"/>
    <n v="0"/>
    <n v="0"/>
    <n v="0"/>
    <n v="0"/>
    <n v="0"/>
    <n v="0"/>
  </r>
  <r>
    <x v="3"/>
    <x v="1"/>
    <s v="DAX OIL"/>
    <x v="1"/>
    <s v="m3"/>
    <n v="0"/>
    <n v="0"/>
    <n v="0"/>
    <n v="0"/>
    <n v="0"/>
    <n v="0"/>
    <n v="0"/>
    <n v="0"/>
    <n v="0"/>
    <n v="0"/>
    <n v="0"/>
    <n v="0"/>
  </r>
  <r>
    <x v="3"/>
    <x v="0"/>
    <s v="SSOIL"/>
    <x v="1"/>
    <s v="m3"/>
    <n v="0"/>
    <n v="0"/>
    <n v="0"/>
    <n v="0"/>
    <n v="0"/>
    <n v="0"/>
    <n v="0"/>
    <n v="0"/>
    <n v="0"/>
    <n v="0"/>
    <n v="0"/>
    <n v="0"/>
  </r>
  <r>
    <x v="3"/>
    <x v="0"/>
    <s v="RPBC"/>
    <x v="2"/>
    <s v="m3"/>
    <n v="9178"/>
    <n v="2468"/>
    <n v="3547"/>
    <n v="3102"/>
    <n v="783"/>
    <n v="5892"/>
    <n v="5974"/>
    <n v="3683"/>
    <n v="5339"/>
    <n v="986"/>
    <n v="2301"/>
    <n v="11062"/>
  </r>
  <r>
    <x v="3"/>
    <x v="1"/>
    <s v="REFMAT"/>
    <x v="2"/>
    <s v="m3"/>
    <n v="17009"/>
    <n v="4157"/>
    <n v="22997"/>
    <n v="4114"/>
    <n v="2353"/>
    <n v="8607"/>
    <n v="24901"/>
    <n v="57597"/>
    <n v="15106"/>
    <n v="13874"/>
    <n v="5723"/>
    <n v="25986"/>
  </r>
  <r>
    <x v="3"/>
    <x v="2"/>
    <s v="REDUC"/>
    <x v="2"/>
    <s v="m3"/>
    <n v="7168"/>
    <n v="5375"/>
    <n v="42828"/>
    <n v="35546"/>
    <n v="15050"/>
    <n v="4609"/>
    <n v="1440"/>
    <n v="20736"/>
    <n v="22029"/>
    <n v="19119"/>
    <n v="20669"/>
    <n v="13451"/>
  </r>
  <r>
    <x v="3"/>
    <x v="3"/>
    <s v="REGAP"/>
    <x v="2"/>
    <s v="m3"/>
    <n v="21191"/>
    <n v="6639"/>
    <n v="320"/>
    <n v="7756"/>
    <n v="1552"/>
    <n v="4571"/>
    <n v="1564"/>
    <n v="6676"/>
    <n v="8000"/>
    <n v="4002"/>
    <n v="4643"/>
    <n v="3062"/>
  </r>
  <r>
    <x v="3"/>
    <x v="4"/>
    <s v="REFAP"/>
    <x v="2"/>
    <s v="m3"/>
    <n v="651"/>
    <n v="5763"/>
    <n v="7462"/>
    <n v="4606"/>
    <n v="9593"/>
    <n v="0"/>
    <n v="6529"/>
    <n v="1458"/>
    <n v="2860"/>
    <n v="1728"/>
    <n v="1855"/>
    <n v="20756"/>
  </r>
  <r>
    <x v="3"/>
    <x v="5"/>
    <s v="LUBNOR"/>
    <x v="2"/>
    <s v="m3"/>
    <n v="0"/>
    <n v="0"/>
    <n v="0"/>
    <n v="0"/>
    <n v="571"/>
    <n v="43"/>
    <n v="460"/>
    <n v="658"/>
    <n v="27"/>
    <n v="0"/>
    <n v="136"/>
    <n v="266"/>
  </r>
  <r>
    <x v="3"/>
    <x v="0"/>
    <s v="REPLAN"/>
    <x v="2"/>
    <s v="m3"/>
    <n v="31745"/>
    <n v="14249"/>
    <n v="14168"/>
    <n v="8463"/>
    <n v="400"/>
    <n v="58208"/>
    <n v="74480"/>
    <n v="34094"/>
    <n v="11326"/>
    <n v="49702"/>
    <n v="17426"/>
    <n v="79401"/>
  </r>
  <r>
    <x v="3"/>
    <x v="6"/>
    <s v="REAM"/>
    <x v="2"/>
    <s v="m3"/>
    <n v="0"/>
    <n v="0"/>
    <n v="0"/>
    <n v="383"/>
    <n v="633"/>
    <n v="849"/>
    <n v="62"/>
    <n v="333"/>
    <n v="417"/>
    <n v="0"/>
    <n v="193"/>
    <n v="888"/>
  </r>
  <r>
    <x v="3"/>
    <x v="0"/>
    <s v="RECAP"/>
    <x v="2"/>
    <s v="m3"/>
    <n v="0"/>
    <n v="779"/>
    <n v="0"/>
    <n v="0"/>
    <n v="0"/>
    <n v="901"/>
    <n v="0"/>
    <n v="0"/>
    <n v="914"/>
    <n v="4493"/>
    <n v="309"/>
    <n v="740"/>
  </r>
  <r>
    <x v="3"/>
    <x v="7"/>
    <s v="REPAR"/>
    <x v="2"/>
    <s v="m3"/>
    <n v="552"/>
    <n v="850"/>
    <n v="0"/>
    <n v="291"/>
    <n v="3177"/>
    <n v="2916"/>
    <n v="36"/>
    <n v="1225"/>
    <n v="5805"/>
    <n v="685"/>
    <n v="249"/>
    <n v="0"/>
  </r>
  <r>
    <x v="3"/>
    <x v="0"/>
    <s v="REVAP"/>
    <x v="2"/>
    <s v="m3"/>
    <n v="4374"/>
    <n v="3053"/>
    <n v="7701"/>
    <n v="5712"/>
    <n v="4221"/>
    <n v="4376"/>
    <n v="5539"/>
    <n v="1857"/>
    <n v="5028"/>
    <n v="3281"/>
    <n v="8901"/>
    <n v="22804"/>
  </r>
  <r>
    <x v="3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3"/>
    <x v="9"/>
    <s v="RNEST"/>
    <x v="2"/>
    <s v="m3"/>
    <n v="0"/>
    <n v="0"/>
    <n v="0"/>
    <n v="0"/>
    <n v="0"/>
    <n v="0"/>
    <n v="0"/>
    <n v="0"/>
    <n v="0"/>
    <n v="0"/>
    <n v="0"/>
    <n v="0"/>
  </r>
  <r>
    <x v="3"/>
    <x v="2"/>
    <s v="MANGUINHOS"/>
    <x v="2"/>
    <s v="m3"/>
    <n v="0"/>
    <n v="0"/>
    <n v="0"/>
    <n v="0"/>
    <n v="0"/>
    <n v="0"/>
    <n v="0"/>
    <n v="0"/>
    <n v="0"/>
    <n v="0"/>
    <n v="0"/>
    <n v="0"/>
  </r>
  <r>
    <x v="3"/>
    <x v="4"/>
    <s v="RIOGRANDENSE"/>
    <x v="2"/>
    <s v="m3"/>
    <n v="0"/>
    <n v="0"/>
    <n v="0"/>
    <n v="0"/>
    <n v="0"/>
    <n v="0"/>
    <n v="0"/>
    <n v="0"/>
    <n v="0"/>
    <n v="0"/>
    <n v="0"/>
    <n v="0"/>
  </r>
  <r>
    <x v="3"/>
    <x v="0"/>
    <s v="UNIVEN"/>
    <x v="2"/>
    <s v="m3"/>
    <n v="0"/>
    <n v="0"/>
    <n v="0"/>
    <n v="0"/>
    <n v="0"/>
    <n v="0"/>
    <n v="0"/>
    <n v="0"/>
    <n v="0"/>
    <n v="0"/>
    <n v="0"/>
    <n v="0"/>
  </r>
  <r>
    <x v="3"/>
    <x v="1"/>
    <s v="DAX OIL"/>
    <x v="2"/>
    <s v="m3"/>
    <n v="0"/>
    <n v="0"/>
    <n v="0"/>
    <n v="0"/>
    <n v="0"/>
    <n v="0"/>
    <n v="0"/>
    <n v="0"/>
    <n v="0"/>
    <n v="0"/>
    <n v="0"/>
    <n v="0"/>
  </r>
  <r>
    <x v="3"/>
    <x v="0"/>
    <s v="SSOIL"/>
    <x v="2"/>
    <s v="m3"/>
    <n v="0"/>
    <n v="0"/>
    <n v="0"/>
    <n v="0"/>
    <n v="0"/>
    <n v="0"/>
    <n v="0"/>
    <n v="0"/>
    <n v="0"/>
    <n v="0"/>
    <n v="0"/>
    <n v="0"/>
  </r>
  <r>
    <x v="4"/>
    <x v="0"/>
    <s v="RPBC"/>
    <x v="0"/>
    <s v="m3"/>
    <n v="728639"/>
    <n v="577137"/>
    <n v="767999"/>
    <n v="721771"/>
    <n v="639807"/>
    <n v="732980"/>
    <n v="805730"/>
    <n v="832863"/>
    <n v="795091"/>
    <n v="636603"/>
    <n v="294739"/>
    <n v="677285"/>
  </r>
  <r>
    <x v="4"/>
    <x v="1"/>
    <s v="REFMAT"/>
    <x v="0"/>
    <s v="m3"/>
    <n v="1203752"/>
    <n v="1034919"/>
    <n v="1099477"/>
    <n v="969350"/>
    <n v="1096715"/>
    <n v="1035743"/>
    <n v="1036867"/>
    <n v="824780"/>
    <n v="865990"/>
    <n v="906117"/>
    <n v="1169846"/>
    <n v="1206838"/>
  </r>
  <r>
    <x v="4"/>
    <x v="2"/>
    <s v="REDUC"/>
    <x v="0"/>
    <s v="m3"/>
    <n v="519402"/>
    <n v="507068"/>
    <n v="534629"/>
    <n v="484519"/>
    <n v="563711"/>
    <n v="487905"/>
    <n v="524496"/>
    <n v="585011"/>
    <n v="608502"/>
    <n v="643845"/>
    <n v="619793"/>
    <n v="587511"/>
  </r>
  <r>
    <x v="4"/>
    <x v="3"/>
    <s v="REGAP"/>
    <x v="0"/>
    <s v="m3"/>
    <n v="690884"/>
    <n v="616364"/>
    <n v="558666"/>
    <n v="626605"/>
    <n v="495567"/>
    <n v="459007"/>
    <n v="493105"/>
    <n v="404473"/>
    <n v="567157"/>
    <n v="611241"/>
    <n v="655711"/>
    <n v="672698"/>
  </r>
  <r>
    <x v="4"/>
    <x v="4"/>
    <s v="REFAP"/>
    <x v="0"/>
    <s v="m3"/>
    <n v="108642"/>
    <n v="139016"/>
    <n v="93814"/>
    <n v="100022"/>
    <n v="74113"/>
    <n v="71403"/>
    <n v="55526"/>
    <n v="47279"/>
    <n v="88509"/>
    <n v="101967"/>
    <n v="18463"/>
    <n v="4362"/>
  </r>
  <r>
    <x v="4"/>
    <x v="5"/>
    <s v="LUBNOR"/>
    <x v="0"/>
    <s v="m3"/>
    <n v="15250"/>
    <n v="24915"/>
    <n v="24521"/>
    <n v="21276"/>
    <n v="18061"/>
    <n v="11263"/>
    <n v="24993"/>
    <n v="7638"/>
    <n v="19560"/>
    <n v="25381"/>
    <n v="21753"/>
    <n v="14912"/>
  </r>
  <r>
    <x v="4"/>
    <x v="0"/>
    <s v="REPLAN"/>
    <x v="0"/>
    <s v="m3"/>
    <n v="1070862"/>
    <n v="1023375"/>
    <n v="1030754"/>
    <n v="1069637"/>
    <n v="1077841"/>
    <n v="1021571"/>
    <n v="1413921"/>
    <n v="1474577"/>
    <n v="1326428"/>
    <n v="1256409"/>
    <n v="1356623"/>
    <n v="1207149"/>
  </r>
  <r>
    <x v="4"/>
    <x v="6"/>
    <s v="REAM"/>
    <x v="0"/>
    <s v="m3"/>
    <n v="226419"/>
    <n v="210922"/>
    <n v="222824"/>
    <n v="216477"/>
    <n v="215439"/>
    <n v="216654"/>
    <n v="225246"/>
    <n v="224616"/>
    <n v="219951"/>
    <n v="227849"/>
    <n v="214021"/>
    <n v="225756"/>
  </r>
  <r>
    <x v="4"/>
    <x v="0"/>
    <s v="RECAP"/>
    <x v="0"/>
    <s v="m3"/>
    <n v="190805"/>
    <n v="171332"/>
    <n v="200647"/>
    <n v="183281"/>
    <n v="127518"/>
    <n v="100595"/>
    <n v="167254"/>
    <n v="192473"/>
    <n v="189002"/>
    <n v="176867"/>
    <n v="149666"/>
    <n v="164976"/>
  </r>
  <r>
    <x v="4"/>
    <x v="7"/>
    <s v="REPAR"/>
    <x v="0"/>
    <s v="m3"/>
    <n v="906913"/>
    <n v="622153"/>
    <n v="766415"/>
    <n v="748351"/>
    <n v="454075"/>
    <n v="0"/>
    <n v="406009"/>
    <n v="741043"/>
    <n v="626897"/>
    <n v="710540"/>
    <n v="653947"/>
    <n v="731521"/>
  </r>
  <r>
    <x v="4"/>
    <x v="0"/>
    <s v="REVAP"/>
    <x v="0"/>
    <s v="m3"/>
    <n v="850746"/>
    <n v="950492"/>
    <n v="1034359"/>
    <n v="1040176"/>
    <n v="1066969"/>
    <n v="943543"/>
    <n v="1034730"/>
    <n v="1047065"/>
    <n v="1004566"/>
    <n v="1092463"/>
    <n v="1037240"/>
    <n v="1023541"/>
  </r>
  <r>
    <x v="4"/>
    <x v="8"/>
    <s v="3R POTIGUAR (ex-RPCC)"/>
    <x v="0"/>
    <s v="m3"/>
    <n v="22463"/>
    <n v="19610"/>
    <n v="22324"/>
    <n v="20886"/>
    <n v="17570"/>
    <n v="18924"/>
    <n v="20164"/>
    <n v="21182"/>
    <n v="20774"/>
    <n v="23538"/>
    <n v="20964"/>
    <n v="21126"/>
  </r>
  <r>
    <x v="4"/>
    <x v="9"/>
    <s v="RNEST"/>
    <x v="0"/>
    <s v="m3"/>
    <n v="0"/>
    <n v="0"/>
    <n v="0"/>
    <n v="0"/>
    <n v="0"/>
    <n v="0"/>
    <n v="0"/>
    <n v="0"/>
    <n v="0"/>
    <n v="0"/>
    <n v="0"/>
    <n v="0"/>
  </r>
  <r>
    <x v="4"/>
    <x v="2"/>
    <s v="MANGUINHOS"/>
    <x v="0"/>
    <s v="m3"/>
    <n v="0"/>
    <n v="0"/>
    <n v="0"/>
    <n v="0"/>
    <n v="0"/>
    <n v="0"/>
    <n v="0"/>
    <n v="0"/>
    <n v="0"/>
    <n v="0"/>
    <n v="0"/>
    <n v="0"/>
  </r>
  <r>
    <x v="4"/>
    <x v="4"/>
    <s v="RIOGRANDENSE"/>
    <x v="0"/>
    <s v="m3"/>
    <n v="0"/>
    <n v="0"/>
    <n v="0"/>
    <n v="0"/>
    <n v="0"/>
    <n v="0"/>
    <n v="0"/>
    <n v="0"/>
    <n v="0"/>
    <n v="0"/>
    <n v="0"/>
    <n v="0"/>
  </r>
  <r>
    <x v="4"/>
    <x v="0"/>
    <s v="UNIVEN"/>
    <x v="0"/>
    <s v="m3"/>
    <n v="0"/>
    <n v="0"/>
    <n v="0"/>
    <n v="0"/>
    <n v="0"/>
    <n v="0"/>
    <n v="0"/>
    <n v="0"/>
    <n v="0"/>
    <n v="0"/>
    <n v="0"/>
    <n v="0"/>
  </r>
  <r>
    <x v="4"/>
    <x v="1"/>
    <s v="DAX OIL"/>
    <x v="0"/>
    <s v="m3"/>
    <n v="0"/>
    <n v="0"/>
    <n v="0"/>
    <n v="0"/>
    <n v="0"/>
    <n v="0"/>
    <n v="0"/>
    <n v="0"/>
    <n v="0"/>
    <n v="0"/>
    <n v="0"/>
    <n v="0"/>
  </r>
  <r>
    <x v="4"/>
    <x v="0"/>
    <s v="SSOIL"/>
    <x v="0"/>
    <s v="m3"/>
    <n v="0"/>
    <n v="0"/>
    <n v="0"/>
    <n v="0"/>
    <n v="0"/>
    <n v="0"/>
    <n v="0"/>
    <n v="0"/>
    <n v="0"/>
    <n v="0"/>
    <n v="0"/>
    <n v="0"/>
  </r>
  <r>
    <x v="4"/>
    <x v="0"/>
    <s v="RPBC"/>
    <x v="1"/>
    <s v="m3"/>
    <n v="36156"/>
    <n v="119591"/>
    <n v="54217"/>
    <n v="80396"/>
    <n v="56227"/>
    <n v="84165"/>
    <n v="32294"/>
    <n v="21292"/>
    <n v="23601"/>
    <n v="50508"/>
    <n v="119064"/>
    <n v="82949"/>
  </r>
  <r>
    <x v="4"/>
    <x v="1"/>
    <s v="REFMAT"/>
    <x v="1"/>
    <s v="m3"/>
    <n v="0"/>
    <n v="0"/>
    <n v="0"/>
    <n v="98809"/>
    <n v="4767"/>
    <n v="207978"/>
    <n v="23374"/>
    <n v="124497"/>
    <n v="175212"/>
    <n v="254188"/>
    <n v="41223"/>
    <n v="0"/>
  </r>
  <r>
    <x v="4"/>
    <x v="2"/>
    <s v="REDUC"/>
    <x v="1"/>
    <s v="m3"/>
    <n v="474737"/>
    <n v="469913"/>
    <n v="449418"/>
    <n v="524749"/>
    <n v="477152"/>
    <n v="589206"/>
    <n v="518186"/>
    <n v="504047"/>
    <n v="364390"/>
    <n v="466274"/>
    <n v="453934"/>
    <n v="508448"/>
  </r>
  <r>
    <x v="4"/>
    <x v="3"/>
    <s v="REGAP"/>
    <x v="1"/>
    <s v="m3"/>
    <n v="0"/>
    <n v="0"/>
    <n v="0"/>
    <n v="7622"/>
    <n v="155300"/>
    <n v="146236"/>
    <n v="132084"/>
    <n v="186687"/>
    <n v="110715"/>
    <n v="75992"/>
    <n v="4739"/>
    <n v="0"/>
  </r>
  <r>
    <x v="4"/>
    <x v="4"/>
    <s v="REFAP"/>
    <x v="1"/>
    <s v="m3"/>
    <n v="423676"/>
    <n v="372602"/>
    <n v="540113"/>
    <n v="473710"/>
    <n v="351564"/>
    <n v="492509"/>
    <n v="480164"/>
    <n v="337979"/>
    <n v="205757"/>
    <n v="500418"/>
    <n v="422830"/>
    <n v="474888"/>
  </r>
  <r>
    <x v="4"/>
    <x v="5"/>
    <s v="LUBNOR"/>
    <x v="1"/>
    <s v="m3"/>
    <n v="0"/>
    <n v="0"/>
    <n v="0"/>
    <n v="0"/>
    <n v="0"/>
    <n v="0"/>
    <n v="0"/>
    <n v="19446"/>
    <n v="5862"/>
    <n v="707"/>
    <n v="83"/>
    <n v="0"/>
  </r>
  <r>
    <x v="4"/>
    <x v="0"/>
    <s v="REPLAN"/>
    <x v="1"/>
    <s v="m3"/>
    <n v="466307"/>
    <n v="534347"/>
    <n v="669018"/>
    <n v="593653"/>
    <n v="661846"/>
    <n v="685763"/>
    <n v="381683"/>
    <n v="357029"/>
    <n v="443985"/>
    <n v="551167"/>
    <n v="316223"/>
    <n v="411320"/>
  </r>
  <r>
    <x v="4"/>
    <x v="6"/>
    <s v="REAM"/>
    <x v="1"/>
    <s v="m3"/>
    <n v="0"/>
    <n v="0"/>
    <n v="0"/>
    <n v="0"/>
    <n v="0"/>
    <n v="0"/>
    <n v="0"/>
    <n v="0"/>
    <n v="0"/>
    <n v="0"/>
    <n v="0"/>
    <n v="0"/>
  </r>
  <r>
    <x v="4"/>
    <x v="0"/>
    <s v="RECAP"/>
    <x v="1"/>
    <s v="m3"/>
    <n v="41723"/>
    <n v="37497"/>
    <n v="30751"/>
    <n v="37801"/>
    <n v="56192"/>
    <n v="115032"/>
    <n v="72620"/>
    <n v="50256"/>
    <n v="45533"/>
    <n v="63592"/>
    <n v="42695"/>
    <n v="72145"/>
  </r>
  <r>
    <x v="4"/>
    <x v="7"/>
    <s v="REPAR"/>
    <x v="1"/>
    <s v="m3"/>
    <n v="17967"/>
    <n v="264022"/>
    <n v="206406"/>
    <n v="148947"/>
    <n v="171667"/>
    <n v="0"/>
    <n v="127703"/>
    <n v="229844"/>
    <n v="337590"/>
    <n v="287582"/>
    <n v="164769"/>
    <n v="252702"/>
  </r>
  <r>
    <x v="4"/>
    <x v="0"/>
    <s v="REVAP"/>
    <x v="1"/>
    <s v="m3"/>
    <n v="194099"/>
    <n v="175075"/>
    <n v="157111"/>
    <n v="120521"/>
    <n v="83855"/>
    <n v="162999"/>
    <n v="125423"/>
    <n v="102419"/>
    <n v="97204"/>
    <n v="102739"/>
    <n v="129288"/>
    <n v="131957"/>
  </r>
  <r>
    <x v="4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4"/>
    <x v="9"/>
    <s v="RNEST"/>
    <x v="1"/>
    <s v="m3"/>
    <n v="0"/>
    <n v="0"/>
    <n v="0"/>
    <n v="0"/>
    <n v="0"/>
    <n v="0"/>
    <n v="0"/>
    <n v="0"/>
    <n v="0"/>
    <n v="0"/>
    <n v="0"/>
    <n v="0"/>
  </r>
  <r>
    <x v="4"/>
    <x v="2"/>
    <s v="MANGUINHOS"/>
    <x v="1"/>
    <s v="m3"/>
    <n v="76931"/>
    <n v="72111"/>
    <n v="72062"/>
    <n v="73222"/>
    <n v="72054"/>
    <n v="71385"/>
    <n v="72406"/>
    <n v="75958"/>
    <n v="78457"/>
    <n v="75909"/>
    <n v="69057"/>
    <n v="20582"/>
  </r>
  <r>
    <x v="4"/>
    <x v="4"/>
    <s v="RIOGRANDENSE"/>
    <x v="1"/>
    <s v="m3"/>
    <n v="75749"/>
    <n v="70096"/>
    <n v="65775"/>
    <n v="58695"/>
    <n v="58000"/>
    <n v="55580"/>
    <n v="62640"/>
    <n v="59831"/>
    <n v="33643"/>
    <n v="44377"/>
    <n v="44494"/>
    <n v="27747"/>
  </r>
  <r>
    <x v="4"/>
    <x v="0"/>
    <s v="UNIVEN"/>
    <x v="1"/>
    <s v="m3"/>
    <n v="0"/>
    <n v="0"/>
    <n v="0"/>
    <n v="0"/>
    <n v="0"/>
    <n v="0"/>
    <n v="0"/>
    <n v="0"/>
    <n v="0"/>
    <n v="0"/>
    <n v="0"/>
    <n v="0"/>
  </r>
  <r>
    <x v="4"/>
    <x v="1"/>
    <s v="DAX OIL"/>
    <x v="1"/>
    <s v="m3"/>
    <n v="0"/>
    <n v="0"/>
    <n v="0"/>
    <n v="0"/>
    <n v="0"/>
    <n v="0"/>
    <n v="0"/>
    <n v="0"/>
    <n v="0"/>
    <n v="0"/>
    <n v="0"/>
    <n v="0"/>
  </r>
  <r>
    <x v="4"/>
    <x v="0"/>
    <s v="SSOIL"/>
    <x v="1"/>
    <s v="m3"/>
    <n v="0"/>
    <n v="0"/>
    <n v="0"/>
    <n v="0"/>
    <n v="0"/>
    <n v="0"/>
    <n v="0"/>
    <n v="0"/>
    <n v="0"/>
    <n v="0"/>
    <n v="0"/>
    <n v="0"/>
  </r>
  <r>
    <x v="4"/>
    <x v="0"/>
    <s v="RPBC"/>
    <x v="2"/>
    <s v="m3"/>
    <n v="1078"/>
    <n v="1923"/>
    <n v="4374"/>
    <n v="3568"/>
    <n v="4700"/>
    <n v="4025"/>
    <n v="2909"/>
    <n v="0"/>
    <n v="214"/>
    <n v="772"/>
    <n v="1573"/>
    <n v="12766"/>
  </r>
  <r>
    <x v="4"/>
    <x v="1"/>
    <s v="REFMAT"/>
    <x v="2"/>
    <s v="m3"/>
    <n v="31057"/>
    <n v="21354"/>
    <n v="11321"/>
    <n v="17135"/>
    <n v="25150"/>
    <n v="2309"/>
    <n v="18726"/>
    <n v="23550"/>
    <n v="32527"/>
    <n v="19813"/>
    <n v="23628"/>
    <n v="17399"/>
  </r>
  <r>
    <x v="4"/>
    <x v="2"/>
    <s v="REDUC"/>
    <x v="2"/>
    <s v="m3"/>
    <n v="17889"/>
    <n v="16269"/>
    <n v="21314"/>
    <n v="32073"/>
    <n v="26980"/>
    <n v="37911"/>
    <n v="33366"/>
    <n v="15829"/>
    <n v="11854"/>
    <n v="13186"/>
    <n v="21887"/>
    <n v="10631"/>
  </r>
  <r>
    <x v="4"/>
    <x v="3"/>
    <s v="REGAP"/>
    <x v="2"/>
    <s v="m3"/>
    <n v="12733"/>
    <n v="9329"/>
    <n v="1777"/>
    <n v="6042"/>
    <n v="26198"/>
    <n v="6688"/>
    <n v="6729"/>
    <n v="9469"/>
    <n v="4888"/>
    <n v="5842"/>
    <n v="3501"/>
    <n v="5776"/>
  </r>
  <r>
    <x v="4"/>
    <x v="4"/>
    <s v="REFAP"/>
    <x v="2"/>
    <s v="m3"/>
    <n v="446"/>
    <n v="1487"/>
    <n v="1646"/>
    <n v="12183"/>
    <n v="10783"/>
    <n v="0"/>
    <n v="0"/>
    <n v="5287"/>
    <n v="3132"/>
    <n v="8994"/>
    <n v="0"/>
    <n v="943"/>
  </r>
  <r>
    <x v="4"/>
    <x v="5"/>
    <s v="LUBNOR"/>
    <x v="2"/>
    <s v="m3"/>
    <n v="86"/>
    <n v="85"/>
    <n v="50"/>
    <n v="0"/>
    <n v="280"/>
    <n v="182"/>
    <n v="0"/>
    <n v="104"/>
    <n v="322"/>
    <n v="185"/>
    <n v="154"/>
    <n v="0"/>
  </r>
  <r>
    <x v="4"/>
    <x v="0"/>
    <s v="REPLAN"/>
    <x v="2"/>
    <s v="m3"/>
    <n v="119631"/>
    <n v="13439"/>
    <n v="35525"/>
    <n v="50306"/>
    <n v="36892"/>
    <n v="10175"/>
    <n v="6191"/>
    <n v="2077"/>
    <n v="14684"/>
    <n v="48963"/>
    <n v="5994"/>
    <n v="286"/>
  </r>
  <r>
    <x v="4"/>
    <x v="6"/>
    <s v="REAM"/>
    <x v="2"/>
    <s v="m3"/>
    <n v="653"/>
    <n v="0"/>
    <n v="161"/>
    <n v="761"/>
    <n v="0"/>
    <n v="434"/>
    <n v="1634"/>
    <n v="685"/>
    <n v="217"/>
    <n v="693"/>
    <n v="643"/>
    <n v="351"/>
  </r>
  <r>
    <x v="4"/>
    <x v="0"/>
    <s v="RECAP"/>
    <x v="2"/>
    <s v="m3"/>
    <n v="0"/>
    <n v="0"/>
    <n v="0"/>
    <n v="106"/>
    <n v="7920"/>
    <n v="3126"/>
    <n v="5148"/>
    <n v="2493"/>
    <n v="0"/>
    <n v="261"/>
    <n v="1361"/>
    <n v="1571"/>
  </r>
  <r>
    <x v="4"/>
    <x v="7"/>
    <s v="REPAR"/>
    <x v="2"/>
    <s v="m3"/>
    <n v="0"/>
    <n v="2894"/>
    <n v="2427"/>
    <n v="3028"/>
    <n v="28023"/>
    <n v="0"/>
    <n v="25443"/>
    <n v="5059"/>
    <n v="2665"/>
    <n v="3244"/>
    <n v="8993"/>
    <n v="919"/>
  </r>
  <r>
    <x v="4"/>
    <x v="0"/>
    <s v="REVAP"/>
    <x v="2"/>
    <s v="m3"/>
    <n v="17806"/>
    <n v="11446"/>
    <n v="23362"/>
    <n v="17087"/>
    <n v="44616"/>
    <n v="27447"/>
    <n v="28797"/>
    <n v="20910"/>
    <n v="39473"/>
    <n v="11321"/>
    <n v="2166"/>
    <n v="45752"/>
  </r>
  <r>
    <x v="4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4"/>
    <x v="9"/>
    <s v="RNEST"/>
    <x v="2"/>
    <s v="m3"/>
    <n v="0"/>
    <n v="0"/>
    <n v="0"/>
    <n v="0"/>
    <n v="0"/>
    <n v="0"/>
    <n v="0"/>
    <n v="0"/>
    <n v="0"/>
    <n v="0"/>
    <n v="0"/>
    <n v="0"/>
  </r>
  <r>
    <x v="4"/>
    <x v="2"/>
    <s v="MANGUINHOS"/>
    <x v="2"/>
    <s v="m3"/>
    <n v="0"/>
    <n v="0"/>
    <n v="0"/>
    <n v="0"/>
    <n v="0"/>
    <n v="0"/>
    <n v="0"/>
    <n v="0"/>
    <n v="0"/>
    <n v="0"/>
    <n v="0"/>
    <n v="0"/>
  </r>
  <r>
    <x v="4"/>
    <x v="4"/>
    <s v="RIOGRANDENSE"/>
    <x v="2"/>
    <s v="m3"/>
    <n v="0"/>
    <n v="0"/>
    <n v="0"/>
    <n v="0"/>
    <n v="0"/>
    <n v="0"/>
    <n v="0"/>
    <n v="0"/>
    <n v="0"/>
    <n v="0"/>
    <n v="0"/>
    <n v="0"/>
  </r>
  <r>
    <x v="4"/>
    <x v="0"/>
    <s v="UNIVEN"/>
    <x v="2"/>
    <s v="m3"/>
    <n v="0"/>
    <n v="0"/>
    <n v="0"/>
    <n v="0"/>
    <n v="0"/>
    <n v="0"/>
    <n v="0"/>
    <n v="0"/>
    <n v="0"/>
    <n v="0"/>
    <n v="0"/>
    <n v="0"/>
  </r>
  <r>
    <x v="4"/>
    <x v="1"/>
    <s v="DAX OIL"/>
    <x v="2"/>
    <s v="m3"/>
    <n v="0"/>
    <n v="0"/>
    <n v="0"/>
    <n v="0"/>
    <n v="0"/>
    <n v="0"/>
    <n v="0"/>
    <n v="0"/>
    <n v="0"/>
    <n v="0"/>
    <n v="0"/>
    <n v="0"/>
  </r>
  <r>
    <x v="4"/>
    <x v="0"/>
    <s v="SSOIL"/>
    <x v="2"/>
    <s v="m3"/>
    <n v="0"/>
    <n v="0"/>
    <n v="0"/>
    <n v="0"/>
    <n v="0"/>
    <n v="0"/>
    <n v="0"/>
    <n v="0"/>
    <n v="0"/>
    <n v="0"/>
    <n v="0"/>
    <n v="0"/>
  </r>
  <r>
    <x v="5"/>
    <x v="0"/>
    <s v="RPBC"/>
    <x v="0"/>
    <s v="m3"/>
    <n v="784890"/>
    <n v="656536"/>
    <n v="755332"/>
    <n v="735850"/>
    <n v="820577"/>
    <n v="735331"/>
    <n v="800157"/>
    <n v="695482"/>
    <n v="582550"/>
    <n v="704323"/>
    <n v="582842"/>
    <n v="678079"/>
  </r>
  <r>
    <x v="5"/>
    <x v="1"/>
    <s v="REFMAT"/>
    <x v="0"/>
    <s v="m3"/>
    <n v="984950"/>
    <n v="1012773"/>
    <n v="1173913"/>
    <n v="1216213"/>
    <n v="880384"/>
    <n v="1097901"/>
    <n v="1249442"/>
    <n v="1285777"/>
    <n v="1203550"/>
    <n v="1183378"/>
    <n v="988691"/>
    <n v="1162088"/>
  </r>
  <r>
    <x v="5"/>
    <x v="2"/>
    <s v="REDUC"/>
    <x v="0"/>
    <s v="m3"/>
    <n v="591777"/>
    <n v="463643"/>
    <n v="571845"/>
    <n v="539765"/>
    <n v="570818"/>
    <n v="87086"/>
    <n v="289779"/>
    <n v="651979"/>
    <n v="629952"/>
    <n v="616829"/>
    <n v="647298"/>
    <n v="669802"/>
  </r>
  <r>
    <x v="5"/>
    <x v="3"/>
    <s v="REGAP"/>
    <x v="0"/>
    <s v="m3"/>
    <n v="647251"/>
    <n v="593737"/>
    <n v="692216"/>
    <n v="538106"/>
    <n v="409128"/>
    <n v="523856"/>
    <n v="726275"/>
    <n v="759472"/>
    <n v="699790"/>
    <n v="582296"/>
    <n v="648702"/>
    <n v="645243"/>
  </r>
  <r>
    <x v="5"/>
    <x v="4"/>
    <s v="REFAP"/>
    <x v="0"/>
    <s v="m3"/>
    <n v="101843"/>
    <n v="64584"/>
    <n v="58557"/>
    <n v="84637"/>
    <n v="99499"/>
    <n v="62166"/>
    <n v="140442"/>
    <n v="99925"/>
    <n v="49503"/>
    <n v="112528"/>
    <n v="118959"/>
    <n v="97904"/>
  </r>
  <r>
    <x v="5"/>
    <x v="5"/>
    <s v="LUBNOR"/>
    <x v="0"/>
    <s v="m3"/>
    <n v="22916"/>
    <n v="10476"/>
    <n v="0"/>
    <n v="24938"/>
    <n v="27638"/>
    <n v="19261"/>
    <n v="17684"/>
    <n v="29289"/>
    <n v="33356"/>
    <n v="32818"/>
    <n v="29683"/>
    <n v="19412"/>
  </r>
  <r>
    <x v="5"/>
    <x v="0"/>
    <s v="REPLAN"/>
    <x v="0"/>
    <s v="m3"/>
    <n v="1283239"/>
    <n v="1260073"/>
    <n v="1342106"/>
    <n v="767430"/>
    <n v="1397846"/>
    <n v="1438480"/>
    <n v="1502044"/>
    <n v="1332156"/>
    <n v="1117887"/>
    <n v="1254340"/>
    <n v="1387179"/>
    <n v="1297290"/>
  </r>
  <r>
    <x v="5"/>
    <x v="6"/>
    <s v="REAM"/>
    <x v="0"/>
    <s v="m3"/>
    <n v="222561"/>
    <n v="195804"/>
    <n v="218344"/>
    <n v="213869"/>
    <n v="219882"/>
    <n v="212349"/>
    <n v="222943"/>
    <n v="223153"/>
    <n v="215426"/>
    <n v="222702"/>
    <n v="203520"/>
    <n v="205900"/>
  </r>
  <r>
    <x v="5"/>
    <x v="0"/>
    <s v="RECAP"/>
    <x v="0"/>
    <s v="m3"/>
    <n v="62531"/>
    <n v="1090"/>
    <n v="168980"/>
    <n v="161523"/>
    <n v="194072"/>
    <n v="189394"/>
    <n v="188277"/>
    <n v="167911"/>
    <n v="155287"/>
    <n v="164167"/>
    <n v="166986"/>
    <n v="178630"/>
  </r>
  <r>
    <x v="5"/>
    <x v="7"/>
    <s v="REPAR"/>
    <x v="0"/>
    <s v="m3"/>
    <n v="697864"/>
    <n v="533788"/>
    <n v="565353"/>
    <n v="773737"/>
    <n v="666139"/>
    <n v="707651"/>
    <n v="745244"/>
    <n v="776717"/>
    <n v="710523"/>
    <n v="657269"/>
    <n v="585765"/>
    <n v="658594"/>
  </r>
  <r>
    <x v="5"/>
    <x v="0"/>
    <s v="REVAP"/>
    <x v="0"/>
    <s v="m3"/>
    <n v="1113757"/>
    <n v="913700"/>
    <n v="1060233"/>
    <n v="1003137"/>
    <n v="1082034"/>
    <n v="1037468"/>
    <n v="1080803"/>
    <n v="1043727"/>
    <n v="1060341"/>
    <n v="1087423"/>
    <n v="1082880"/>
    <n v="1099826"/>
  </r>
  <r>
    <x v="5"/>
    <x v="8"/>
    <s v="3R POTIGUAR (ex-RPCC)"/>
    <x v="0"/>
    <s v="m3"/>
    <n v="21560"/>
    <n v="20501"/>
    <n v="22346"/>
    <n v="19174"/>
    <n v="23307"/>
    <n v="22424"/>
    <n v="22534"/>
    <n v="34342"/>
    <n v="51896"/>
    <n v="51226"/>
    <n v="41267"/>
    <n v="47947"/>
  </r>
  <r>
    <x v="5"/>
    <x v="9"/>
    <s v="RNEST"/>
    <x v="0"/>
    <s v="m3"/>
    <n v="0"/>
    <n v="0"/>
    <n v="0"/>
    <n v="0"/>
    <n v="0"/>
    <n v="0"/>
    <n v="0"/>
    <n v="0"/>
    <n v="0"/>
    <n v="0"/>
    <n v="0"/>
    <n v="0"/>
  </r>
  <r>
    <x v="5"/>
    <x v="2"/>
    <s v="MANGUINHOS"/>
    <x v="0"/>
    <s v="m3"/>
    <n v="0"/>
    <n v="0"/>
    <n v="0"/>
    <n v="0"/>
    <n v="0"/>
    <n v="0"/>
    <n v="15346"/>
    <n v="1717"/>
    <n v="0"/>
    <n v="0"/>
    <n v="0"/>
    <n v="0"/>
  </r>
  <r>
    <x v="5"/>
    <x v="4"/>
    <s v="RIOGRANDENSE"/>
    <x v="0"/>
    <s v="m3"/>
    <n v="0"/>
    <n v="0"/>
    <n v="15812"/>
    <n v="0"/>
    <n v="0"/>
    <n v="0"/>
    <n v="0"/>
    <n v="0"/>
    <n v="0"/>
    <n v="0"/>
    <n v="0"/>
    <n v="0"/>
  </r>
  <r>
    <x v="5"/>
    <x v="0"/>
    <s v="UNIVEN"/>
    <x v="0"/>
    <s v="m3"/>
    <n v="0"/>
    <n v="0"/>
    <n v="0"/>
    <n v="0"/>
    <n v="0"/>
    <n v="0"/>
    <n v="0"/>
    <n v="0"/>
    <n v="0"/>
    <n v="0"/>
    <n v="0"/>
    <n v="0"/>
  </r>
  <r>
    <x v="5"/>
    <x v="1"/>
    <s v="DAX OIL"/>
    <x v="0"/>
    <s v="m3"/>
    <n v="0"/>
    <n v="0"/>
    <n v="0"/>
    <n v="0"/>
    <n v="0"/>
    <n v="0"/>
    <n v="0"/>
    <n v="0"/>
    <n v="0"/>
    <n v="0"/>
    <n v="0"/>
    <n v="0"/>
  </r>
  <r>
    <x v="5"/>
    <x v="0"/>
    <s v="SSOIL"/>
    <x v="0"/>
    <s v="m3"/>
    <n v="0"/>
    <n v="0"/>
    <n v="0"/>
    <n v="0"/>
    <n v="0"/>
    <n v="0"/>
    <n v="0"/>
    <n v="0"/>
    <n v="0"/>
    <n v="0"/>
    <n v="0"/>
    <n v="0"/>
  </r>
  <r>
    <x v="5"/>
    <x v="0"/>
    <s v="RPBC"/>
    <x v="1"/>
    <s v="m3"/>
    <n v="37465"/>
    <n v="75105"/>
    <n v="58264"/>
    <n v="52743"/>
    <n v="16394"/>
    <n v="16021"/>
    <n v="41456"/>
    <n v="68989"/>
    <n v="95672"/>
    <n v="87159"/>
    <n v="47705"/>
    <n v="8490"/>
  </r>
  <r>
    <x v="5"/>
    <x v="1"/>
    <s v="REFMAT"/>
    <x v="1"/>
    <s v="m3"/>
    <n v="83943"/>
    <n v="96100"/>
    <n v="49691"/>
    <n v="0"/>
    <n v="108648"/>
    <n v="38898"/>
    <n v="0"/>
    <n v="0"/>
    <n v="27333"/>
    <n v="763"/>
    <n v="97118"/>
    <n v="70046"/>
  </r>
  <r>
    <x v="5"/>
    <x v="2"/>
    <s v="REDUC"/>
    <x v="1"/>
    <s v="m3"/>
    <n v="519676"/>
    <n v="498172"/>
    <n v="482555"/>
    <n v="469919"/>
    <n v="495303"/>
    <n v="467879"/>
    <n v="490695"/>
    <n v="477785"/>
    <n v="484800"/>
    <n v="501410"/>
    <n v="480731"/>
    <n v="490186"/>
  </r>
  <r>
    <x v="5"/>
    <x v="3"/>
    <s v="REGAP"/>
    <x v="1"/>
    <s v="m3"/>
    <n v="3195"/>
    <n v="890"/>
    <n v="12886"/>
    <n v="24670"/>
    <n v="2571"/>
    <n v="160"/>
    <n v="938"/>
    <n v="14457"/>
    <n v="12556"/>
    <n v="68547"/>
    <n v="58932"/>
    <n v="2761"/>
  </r>
  <r>
    <x v="5"/>
    <x v="4"/>
    <s v="REFAP"/>
    <x v="1"/>
    <s v="m3"/>
    <n v="427096"/>
    <n v="368872"/>
    <n v="487645"/>
    <n v="502243"/>
    <n v="481880"/>
    <n v="437198"/>
    <n v="459244"/>
    <n v="556317"/>
    <n v="485356"/>
    <n v="518424"/>
    <n v="473356"/>
    <n v="511857"/>
  </r>
  <r>
    <x v="5"/>
    <x v="5"/>
    <s v="LUBNOR"/>
    <x v="1"/>
    <s v="m3"/>
    <n v="18"/>
    <n v="0"/>
    <n v="0"/>
    <n v="0"/>
    <n v="0"/>
    <n v="0"/>
    <n v="0"/>
    <n v="0"/>
    <n v="0"/>
    <n v="0"/>
    <n v="0"/>
    <n v="0"/>
  </r>
  <r>
    <x v="5"/>
    <x v="0"/>
    <s v="REPLAN"/>
    <x v="1"/>
    <s v="m3"/>
    <n v="302711"/>
    <n v="244392"/>
    <n v="188129"/>
    <n v="45304"/>
    <n v="182295"/>
    <n v="225938"/>
    <n v="265407"/>
    <n v="359812"/>
    <n v="452118"/>
    <n v="396827"/>
    <n v="307472"/>
    <n v="223176"/>
  </r>
  <r>
    <x v="5"/>
    <x v="6"/>
    <s v="REAM"/>
    <x v="1"/>
    <s v="m3"/>
    <n v="0"/>
    <n v="0"/>
    <n v="0"/>
    <n v="0"/>
    <n v="0"/>
    <n v="0"/>
    <n v="0"/>
    <n v="0"/>
    <n v="0"/>
    <n v="0"/>
    <n v="0"/>
    <n v="0"/>
  </r>
  <r>
    <x v="5"/>
    <x v="0"/>
    <s v="RECAP"/>
    <x v="1"/>
    <s v="m3"/>
    <n v="6707"/>
    <n v="402"/>
    <n v="30908"/>
    <n v="32289"/>
    <n v="8813"/>
    <n v="4122"/>
    <n v="13742"/>
    <n v="31958"/>
    <n v="41816"/>
    <n v="36092"/>
    <n v="26895"/>
    <n v="23773"/>
  </r>
  <r>
    <x v="5"/>
    <x v="7"/>
    <s v="REPAR"/>
    <x v="1"/>
    <s v="m3"/>
    <n v="267276"/>
    <n v="220813"/>
    <n v="313722"/>
    <n v="156928"/>
    <n v="175058"/>
    <n v="179131"/>
    <n v="131871"/>
    <n v="322520"/>
    <n v="214037"/>
    <n v="311809"/>
    <n v="250185"/>
    <n v="290907"/>
  </r>
  <r>
    <x v="5"/>
    <x v="0"/>
    <s v="REVAP"/>
    <x v="1"/>
    <s v="m3"/>
    <n v="85530"/>
    <n v="146670"/>
    <n v="135790"/>
    <n v="106168"/>
    <n v="100410"/>
    <n v="110236"/>
    <n v="112466"/>
    <n v="145857"/>
    <n v="93658"/>
    <n v="97775"/>
    <n v="68663"/>
    <n v="120168"/>
  </r>
  <r>
    <x v="5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5"/>
    <x v="9"/>
    <s v="RNEST"/>
    <x v="1"/>
    <s v="m3"/>
    <n v="0"/>
    <n v="0"/>
    <n v="0"/>
    <n v="0"/>
    <n v="0"/>
    <n v="0"/>
    <n v="0"/>
    <n v="0"/>
    <n v="0"/>
    <n v="0"/>
    <n v="0"/>
    <n v="0"/>
  </r>
  <r>
    <x v="5"/>
    <x v="2"/>
    <s v="MANGUINHOS"/>
    <x v="1"/>
    <s v="m3"/>
    <n v="77198"/>
    <n v="58431"/>
    <n v="49132"/>
    <n v="45911"/>
    <n v="47453"/>
    <n v="48936"/>
    <n v="29877"/>
    <n v="2752"/>
    <n v="0"/>
    <n v="0"/>
    <n v="0"/>
    <n v="0"/>
  </r>
  <r>
    <x v="5"/>
    <x v="4"/>
    <s v="RIOGRANDENSE"/>
    <x v="1"/>
    <s v="m3"/>
    <n v="34350"/>
    <n v="52207"/>
    <n v="51862"/>
    <n v="10473"/>
    <n v="0"/>
    <n v="35894"/>
    <n v="50010"/>
    <n v="5578"/>
    <n v="0"/>
    <n v="0"/>
    <n v="0"/>
    <n v="8869"/>
  </r>
  <r>
    <x v="5"/>
    <x v="0"/>
    <s v="UNIVEN"/>
    <x v="1"/>
    <s v="m3"/>
    <n v="0"/>
    <n v="0"/>
    <n v="0"/>
    <n v="0"/>
    <n v="0"/>
    <n v="0"/>
    <n v="0"/>
    <n v="0"/>
    <n v="0"/>
    <n v="0"/>
    <n v="0"/>
    <n v="0"/>
  </r>
  <r>
    <x v="5"/>
    <x v="1"/>
    <s v="DAX OIL"/>
    <x v="1"/>
    <s v="m3"/>
    <n v="0"/>
    <n v="0"/>
    <n v="0"/>
    <n v="0"/>
    <n v="0"/>
    <n v="0"/>
    <n v="0"/>
    <n v="0"/>
    <n v="0"/>
    <n v="0"/>
    <n v="0"/>
    <n v="0"/>
  </r>
  <r>
    <x v="5"/>
    <x v="0"/>
    <s v="SSOIL"/>
    <x v="1"/>
    <s v="m3"/>
    <n v="0"/>
    <n v="0"/>
    <n v="0"/>
    <n v="0"/>
    <n v="0"/>
    <n v="0"/>
    <n v="0"/>
    <n v="0"/>
    <n v="0"/>
    <n v="0"/>
    <n v="0"/>
    <n v="0"/>
  </r>
  <r>
    <x v="5"/>
    <x v="0"/>
    <s v="RPBC"/>
    <x v="2"/>
    <s v="m3"/>
    <n v="3066"/>
    <n v="5198"/>
    <n v="18636"/>
    <n v="4462"/>
    <n v="384"/>
    <n v="4452"/>
    <n v="1413"/>
    <n v="1737"/>
    <n v="6063"/>
    <n v="923"/>
    <n v="165"/>
    <n v="4709"/>
  </r>
  <r>
    <x v="5"/>
    <x v="1"/>
    <s v="REFMAT"/>
    <x v="2"/>
    <s v="m3"/>
    <n v="16787"/>
    <n v="17789"/>
    <n v="16920"/>
    <n v="21768"/>
    <n v="15868"/>
    <n v="36841"/>
    <n v="16141"/>
    <n v="23192"/>
    <n v="25173"/>
    <n v="39544"/>
    <n v="20531"/>
    <n v="10763"/>
  </r>
  <r>
    <x v="5"/>
    <x v="2"/>
    <s v="REDUC"/>
    <x v="2"/>
    <s v="m3"/>
    <n v="14720"/>
    <n v="19723"/>
    <n v="33504"/>
    <n v="14307"/>
    <n v="28626"/>
    <n v="2103"/>
    <n v="4306"/>
    <n v="29573"/>
    <n v="24771"/>
    <n v="48234"/>
    <n v="9822"/>
    <n v="4641"/>
  </r>
  <r>
    <x v="5"/>
    <x v="3"/>
    <s v="REGAP"/>
    <x v="2"/>
    <s v="m3"/>
    <n v="3392"/>
    <n v="6036"/>
    <n v="1289"/>
    <n v="926"/>
    <n v="8236"/>
    <n v="10354"/>
    <n v="3595"/>
    <n v="8502"/>
    <n v="9118"/>
    <n v="2760"/>
    <n v="1833"/>
    <n v="5588"/>
  </r>
  <r>
    <x v="5"/>
    <x v="4"/>
    <s v="REFAP"/>
    <x v="2"/>
    <s v="m3"/>
    <n v="10146"/>
    <n v="18364"/>
    <n v="17959"/>
    <n v="449"/>
    <n v="15588"/>
    <n v="15329"/>
    <n v="1771"/>
    <n v="985"/>
    <n v="7270"/>
    <n v="12063"/>
    <n v="18488"/>
    <n v="22649"/>
  </r>
  <r>
    <x v="5"/>
    <x v="5"/>
    <s v="LUBNOR"/>
    <x v="2"/>
    <s v="m3"/>
    <n v="303"/>
    <n v="45"/>
    <n v="0"/>
    <n v="0"/>
    <n v="755"/>
    <n v="64"/>
    <n v="0"/>
    <n v="0"/>
    <n v="0"/>
    <n v="176"/>
    <n v="223"/>
    <n v="135"/>
  </r>
  <r>
    <x v="5"/>
    <x v="0"/>
    <s v="REPLAN"/>
    <x v="2"/>
    <s v="m3"/>
    <n v="36424"/>
    <n v="30389"/>
    <n v="111882"/>
    <n v="91869"/>
    <n v="61424"/>
    <n v="62024"/>
    <n v="12666"/>
    <n v="90571"/>
    <n v="157933"/>
    <n v="120695"/>
    <n v="36341"/>
    <n v="4704"/>
  </r>
  <r>
    <x v="5"/>
    <x v="6"/>
    <s v="REAM"/>
    <x v="2"/>
    <s v="m3"/>
    <n v="0"/>
    <n v="0"/>
    <n v="0"/>
    <n v="0"/>
    <n v="0"/>
    <n v="0"/>
    <n v="0"/>
    <n v="0"/>
    <n v="0"/>
    <n v="0"/>
    <n v="478"/>
    <n v="472"/>
  </r>
  <r>
    <x v="5"/>
    <x v="0"/>
    <s v="RECAP"/>
    <x v="2"/>
    <s v="m3"/>
    <n v="0"/>
    <n v="180"/>
    <n v="17225"/>
    <n v="0"/>
    <n v="0"/>
    <n v="3349"/>
    <n v="1417"/>
    <n v="6526"/>
    <n v="0"/>
    <n v="1634"/>
    <n v="1386"/>
    <n v="229"/>
  </r>
  <r>
    <x v="5"/>
    <x v="7"/>
    <s v="REPAR"/>
    <x v="2"/>
    <s v="m3"/>
    <n v="4391"/>
    <n v="8033"/>
    <n v="14170"/>
    <n v="0"/>
    <n v="3317"/>
    <n v="21261"/>
    <n v="45409"/>
    <n v="5090"/>
    <n v="2567"/>
    <n v="682"/>
    <n v="738"/>
    <n v="2592"/>
  </r>
  <r>
    <x v="5"/>
    <x v="0"/>
    <s v="REVAP"/>
    <x v="2"/>
    <s v="m3"/>
    <n v="11060"/>
    <n v="537"/>
    <n v="7842"/>
    <n v="10690"/>
    <n v="1218"/>
    <n v="5534"/>
    <n v="13122"/>
    <n v="5681"/>
    <n v="11177"/>
    <n v="16596"/>
    <n v="15981"/>
    <n v="2369"/>
  </r>
  <r>
    <x v="5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5"/>
    <x v="9"/>
    <s v="RNEST"/>
    <x v="2"/>
    <s v="m3"/>
    <n v="0"/>
    <n v="0"/>
    <n v="0"/>
    <n v="0"/>
    <n v="0"/>
    <n v="0"/>
    <n v="0"/>
    <n v="0"/>
    <n v="0"/>
    <n v="0"/>
    <n v="0"/>
    <n v="0"/>
  </r>
  <r>
    <x v="5"/>
    <x v="2"/>
    <s v="MANGUINHOS"/>
    <x v="2"/>
    <s v="m3"/>
    <n v="0"/>
    <n v="0"/>
    <n v="0"/>
    <n v="0"/>
    <n v="0"/>
    <n v="0"/>
    <n v="0"/>
    <n v="0"/>
    <n v="0"/>
    <n v="0"/>
    <n v="0"/>
    <n v="0"/>
  </r>
  <r>
    <x v="5"/>
    <x v="4"/>
    <s v="RIOGRANDENSE"/>
    <x v="2"/>
    <s v="m3"/>
    <n v="0"/>
    <n v="0"/>
    <n v="0"/>
    <n v="0"/>
    <n v="0"/>
    <n v="0"/>
    <n v="0"/>
    <n v="0"/>
    <n v="0"/>
    <n v="0"/>
    <n v="0"/>
    <n v="0"/>
  </r>
  <r>
    <x v="5"/>
    <x v="0"/>
    <s v="UNIVEN"/>
    <x v="2"/>
    <s v="m3"/>
    <n v="0"/>
    <n v="0"/>
    <n v="0"/>
    <n v="0"/>
    <n v="0"/>
    <n v="0"/>
    <n v="0"/>
    <n v="0"/>
    <n v="0"/>
    <n v="0"/>
    <n v="0"/>
    <n v="0"/>
  </r>
  <r>
    <x v="5"/>
    <x v="1"/>
    <s v="DAX OIL"/>
    <x v="2"/>
    <s v="m3"/>
    <n v="0"/>
    <n v="0"/>
    <n v="0"/>
    <n v="0"/>
    <n v="0"/>
    <n v="0"/>
    <n v="0"/>
    <n v="0"/>
    <n v="0"/>
    <n v="0"/>
    <n v="0"/>
    <n v="0"/>
  </r>
  <r>
    <x v="5"/>
    <x v="0"/>
    <s v="SSOIL"/>
    <x v="2"/>
    <s v="m3"/>
    <n v="0"/>
    <n v="0"/>
    <n v="0"/>
    <n v="0"/>
    <n v="0"/>
    <n v="0"/>
    <n v="0"/>
    <n v="0"/>
    <n v="0"/>
    <n v="0"/>
    <n v="0"/>
    <n v="0"/>
  </r>
  <r>
    <x v="6"/>
    <x v="0"/>
    <s v="RPBC"/>
    <x v="0"/>
    <s v="m3"/>
    <n v="694028"/>
    <n v="622706"/>
    <n v="786075"/>
    <n v="780399"/>
    <n v="813158"/>
    <n v="730223"/>
    <n v="574528"/>
    <n v="607526"/>
    <n v="657194"/>
    <n v="763894"/>
    <n v="708386"/>
    <n v="710451"/>
  </r>
  <r>
    <x v="6"/>
    <x v="1"/>
    <s v="REFMAT"/>
    <x v="0"/>
    <s v="m3"/>
    <n v="1312948"/>
    <n v="1040493"/>
    <n v="1314408"/>
    <n v="1247096"/>
    <n v="1261975"/>
    <n v="1122054"/>
    <n v="1139207"/>
    <n v="1250439"/>
    <n v="1213126"/>
    <n v="1216474"/>
    <n v="1257570"/>
    <n v="1082627"/>
  </r>
  <r>
    <x v="6"/>
    <x v="2"/>
    <s v="REDUC"/>
    <x v="0"/>
    <s v="m3"/>
    <n v="549088"/>
    <n v="531854"/>
    <n v="664913"/>
    <n v="595802"/>
    <n v="676054"/>
    <n v="646461"/>
    <n v="553452"/>
    <n v="611428"/>
    <n v="627566"/>
    <n v="607493"/>
    <n v="586711"/>
    <n v="411374"/>
  </r>
  <r>
    <x v="6"/>
    <x v="3"/>
    <s v="REGAP"/>
    <x v="0"/>
    <s v="m3"/>
    <n v="683163"/>
    <n v="453193"/>
    <n v="611083"/>
    <n v="587506"/>
    <n v="637644"/>
    <n v="608728"/>
    <n v="681557"/>
    <n v="670507"/>
    <n v="673620"/>
    <n v="701084"/>
    <n v="643079"/>
    <n v="688836"/>
  </r>
  <r>
    <x v="6"/>
    <x v="4"/>
    <s v="REFAP"/>
    <x v="0"/>
    <s v="m3"/>
    <n v="92681"/>
    <n v="162831"/>
    <n v="159555"/>
    <n v="59929"/>
    <n v="54643"/>
    <n v="52353"/>
    <n v="80381"/>
    <n v="50810"/>
    <n v="192429"/>
    <n v="282701"/>
    <n v="409896"/>
    <n v="291429"/>
  </r>
  <r>
    <x v="6"/>
    <x v="5"/>
    <s v="LUBNOR"/>
    <x v="0"/>
    <s v="m3"/>
    <n v="32649"/>
    <n v="27845"/>
    <n v="34597"/>
    <n v="33017"/>
    <n v="17692"/>
    <n v="32601"/>
    <n v="34537"/>
    <n v="34920"/>
    <n v="33626"/>
    <n v="34838"/>
    <n v="33385"/>
    <n v="33640"/>
  </r>
  <r>
    <x v="6"/>
    <x v="0"/>
    <s v="REPLAN"/>
    <x v="0"/>
    <s v="m3"/>
    <n v="1592936"/>
    <n v="1108406"/>
    <n v="1560786"/>
    <n v="1407360"/>
    <n v="1334165"/>
    <n v="1330979"/>
    <n v="1437376"/>
    <n v="1307902"/>
    <n v="1201525"/>
    <n v="1474450"/>
    <n v="1322503"/>
    <n v="1245310"/>
  </r>
  <r>
    <x v="6"/>
    <x v="6"/>
    <s v="REAM"/>
    <x v="0"/>
    <s v="m3"/>
    <n v="202975"/>
    <n v="184668"/>
    <n v="213829"/>
    <n v="206013"/>
    <n v="198319"/>
    <n v="192508"/>
    <n v="207200"/>
    <n v="207661"/>
    <n v="199835"/>
    <n v="209754"/>
    <n v="6500"/>
    <n v="35160"/>
  </r>
  <r>
    <x v="6"/>
    <x v="0"/>
    <s v="RECAP"/>
    <x v="0"/>
    <s v="m3"/>
    <n v="188188"/>
    <n v="122646"/>
    <n v="186693"/>
    <n v="173472"/>
    <n v="178081"/>
    <n v="178347"/>
    <n v="124092"/>
    <n v="157105"/>
    <n v="127653"/>
    <n v="171588"/>
    <n v="157470"/>
    <n v="167714"/>
  </r>
  <r>
    <x v="6"/>
    <x v="7"/>
    <s v="REPAR"/>
    <x v="0"/>
    <s v="m3"/>
    <n v="696447"/>
    <n v="591633"/>
    <n v="565676"/>
    <n v="490341"/>
    <n v="651653"/>
    <n v="648603"/>
    <n v="710057"/>
    <n v="639769"/>
    <n v="517815"/>
    <n v="551472"/>
    <n v="514611"/>
    <n v="671429"/>
  </r>
  <r>
    <x v="6"/>
    <x v="0"/>
    <s v="REVAP"/>
    <x v="0"/>
    <s v="m3"/>
    <n v="945894"/>
    <n v="883291"/>
    <n v="1038561"/>
    <n v="1035383"/>
    <n v="1050197"/>
    <n v="969863"/>
    <n v="890011"/>
    <n v="1006370"/>
    <n v="706627"/>
    <n v="186395"/>
    <n v="677095"/>
    <n v="894940"/>
  </r>
  <r>
    <x v="6"/>
    <x v="8"/>
    <s v="3R POTIGUAR (ex-RPCC)"/>
    <x v="0"/>
    <s v="m3"/>
    <n v="45836"/>
    <n v="38312"/>
    <n v="42528"/>
    <n v="34443"/>
    <n v="44162"/>
    <n v="45852"/>
    <n v="48240"/>
    <n v="46795"/>
    <n v="46100"/>
    <n v="44575"/>
    <n v="40973"/>
    <n v="47974"/>
  </r>
  <r>
    <x v="6"/>
    <x v="9"/>
    <s v="RNEST"/>
    <x v="0"/>
    <s v="m3"/>
    <n v="0"/>
    <n v="0"/>
    <n v="0"/>
    <n v="0"/>
    <n v="0"/>
    <n v="0"/>
    <n v="0"/>
    <n v="0"/>
    <n v="0"/>
    <n v="0"/>
    <n v="0"/>
    <n v="0"/>
  </r>
  <r>
    <x v="6"/>
    <x v="2"/>
    <s v="MANGUINHOS"/>
    <x v="0"/>
    <s v="m3"/>
    <n v="0"/>
    <n v="0"/>
    <n v="0"/>
    <n v="0"/>
    <n v="0"/>
    <n v="0"/>
    <n v="0"/>
    <n v="0"/>
    <n v="0"/>
    <n v="0"/>
    <n v="0"/>
    <n v="0"/>
  </r>
  <r>
    <x v="6"/>
    <x v="4"/>
    <s v="RIOGRANDENSE"/>
    <x v="0"/>
    <s v="m3"/>
    <n v="0"/>
    <n v="0"/>
    <n v="0"/>
    <n v="0"/>
    <n v="0"/>
    <n v="0"/>
    <n v="0"/>
    <n v="0"/>
    <n v="0"/>
    <n v="0"/>
    <n v="0"/>
    <n v="0"/>
  </r>
  <r>
    <x v="6"/>
    <x v="0"/>
    <s v="UNIVEN"/>
    <x v="0"/>
    <s v="m3"/>
    <n v="0"/>
    <n v="0"/>
    <n v="0"/>
    <n v="0"/>
    <n v="0"/>
    <n v="0"/>
    <n v="0"/>
    <n v="0"/>
    <n v="0"/>
    <n v="0"/>
    <n v="0"/>
    <n v="0"/>
  </r>
  <r>
    <x v="6"/>
    <x v="1"/>
    <s v="DAX OIL"/>
    <x v="0"/>
    <s v="m3"/>
    <n v="0"/>
    <n v="0"/>
    <n v="0"/>
    <n v="0"/>
    <n v="0"/>
    <n v="0"/>
    <n v="0"/>
    <n v="0"/>
    <n v="0"/>
    <n v="0"/>
    <n v="0"/>
    <n v="0"/>
  </r>
  <r>
    <x v="6"/>
    <x v="0"/>
    <s v="SSOIL"/>
    <x v="0"/>
    <s v="m3"/>
    <n v="0"/>
    <n v="0"/>
    <n v="0"/>
    <n v="0"/>
    <n v="0"/>
    <n v="0"/>
    <n v="0"/>
    <n v="0"/>
    <n v="0"/>
    <n v="0"/>
    <n v="0"/>
    <n v="0"/>
  </r>
  <r>
    <x v="6"/>
    <x v="0"/>
    <s v="RPBC"/>
    <x v="1"/>
    <s v="m3"/>
    <n v="79243"/>
    <n v="134888"/>
    <n v="48574"/>
    <n v="28817"/>
    <n v="27648"/>
    <n v="66838"/>
    <n v="130573"/>
    <n v="65722"/>
    <n v="158529"/>
    <n v="74573"/>
    <n v="62207"/>
    <n v="118047"/>
  </r>
  <r>
    <x v="6"/>
    <x v="1"/>
    <s v="REFMAT"/>
    <x v="1"/>
    <s v="m3"/>
    <n v="0"/>
    <n v="96657"/>
    <n v="1799"/>
    <n v="0"/>
    <n v="0"/>
    <n v="41241"/>
    <n v="0"/>
    <n v="0"/>
    <n v="100000"/>
    <n v="24562"/>
    <n v="0"/>
    <n v="4786"/>
  </r>
  <r>
    <x v="6"/>
    <x v="2"/>
    <s v="REDUC"/>
    <x v="1"/>
    <s v="m3"/>
    <n v="503374"/>
    <n v="450862"/>
    <n v="486125"/>
    <n v="438757"/>
    <n v="481641"/>
    <n v="472855"/>
    <n v="463946"/>
    <n v="395373"/>
    <n v="237655"/>
    <n v="418822"/>
    <n v="468754"/>
    <n v="474244"/>
  </r>
  <r>
    <x v="6"/>
    <x v="3"/>
    <s v="REGAP"/>
    <x v="1"/>
    <s v="m3"/>
    <n v="1927"/>
    <n v="53128"/>
    <n v="73897"/>
    <n v="68593"/>
    <n v="12886"/>
    <n v="0"/>
    <n v="0"/>
    <n v="0"/>
    <n v="0"/>
    <n v="5864"/>
    <n v="20359"/>
    <n v="3219"/>
  </r>
  <r>
    <x v="6"/>
    <x v="4"/>
    <s v="REFAP"/>
    <x v="1"/>
    <s v="m3"/>
    <n v="365051"/>
    <n v="316719"/>
    <n v="471093"/>
    <n v="394508"/>
    <n v="450180"/>
    <n v="463477"/>
    <n v="462862"/>
    <n v="485050"/>
    <n v="442614"/>
    <n v="437602"/>
    <n v="199980"/>
    <n v="247039"/>
  </r>
  <r>
    <x v="6"/>
    <x v="5"/>
    <s v="LUBNOR"/>
    <x v="1"/>
    <s v="m3"/>
    <n v="0"/>
    <n v="0"/>
    <n v="0"/>
    <n v="0"/>
    <n v="0"/>
    <n v="0"/>
    <n v="0"/>
    <n v="0"/>
    <n v="0"/>
    <n v="0"/>
    <n v="0"/>
    <n v="0"/>
  </r>
  <r>
    <x v="6"/>
    <x v="0"/>
    <s v="REPLAN"/>
    <x v="1"/>
    <s v="m3"/>
    <n v="140436"/>
    <n v="119924"/>
    <n v="163736"/>
    <n v="318273"/>
    <n v="395945"/>
    <n v="343991"/>
    <n v="200909"/>
    <n v="306171"/>
    <n v="403945"/>
    <n v="260314"/>
    <n v="369402"/>
    <n v="479558"/>
  </r>
  <r>
    <x v="6"/>
    <x v="6"/>
    <s v="REAM"/>
    <x v="1"/>
    <s v="m3"/>
    <n v="0"/>
    <n v="0"/>
    <n v="0"/>
    <n v="0"/>
    <n v="0"/>
    <n v="0"/>
    <n v="0"/>
    <n v="0"/>
    <n v="0"/>
    <n v="0"/>
    <n v="0"/>
    <n v="0"/>
  </r>
  <r>
    <x v="6"/>
    <x v="0"/>
    <s v="RECAP"/>
    <x v="1"/>
    <s v="m3"/>
    <n v="15162"/>
    <n v="48337"/>
    <n v="16817"/>
    <n v="22706"/>
    <n v="24820"/>
    <n v="22852"/>
    <n v="67715"/>
    <n v="29108"/>
    <n v="68553"/>
    <n v="30872"/>
    <n v="26227"/>
    <n v="34487"/>
  </r>
  <r>
    <x v="6"/>
    <x v="7"/>
    <s v="REPAR"/>
    <x v="1"/>
    <s v="m3"/>
    <n v="255208"/>
    <n v="263635"/>
    <n v="333454"/>
    <n v="299708"/>
    <n v="283101"/>
    <n v="248164"/>
    <n v="185962"/>
    <n v="267869"/>
    <n v="356953"/>
    <n v="349111"/>
    <n v="315526"/>
    <n v="238331"/>
  </r>
  <r>
    <x v="6"/>
    <x v="0"/>
    <s v="REVAP"/>
    <x v="1"/>
    <s v="m3"/>
    <n v="147167"/>
    <n v="177924"/>
    <n v="109787"/>
    <n v="109635"/>
    <n v="90099"/>
    <n v="121071"/>
    <n v="137914"/>
    <n v="83824"/>
    <n v="190946"/>
    <n v="352450"/>
    <n v="217828"/>
    <n v="202300"/>
  </r>
  <r>
    <x v="6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6"/>
    <x v="9"/>
    <s v="RNEST"/>
    <x v="1"/>
    <s v="m3"/>
    <n v="0"/>
    <n v="0"/>
    <n v="0"/>
    <n v="0"/>
    <n v="0"/>
    <n v="0"/>
    <n v="0"/>
    <n v="0"/>
    <n v="0"/>
    <n v="0"/>
    <n v="0"/>
    <n v="0"/>
  </r>
  <r>
    <x v="6"/>
    <x v="2"/>
    <s v="MANGUINHOS"/>
    <x v="1"/>
    <s v="m3"/>
    <n v="0"/>
    <n v="0"/>
    <n v="0"/>
    <n v="0"/>
    <n v="0"/>
    <n v="0"/>
    <n v="0"/>
    <n v="0"/>
    <n v="0"/>
    <n v="0"/>
    <n v="0"/>
    <n v="0"/>
  </r>
  <r>
    <x v="6"/>
    <x v="4"/>
    <s v="RIOGRANDENSE"/>
    <x v="1"/>
    <s v="m3"/>
    <n v="45316"/>
    <n v="48234"/>
    <n v="62120"/>
    <n v="58582"/>
    <n v="40111"/>
    <n v="0"/>
    <n v="0"/>
    <n v="0"/>
    <n v="0"/>
    <n v="31936"/>
    <n v="56560"/>
    <n v="72499"/>
  </r>
  <r>
    <x v="6"/>
    <x v="0"/>
    <s v="UNIVEN"/>
    <x v="1"/>
    <s v="m3"/>
    <n v="2678.7919999999999"/>
    <n v="1671.4580000000001"/>
    <n v="1342.1859999999999"/>
    <n v="1492.633"/>
    <n v="2683.7429999999999"/>
    <n v="2985.8870000000002"/>
    <n v="1313.604"/>
    <n v="22.05"/>
    <n v="384.37099999999998"/>
    <n v="550.13099999999997"/>
    <n v="2548.2979999999998"/>
    <n v="529.505"/>
  </r>
  <r>
    <x v="6"/>
    <x v="1"/>
    <s v="DAX OIL"/>
    <x v="1"/>
    <s v="m3"/>
    <n v="0"/>
    <n v="0"/>
    <n v="0"/>
    <n v="0"/>
    <n v="0"/>
    <n v="0"/>
    <n v="0"/>
    <n v="0"/>
    <n v="0"/>
    <n v="0"/>
    <n v="0"/>
    <n v="0"/>
  </r>
  <r>
    <x v="6"/>
    <x v="0"/>
    <s v="SSOIL"/>
    <x v="1"/>
    <s v="m3"/>
    <n v="0"/>
    <n v="0"/>
    <n v="0"/>
    <n v="0"/>
    <n v="0"/>
    <n v="0"/>
    <n v="0"/>
    <n v="0"/>
    <n v="0"/>
    <n v="0"/>
    <n v="0"/>
    <n v="0"/>
  </r>
  <r>
    <x v="6"/>
    <x v="0"/>
    <s v="RPBC"/>
    <x v="2"/>
    <s v="m3"/>
    <n v="1031"/>
    <n v="2149"/>
    <n v="4097"/>
    <n v="1806"/>
    <n v="2999"/>
    <n v="19239"/>
    <n v="7231"/>
    <n v="8554"/>
    <n v="2234"/>
    <n v="2342"/>
    <n v="3109"/>
    <n v="6961"/>
  </r>
  <r>
    <x v="6"/>
    <x v="1"/>
    <s v="REFMAT"/>
    <x v="2"/>
    <s v="m3"/>
    <n v="17993"/>
    <n v="27860"/>
    <n v="32404"/>
    <n v="27963"/>
    <n v="18399"/>
    <n v="29001"/>
    <n v="39071"/>
    <n v="20665"/>
    <n v="26995"/>
    <n v="24787"/>
    <n v="53435"/>
    <n v="38718"/>
  </r>
  <r>
    <x v="6"/>
    <x v="2"/>
    <s v="REDUC"/>
    <x v="2"/>
    <s v="m3"/>
    <n v="42169"/>
    <n v="21054"/>
    <n v="27292"/>
    <n v="30866"/>
    <n v="23211"/>
    <n v="12864"/>
    <n v="33023"/>
    <n v="26777"/>
    <n v="36057"/>
    <n v="35730"/>
    <n v="45375"/>
    <n v="53368"/>
  </r>
  <r>
    <x v="6"/>
    <x v="3"/>
    <s v="REGAP"/>
    <x v="2"/>
    <s v="m3"/>
    <n v="3716"/>
    <n v="17701"/>
    <n v="17417"/>
    <n v="12227"/>
    <n v="9708"/>
    <n v="14265"/>
    <n v="5903"/>
    <n v="4238"/>
    <n v="12254"/>
    <n v="11278"/>
    <n v="29540"/>
    <n v="12131"/>
  </r>
  <r>
    <x v="6"/>
    <x v="4"/>
    <s v="REFAP"/>
    <x v="2"/>
    <s v="m3"/>
    <n v="2888"/>
    <n v="18215"/>
    <n v="4000"/>
    <n v="6823"/>
    <n v="41014"/>
    <n v="26519"/>
    <n v="22143"/>
    <n v="18774"/>
    <n v="14427"/>
    <n v="7232"/>
    <n v="5191"/>
    <n v="3361"/>
  </r>
  <r>
    <x v="6"/>
    <x v="5"/>
    <s v="LUBNOR"/>
    <x v="2"/>
    <s v="m3"/>
    <n v="135"/>
    <n v="53"/>
    <n v="127"/>
    <n v="0"/>
    <n v="0"/>
    <n v="357"/>
    <n v="94"/>
    <n v="186"/>
    <n v="82"/>
    <n v="6"/>
    <n v="0"/>
    <n v="882"/>
  </r>
  <r>
    <x v="6"/>
    <x v="0"/>
    <s v="REPLAN"/>
    <x v="2"/>
    <s v="m3"/>
    <n v="39116"/>
    <n v="33385"/>
    <n v="57642"/>
    <n v="5724"/>
    <n v="27989"/>
    <n v="46671"/>
    <n v="122612"/>
    <n v="33206"/>
    <n v="19728"/>
    <n v="56173"/>
    <n v="36079"/>
    <n v="63341"/>
  </r>
  <r>
    <x v="6"/>
    <x v="6"/>
    <s v="REAM"/>
    <x v="2"/>
    <s v="m3"/>
    <n v="10950"/>
    <n v="6908"/>
    <n v="1649"/>
    <n v="616"/>
    <n v="0"/>
    <n v="0"/>
    <n v="334"/>
    <n v="4247"/>
    <n v="1328"/>
    <n v="1514"/>
    <n v="0"/>
    <n v="0"/>
  </r>
  <r>
    <x v="6"/>
    <x v="0"/>
    <s v="RECAP"/>
    <x v="2"/>
    <s v="m3"/>
    <n v="751"/>
    <n v="815"/>
    <n v="0"/>
    <n v="0"/>
    <n v="0"/>
    <n v="1818"/>
    <n v="0"/>
    <n v="2341"/>
    <n v="623"/>
    <n v="0"/>
    <n v="1310"/>
    <n v="0"/>
  </r>
  <r>
    <x v="6"/>
    <x v="7"/>
    <s v="REPAR"/>
    <x v="2"/>
    <s v="m3"/>
    <n v="1399"/>
    <n v="6380"/>
    <n v="456"/>
    <n v="1436"/>
    <n v="15769"/>
    <n v="11825"/>
    <n v="13050"/>
    <n v="793"/>
    <n v="939"/>
    <n v="919"/>
    <n v="4375"/>
    <n v="0"/>
  </r>
  <r>
    <x v="6"/>
    <x v="0"/>
    <s v="REVAP"/>
    <x v="2"/>
    <s v="m3"/>
    <n v="25696"/>
    <n v="10231"/>
    <n v="4323"/>
    <n v="3886"/>
    <n v="11698"/>
    <n v="23966"/>
    <n v="65625"/>
    <n v="33999"/>
    <n v="18377"/>
    <n v="18104"/>
    <n v="39119"/>
    <n v="72333"/>
  </r>
  <r>
    <x v="6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6"/>
    <x v="9"/>
    <s v="RNEST"/>
    <x v="2"/>
    <s v="m3"/>
    <n v="0"/>
    <n v="0"/>
    <n v="0"/>
    <n v="0"/>
    <n v="0"/>
    <n v="0"/>
    <n v="0"/>
    <n v="0"/>
    <n v="0"/>
    <n v="0"/>
    <n v="0"/>
    <n v="0"/>
  </r>
  <r>
    <x v="6"/>
    <x v="2"/>
    <s v="MANGUINHOS"/>
    <x v="2"/>
    <s v="m3"/>
    <n v="0"/>
    <n v="0"/>
    <n v="0"/>
    <n v="0"/>
    <n v="0"/>
    <n v="0"/>
    <n v="0"/>
    <n v="0"/>
    <n v="0"/>
    <n v="0"/>
    <n v="0"/>
    <n v="0"/>
  </r>
  <r>
    <x v="6"/>
    <x v="4"/>
    <s v="RIOGRANDENSE"/>
    <x v="2"/>
    <s v="m3"/>
    <n v="0"/>
    <n v="0"/>
    <n v="0"/>
    <n v="0"/>
    <n v="0"/>
    <n v="0"/>
    <n v="0"/>
    <n v="0"/>
    <n v="0"/>
    <n v="0"/>
    <n v="0"/>
    <n v="0"/>
  </r>
  <r>
    <x v="6"/>
    <x v="0"/>
    <s v="UNIVEN"/>
    <x v="2"/>
    <s v="m3"/>
    <n v="9590.2870000000003"/>
    <n v="9918.4680000000008"/>
    <n v="11399.71"/>
    <n v="11243.076999999999"/>
    <n v="11243.076999999999"/>
    <n v="7765.2030000000004"/>
    <n v="12239.43"/>
    <n v="11784.105"/>
    <n v="15037.099"/>
    <n v="15586.936"/>
    <n v="11737.535"/>
    <n v="12117.13"/>
  </r>
  <r>
    <x v="6"/>
    <x v="1"/>
    <s v="DAX OIL"/>
    <x v="2"/>
    <s v="m3"/>
    <n v="0"/>
    <n v="0"/>
    <n v="0"/>
    <n v="0"/>
    <n v="0"/>
    <n v="0"/>
    <n v="0"/>
    <n v="0"/>
    <n v="0"/>
    <n v="0"/>
    <n v="0"/>
    <n v="0"/>
  </r>
  <r>
    <x v="6"/>
    <x v="0"/>
    <s v="SSOIL"/>
    <x v="2"/>
    <s v="m3"/>
    <n v="0"/>
    <n v="0"/>
    <n v="0"/>
    <n v="0"/>
    <n v="0"/>
    <n v="0"/>
    <n v="0"/>
    <n v="0"/>
    <n v="0"/>
    <n v="0"/>
    <n v="0"/>
    <n v="0"/>
  </r>
  <r>
    <x v="7"/>
    <x v="0"/>
    <s v="RPBC"/>
    <x v="0"/>
    <s v="m3"/>
    <n v="660619"/>
    <n v="613232"/>
    <n v="776352"/>
    <n v="651716"/>
    <n v="429794"/>
    <n v="641570"/>
    <n v="767274"/>
    <n v="776308"/>
    <n v="671318"/>
    <n v="665743"/>
    <n v="551136"/>
    <n v="737713"/>
  </r>
  <r>
    <x v="7"/>
    <x v="1"/>
    <s v="REFMAT"/>
    <x v="0"/>
    <s v="m3"/>
    <n v="1327010"/>
    <n v="1100218"/>
    <n v="1258855"/>
    <n v="981844"/>
    <n v="1295700"/>
    <n v="1192226"/>
    <n v="1337342"/>
    <n v="1198951"/>
    <n v="1243283"/>
    <n v="1153676"/>
    <n v="1191863"/>
    <n v="1341433"/>
  </r>
  <r>
    <x v="7"/>
    <x v="2"/>
    <s v="REDUC"/>
    <x v="0"/>
    <s v="m3"/>
    <n v="492475"/>
    <n v="537913"/>
    <n v="609130"/>
    <n v="609682"/>
    <n v="623362"/>
    <n v="616374"/>
    <n v="478580"/>
    <n v="502869"/>
    <n v="568271"/>
    <n v="594622"/>
    <n v="605693"/>
    <n v="589901"/>
  </r>
  <r>
    <x v="7"/>
    <x v="3"/>
    <s v="REGAP"/>
    <x v="0"/>
    <s v="m3"/>
    <n v="599385"/>
    <n v="568072"/>
    <n v="657217"/>
    <n v="599673"/>
    <n v="595821"/>
    <n v="684927"/>
    <n v="702440"/>
    <n v="679656"/>
    <n v="465666"/>
    <n v="466131"/>
    <n v="660270"/>
    <n v="704040"/>
  </r>
  <r>
    <x v="7"/>
    <x v="4"/>
    <s v="REFAP"/>
    <x v="0"/>
    <s v="m3"/>
    <n v="281943"/>
    <n v="310332"/>
    <n v="275235"/>
    <n v="214117"/>
    <n v="301920"/>
    <n v="304452"/>
    <n v="181741"/>
    <n v="258335"/>
    <n v="271748"/>
    <n v="176228"/>
    <n v="394908"/>
    <n v="208252"/>
  </r>
  <r>
    <x v="7"/>
    <x v="5"/>
    <s v="LUBNOR"/>
    <x v="0"/>
    <s v="m3"/>
    <n v="34462"/>
    <n v="27187"/>
    <n v="19651"/>
    <n v="27958"/>
    <n v="28287"/>
    <n v="27659"/>
    <n v="28866"/>
    <n v="29634"/>
    <n v="29267"/>
    <n v="30759"/>
    <n v="37573"/>
    <n v="36853"/>
  </r>
  <r>
    <x v="7"/>
    <x v="0"/>
    <s v="REPLAN"/>
    <x v="0"/>
    <s v="m3"/>
    <n v="1014066"/>
    <n v="1076128"/>
    <n v="1265662"/>
    <n v="1460059"/>
    <n v="1350780"/>
    <n v="1268616"/>
    <n v="1509235"/>
    <n v="1440286"/>
    <n v="1377358"/>
    <n v="1358552"/>
    <n v="1401309"/>
    <n v="1397757"/>
  </r>
  <r>
    <x v="7"/>
    <x v="6"/>
    <s v="REAM"/>
    <x v="0"/>
    <s v="m3"/>
    <n v="192677"/>
    <n v="191502"/>
    <n v="217562"/>
    <n v="195515"/>
    <n v="194436"/>
    <n v="190039"/>
    <n v="195210"/>
    <n v="209251"/>
    <n v="201347"/>
    <n v="190171"/>
    <n v="193416"/>
    <n v="200560"/>
  </r>
  <r>
    <x v="7"/>
    <x v="0"/>
    <s v="RECAP"/>
    <x v="0"/>
    <s v="m3"/>
    <n v="173784"/>
    <n v="154507"/>
    <n v="168252"/>
    <n v="178484"/>
    <n v="171466"/>
    <n v="149583"/>
    <n v="177070"/>
    <n v="172248"/>
    <n v="180136"/>
    <n v="170493"/>
    <n v="173339"/>
    <n v="201102"/>
  </r>
  <r>
    <x v="7"/>
    <x v="7"/>
    <s v="REPAR"/>
    <x v="0"/>
    <s v="m3"/>
    <n v="595989"/>
    <n v="371946"/>
    <n v="585814"/>
    <n v="689650"/>
    <n v="483960"/>
    <n v="528312"/>
    <n v="450356"/>
    <n v="560009"/>
    <n v="541149"/>
    <n v="514842"/>
    <n v="311130"/>
    <n v="529850"/>
  </r>
  <r>
    <x v="7"/>
    <x v="0"/>
    <s v="REVAP"/>
    <x v="0"/>
    <s v="m3"/>
    <n v="910179"/>
    <n v="894805"/>
    <n v="889095"/>
    <n v="993898"/>
    <n v="853437"/>
    <n v="891764"/>
    <n v="943362"/>
    <n v="917764"/>
    <n v="902759"/>
    <n v="944036"/>
    <n v="945938"/>
    <n v="1011324"/>
  </r>
  <r>
    <x v="7"/>
    <x v="8"/>
    <s v="3R POTIGUAR (ex-RPCC)"/>
    <x v="0"/>
    <s v="m3"/>
    <n v="46237"/>
    <n v="44779"/>
    <n v="48529"/>
    <n v="44830"/>
    <n v="46372"/>
    <n v="44326"/>
    <n v="48975"/>
    <n v="49264"/>
    <n v="48610"/>
    <n v="49986"/>
    <n v="46020"/>
    <n v="42747"/>
  </r>
  <r>
    <x v="7"/>
    <x v="9"/>
    <s v="RNEST"/>
    <x v="0"/>
    <s v="m3"/>
    <n v="0"/>
    <n v="0"/>
    <n v="0"/>
    <n v="0"/>
    <n v="0"/>
    <n v="0"/>
    <n v="0"/>
    <n v="0"/>
    <n v="0"/>
    <n v="0"/>
    <n v="0"/>
    <n v="0"/>
  </r>
  <r>
    <x v="7"/>
    <x v="2"/>
    <s v="MANGUINHOS"/>
    <x v="0"/>
    <s v="m3"/>
    <n v="0"/>
    <n v="0"/>
    <n v="0"/>
    <n v="0"/>
    <n v="0"/>
    <n v="0"/>
    <n v="0"/>
    <n v="0"/>
    <n v="0"/>
    <n v="0"/>
    <n v="0"/>
    <n v="0"/>
  </r>
  <r>
    <x v="7"/>
    <x v="4"/>
    <s v="RIOGRANDENSE"/>
    <x v="0"/>
    <s v="m3"/>
    <n v="0"/>
    <n v="0"/>
    <n v="0"/>
    <n v="0"/>
    <n v="0"/>
    <n v="0"/>
    <n v="0"/>
    <n v="0"/>
    <n v="0"/>
    <n v="0"/>
    <n v="0"/>
    <n v="0"/>
  </r>
  <r>
    <x v="7"/>
    <x v="0"/>
    <s v="UNIVEN"/>
    <x v="0"/>
    <s v="m3"/>
    <n v="0"/>
    <n v="0"/>
    <n v="0"/>
    <n v="171"/>
    <n v="0"/>
    <n v="0"/>
    <n v="0"/>
    <n v="1218.173"/>
    <n v="1207.152"/>
    <n v="1053.9390000000001"/>
    <n v="850.36800000000005"/>
    <n v="1491.8820000000001"/>
  </r>
  <r>
    <x v="7"/>
    <x v="1"/>
    <s v="DAX OIL"/>
    <x v="0"/>
    <s v="m3"/>
    <n v="0"/>
    <n v="0"/>
    <n v="0"/>
    <n v="0"/>
    <n v="0"/>
    <n v="0"/>
    <n v="0"/>
    <n v="0"/>
    <n v="0"/>
    <n v="0"/>
    <n v="0"/>
    <n v="0"/>
  </r>
  <r>
    <x v="7"/>
    <x v="0"/>
    <s v="SSOIL"/>
    <x v="0"/>
    <s v="m3"/>
    <n v="0"/>
    <n v="0"/>
    <n v="0"/>
    <n v="0"/>
    <n v="0"/>
    <n v="0"/>
    <n v="0"/>
    <n v="0"/>
    <n v="0"/>
    <n v="0"/>
    <n v="0"/>
    <n v="0"/>
  </r>
  <r>
    <x v="7"/>
    <x v="0"/>
    <s v="RPBC"/>
    <x v="1"/>
    <s v="m3"/>
    <n v="171595"/>
    <n v="136361"/>
    <n v="64671"/>
    <n v="35647"/>
    <n v="39264"/>
    <n v="81450"/>
    <n v="77527"/>
    <n v="45011"/>
    <n v="139173"/>
    <n v="61617"/>
    <n v="36509"/>
    <n v="61638"/>
  </r>
  <r>
    <x v="7"/>
    <x v="1"/>
    <s v="REFMAT"/>
    <x v="1"/>
    <s v="m3"/>
    <n v="0"/>
    <n v="36177"/>
    <n v="0"/>
    <n v="0"/>
    <n v="0"/>
    <n v="0"/>
    <n v="0"/>
    <n v="0"/>
    <n v="0"/>
    <n v="43181"/>
    <n v="60192"/>
    <n v="8945"/>
  </r>
  <r>
    <x v="7"/>
    <x v="2"/>
    <s v="REDUC"/>
    <x v="1"/>
    <s v="m3"/>
    <n v="440934"/>
    <n v="428385"/>
    <n v="483495"/>
    <n v="421139"/>
    <n v="478359"/>
    <n v="365126"/>
    <n v="468529"/>
    <n v="499781"/>
    <n v="473273"/>
    <n v="428061"/>
    <n v="257260"/>
    <n v="308842"/>
  </r>
  <r>
    <x v="7"/>
    <x v="3"/>
    <s v="REGAP"/>
    <x v="1"/>
    <s v="m3"/>
    <n v="37"/>
    <n v="0"/>
    <n v="19344"/>
    <n v="64624"/>
    <n v="35261"/>
    <n v="5734"/>
    <n v="887"/>
    <n v="42958"/>
    <n v="2295"/>
    <n v="8800"/>
    <n v="48202"/>
    <n v="35271"/>
  </r>
  <r>
    <x v="7"/>
    <x v="4"/>
    <s v="REFAP"/>
    <x v="1"/>
    <s v="m3"/>
    <n v="221660"/>
    <n v="283964"/>
    <n v="482176"/>
    <n v="570666"/>
    <n v="463468"/>
    <n v="398578"/>
    <n v="603155"/>
    <n v="454003"/>
    <n v="460171"/>
    <n v="554971"/>
    <n v="343751"/>
    <n v="560267"/>
  </r>
  <r>
    <x v="7"/>
    <x v="5"/>
    <s v="LUBNOR"/>
    <x v="1"/>
    <s v="m3"/>
    <n v="0"/>
    <n v="0"/>
    <n v="0"/>
    <n v="0"/>
    <n v="0"/>
    <n v="0"/>
    <n v="0"/>
    <n v="0"/>
    <n v="0"/>
    <n v="0"/>
    <n v="0"/>
    <n v="0"/>
  </r>
  <r>
    <x v="7"/>
    <x v="0"/>
    <s v="REPLAN"/>
    <x v="1"/>
    <s v="m3"/>
    <n v="393204"/>
    <n v="426552"/>
    <n v="499433"/>
    <n v="182504"/>
    <n v="388507"/>
    <n v="440511"/>
    <n v="233014"/>
    <n v="296322"/>
    <n v="317102"/>
    <n v="388890"/>
    <n v="325057"/>
    <n v="364719"/>
  </r>
  <r>
    <x v="7"/>
    <x v="6"/>
    <s v="REAM"/>
    <x v="1"/>
    <s v="m3"/>
    <n v="0"/>
    <n v="0"/>
    <n v="0"/>
    <n v="0"/>
    <n v="0"/>
    <n v="0"/>
    <n v="0"/>
    <n v="0"/>
    <n v="0"/>
    <n v="0"/>
    <n v="36"/>
    <n v="0"/>
  </r>
  <r>
    <x v="7"/>
    <x v="0"/>
    <s v="RECAP"/>
    <x v="1"/>
    <s v="m3"/>
    <n v="28797"/>
    <n v="29202"/>
    <n v="29929"/>
    <n v="14633"/>
    <n v="29984"/>
    <n v="44143"/>
    <n v="25807"/>
    <n v="30884"/>
    <n v="16525"/>
    <n v="26724"/>
    <n v="24269"/>
    <n v="36832"/>
  </r>
  <r>
    <x v="7"/>
    <x v="7"/>
    <s v="REPAR"/>
    <x v="1"/>
    <s v="m3"/>
    <n v="230309"/>
    <n v="246545"/>
    <n v="353551"/>
    <n v="206316"/>
    <n v="304821"/>
    <n v="269756"/>
    <n v="303134"/>
    <n v="320532"/>
    <n v="337224"/>
    <n v="329513"/>
    <n v="246671"/>
    <n v="413354"/>
  </r>
  <r>
    <x v="7"/>
    <x v="0"/>
    <s v="REVAP"/>
    <x v="1"/>
    <s v="m3"/>
    <n v="226025"/>
    <n v="184687"/>
    <n v="235882"/>
    <n v="174125"/>
    <n v="305707"/>
    <n v="206882"/>
    <n v="195531"/>
    <n v="205262"/>
    <n v="192846"/>
    <n v="259580"/>
    <n v="208916"/>
    <n v="179513"/>
  </r>
  <r>
    <x v="7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7"/>
    <x v="9"/>
    <s v="RNEST"/>
    <x v="1"/>
    <s v="m3"/>
    <n v="0"/>
    <n v="0"/>
    <n v="0"/>
    <n v="0"/>
    <n v="0"/>
    <n v="0"/>
    <n v="0"/>
    <n v="0"/>
    <n v="0"/>
    <n v="0"/>
    <n v="0"/>
    <n v="0"/>
  </r>
  <r>
    <x v="7"/>
    <x v="2"/>
    <s v="MANGUINHOS"/>
    <x v="1"/>
    <s v="m3"/>
    <n v="0"/>
    <n v="0"/>
    <n v="0"/>
    <n v="0"/>
    <n v="0"/>
    <n v="0"/>
    <n v="0"/>
    <n v="0"/>
    <n v="0"/>
    <n v="0"/>
    <n v="0"/>
    <n v="0"/>
  </r>
  <r>
    <x v="7"/>
    <x v="4"/>
    <s v="RIOGRANDENSE"/>
    <x v="1"/>
    <s v="m3"/>
    <n v="65150"/>
    <n v="48112"/>
    <n v="52588.095000000001"/>
    <n v="69611.907000000007"/>
    <n v="72816.820999999996"/>
    <n v="62642"/>
    <n v="66038.073000000004"/>
    <n v="62668.800999999999"/>
    <n v="72237.95"/>
    <n v="72667.971000000005"/>
    <n v="72498.630999999994"/>
    <n v="51985.822999999997"/>
  </r>
  <r>
    <x v="7"/>
    <x v="0"/>
    <s v="UNIVEN"/>
    <x v="1"/>
    <s v="m3"/>
    <n v="1385.3240000000001"/>
    <n v="5300.2759999999998"/>
    <n v="8104.5879999999997"/>
    <n v="6951.8059999999996"/>
    <n v="6933.4769999999999"/>
    <n v="1476.5219999999999"/>
    <n v="12965.332"/>
    <n v="9406.9449999999997"/>
    <n v="16135.02"/>
    <n v="11346.228999999999"/>
    <n v="12144.727000000001"/>
    <n v="6254.4080000000004"/>
  </r>
  <r>
    <x v="7"/>
    <x v="1"/>
    <s v="DAX OIL"/>
    <x v="1"/>
    <s v="m3"/>
    <n v="0"/>
    <n v="0"/>
    <n v="0"/>
    <n v="0"/>
    <n v="0"/>
    <n v="0"/>
    <n v="0"/>
    <n v="0"/>
    <n v="0"/>
    <n v="0"/>
    <n v="0"/>
    <n v="0"/>
  </r>
  <r>
    <x v="7"/>
    <x v="0"/>
    <s v="SSOIL"/>
    <x v="1"/>
    <s v="m3"/>
    <n v="0"/>
    <n v="0"/>
    <n v="0"/>
    <n v="0"/>
    <n v="0"/>
    <n v="0"/>
    <n v="0"/>
    <n v="0"/>
    <n v="0"/>
    <n v="0"/>
    <n v="0"/>
    <n v="0"/>
  </r>
  <r>
    <x v="7"/>
    <x v="0"/>
    <s v="RPBC"/>
    <x v="2"/>
    <s v="m3"/>
    <n v="6834"/>
    <n v="3634"/>
    <n v="4732"/>
    <n v="2889"/>
    <n v="142"/>
    <n v="1301"/>
    <n v="0"/>
    <n v="0"/>
    <n v="0"/>
    <n v="0"/>
    <n v="1171"/>
    <n v="5340"/>
  </r>
  <r>
    <x v="7"/>
    <x v="1"/>
    <s v="REFMAT"/>
    <x v="2"/>
    <s v="m3"/>
    <n v="9797"/>
    <n v="25133"/>
    <n v="21386"/>
    <n v="23001"/>
    <n v="25052"/>
    <n v="28038"/>
    <n v="11847"/>
    <n v="21563"/>
    <n v="25463"/>
    <n v="29238"/>
    <n v="18580"/>
    <n v="26528"/>
  </r>
  <r>
    <x v="7"/>
    <x v="2"/>
    <s v="REDUC"/>
    <x v="2"/>
    <s v="m3"/>
    <n v="28758"/>
    <n v="26839"/>
    <n v="30784"/>
    <n v="48571"/>
    <n v="49104"/>
    <n v="29744"/>
    <n v="18590"/>
    <n v="17365"/>
    <n v="21364"/>
    <n v="18992"/>
    <n v="26707"/>
    <n v="23541"/>
  </r>
  <r>
    <x v="7"/>
    <x v="3"/>
    <s v="REGAP"/>
    <x v="2"/>
    <s v="m3"/>
    <n v="1863"/>
    <n v="9731"/>
    <n v="11937"/>
    <n v="3331"/>
    <n v="9447"/>
    <n v="7208"/>
    <n v="6156"/>
    <n v="18190"/>
    <n v="8916"/>
    <n v="17283"/>
    <n v="14007"/>
    <n v="7183"/>
  </r>
  <r>
    <x v="7"/>
    <x v="4"/>
    <s v="REFAP"/>
    <x v="2"/>
    <s v="m3"/>
    <n v="6024"/>
    <n v="3405"/>
    <n v="6805"/>
    <n v="12848"/>
    <n v="16682"/>
    <n v="3292"/>
    <n v="4831"/>
    <n v="10332"/>
    <n v="424"/>
    <n v="0"/>
    <n v="12796"/>
    <n v="896"/>
  </r>
  <r>
    <x v="7"/>
    <x v="5"/>
    <s v="LUBNOR"/>
    <x v="2"/>
    <s v="m3"/>
    <n v="185"/>
    <n v="0"/>
    <n v="0"/>
    <n v="0"/>
    <n v="0"/>
    <n v="55"/>
    <n v="0"/>
    <n v="57"/>
    <n v="175"/>
    <n v="0"/>
    <n v="0"/>
    <n v="509"/>
  </r>
  <r>
    <x v="7"/>
    <x v="0"/>
    <s v="REPLAN"/>
    <x v="2"/>
    <s v="m3"/>
    <n v="37414"/>
    <n v="15632"/>
    <n v="17065"/>
    <n v="77351"/>
    <n v="40123"/>
    <n v="12906"/>
    <n v="36782"/>
    <n v="41025"/>
    <n v="18408"/>
    <n v="29889"/>
    <n v="6337"/>
    <n v="18749"/>
  </r>
  <r>
    <x v="7"/>
    <x v="6"/>
    <s v="REAM"/>
    <x v="2"/>
    <s v="m3"/>
    <n v="588"/>
    <n v="0"/>
    <n v="608"/>
    <n v="2234"/>
    <n v="1095"/>
    <n v="3303"/>
    <n v="2065"/>
    <n v="2385"/>
    <n v="2205"/>
    <n v="2006"/>
    <n v="533"/>
    <n v="137"/>
  </r>
  <r>
    <x v="7"/>
    <x v="0"/>
    <s v="RECAP"/>
    <x v="2"/>
    <s v="m3"/>
    <n v="781"/>
    <n v="0"/>
    <n v="0"/>
    <n v="110"/>
    <n v="1509"/>
    <n v="0"/>
    <n v="0"/>
    <n v="0"/>
    <n v="0"/>
    <n v="4167"/>
    <n v="294"/>
    <n v="0"/>
  </r>
  <r>
    <x v="7"/>
    <x v="7"/>
    <s v="REPAR"/>
    <x v="2"/>
    <s v="m3"/>
    <n v="0"/>
    <n v="0"/>
    <n v="0"/>
    <n v="0"/>
    <n v="0"/>
    <n v="0"/>
    <n v="1747"/>
    <n v="30318"/>
    <n v="6362"/>
    <n v="29837"/>
    <n v="15002"/>
    <n v="26312"/>
  </r>
  <r>
    <x v="7"/>
    <x v="0"/>
    <s v="REVAP"/>
    <x v="2"/>
    <s v="m3"/>
    <n v="53603"/>
    <n v="18971"/>
    <n v="24082"/>
    <n v="2384"/>
    <n v="1397"/>
    <n v="20346"/>
    <n v="32690"/>
    <n v="34337"/>
    <n v="7681"/>
    <n v="15389"/>
    <n v="28504"/>
    <n v="32633"/>
  </r>
  <r>
    <x v="7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7"/>
    <x v="9"/>
    <s v="RNEST"/>
    <x v="2"/>
    <s v="m3"/>
    <n v="0"/>
    <n v="0"/>
    <n v="0"/>
    <n v="0"/>
    <n v="0"/>
    <n v="0"/>
    <n v="0"/>
    <n v="0"/>
    <n v="0"/>
    <n v="0"/>
    <n v="0"/>
    <n v="0"/>
  </r>
  <r>
    <x v="7"/>
    <x v="2"/>
    <s v="MANGUINHOS"/>
    <x v="2"/>
    <s v="m3"/>
    <n v="0"/>
    <n v="0"/>
    <n v="0"/>
    <n v="0"/>
    <n v="0"/>
    <n v="0"/>
    <n v="0"/>
    <n v="0"/>
    <n v="0"/>
    <n v="0"/>
    <n v="0"/>
    <n v="0"/>
  </r>
  <r>
    <x v="7"/>
    <x v="4"/>
    <s v="RIOGRANDENSE"/>
    <x v="2"/>
    <s v="m3"/>
    <n v="0"/>
    <n v="0"/>
    <n v="0"/>
    <n v="0"/>
    <n v="0"/>
    <n v="0"/>
    <n v="0"/>
    <n v="0"/>
    <n v="0"/>
    <n v="0"/>
    <n v="0"/>
    <n v="0"/>
  </r>
  <r>
    <x v="7"/>
    <x v="0"/>
    <s v="UNIVEN"/>
    <x v="2"/>
    <s v="m3"/>
    <n v="14572.647000000001"/>
    <n v="11055.778"/>
    <n v="13536.864"/>
    <n v="15324.966"/>
    <n v="18926.225999999999"/>
    <n v="20510.796999999999"/>
    <n v="16373.073"/>
    <n v="20352.406999999999"/>
    <n v="17522.666000000001"/>
    <n v="16829.84"/>
    <n v="12418.264999999999"/>
    <n v="12898.89"/>
  </r>
  <r>
    <x v="7"/>
    <x v="1"/>
    <s v="DAX OIL"/>
    <x v="2"/>
    <s v="m3"/>
    <n v="0"/>
    <n v="0"/>
    <n v="0"/>
    <n v="0"/>
    <n v="0"/>
    <n v="0"/>
    <n v="0"/>
    <n v="0"/>
    <n v="0"/>
    <n v="0"/>
    <n v="0"/>
    <n v="0"/>
  </r>
  <r>
    <x v="7"/>
    <x v="0"/>
    <s v="SSOIL"/>
    <x v="2"/>
    <s v="m3"/>
    <n v="0"/>
    <n v="0"/>
    <n v="0"/>
    <n v="0"/>
    <n v="0"/>
    <n v="0"/>
    <n v="0"/>
    <n v="0"/>
    <n v="0"/>
    <n v="0"/>
    <n v="0"/>
    <n v="0"/>
  </r>
  <r>
    <x v="8"/>
    <x v="0"/>
    <s v="RPBC"/>
    <x v="0"/>
    <s v="m3"/>
    <n v="795482"/>
    <n v="630565"/>
    <n v="711973"/>
    <n v="707253"/>
    <n v="743286"/>
    <n v="717996"/>
    <n v="753120"/>
    <n v="755325"/>
    <n v="699154"/>
    <n v="711324"/>
    <n v="725431"/>
    <n v="729835"/>
  </r>
  <r>
    <x v="8"/>
    <x v="1"/>
    <s v="REFMAT"/>
    <x v="0"/>
    <s v="m3"/>
    <n v="1237430"/>
    <n v="1195709"/>
    <n v="1208485"/>
    <n v="1244765"/>
    <n v="1169922"/>
    <n v="1062603"/>
    <n v="1018385"/>
    <n v="1236968"/>
    <n v="1175795"/>
    <n v="1067736"/>
    <n v="1173303"/>
    <n v="1148240"/>
  </r>
  <r>
    <x v="8"/>
    <x v="2"/>
    <s v="REDUC"/>
    <x v="0"/>
    <s v="m3"/>
    <n v="631677"/>
    <n v="587756"/>
    <n v="600641"/>
    <n v="559865"/>
    <n v="515521"/>
    <n v="593867"/>
    <n v="594165"/>
    <n v="625231"/>
    <n v="563530"/>
    <n v="633131"/>
    <n v="550373"/>
    <n v="555630"/>
  </r>
  <r>
    <x v="8"/>
    <x v="3"/>
    <s v="REGAP"/>
    <x v="0"/>
    <s v="m3"/>
    <n v="697219"/>
    <n v="674740"/>
    <n v="722089"/>
    <n v="635812"/>
    <n v="598243"/>
    <n v="653365"/>
    <n v="678909"/>
    <n v="604905"/>
    <n v="603875"/>
    <n v="605706"/>
    <n v="605216"/>
    <n v="676376"/>
  </r>
  <r>
    <x v="8"/>
    <x v="4"/>
    <s v="REFAP"/>
    <x v="0"/>
    <s v="m3"/>
    <n v="262338"/>
    <n v="176106"/>
    <n v="228273"/>
    <n v="248470"/>
    <n v="193542"/>
    <n v="232550"/>
    <n v="248286"/>
    <n v="261205"/>
    <n v="253049"/>
    <n v="350920"/>
    <n v="512215"/>
    <n v="126780"/>
  </r>
  <r>
    <x v="8"/>
    <x v="5"/>
    <s v="LUBNOR"/>
    <x v="0"/>
    <s v="m3"/>
    <n v="31705"/>
    <n v="10543"/>
    <n v="33948"/>
    <n v="10610"/>
    <n v="19724"/>
    <n v="22440"/>
    <n v="35922"/>
    <n v="38284"/>
    <n v="37372"/>
    <n v="39928"/>
    <n v="38892"/>
    <n v="39974"/>
  </r>
  <r>
    <x v="8"/>
    <x v="0"/>
    <s v="REPLAN"/>
    <x v="0"/>
    <s v="m3"/>
    <n v="1201286"/>
    <n v="1419992"/>
    <n v="759127"/>
    <n v="1251433"/>
    <n v="1484096"/>
    <n v="1370266"/>
    <n v="1303645"/>
    <n v="1391216"/>
    <n v="1438359"/>
    <n v="1470482"/>
    <n v="1379632"/>
    <n v="1340100"/>
  </r>
  <r>
    <x v="8"/>
    <x v="6"/>
    <s v="REAM"/>
    <x v="0"/>
    <s v="m3"/>
    <n v="182277"/>
    <n v="171806"/>
    <n v="194409"/>
    <n v="192178"/>
    <n v="195737"/>
    <n v="184148"/>
    <n v="187984"/>
    <n v="198666"/>
    <n v="201436"/>
    <n v="201683"/>
    <n v="195210"/>
    <n v="191184"/>
  </r>
  <r>
    <x v="8"/>
    <x v="0"/>
    <s v="RECAP"/>
    <x v="0"/>
    <s v="m3"/>
    <n v="173097"/>
    <n v="145201"/>
    <n v="164910"/>
    <n v="135571"/>
    <n v="183560"/>
    <n v="187580"/>
    <n v="132247"/>
    <n v="143021"/>
    <n v="127683"/>
    <n v="178421"/>
    <n v="146592"/>
    <n v="149804"/>
  </r>
  <r>
    <x v="8"/>
    <x v="7"/>
    <s v="REPAR"/>
    <x v="0"/>
    <s v="m3"/>
    <n v="613440"/>
    <n v="515923"/>
    <n v="514586"/>
    <n v="541574"/>
    <n v="515956"/>
    <n v="609768"/>
    <n v="579871"/>
    <n v="337345"/>
    <n v="568416"/>
    <n v="589735"/>
    <n v="645251"/>
    <n v="521671"/>
  </r>
  <r>
    <x v="8"/>
    <x v="0"/>
    <s v="REVAP"/>
    <x v="0"/>
    <s v="m3"/>
    <n v="1041103"/>
    <n v="954157"/>
    <n v="1029407"/>
    <n v="968271"/>
    <n v="885941"/>
    <n v="1003898"/>
    <n v="999974"/>
    <n v="927226"/>
    <n v="902271"/>
    <n v="68489"/>
    <n v="350306"/>
    <n v="936847"/>
  </r>
  <r>
    <x v="8"/>
    <x v="8"/>
    <s v="3R POTIGUAR (ex-RPCC)"/>
    <x v="0"/>
    <s v="m3"/>
    <n v="48342"/>
    <n v="47073"/>
    <n v="47859"/>
    <n v="43355"/>
    <n v="40814"/>
    <n v="48605"/>
    <n v="49878"/>
    <n v="48634"/>
    <n v="46850"/>
    <n v="48399"/>
    <n v="47227"/>
    <n v="46681"/>
  </r>
  <r>
    <x v="8"/>
    <x v="9"/>
    <s v="RNEST"/>
    <x v="0"/>
    <s v="m3"/>
    <n v="0"/>
    <n v="0"/>
    <n v="0"/>
    <n v="0"/>
    <n v="0"/>
    <n v="0"/>
    <n v="0"/>
    <n v="0"/>
    <n v="0"/>
    <n v="0"/>
    <n v="0"/>
    <n v="0"/>
  </r>
  <r>
    <x v="8"/>
    <x v="2"/>
    <s v="MANGUINHOS"/>
    <x v="0"/>
    <s v="m3"/>
    <n v="0"/>
    <n v="0"/>
    <n v="0"/>
    <n v="0"/>
    <n v="0"/>
    <n v="0"/>
    <n v="0"/>
    <n v="0"/>
    <n v="0"/>
    <n v="0"/>
    <n v="0"/>
    <n v="0"/>
  </r>
  <r>
    <x v="8"/>
    <x v="4"/>
    <s v="RIOGRANDENSE"/>
    <x v="0"/>
    <s v="m3"/>
    <n v="0"/>
    <n v="0"/>
    <n v="0"/>
    <n v="45433.845000000001"/>
    <n v="66699.236000000004"/>
    <n v="18541.935000000001"/>
    <n v="0"/>
    <n v="0"/>
    <n v="0"/>
    <n v="28823.682000000001"/>
    <n v="0"/>
    <n v="0"/>
  </r>
  <r>
    <x v="8"/>
    <x v="0"/>
    <s v="UNIVEN"/>
    <x v="0"/>
    <s v="m3"/>
    <n v="1123.8900000000001"/>
    <n v="1138.0640000000001"/>
    <n v="941.16800000000001"/>
    <n v="1216.847"/>
    <n v="1615.972"/>
    <n v="1865.6369999999999"/>
    <n v="1818.106"/>
    <n v="1744.6130000000001"/>
    <n v="2287.2930000000001"/>
    <n v="1381.6120000000001"/>
    <n v="492.40100000000001"/>
    <n v="512.22799999999995"/>
  </r>
  <r>
    <x v="8"/>
    <x v="1"/>
    <s v="DAX OIL"/>
    <x v="0"/>
    <s v="m3"/>
    <n v="0"/>
    <n v="0"/>
    <n v="0"/>
    <n v="0"/>
    <n v="0"/>
    <n v="0"/>
    <n v="0"/>
    <n v="0"/>
    <n v="0"/>
    <n v="0"/>
    <n v="0"/>
    <n v="0"/>
  </r>
  <r>
    <x v="8"/>
    <x v="0"/>
    <s v="SSOIL"/>
    <x v="0"/>
    <s v="m3"/>
    <n v="0"/>
    <n v="0"/>
    <n v="0"/>
    <n v="0"/>
    <n v="0"/>
    <n v="0"/>
    <n v="0"/>
    <n v="0"/>
    <n v="0"/>
    <n v="0"/>
    <n v="0"/>
    <n v="0"/>
  </r>
  <r>
    <x v="8"/>
    <x v="0"/>
    <s v="RPBC"/>
    <x v="1"/>
    <s v="m3"/>
    <n v="47119"/>
    <n v="89893"/>
    <n v="103776"/>
    <n v="110940"/>
    <n v="90875"/>
    <n v="106894"/>
    <n v="97106"/>
    <n v="94020"/>
    <n v="106055"/>
    <n v="124605"/>
    <n v="80943"/>
    <n v="43559"/>
  </r>
  <r>
    <x v="8"/>
    <x v="1"/>
    <s v="REFMAT"/>
    <x v="1"/>
    <s v="m3"/>
    <n v="0"/>
    <n v="11669"/>
    <n v="0"/>
    <n v="21361"/>
    <n v="13995"/>
    <n v="49667"/>
    <n v="82965"/>
    <n v="3956"/>
    <n v="74221"/>
    <n v="146433"/>
    <n v="74196"/>
    <n v="5296"/>
  </r>
  <r>
    <x v="8"/>
    <x v="2"/>
    <s v="REDUC"/>
    <x v="1"/>
    <s v="m3"/>
    <n v="484213"/>
    <n v="462100"/>
    <n v="505516"/>
    <n v="471498"/>
    <n v="515470"/>
    <n v="477981"/>
    <n v="519445"/>
    <n v="425673"/>
    <n v="327423"/>
    <n v="449049"/>
    <n v="488513"/>
    <n v="505534"/>
  </r>
  <r>
    <x v="8"/>
    <x v="3"/>
    <s v="REGAP"/>
    <x v="1"/>
    <s v="m3"/>
    <n v="39938"/>
    <n v="12548"/>
    <n v="1345"/>
    <n v="2280"/>
    <n v="106254"/>
    <n v="51455"/>
    <n v="45306"/>
    <n v="112999"/>
    <n v="93744"/>
    <n v="28848"/>
    <n v="68501"/>
    <n v="6578"/>
  </r>
  <r>
    <x v="8"/>
    <x v="4"/>
    <s v="REFAP"/>
    <x v="1"/>
    <s v="m3"/>
    <n v="361420"/>
    <n v="564882"/>
    <n v="515398"/>
    <n v="473896"/>
    <n v="514694"/>
    <n v="408401"/>
    <n v="403815"/>
    <n v="390274"/>
    <n v="437675"/>
    <n v="347479"/>
    <n v="110485"/>
    <n v="620442"/>
  </r>
  <r>
    <x v="8"/>
    <x v="5"/>
    <s v="LUBNOR"/>
    <x v="1"/>
    <s v="m3"/>
    <n v="0"/>
    <n v="0"/>
    <n v="0"/>
    <n v="0"/>
    <n v="0"/>
    <n v="0"/>
    <n v="0"/>
    <n v="0"/>
    <n v="0"/>
    <n v="0"/>
    <n v="0"/>
    <n v="0"/>
  </r>
  <r>
    <x v="8"/>
    <x v="0"/>
    <s v="REPLAN"/>
    <x v="1"/>
    <s v="m3"/>
    <n v="140049"/>
    <n v="191001"/>
    <n v="49946"/>
    <n v="217583"/>
    <n v="247784"/>
    <n v="310773"/>
    <n v="427842"/>
    <n v="354028"/>
    <n v="275917"/>
    <n v="273356"/>
    <n v="309020"/>
    <n v="258194"/>
  </r>
  <r>
    <x v="8"/>
    <x v="6"/>
    <s v="REAM"/>
    <x v="1"/>
    <s v="m3"/>
    <n v="3"/>
    <n v="0"/>
    <n v="0"/>
    <n v="0"/>
    <n v="0"/>
    <n v="0"/>
    <n v="0"/>
    <n v="0"/>
    <n v="0"/>
    <n v="0"/>
    <n v="0"/>
    <n v="0"/>
  </r>
  <r>
    <x v="8"/>
    <x v="0"/>
    <s v="RECAP"/>
    <x v="1"/>
    <s v="m3"/>
    <n v="33976"/>
    <n v="25694"/>
    <n v="38445"/>
    <n v="49210"/>
    <n v="45830"/>
    <n v="47828"/>
    <n v="105528"/>
    <n v="106158"/>
    <n v="106940"/>
    <n v="65382"/>
    <n v="88685"/>
    <n v="34050"/>
  </r>
  <r>
    <x v="8"/>
    <x v="7"/>
    <s v="REPAR"/>
    <x v="1"/>
    <s v="m3"/>
    <n v="333428"/>
    <n v="357484"/>
    <n v="382016"/>
    <n v="357232"/>
    <n v="420368"/>
    <n v="308766"/>
    <n v="374218"/>
    <n v="361784"/>
    <n v="304034"/>
    <n v="284061"/>
    <n v="283775"/>
    <n v="342313"/>
  </r>
  <r>
    <x v="8"/>
    <x v="0"/>
    <s v="REVAP"/>
    <x v="1"/>
    <s v="m3"/>
    <n v="155542"/>
    <n v="170101"/>
    <n v="163666"/>
    <n v="155482"/>
    <n v="209652"/>
    <n v="112598"/>
    <n v="157046"/>
    <n v="204702"/>
    <n v="238019"/>
    <n v="11964"/>
    <n v="83606"/>
    <n v="168416"/>
  </r>
  <r>
    <x v="8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8"/>
    <x v="9"/>
    <s v="RNEST"/>
    <x v="1"/>
    <s v="m3"/>
    <n v="0"/>
    <n v="0"/>
    <n v="0"/>
    <n v="0"/>
    <n v="0"/>
    <n v="0"/>
    <n v="0"/>
    <n v="0"/>
    <n v="0"/>
    <n v="0"/>
    <n v="0"/>
    <n v="0"/>
  </r>
  <r>
    <x v="8"/>
    <x v="2"/>
    <s v="MANGUINHOS"/>
    <x v="1"/>
    <s v="m3"/>
    <n v="0"/>
    <n v="0"/>
    <n v="0"/>
    <n v="0"/>
    <n v="0"/>
    <n v="0"/>
    <n v="0"/>
    <n v="0"/>
    <n v="0"/>
    <n v="0"/>
    <n v="0"/>
    <n v="0"/>
  </r>
  <r>
    <x v="8"/>
    <x v="4"/>
    <s v="RIOGRANDENSE"/>
    <x v="1"/>
    <s v="m3"/>
    <n v="73039.864000000001"/>
    <n v="66069.713000000003"/>
    <n v="67268.423999999999"/>
    <n v="21719.258000000002"/>
    <n v="0"/>
    <n v="27168.562000000002"/>
    <n v="10204.846000000001"/>
    <n v="0"/>
    <n v="0"/>
    <n v="0"/>
    <n v="0"/>
    <n v="0"/>
  </r>
  <r>
    <x v="8"/>
    <x v="0"/>
    <s v="UNIVEN"/>
    <x v="1"/>
    <s v="m3"/>
    <n v="1461.5"/>
    <n v="9553.7540000000008"/>
    <n v="12784.492"/>
    <n v="1.8360000000000001"/>
    <n v="3991.91"/>
    <n v="919.88199999999995"/>
    <n v="0"/>
    <n v="0"/>
    <n v="0"/>
    <n v="0"/>
    <n v="0"/>
    <n v="0"/>
  </r>
  <r>
    <x v="8"/>
    <x v="1"/>
    <s v="DAX OIL"/>
    <x v="1"/>
    <s v="m3"/>
    <n v="0"/>
    <n v="0"/>
    <n v="0"/>
    <n v="0"/>
    <n v="0"/>
    <n v="0"/>
    <n v="0"/>
    <n v="0"/>
    <n v="0"/>
    <n v="0"/>
    <n v="0"/>
    <n v="0"/>
  </r>
  <r>
    <x v="8"/>
    <x v="0"/>
    <s v="SSOIL"/>
    <x v="1"/>
    <s v="m3"/>
    <n v="0"/>
    <n v="0"/>
    <n v="0"/>
    <n v="0"/>
    <n v="0"/>
    <n v="0"/>
    <n v="0"/>
    <n v="0"/>
    <n v="0"/>
    <n v="0"/>
    <n v="0"/>
    <n v="0"/>
  </r>
  <r>
    <x v="8"/>
    <x v="0"/>
    <s v="RPBC"/>
    <x v="2"/>
    <s v="m3"/>
    <n v="3108"/>
    <n v="2219"/>
    <n v="4389"/>
    <n v="1796"/>
    <n v="3422"/>
    <n v="5275"/>
    <n v="2810"/>
    <n v="3173"/>
    <n v="94"/>
    <n v="0"/>
    <n v="0"/>
    <n v="0"/>
  </r>
  <r>
    <x v="8"/>
    <x v="1"/>
    <s v="REFMAT"/>
    <x v="2"/>
    <s v="m3"/>
    <n v="30180"/>
    <n v="10105"/>
    <n v="27369"/>
    <n v="23004"/>
    <n v="79374"/>
    <n v="64888"/>
    <n v="22919"/>
    <n v="34269"/>
    <n v="31258"/>
    <n v="28768"/>
    <n v="22746"/>
    <n v="29220"/>
  </r>
  <r>
    <x v="8"/>
    <x v="2"/>
    <s v="REDUC"/>
    <x v="2"/>
    <s v="m3"/>
    <n v="35357"/>
    <n v="14664"/>
    <n v="10271"/>
    <n v="9350"/>
    <n v="42520"/>
    <n v="24600"/>
    <n v="43949"/>
    <n v="18080"/>
    <n v="13118"/>
    <n v="23557"/>
    <n v="21284"/>
    <n v="47392"/>
  </r>
  <r>
    <x v="8"/>
    <x v="3"/>
    <s v="REGAP"/>
    <x v="2"/>
    <s v="m3"/>
    <n v="14160"/>
    <n v="11988"/>
    <n v="9186"/>
    <n v="9036"/>
    <n v="19499"/>
    <n v="18375"/>
    <n v="23854"/>
    <n v="34827"/>
    <n v="24417"/>
    <n v="13566"/>
    <n v="29255"/>
    <n v="8870"/>
  </r>
  <r>
    <x v="8"/>
    <x v="4"/>
    <s v="REFAP"/>
    <x v="2"/>
    <s v="m3"/>
    <n v="30930"/>
    <n v="7445"/>
    <n v="15012"/>
    <n v="31390"/>
    <n v="16822"/>
    <n v="18636"/>
    <n v="26884"/>
    <n v="23020"/>
    <n v="7617"/>
    <n v="27259"/>
    <n v="32291"/>
    <n v="7572"/>
  </r>
  <r>
    <x v="8"/>
    <x v="5"/>
    <s v="LUBNOR"/>
    <x v="2"/>
    <s v="m3"/>
    <n v="2"/>
    <n v="288"/>
    <n v="0"/>
    <n v="0"/>
    <n v="201"/>
    <n v="174"/>
    <n v="193"/>
    <n v="7"/>
    <n v="0"/>
    <n v="0"/>
    <n v="0"/>
    <n v="61"/>
  </r>
  <r>
    <x v="8"/>
    <x v="0"/>
    <s v="REPLAN"/>
    <x v="2"/>
    <s v="m3"/>
    <n v="4789"/>
    <n v="6512"/>
    <n v="33808"/>
    <n v="25932"/>
    <n v="30697"/>
    <n v="38823"/>
    <n v="43279"/>
    <n v="32933"/>
    <n v="5564"/>
    <n v="36046"/>
    <n v="36323"/>
    <n v="12623"/>
  </r>
  <r>
    <x v="8"/>
    <x v="6"/>
    <s v="REAM"/>
    <x v="2"/>
    <s v="m3"/>
    <n v="471"/>
    <n v="848"/>
    <n v="520"/>
    <n v="480"/>
    <n v="1501"/>
    <n v="2015"/>
    <n v="1254"/>
    <n v="840"/>
    <n v="464"/>
    <n v="906"/>
    <n v="1024"/>
    <n v="1369"/>
  </r>
  <r>
    <x v="8"/>
    <x v="0"/>
    <s v="RECAP"/>
    <x v="2"/>
    <s v="m3"/>
    <n v="103"/>
    <n v="0"/>
    <n v="1085"/>
    <n v="241"/>
    <n v="363"/>
    <n v="2860"/>
    <n v="3841"/>
    <m/>
    <n v="0"/>
    <n v="0"/>
    <n v="345"/>
    <n v="2949"/>
  </r>
  <r>
    <x v="8"/>
    <x v="7"/>
    <s v="REPAR"/>
    <x v="2"/>
    <s v="m3"/>
    <n v="17464"/>
    <n v="12786"/>
    <n v="3035"/>
    <n v="15205"/>
    <n v="14089"/>
    <n v="16374"/>
    <n v="4992"/>
    <n v="6209"/>
    <n v="17733"/>
    <n v="11421"/>
    <n v="3673"/>
    <n v="0"/>
  </r>
  <r>
    <x v="8"/>
    <x v="0"/>
    <s v="REVAP"/>
    <x v="2"/>
    <s v="m3"/>
    <n v="28692"/>
    <n v="601"/>
    <n v="25303"/>
    <n v="17386"/>
    <n v="33500"/>
    <n v="46464"/>
    <n v="51826"/>
    <n v="14739"/>
    <n v="27274"/>
    <n v="2584"/>
    <n v="23353"/>
    <n v="25915"/>
  </r>
  <r>
    <x v="8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8"/>
    <x v="9"/>
    <s v="RNEST"/>
    <x v="2"/>
    <s v="m3"/>
    <n v="0"/>
    <n v="0"/>
    <n v="0"/>
    <n v="0"/>
    <n v="0"/>
    <n v="0"/>
    <n v="0"/>
    <n v="0"/>
    <n v="0"/>
    <n v="0"/>
    <n v="0"/>
    <n v="0"/>
  </r>
  <r>
    <x v="8"/>
    <x v="2"/>
    <s v="MANGUINHOS"/>
    <x v="2"/>
    <s v="m3"/>
    <n v="0"/>
    <n v="0"/>
    <n v="0"/>
    <n v="0"/>
    <n v="0"/>
    <n v="0"/>
    <n v="0"/>
    <n v="0"/>
    <n v="0"/>
    <n v="0"/>
    <n v="0"/>
    <n v="0"/>
  </r>
  <r>
    <x v="8"/>
    <x v="4"/>
    <s v="RIOGRANDENSE"/>
    <x v="2"/>
    <s v="m3"/>
    <n v="0"/>
    <n v="0"/>
    <n v="0"/>
    <n v="0"/>
    <n v="0"/>
    <n v="0"/>
    <n v="2137.2820000000002"/>
    <n v="15672.565000000001"/>
    <n v="13179.165000000001"/>
    <n v="0"/>
    <n v="0"/>
    <n v="0"/>
  </r>
  <r>
    <x v="8"/>
    <x v="0"/>
    <s v="UNIVEN"/>
    <x v="2"/>
    <s v="m3"/>
    <n v="9689.6290000000008"/>
    <n v="8358.0589999999993"/>
    <n v="8287.4189999999999"/>
    <n v="10420.450999999999"/>
    <n v="8913.4570000000003"/>
    <n v="6625.2520000000004"/>
    <n v="6040.9970000000003"/>
    <n v="4579.04"/>
    <n v="1795.886"/>
    <n v="2479.049"/>
    <n v="1833.6569999999999"/>
    <n v="3925.6509999999998"/>
  </r>
  <r>
    <x v="8"/>
    <x v="1"/>
    <s v="DAX OIL"/>
    <x v="2"/>
    <s v="m3"/>
    <n v="0"/>
    <n v="0"/>
    <n v="0"/>
    <n v="0"/>
    <n v="0"/>
    <n v="0"/>
    <n v="0"/>
    <n v="0"/>
    <n v="0"/>
    <n v="0"/>
    <n v="0"/>
    <n v="0"/>
  </r>
  <r>
    <x v="8"/>
    <x v="0"/>
    <s v="SSOIL"/>
    <x v="2"/>
    <s v="m3"/>
    <n v="0"/>
    <n v="0"/>
    <n v="0"/>
    <n v="0"/>
    <n v="0"/>
    <n v="0"/>
    <n v="0"/>
    <n v="0"/>
    <n v="0"/>
    <n v="0"/>
    <n v="0"/>
    <n v="0"/>
  </r>
  <r>
    <x v="9"/>
    <x v="0"/>
    <s v="RPBC"/>
    <x v="0"/>
    <s v="m3"/>
    <n v="792978"/>
    <n v="649378"/>
    <n v="797243"/>
    <n v="739477"/>
    <n v="772088"/>
    <n v="758642"/>
    <n v="762462"/>
    <n v="759679"/>
    <n v="670038"/>
    <n v="637888"/>
    <n v="681018"/>
    <n v="732177"/>
  </r>
  <r>
    <x v="9"/>
    <x v="1"/>
    <s v="REFMAT"/>
    <x v="0"/>
    <s v="m3"/>
    <n v="1115023"/>
    <n v="1112158"/>
    <n v="1154876"/>
    <n v="396022"/>
    <n v="652393"/>
    <n v="993807"/>
    <n v="762343"/>
    <n v="1166908"/>
    <n v="1126083"/>
    <n v="1061593"/>
    <n v="1252873"/>
    <n v="1226839"/>
  </r>
  <r>
    <x v="9"/>
    <x v="2"/>
    <s v="REDUC"/>
    <x v="0"/>
    <s v="m3"/>
    <n v="511754"/>
    <n v="450924"/>
    <n v="478830"/>
    <n v="560017"/>
    <n v="545861"/>
    <n v="493996"/>
    <n v="632833"/>
    <n v="478950"/>
    <n v="601740"/>
    <n v="561881"/>
    <n v="522957"/>
    <n v="535404"/>
  </r>
  <r>
    <x v="9"/>
    <x v="3"/>
    <s v="REGAP"/>
    <x v="0"/>
    <s v="m3"/>
    <n v="629406"/>
    <n v="595462"/>
    <n v="653796"/>
    <n v="692794"/>
    <n v="652011"/>
    <n v="643032"/>
    <n v="693270"/>
    <n v="736672"/>
    <n v="688199"/>
    <n v="714418"/>
    <n v="657886"/>
    <n v="732881"/>
  </r>
  <r>
    <x v="9"/>
    <x v="4"/>
    <s v="REFAP"/>
    <x v="0"/>
    <s v="m3"/>
    <n v="340872"/>
    <n v="535817"/>
    <n v="398099"/>
    <n v="346929"/>
    <n v="435808"/>
    <n v="406046"/>
    <n v="379078"/>
    <n v="293621"/>
    <n v="289234"/>
    <n v="181810"/>
    <n v="319263"/>
    <n v="326814"/>
  </r>
  <r>
    <x v="9"/>
    <x v="5"/>
    <s v="LUBNOR"/>
    <x v="0"/>
    <s v="m3"/>
    <n v="30536"/>
    <n v="29487"/>
    <n v="32772"/>
    <n v="31165"/>
    <n v="16945"/>
    <n v="26959"/>
    <n v="0"/>
    <n v="34043"/>
    <n v="33815"/>
    <n v="35403"/>
    <n v="39444"/>
    <n v="38008"/>
  </r>
  <r>
    <x v="9"/>
    <x v="0"/>
    <s v="REPLAN"/>
    <x v="0"/>
    <s v="m3"/>
    <n v="1131116"/>
    <n v="1024710"/>
    <n v="1304781"/>
    <n v="1412949"/>
    <n v="1335424"/>
    <n v="1353685"/>
    <n v="1420214"/>
    <n v="1391125"/>
    <n v="1476738"/>
    <n v="1376938"/>
    <n v="1393556"/>
    <n v="1418859"/>
  </r>
  <r>
    <x v="9"/>
    <x v="6"/>
    <s v="REAM"/>
    <x v="0"/>
    <s v="m3"/>
    <n v="173539"/>
    <n v="174048"/>
    <n v="197289"/>
    <n v="188136"/>
    <n v="197896"/>
    <n v="192324"/>
    <n v="200575"/>
    <n v="209979"/>
    <n v="198510"/>
    <n v="208585"/>
    <n v="205234"/>
    <n v="213322"/>
  </r>
  <r>
    <x v="9"/>
    <x v="0"/>
    <s v="RECAP"/>
    <x v="0"/>
    <s v="m3"/>
    <n v="136084"/>
    <n v="95899"/>
    <n v="160062"/>
    <n v="187663"/>
    <n v="179412"/>
    <n v="159973"/>
    <n v="79522"/>
    <n v="190891"/>
    <n v="177616"/>
    <n v="168566"/>
    <n v="178431"/>
    <n v="202431"/>
  </r>
  <r>
    <x v="9"/>
    <x v="7"/>
    <s v="REPAR"/>
    <x v="0"/>
    <s v="m3"/>
    <n v="562038"/>
    <n v="556481"/>
    <n v="703867"/>
    <n v="650039"/>
    <n v="571213"/>
    <n v="636927"/>
    <n v="638566"/>
    <n v="603346"/>
    <n v="604125"/>
    <n v="589594"/>
    <n v="586422"/>
    <n v="643430"/>
  </r>
  <r>
    <x v="9"/>
    <x v="0"/>
    <s v="REVAP"/>
    <x v="0"/>
    <s v="m3"/>
    <n v="1043286"/>
    <n v="906542"/>
    <n v="999638"/>
    <n v="1034472"/>
    <n v="1062390"/>
    <n v="1021526"/>
    <n v="1057219"/>
    <n v="1034351"/>
    <n v="957347"/>
    <n v="890438"/>
    <n v="929373"/>
    <n v="1074338"/>
  </r>
  <r>
    <x v="9"/>
    <x v="8"/>
    <s v="3R POTIGUAR (ex-RPCC)"/>
    <x v="0"/>
    <s v="m3"/>
    <n v="46067"/>
    <n v="42403"/>
    <n v="39829"/>
    <n v="44001"/>
    <n v="47555"/>
    <n v="44782"/>
    <n v="30118"/>
    <n v="41204"/>
    <n v="48004"/>
    <n v="139945"/>
    <n v="129397"/>
    <n v="153733"/>
  </r>
  <r>
    <x v="9"/>
    <x v="9"/>
    <s v="RNEST"/>
    <x v="0"/>
    <s v="m3"/>
    <n v="0"/>
    <n v="0"/>
    <n v="0"/>
    <n v="0"/>
    <n v="0"/>
    <n v="0"/>
    <n v="0"/>
    <n v="0"/>
    <n v="0"/>
    <n v="0"/>
    <n v="0"/>
    <n v="0"/>
  </r>
  <r>
    <x v="9"/>
    <x v="2"/>
    <s v="MANGUINHOS"/>
    <x v="0"/>
    <s v="m3"/>
    <n v="0"/>
    <n v="0"/>
    <n v="0"/>
    <n v="0"/>
    <n v="0"/>
    <n v="0"/>
    <n v="0"/>
    <n v="0"/>
    <n v="0"/>
    <n v="0"/>
    <n v="0"/>
    <m/>
  </r>
  <r>
    <x v="9"/>
    <x v="4"/>
    <s v="RIOGRANDENSE"/>
    <x v="0"/>
    <s v="m3"/>
    <n v="56874.180999999997"/>
    <n v="33419.35"/>
    <n v="19032.656999999999"/>
    <n v="0"/>
    <n v="24790.681"/>
    <n v="12767.789000000001"/>
    <n v="8969.56"/>
    <n v="0"/>
    <n v="3608.5810000000001"/>
    <n v="28823.968000000001"/>
    <n v="7390.299"/>
    <n v="3954.4940000000001"/>
  </r>
  <r>
    <x v="9"/>
    <x v="0"/>
    <s v="UNIVEN"/>
    <x v="0"/>
    <s v="m3"/>
    <n v="424.375"/>
    <n v="1138.0640000000001"/>
    <n v="192.02099999999999"/>
    <n v="764.09500000000003"/>
    <n v="1113.5429999999999"/>
    <n v="1570.385"/>
    <n v="9880.6"/>
    <n v="6625.1360000000004"/>
    <n v="10151.983"/>
    <n v="9197.3919999999998"/>
    <n v="8460.7649999999994"/>
    <n v="3899.8069999999998"/>
  </r>
  <r>
    <x v="9"/>
    <x v="1"/>
    <s v="DAX OIL"/>
    <x v="0"/>
    <s v="m3"/>
    <n v="0"/>
    <n v="0"/>
    <n v="99.5"/>
    <n v="77"/>
    <n v="100.774"/>
    <n v="666.78499999999997"/>
    <n v="1207.03"/>
    <n v="819"/>
    <n v="743"/>
    <n v="943"/>
    <n v="649.5"/>
    <n v="719.05499999999995"/>
  </r>
  <r>
    <x v="9"/>
    <x v="0"/>
    <s v="SSOIL"/>
    <x v="0"/>
    <s v="m3"/>
    <n v="0"/>
    <n v="0"/>
    <n v="0"/>
    <n v="0"/>
    <n v="0"/>
    <n v="0"/>
    <n v="0"/>
    <n v="0"/>
    <n v="0"/>
    <n v="0"/>
    <n v="0"/>
    <n v="0"/>
  </r>
  <r>
    <x v="9"/>
    <x v="0"/>
    <s v="RPBC"/>
    <x v="1"/>
    <s v="m3"/>
    <n v="48182"/>
    <n v="108312"/>
    <n v="38091"/>
    <n v="37078"/>
    <n v="49773"/>
    <n v="56842"/>
    <n v="82710"/>
    <n v="80874"/>
    <n v="81864"/>
    <n v="122089"/>
    <n v="90424"/>
    <n v="49113"/>
  </r>
  <r>
    <x v="9"/>
    <x v="1"/>
    <s v="REFMAT"/>
    <x v="1"/>
    <s v="m3"/>
    <n v="36685"/>
    <n v="41412"/>
    <n v="5822"/>
    <n v="0"/>
    <n v="0"/>
    <n v="58169"/>
    <n v="0"/>
    <n v="51450"/>
    <n v="65803"/>
    <n v="116225"/>
    <n v="44775"/>
    <n v="4045"/>
  </r>
  <r>
    <x v="9"/>
    <x v="2"/>
    <s v="REDUC"/>
    <x v="1"/>
    <s v="m3"/>
    <n v="411550"/>
    <n v="422692"/>
    <n v="490393"/>
    <n v="477572"/>
    <n v="492799"/>
    <n v="448396"/>
    <n v="479210"/>
    <n v="375278"/>
    <n v="474968"/>
    <n v="471101"/>
    <n v="408228"/>
    <n v="446378"/>
  </r>
  <r>
    <x v="9"/>
    <x v="3"/>
    <s v="REGAP"/>
    <x v="1"/>
    <s v="m3"/>
    <n v="2592"/>
    <n v="0"/>
    <n v="0"/>
    <n v="1943"/>
    <n v="7592"/>
    <n v="26991"/>
    <n v="20063"/>
    <n v="2717"/>
    <n v="0"/>
    <n v="0"/>
    <n v="0"/>
    <n v="0"/>
  </r>
  <r>
    <x v="9"/>
    <x v="4"/>
    <s v="REFAP"/>
    <x v="1"/>
    <s v="m3"/>
    <n v="452185"/>
    <n v="221386"/>
    <n v="400290"/>
    <n v="491051"/>
    <n v="424957"/>
    <n v="372067"/>
    <n v="455454"/>
    <n v="516578"/>
    <n v="474593"/>
    <n v="489177"/>
    <n v="543234"/>
    <n v="569395"/>
  </r>
  <r>
    <x v="9"/>
    <x v="5"/>
    <s v="LUBNOR"/>
    <x v="1"/>
    <s v="m3"/>
    <n v="0"/>
    <n v="0"/>
    <n v="0"/>
    <n v="0"/>
    <n v="0"/>
    <n v="0"/>
    <n v="0"/>
    <n v="0"/>
    <n v="0"/>
    <n v="0"/>
    <n v="0"/>
    <n v="0"/>
  </r>
  <r>
    <x v="9"/>
    <x v="0"/>
    <s v="REPLAN"/>
    <x v="1"/>
    <s v="m3"/>
    <n v="185065"/>
    <n v="310685"/>
    <n v="443336"/>
    <n v="244888"/>
    <n v="405717"/>
    <n v="310711"/>
    <n v="318395"/>
    <n v="356640"/>
    <n v="241634"/>
    <n v="376602"/>
    <n v="307240"/>
    <n v="223230"/>
  </r>
  <r>
    <x v="9"/>
    <x v="6"/>
    <s v="REAM"/>
    <x v="1"/>
    <s v="m3"/>
    <n v="0"/>
    <n v="0"/>
    <n v="0"/>
    <n v="0"/>
    <n v="0"/>
    <n v="0"/>
    <n v="0"/>
    <n v="0"/>
    <n v="0"/>
    <n v="0"/>
    <n v="0"/>
    <n v="0"/>
  </r>
  <r>
    <x v="9"/>
    <x v="0"/>
    <s v="RECAP"/>
    <x v="1"/>
    <s v="m3"/>
    <n v="39988"/>
    <n v="59833"/>
    <n v="60779"/>
    <n v="33884"/>
    <n v="35897"/>
    <n v="25331"/>
    <n v="0"/>
    <n v="53009"/>
    <n v="54137"/>
    <n v="70459"/>
    <n v="53434"/>
    <n v="11900"/>
  </r>
  <r>
    <x v="9"/>
    <x v="7"/>
    <s v="REPAR"/>
    <x v="1"/>
    <s v="m3"/>
    <n v="248046"/>
    <n v="277955"/>
    <n v="252130"/>
    <n v="272584"/>
    <n v="348582"/>
    <n v="282112"/>
    <n v="300991"/>
    <n v="292063"/>
    <n v="280447"/>
    <n v="298271"/>
    <n v="258282"/>
    <n v="274576"/>
  </r>
  <r>
    <x v="9"/>
    <x v="0"/>
    <s v="REVAP"/>
    <x v="1"/>
    <s v="m3"/>
    <n v="140702"/>
    <n v="159668"/>
    <n v="182112"/>
    <n v="159497"/>
    <n v="177399"/>
    <n v="130204"/>
    <n v="153820"/>
    <n v="173269"/>
    <n v="195098"/>
    <n v="222665"/>
    <n v="157874"/>
    <n v="112484"/>
  </r>
  <r>
    <x v="9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9"/>
    <x v="9"/>
    <s v="RNEST"/>
    <x v="1"/>
    <s v="m3"/>
    <n v="0"/>
    <n v="0"/>
    <n v="0"/>
    <n v="0"/>
    <n v="0"/>
    <n v="0"/>
    <n v="0"/>
    <n v="0"/>
    <n v="0"/>
    <n v="0"/>
    <n v="0"/>
    <n v="0"/>
  </r>
  <r>
    <x v="9"/>
    <x v="2"/>
    <s v="MANGUINHOS"/>
    <x v="1"/>
    <s v="m3"/>
    <n v="0"/>
    <n v="0"/>
    <n v="0"/>
    <n v="0"/>
    <n v="0"/>
    <n v="0"/>
    <n v="0"/>
    <n v="0"/>
    <n v="0"/>
    <n v="0"/>
    <n v="0"/>
    <m/>
  </r>
  <r>
    <x v="9"/>
    <x v="4"/>
    <s v="RIOGRANDENSE"/>
    <x v="1"/>
    <s v="m3"/>
    <n v="0"/>
    <n v="20968.627"/>
    <n v="50759.273000000001"/>
    <n v="66416.633000000002"/>
    <n v="45907.383000000002"/>
    <n v="56380.044999999998"/>
    <n v="56386.231"/>
    <n v="71497.448000000004"/>
    <n v="67196.034"/>
    <n v="39792.400999999998"/>
    <n v="62801.43"/>
    <n v="57481.832999999999"/>
  </r>
  <r>
    <x v="9"/>
    <x v="0"/>
    <s v="UNIVEN"/>
    <x v="1"/>
    <s v="m3"/>
    <n v="4200.4809999999998"/>
    <n v="9553.7540000000008"/>
    <n v="17120.560000000001"/>
    <n v="18806.138999999999"/>
    <n v="14207.614"/>
    <n v="20409.346000000001"/>
    <n v="11448.138999999999"/>
    <n v="2433.9850000000001"/>
    <n v="14192.065000000001"/>
    <n v="22087.357"/>
    <n v="18807.356"/>
    <n v="27864.420999999998"/>
  </r>
  <r>
    <x v="9"/>
    <x v="1"/>
    <s v="DAX OIL"/>
    <x v="1"/>
    <s v="m3"/>
    <n v="0"/>
    <n v="0"/>
    <n v="0"/>
    <n v="0"/>
    <n v="0"/>
    <n v="0"/>
    <n v="0"/>
    <n v="0"/>
    <n v="0"/>
    <n v="0"/>
    <n v="0"/>
    <n v="0"/>
  </r>
  <r>
    <x v="9"/>
    <x v="0"/>
    <s v="SSOIL"/>
    <x v="1"/>
    <s v="m3"/>
    <n v="0"/>
    <n v="0"/>
    <n v="0"/>
    <n v="0"/>
    <n v="0"/>
    <n v="0"/>
    <n v="0"/>
    <n v="0"/>
    <n v="0"/>
    <n v="0"/>
    <n v="0"/>
    <n v="0"/>
  </r>
  <r>
    <x v="9"/>
    <x v="0"/>
    <s v="RPBC"/>
    <x v="2"/>
    <s v="m3"/>
    <n v="11064"/>
    <n v="9725"/>
    <n v="0"/>
    <n v="2041"/>
    <n v="2778"/>
    <n v="482"/>
    <n v="1939"/>
    <n v="974"/>
    <n v="2803"/>
    <n v="761"/>
    <n v="0"/>
    <n v="0"/>
  </r>
  <r>
    <x v="9"/>
    <x v="1"/>
    <s v="REFMAT"/>
    <x v="2"/>
    <s v="m3"/>
    <n v="21485"/>
    <n v="27310"/>
    <n v="20136"/>
    <n v="9819"/>
    <n v="29731"/>
    <n v="47771"/>
    <n v="17602"/>
    <n v="89305"/>
    <n v="36729"/>
    <n v="35023"/>
    <n v="27436"/>
    <n v="24998"/>
  </r>
  <r>
    <x v="9"/>
    <x v="2"/>
    <s v="REDUC"/>
    <x v="2"/>
    <s v="m3"/>
    <n v="46256"/>
    <n v="38320"/>
    <n v="49851"/>
    <n v="39861"/>
    <n v="20116"/>
    <n v="33628"/>
    <n v="20420"/>
    <n v="28445"/>
    <n v="44012"/>
    <n v="23913"/>
    <n v="12315"/>
    <n v="12353"/>
  </r>
  <r>
    <x v="9"/>
    <x v="3"/>
    <s v="REGAP"/>
    <x v="2"/>
    <s v="m3"/>
    <n v="8053"/>
    <n v="11248"/>
    <n v="23186"/>
    <n v="16145"/>
    <n v="11515"/>
    <n v="15763"/>
    <n v="13604"/>
    <n v="8463"/>
    <n v="19252"/>
    <n v="30891"/>
    <n v="16591"/>
    <n v="16203"/>
  </r>
  <r>
    <x v="9"/>
    <x v="4"/>
    <s v="REFAP"/>
    <x v="2"/>
    <s v="m3"/>
    <n v="2775"/>
    <n v="6215"/>
    <n v="8312"/>
    <n v="3416"/>
    <n v="808"/>
    <n v="448"/>
    <n v="0"/>
    <n v="0"/>
    <n v="0"/>
    <n v="24833"/>
    <n v="362"/>
    <n v="0"/>
  </r>
  <r>
    <x v="9"/>
    <x v="5"/>
    <s v="LUBNOR"/>
    <x v="2"/>
    <s v="m3"/>
    <n v="0"/>
    <n v="1416"/>
    <n v="0"/>
    <n v="0"/>
    <n v="374"/>
    <n v="0"/>
    <n v="0"/>
    <n v="167"/>
    <n v="8"/>
    <n v="203"/>
    <n v="152"/>
    <n v="5"/>
  </r>
  <r>
    <x v="9"/>
    <x v="0"/>
    <s v="REPLAN"/>
    <x v="2"/>
    <s v="m3"/>
    <n v="33386"/>
    <n v="26970"/>
    <n v="13677"/>
    <n v="41133"/>
    <n v="32810"/>
    <n v="54614"/>
    <n v="43953"/>
    <n v="8693"/>
    <n v="10905"/>
    <n v="30787"/>
    <n v="10777"/>
    <n v="12182"/>
  </r>
  <r>
    <x v="9"/>
    <x v="6"/>
    <s v="REAM"/>
    <x v="2"/>
    <s v="m3"/>
    <n v="2404"/>
    <n v="1137"/>
    <n v="971"/>
    <n v="1014"/>
    <n v="512"/>
    <n v="1511"/>
    <n v="964"/>
    <n v="1946"/>
    <n v="1773"/>
    <n v="2429"/>
    <n v="2476"/>
    <n v="0"/>
  </r>
  <r>
    <x v="9"/>
    <x v="0"/>
    <s v="RECAP"/>
    <x v="2"/>
    <s v="m3"/>
    <n v="612"/>
    <n v="0"/>
    <n v="50"/>
    <n v="369"/>
    <n v="0"/>
    <n v="1814"/>
    <n v="1216"/>
    <n v="107"/>
    <n v="480"/>
    <n v="0"/>
    <n v="67"/>
    <n v="0"/>
  </r>
  <r>
    <x v="9"/>
    <x v="7"/>
    <s v="REPAR"/>
    <x v="2"/>
    <s v="m3"/>
    <n v="9578"/>
    <n v="14598"/>
    <n v="9179"/>
    <n v="6068"/>
    <n v="5991"/>
    <n v="15015"/>
    <n v="18864"/>
    <n v="53751"/>
    <n v="32921"/>
    <n v="46035"/>
    <n v="8766"/>
    <n v="6986"/>
  </r>
  <r>
    <x v="9"/>
    <x v="0"/>
    <s v="REVAP"/>
    <x v="2"/>
    <s v="m3"/>
    <n v="20720"/>
    <n v="36454"/>
    <n v="34323"/>
    <n v="4531"/>
    <n v="534"/>
    <n v="12562"/>
    <n v="20189"/>
    <n v="10562"/>
    <n v="11415"/>
    <n v="18226"/>
    <n v="32440"/>
    <n v="19249"/>
  </r>
  <r>
    <x v="9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9"/>
    <x v="9"/>
    <s v="RNEST"/>
    <x v="2"/>
    <s v="m3"/>
    <n v="0"/>
    <n v="0"/>
    <n v="0"/>
    <n v="0"/>
    <n v="0"/>
    <n v="0"/>
    <n v="0"/>
    <n v="0"/>
    <n v="0"/>
    <n v="0"/>
    <n v="0"/>
    <n v="0"/>
  </r>
  <r>
    <x v="9"/>
    <x v="2"/>
    <s v="MANGUINHOS"/>
    <x v="2"/>
    <s v="m3"/>
    <n v="0"/>
    <n v="0"/>
    <n v="0"/>
    <n v="0"/>
    <n v="0"/>
    <n v="0"/>
    <n v="0"/>
    <n v="0"/>
    <n v="0"/>
    <n v="0"/>
    <n v="0"/>
    <m/>
  </r>
  <r>
    <x v="9"/>
    <x v="4"/>
    <s v="RIOGRANDENSE"/>
    <x v="2"/>
    <s v="m3"/>
    <n v="0"/>
    <n v="0"/>
    <n v="0"/>
    <n v="0"/>
    <n v="0"/>
    <n v="0"/>
    <n v="0"/>
    <n v="0"/>
    <n v="0"/>
    <n v="0"/>
    <n v="0"/>
    <n v="0"/>
  </r>
  <r>
    <x v="9"/>
    <x v="0"/>
    <s v="UNIVEN"/>
    <x v="2"/>
    <s v="m3"/>
    <n v="6205.3959999999997"/>
    <n v="8358.0589999999993"/>
    <n v="15651.159"/>
    <n v="9797.0849999999991"/>
    <n v="11928.419"/>
    <n v="17623.557000000001"/>
    <n v="17062.313999999998"/>
    <n v="22891.832999999999"/>
    <n v="15117.583000000001"/>
    <n v="12012.531000000001"/>
    <n v="15293.445"/>
    <n v="12827.347"/>
  </r>
  <r>
    <x v="9"/>
    <x v="1"/>
    <s v="DAX OIL"/>
    <x v="2"/>
    <s v="m3"/>
    <n v="0"/>
    <n v="0"/>
    <n v="0"/>
    <n v="192.82"/>
    <n v="0"/>
    <n v="212.67000000000007"/>
    <n v="0"/>
    <n v="0"/>
    <n v="0"/>
    <n v="0"/>
    <n v="394.5139999999999"/>
    <n v="86"/>
  </r>
  <r>
    <x v="9"/>
    <x v="0"/>
    <s v="SSOIL"/>
    <x v="2"/>
    <s v="m3"/>
    <n v="0"/>
    <n v="0"/>
    <n v="0"/>
    <n v="0"/>
    <n v="0"/>
    <n v="0"/>
    <n v="0"/>
    <n v="0"/>
    <n v="0"/>
    <n v="0"/>
    <n v="0"/>
    <n v="0"/>
  </r>
  <r>
    <x v="10"/>
    <x v="0"/>
    <s v="RPBC"/>
    <x v="0"/>
    <s v="m3"/>
    <n v="748666"/>
    <n v="631254"/>
    <n v="721085"/>
    <n v="745241"/>
    <n v="777334"/>
    <n v="739108"/>
    <n v="789933"/>
    <n v="813418"/>
    <n v="789451"/>
    <n v="323689"/>
    <n v="681744"/>
    <n v="772499"/>
  </r>
  <r>
    <x v="10"/>
    <x v="1"/>
    <s v="REFMAT"/>
    <x v="0"/>
    <s v="m3"/>
    <n v="1208657"/>
    <n v="1080196"/>
    <n v="1141915"/>
    <n v="1151782"/>
    <n v="1183598"/>
    <n v="1087100"/>
    <n v="1122004"/>
    <n v="1120395"/>
    <n v="1066890"/>
    <n v="1172801"/>
    <n v="1115551"/>
    <n v="1141007"/>
  </r>
  <r>
    <x v="10"/>
    <x v="2"/>
    <s v="REDUC"/>
    <x v="0"/>
    <s v="m3"/>
    <n v="623892"/>
    <n v="577996"/>
    <n v="365883"/>
    <n v="511723"/>
    <n v="665688"/>
    <n v="628593"/>
    <n v="704163"/>
    <n v="674670"/>
    <n v="616141"/>
    <n v="660849"/>
    <n v="630670"/>
    <n v="616780"/>
  </r>
  <r>
    <x v="10"/>
    <x v="3"/>
    <s v="REGAP"/>
    <x v="0"/>
    <s v="m3"/>
    <n v="665111"/>
    <n v="647010"/>
    <n v="721410"/>
    <n v="689793"/>
    <n v="731843"/>
    <n v="603807"/>
    <n v="694702"/>
    <n v="712382"/>
    <n v="708124"/>
    <n v="723545"/>
    <n v="707247"/>
    <n v="678032"/>
  </r>
  <r>
    <x v="10"/>
    <x v="4"/>
    <s v="REFAP"/>
    <x v="0"/>
    <s v="m3"/>
    <n v="277366"/>
    <n v="212328"/>
    <n v="299367"/>
    <n v="393683"/>
    <n v="248170"/>
    <n v="257793"/>
    <n v="371314"/>
    <n v="418856"/>
    <n v="177246"/>
    <n v="222231"/>
    <n v="336179"/>
    <n v="421950"/>
  </r>
  <r>
    <x v="10"/>
    <x v="5"/>
    <s v="LUBNOR"/>
    <x v="0"/>
    <s v="m3"/>
    <n v="37335"/>
    <n v="35020"/>
    <n v="40463"/>
    <n v="35434"/>
    <n v="37091"/>
    <n v="36374"/>
    <n v="40384"/>
    <n v="40289"/>
    <n v="38525"/>
    <n v="40740"/>
    <n v="38321"/>
    <n v="39773"/>
  </r>
  <r>
    <x v="10"/>
    <x v="0"/>
    <s v="REPLAN"/>
    <x v="0"/>
    <s v="m3"/>
    <n v="1318276"/>
    <n v="1191755"/>
    <n v="741293"/>
    <n v="793714"/>
    <n v="902809"/>
    <n v="1421614"/>
    <n v="1423499"/>
    <n v="1511171"/>
    <n v="1499259"/>
    <n v="1456732"/>
    <n v="1461325"/>
    <n v="1641096"/>
  </r>
  <r>
    <x v="10"/>
    <x v="6"/>
    <s v="REAM"/>
    <x v="0"/>
    <s v="m3"/>
    <n v="209341"/>
    <n v="150266"/>
    <n v="204253"/>
    <n v="211530"/>
    <n v="218094"/>
    <n v="211144"/>
    <n v="222174"/>
    <n v="222626"/>
    <n v="194570"/>
    <n v="193634"/>
    <n v="182388"/>
    <n v="214965"/>
  </r>
  <r>
    <x v="10"/>
    <x v="0"/>
    <s v="RECAP"/>
    <x v="0"/>
    <s v="m3"/>
    <n v="152439"/>
    <n v="155558"/>
    <n v="195259"/>
    <n v="168904"/>
    <n v="34514"/>
    <n v="94227"/>
    <n v="185861"/>
    <n v="198596"/>
    <n v="167590"/>
    <n v="194492"/>
    <n v="179340"/>
    <n v="181596"/>
  </r>
  <r>
    <x v="10"/>
    <x v="7"/>
    <s v="REPAR"/>
    <x v="0"/>
    <s v="m3"/>
    <n v="655186"/>
    <n v="585893"/>
    <n v="613266"/>
    <n v="604562"/>
    <n v="647351"/>
    <n v="571996"/>
    <n v="652213"/>
    <n v="78272"/>
    <n v="511562"/>
    <n v="617760"/>
    <n v="657555"/>
    <n v="719492"/>
  </r>
  <r>
    <x v="10"/>
    <x v="0"/>
    <s v="REVAP"/>
    <x v="0"/>
    <s v="m3"/>
    <n v="1035918"/>
    <n v="850903"/>
    <n v="791809"/>
    <n v="1049121"/>
    <n v="1113889"/>
    <n v="1060060"/>
    <n v="1044076"/>
    <n v="1049811"/>
    <n v="1077623"/>
    <n v="1120588"/>
    <n v="1039904"/>
    <n v="1098979"/>
  </r>
  <r>
    <x v="10"/>
    <x v="8"/>
    <s v="3R POTIGUAR (ex-RPCC)"/>
    <x v="0"/>
    <s v="m3"/>
    <n v="157042"/>
    <n v="144323"/>
    <n v="155263"/>
    <n v="146846"/>
    <n v="159786"/>
    <n v="152968"/>
    <n v="166572"/>
    <n v="165360"/>
    <n v="161919"/>
    <n v="166184"/>
    <n v="159759"/>
    <n v="164398"/>
  </r>
  <r>
    <x v="10"/>
    <x v="9"/>
    <s v="RNEST"/>
    <x v="0"/>
    <s v="m3"/>
    <n v="0"/>
    <n v="0"/>
    <n v="0"/>
    <n v="0"/>
    <n v="0"/>
    <n v="0"/>
    <n v="0"/>
    <n v="0"/>
    <n v="0"/>
    <n v="0"/>
    <n v="0"/>
    <n v="0"/>
  </r>
  <r>
    <x v="10"/>
    <x v="2"/>
    <s v="MANGUINHOS"/>
    <x v="0"/>
    <s v="m3"/>
    <n v="1265.787"/>
    <n v="389.928"/>
    <n v="518.50400000000002"/>
    <n v="529.46"/>
    <n v="919.27099999999996"/>
    <n v="22.186"/>
    <n v="0"/>
    <n v="0"/>
    <n v="0"/>
    <n v="0"/>
    <n v="0"/>
    <n v="0"/>
  </r>
  <r>
    <x v="10"/>
    <x v="4"/>
    <s v="RIOGRANDENSE"/>
    <x v="0"/>
    <s v="m3"/>
    <n v="0"/>
    <n v="0"/>
    <n v="0"/>
    <n v="0"/>
    <n v="0"/>
    <n v="0"/>
    <n v="0"/>
    <n v="0"/>
    <n v="0"/>
    <n v="66875.466"/>
    <n v="20414.442999999999"/>
    <n v="69393.929999999993"/>
  </r>
  <r>
    <x v="10"/>
    <x v="0"/>
    <s v="UNIVEN"/>
    <x v="0"/>
    <s v="m3"/>
    <n v="6090.2619999999997"/>
    <n v="833.26"/>
    <n v="7942.9290000000001"/>
    <n v="580.16999999999996"/>
    <n v="304.02300000000002"/>
    <n v="431.64100000000002"/>
    <n v="321.41699999999997"/>
    <n v="1575.491"/>
    <n v="1100.8910000000001"/>
    <n v="1518.2950000000001"/>
    <n v="1341.3130000000001"/>
    <n v="1956.3150000000001"/>
  </r>
  <r>
    <x v="10"/>
    <x v="1"/>
    <s v="DAX OIL"/>
    <x v="0"/>
    <s v="m3"/>
    <n v="777"/>
    <n v="466"/>
    <n v="810"/>
    <n v="1576.547"/>
    <n v="1392.364"/>
    <n v="610.94100000000003"/>
    <n v="1170.683"/>
    <n v="2121.0059999999999"/>
    <n v="1556.972"/>
    <n v="1405.52"/>
    <n v="2003.3620000000001"/>
    <n v="1588.604"/>
  </r>
  <r>
    <x v="10"/>
    <x v="0"/>
    <s v="SSOIL"/>
    <x v="0"/>
    <s v="m3"/>
    <n v="0"/>
    <n v="0"/>
    <n v="0"/>
    <n v="0"/>
    <n v="0"/>
    <n v="0"/>
    <n v="0"/>
    <n v="0"/>
    <n v="0"/>
    <n v="0"/>
    <n v="0"/>
    <n v="0"/>
  </r>
  <r>
    <x v="10"/>
    <x v="0"/>
    <s v="RPBC"/>
    <x v="1"/>
    <s v="m3"/>
    <n v="68813"/>
    <n v="66124"/>
    <n v="120577"/>
    <n v="68549"/>
    <n v="33175"/>
    <n v="84387"/>
    <n v="61170"/>
    <n v="37234"/>
    <n v="27217"/>
    <n v="44382"/>
    <n v="31907"/>
    <n v="40158"/>
  </r>
  <r>
    <x v="10"/>
    <x v="1"/>
    <s v="REFMAT"/>
    <x v="1"/>
    <s v="m3"/>
    <n v="0"/>
    <n v="48407"/>
    <n v="58088"/>
    <n v="19685"/>
    <n v="80111"/>
    <n v="2270"/>
    <n v="52214"/>
    <n v="53115"/>
    <n v="59933"/>
    <n v="51193"/>
    <n v="68745"/>
    <n v="101883"/>
  </r>
  <r>
    <x v="10"/>
    <x v="2"/>
    <s v="REDUC"/>
    <x v="1"/>
    <s v="m3"/>
    <n v="496510"/>
    <n v="461246"/>
    <n v="293631"/>
    <n v="423451"/>
    <n v="491679"/>
    <n v="435508"/>
    <n v="386772"/>
    <n v="458688"/>
    <n v="445166"/>
    <n v="498212"/>
    <n v="402006"/>
    <n v="478045"/>
  </r>
  <r>
    <x v="10"/>
    <x v="3"/>
    <s v="REGAP"/>
    <x v="1"/>
    <s v="m3"/>
    <n v="0"/>
    <n v="0"/>
    <n v="0"/>
    <n v="0"/>
    <n v="0"/>
    <n v="0"/>
    <n v="0"/>
    <n v="0"/>
    <n v="0"/>
    <n v="0"/>
    <n v="0"/>
    <n v="0"/>
  </r>
  <r>
    <x v="10"/>
    <x v="4"/>
    <s v="REFAP"/>
    <x v="1"/>
    <s v="m3"/>
    <n v="529611"/>
    <n v="405881"/>
    <n v="532263"/>
    <n v="423938"/>
    <n v="366770"/>
    <n v="466926"/>
    <n v="518283"/>
    <n v="305687"/>
    <n v="156259"/>
    <n v="225459"/>
    <n v="470653"/>
    <n v="402752"/>
  </r>
  <r>
    <x v="10"/>
    <x v="5"/>
    <s v="LUBNOR"/>
    <x v="1"/>
    <s v="m3"/>
    <n v="0"/>
    <n v="0"/>
    <n v="0"/>
    <n v="0"/>
    <n v="0"/>
    <n v="0"/>
    <n v="0"/>
    <n v="0"/>
    <n v="0"/>
    <n v="0"/>
    <n v="0"/>
    <n v="0"/>
  </r>
  <r>
    <x v="10"/>
    <x v="0"/>
    <s v="REPLAN"/>
    <x v="1"/>
    <s v="m3"/>
    <n v="134432"/>
    <n v="215246"/>
    <n v="159004"/>
    <n v="102117"/>
    <n v="99718"/>
    <n v="419733"/>
    <n v="400544"/>
    <n v="367514"/>
    <n v="284521"/>
    <n v="341717"/>
    <n v="296356"/>
    <n v="144213"/>
  </r>
  <r>
    <x v="10"/>
    <x v="6"/>
    <s v="REAM"/>
    <x v="1"/>
    <s v="m3"/>
    <n v="0"/>
    <n v="0"/>
    <n v="0"/>
    <n v="0"/>
    <n v="0"/>
    <n v="0"/>
    <n v="0"/>
    <n v="0"/>
    <n v="0"/>
    <n v="0"/>
    <n v="0"/>
    <n v="0"/>
  </r>
  <r>
    <x v="10"/>
    <x v="0"/>
    <s v="RECAP"/>
    <x v="1"/>
    <s v="m3"/>
    <n v="22024"/>
    <n v="13139"/>
    <n v="17279"/>
    <n v="13770"/>
    <n v="3608"/>
    <n v="20189"/>
    <n v="33224"/>
    <n v="17409"/>
    <n v="18566"/>
    <n v="23817"/>
    <n v="13256"/>
    <n v="9802"/>
  </r>
  <r>
    <x v="10"/>
    <x v="7"/>
    <s v="REPAR"/>
    <x v="1"/>
    <s v="m3"/>
    <n v="215162"/>
    <n v="244116"/>
    <n v="319026"/>
    <n v="286179"/>
    <n v="289389"/>
    <n v="272394"/>
    <n v="293776"/>
    <n v="42286"/>
    <n v="172487"/>
    <n v="294843"/>
    <n v="270318"/>
    <n v="255495"/>
  </r>
  <r>
    <x v="10"/>
    <x v="0"/>
    <s v="REVAP"/>
    <x v="1"/>
    <s v="m3"/>
    <n v="161045"/>
    <n v="140791"/>
    <n v="160865"/>
    <n v="118180"/>
    <n v="116673"/>
    <n v="100540"/>
    <n v="152880"/>
    <n v="155933"/>
    <n v="107293"/>
    <n v="93808"/>
    <n v="108255"/>
    <n v="87830"/>
  </r>
  <r>
    <x v="10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0"/>
    <x v="9"/>
    <s v="RNEST"/>
    <x v="1"/>
    <s v="m3"/>
    <n v="0"/>
    <n v="0"/>
    <n v="0"/>
    <n v="0"/>
    <n v="0"/>
    <n v="0"/>
    <n v="0"/>
    <n v="0"/>
    <n v="0"/>
    <n v="0"/>
    <n v="0"/>
    <n v="0"/>
  </r>
  <r>
    <x v="10"/>
    <x v="2"/>
    <s v="MANGUINHOS"/>
    <x v="1"/>
    <s v="m3"/>
    <n v="0"/>
    <n v="0"/>
    <n v="0"/>
    <n v="0"/>
    <n v="0"/>
    <n v="0"/>
    <n v="799.00400000000002"/>
    <n v="16870.23"/>
    <n v="7227.4290000000001"/>
    <n v="10371.787"/>
    <n v="10181.752"/>
    <n v="13117.184999999999"/>
  </r>
  <r>
    <x v="10"/>
    <x v="4"/>
    <s v="RIOGRANDENSE"/>
    <x v="1"/>
    <s v="m3"/>
    <n v="71649.294999999998"/>
    <n v="64434.59"/>
    <n v="74176.054000000004"/>
    <n v="72221.873999999996"/>
    <n v="74968.581000000006"/>
    <n v="71749.126999999993"/>
    <n v="37633.133000000002"/>
    <n v="78153.584000000003"/>
    <n v="54474.571000000004"/>
    <n v="6083.4089999999997"/>
    <n v="53236.66"/>
    <n v="5438.87"/>
  </r>
  <r>
    <x v="10"/>
    <x v="0"/>
    <s v="UNIVEN"/>
    <x v="1"/>
    <s v="m3"/>
    <n v="23794.145"/>
    <n v="26052.05"/>
    <n v="20456.780999999999"/>
    <n v="29291.334999999999"/>
    <n v="30479.215"/>
    <n v="32538.223999999998"/>
    <n v="24214.909"/>
    <n v="41596.038999999997"/>
    <n v="38605.267"/>
    <n v="26774.15"/>
    <n v="27863.603999999999"/>
    <n v="36471.152000000002"/>
  </r>
  <r>
    <x v="10"/>
    <x v="1"/>
    <s v="DAX OIL"/>
    <x v="1"/>
    <s v="m3"/>
    <n v="0"/>
    <n v="0"/>
    <n v="0"/>
    <n v="0"/>
    <n v="0"/>
    <n v="0"/>
    <n v="0"/>
    <n v="0"/>
    <n v="0"/>
    <n v="0"/>
    <n v="0"/>
    <n v="0"/>
  </r>
  <r>
    <x v="10"/>
    <x v="0"/>
    <s v="SSOIL"/>
    <x v="1"/>
    <s v="m3"/>
    <n v="0"/>
    <n v="0"/>
    <n v="0"/>
    <n v="0"/>
    <n v="0"/>
    <n v="0"/>
    <n v="0"/>
    <n v="0"/>
    <n v="0"/>
    <n v="0"/>
    <n v="0"/>
    <n v="0"/>
  </r>
  <r>
    <x v="10"/>
    <x v="0"/>
    <s v="RPBC"/>
    <x v="2"/>
    <s v="m3"/>
    <n v="2294"/>
    <n v="4236"/>
    <n v="3292"/>
    <n v="73"/>
    <n v="238"/>
    <n v="1621"/>
    <n v="0"/>
    <n v="0"/>
    <n v="248"/>
    <n v="43967"/>
    <n v="22752"/>
    <n v="19678"/>
  </r>
  <r>
    <x v="10"/>
    <x v="1"/>
    <s v="REFMAT"/>
    <x v="2"/>
    <s v="m3"/>
    <n v="34156"/>
    <n v="38947"/>
    <n v="34745"/>
    <n v="31989"/>
    <n v="35501"/>
    <n v="30300"/>
    <n v="27681"/>
    <n v="28230"/>
    <n v="18058"/>
    <n v="31484"/>
    <n v="36051"/>
    <n v="32579"/>
  </r>
  <r>
    <x v="10"/>
    <x v="2"/>
    <s v="REDUC"/>
    <x v="2"/>
    <s v="m3"/>
    <n v="10941"/>
    <n v="11001"/>
    <n v="45809"/>
    <n v="26336"/>
    <n v="9321"/>
    <n v="23945"/>
    <n v="31810"/>
    <n v="28714"/>
    <n v="29986"/>
    <n v="20575"/>
    <n v="49242"/>
    <n v="39874"/>
  </r>
  <r>
    <x v="10"/>
    <x v="3"/>
    <s v="REGAP"/>
    <x v="2"/>
    <s v="m3"/>
    <n v="11759"/>
    <n v="36453"/>
    <n v="20389"/>
    <n v="28531"/>
    <n v="14538"/>
    <n v="28827"/>
    <n v="32102"/>
    <n v="18444"/>
    <n v="18107"/>
    <n v="18655"/>
    <n v="14979"/>
    <n v="22279"/>
  </r>
  <r>
    <x v="10"/>
    <x v="4"/>
    <s v="REFAP"/>
    <x v="2"/>
    <s v="m3"/>
    <n v="854"/>
    <n v="20760"/>
    <n v="27479"/>
    <n v="26576"/>
    <n v="30539"/>
    <n v="39074"/>
    <n v="9022"/>
    <n v="13244"/>
    <n v="1027"/>
    <n v="11950"/>
    <n v="18587"/>
    <n v="23434"/>
  </r>
  <r>
    <x v="10"/>
    <x v="5"/>
    <s v="LUBNOR"/>
    <x v="2"/>
    <s v="m3"/>
    <n v="53"/>
    <n v="18"/>
    <n v="230"/>
    <n v="41"/>
    <n v="285"/>
    <n v="210"/>
    <n v="0"/>
    <n v="0"/>
    <n v="44"/>
    <n v="0"/>
    <n v="179"/>
    <n v="229"/>
  </r>
  <r>
    <x v="10"/>
    <x v="0"/>
    <s v="REPLAN"/>
    <x v="2"/>
    <s v="m3"/>
    <n v="7312"/>
    <n v="0"/>
    <n v="37220"/>
    <n v="12481"/>
    <n v="21868"/>
    <n v="8182"/>
    <n v="29158"/>
    <n v="53460"/>
    <n v="26547"/>
    <n v="36939"/>
    <n v="58069"/>
    <n v="81483"/>
  </r>
  <r>
    <x v="10"/>
    <x v="6"/>
    <s v="REAM"/>
    <x v="2"/>
    <s v="m3"/>
    <n v="1932"/>
    <n v="1198"/>
    <n v="1177"/>
    <n v="632"/>
    <n v="388"/>
    <n v="1129"/>
    <n v="406"/>
    <n v="590"/>
    <n v="400"/>
    <n v="651"/>
    <n v="1608"/>
    <n v="1071"/>
  </r>
  <r>
    <x v="10"/>
    <x v="0"/>
    <s v="RECAP"/>
    <x v="2"/>
    <s v="m3"/>
    <n v="0"/>
    <n v="0"/>
    <n v="0"/>
    <n v="0"/>
    <n v="0"/>
    <n v="176"/>
    <n v="2597"/>
    <n v="0"/>
    <n v="0"/>
    <n v="449"/>
    <n v="0"/>
    <n v="0"/>
  </r>
  <r>
    <x v="10"/>
    <x v="7"/>
    <s v="REPAR"/>
    <x v="2"/>
    <s v="m3"/>
    <n v="18899"/>
    <n v="5676"/>
    <n v="10102"/>
    <n v="3244"/>
    <n v="0"/>
    <n v="1522"/>
    <n v="3430"/>
    <n v="222"/>
    <n v="32844"/>
    <n v="3745"/>
    <n v="2607"/>
    <n v="0"/>
  </r>
  <r>
    <x v="10"/>
    <x v="0"/>
    <s v="REVAP"/>
    <x v="2"/>
    <s v="m3"/>
    <n v="24944"/>
    <n v="16614"/>
    <n v="22159"/>
    <n v="18758"/>
    <n v="5335"/>
    <n v="9960"/>
    <n v="5280"/>
    <n v="30836"/>
    <n v="2752"/>
    <n v="7591"/>
    <n v="57325"/>
    <n v="46775"/>
  </r>
  <r>
    <x v="10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0"/>
    <x v="9"/>
    <s v="RNEST"/>
    <x v="2"/>
    <s v="m3"/>
    <n v="0"/>
    <n v="0"/>
    <n v="0"/>
    <n v="0"/>
    <n v="0"/>
    <n v="0"/>
    <n v="0"/>
    <n v="0"/>
    <n v="0"/>
    <n v="0"/>
    <n v="0"/>
    <n v="0"/>
  </r>
  <r>
    <x v="10"/>
    <x v="2"/>
    <s v="MANGUINHOS"/>
    <x v="2"/>
    <s v="m3"/>
    <n v="5894.2109999999993"/>
    <n v="7548.9589999999998"/>
    <n v="33789.904000000002"/>
    <n v="25978.866000000002"/>
    <n v="30416.909"/>
    <n v="29816.300999999999"/>
    <n v="31396.909"/>
    <n v="21940.030999999999"/>
    <n v="26532.920000000002"/>
    <n v="27849.594999999998"/>
    <n v="23095.510000000002"/>
    <n v="26996.707999999999"/>
  </r>
  <r>
    <x v="10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0"/>
    <x v="0"/>
    <s v="UNIVEN"/>
    <x v="2"/>
    <s v="m3"/>
    <n v="11912.725"/>
    <n v="10532.19"/>
    <n v="17276.948"/>
    <n v="12083.681"/>
    <n v="10084.714"/>
    <n v="9837.393"/>
    <n v="10962.651"/>
    <n v="1420.356"/>
    <n v="1771.0050000000001"/>
    <n v="12829.574000000001"/>
    <n v="13737.058000000001"/>
    <n v="3464.8560000000002"/>
  </r>
  <r>
    <x v="10"/>
    <x v="1"/>
    <s v="DAX OIL"/>
    <x v="2"/>
    <s v="m3"/>
    <n v="11.970000000000027"/>
    <n v="35"/>
    <n v="232.80999999999995"/>
    <n v="1041.7309999999998"/>
    <n v="1891.3409999999999"/>
    <n v="98.688999999999965"/>
    <n v="1147.5500000000002"/>
    <n v="1793.7510000000002"/>
    <n v="363.45800000000008"/>
    <n v="1036.4990000000003"/>
    <n v="2995.5999999999995"/>
    <n v="813.55500000000006"/>
  </r>
  <r>
    <x v="10"/>
    <x v="0"/>
    <s v="SSOIL"/>
    <x v="2"/>
    <s v="m3"/>
    <n v="0"/>
    <n v="0"/>
    <n v="0"/>
    <n v="0"/>
    <n v="0"/>
    <n v="0"/>
    <n v="0"/>
    <n v="0"/>
    <n v="0"/>
    <n v="0"/>
    <n v="0"/>
    <n v="0"/>
  </r>
  <r>
    <x v="11"/>
    <x v="0"/>
    <s v="RPBC"/>
    <x v="0"/>
    <s v="m3"/>
    <n v="829172"/>
    <n v="682483"/>
    <n v="762376"/>
    <n v="728319"/>
    <n v="785855"/>
    <n v="353976"/>
    <n v="259676"/>
    <n v="779284"/>
    <n v="781456"/>
    <n v="703624"/>
    <n v="795775"/>
    <n v="724252"/>
  </r>
  <r>
    <x v="11"/>
    <x v="1"/>
    <s v="REFMAT"/>
    <x v="0"/>
    <s v="m3"/>
    <n v="1019446"/>
    <n v="958176"/>
    <n v="1145885"/>
    <n v="1086008"/>
    <n v="1205559"/>
    <n v="1171220"/>
    <n v="1054832"/>
    <n v="1097358"/>
    <n v="1140443"/>
    <n v="1215458"/>
    <n v="880951"/>
    <n v="893138"/>
  </r>
  <r>
    <x v="11"/>
    <x v="2"/>
    <s v="REDUC"/>
    <x v="0"/>
    <s v="m3"/>
    <n v="627289"/>
    <n v="608019"/>
    <n v="611892"/>
    <n v="588889"/>
    <n v="615283"/>
    <n v="154551"/>
    <n v="461544"/>
    <n v="676882"/>
    <n v="650127"/>
    <n v="654135"/>
    <n v="694053"/>
    <n v="527824"/>
  </r>
  <r>
    <x v="11"/>
    <x v="3"/>
    <s v="REGAP"/>
    <x v="0"/>
    <s v="m3"/>
    <n v="607055"/>
    <n v="551530"/>
    <n v="635393"/>
    <n v="595483"/>
    <n v="645965"/>
    <n v="685328"/>
    <n v="718156"/>
    <n v="640506"/>
    <n v="371494"/>
    <n v="666837"/>
    <n v="670411"/>
    <n v="642221"/>
  </r>
  <r>
    <x v="11"/>
    <x v="4"/>
    <s v="REFAP"/>
    <x v="0"/>
    <s v="m3"/>
    <n v="315272"/>
    <n v="379035"/>
    <n v="342243"/>
    <n v="227707"/>
    <n v="405199"/>
    <n v="366723"/>
    <n v="327995"/>
    <n v="361214"/>
    <n v="301312"/>
    <n v="454852"/>
    <n v="463301"/>
    <n v="469457"/>
  </r>
  <r>
    <x v="11"/>
    <x v="5"/>
    <s v="LUBNOR"/>
    <x v="0"/>
    <s v="m3"/>
    <n v="39241"/>
    <n v="30983"/>
    <n v="24412"/>
    <n v="15979"/>
    <n v="33946"/>
    <n v="33307"/>
    <n v="38308"/>
    <n v="40218"/>
    <n v="38282"/>
    <n v="37007"/>
    <n v="36243"/>
    <n v="34281"/>
  </r>
  <r>
    <x v="11"/>
    <x v="0"/>
    <s v="REPLAN"/>
    <x v="0"/>
    <s v="m3"/>
    <n v="1484546"/>
    <n v="1290515"/>
    <n v="1447721"/>
    <n v="1292628"/>
    <n v="1425311"/>
    <n v="1471637"/>
    <n v="1649075"/>
    <n v="1511550"/>
    <n v="1528288"/>
    <n v="1511193"/>
    <n v="1484944"/>
    <n v="1407744"/>
  </r>
  <r>
    <x v="11"/>
    <x v="6"/>
    <s v="REAM"/>
    <x v="0"/>
    <s v="m3"/>
    <n v="220672"/>
    <n v="198923"/>
    <n v="192185"/>
    <n v="199266"/>
    <n v="201352"/>
    <n v="198333"/>
    <n v="202509"/>
    <n v="215417"/>
    <n v="195423"/>
    <n v="227218"/>
    <n v="208487"/>
    <n v="202564"/>
  </r>
  <r>
    <x v="11"/>
    <x v="0"/>
    <s v="RECAP"/>
    <x v="0"/>
    <s v="m3"/>
    <n v="208153"/>
    <n v="157096"/>
    <n v="196449"/>
    <n v="178910"/>
    <n v="184608"/>
    <n v="163339"/>
    <n v="181605"/>
    <n v="176478"/>
    <n v="219772"/>
    <n v="225357"/>
    <n v="201701"/>
    <n v="175749"/>
  </r>
  <r>
    <x v="11"/>
    <x v="7"/>
    <s v="REPAR"/>
    <x v="0"/>
    <s v="m3"/>
    <n v="671813"/>
    <n v="613442"/>
    <n v="573045"/>
    <n v="658542"/>
    <n v="655460"/>
    <n v="682467"/>
    <n v="631476"/>
    <n v="658766"/>
    <n v="644087"/>
    <n v="680068"/>
    <n v="637550"/>
    <n v="684334"/>
  </r>
  <r>
    <x v="11"/>
    <x v="0"/>
    <s v="REVAP"/>
    <x v="0"/>
    <s v="m3"/>
    <n v="1134896"/>
    <n v="908720"/>
    <n v="1124707"/>
    <n v="842256"/>
    <n v="1101952"/>
    <n v="1037845"/>
    <n v="1132098"/>
    <n v="1030791"/>
    <n v="1082227"/>
    <n v="1110543"/>
    <n v="1088185"/>
    <n v="1123248"/>
  </r>
  <r>
    <x v="11"/>
    <x v="8"/>
    <s v="3R POTIGUAR (ex-RPCC)"/>
    <x v="0"/>
    <s v="m3"/>
    <n v="172435"/>
    <n v="153563"/>
    <n v="170584"/>
    <n v="161877"/>
    <n v="171849"/>
    <n v="123221"/>
    <n v="163300"/>
    <n v="176781"/>
    <n v="170564"/>
    <n v="178136"/>
    <n v="170952"/>
    <n v="175081"/>
  </r>
  <r>
    <x v="11"/>
    <x v="9"/>
    <s v="RNEST"/>
    <x v="0"/>
    <s v="m3"/>
    <n v="0"/>
    <n v="0"/>
    <n v="0"/>
    <n v="0"/>
    <n v="0"/>
    <n v="0"/>
    <n v="0"/>
    <n v="0"/>
    <n v="0"/>
    <n v="0"/>
    <n v="0"/>
    <n v="0"/>
  </r>
  <r>
    <x v="11"/>
    <x v="2"/>
    <s v="MANGUINHOS"/>
    <x v="0"/>
    <s v="m3"/>
    <n v="0"/>
    <n v="0"/>
    <n v="0"/>
    <n v="328.8"/>
    <n v="0"/>
    <n v="0"/>
    <n v="609.90200000000004"/>
    <n v="118.35"/>
    <n v="91.9"/>
    <n v="274"/>
    <n v="127.3"/>
    <n v="90"/>
  </r>
  <r>
    <x v="11"/>
    <x v="4"/>
    <s v="RIOGRANDENSE"/>
    <x v="0"/>
    <s v="m3"/>
    <n v="10557.013999999999"/>
    <n v="48877.453999999998"/>
    <n v="74836.710000000006"/>
    <n v="74666.327000000005"/>
    <n v="78649.577000000005"/>
    <n v="72873.524000000005"/>
    <n v="74068.679999999993"/>
    <n v="81142.64"/>
    <n v="30654.870999999999"/>
    <n v="73449.320999999996"/>
    <n v="76499.851999999999"/>
    <n v="62414.095000000001"/>
  </r>
  <r>
    <x v="11"/>
    <x v="0"/>
    <s v="UNIVEN"/>
    <x v="0"/>
    <s v="m3"/>
    <n v="1478.2850000000001"/>
    <n v="1468.855"/>
    <n v="1162.4570000000001"/>
    <n v="690.88699999999994"/>
    <n v="399.57100000000003"/>
    <n v="138.32900000000001"/>
    <n v="216.01599999999999"/>
    <n v="14.898"/>
    <n v="212.101"/>
    <n v="56.594999999999999"/>
    <n v="295.40199999999999"/>
    <n v="31.844000000000001"/>
  </r>
  <r>
    <x v="11"/>
    <x v="1"/>
    <s v="DAX OIL"/>
    <x v="0"/>
    <s v="m3"/>
    <n v="766.81899999999996"/>
    <n v="995.07500000000005"/>
    <n v="1349.7059999999999"/>
    <n v="961.34500000000003"/>
    <n v="2513.5"/>
    <n v="1294"/>
    <n v="1328.588"/>
    <n v="979.04899999999998"/>
    <n v="917.75"/>
    <n v="1172.508"/>
    <n v="1464.155"/>
    <n v="929.59699999999998"/>
  </r>
  <r>
    <x v="11"/>
    <x v="0"/>
    <s v="SSOIL"/>
    <x v="0"/>
    <s v="m3"/>
    <n v="0"/>
    <n v="0"/>
    <n v="0"/>
    <n v="0"/>
    <n v="0"/>
    <n v="0"/>
    <n v="0"/>
    <n v="0"/>
    <n v="0"/>
    <n v="0"/>
    <n v="0"/>
    <n v="0"/>
  </r>
  <r>
    <x v="11"/>
    <x v="0"/>
    <s v="RPBC"/>
    <x v="1"/>
    <s v="m3"/>
    <n v="14436"/>
    <n v="57189"/>
    <n v="90250"/>
    <n v="82945"/>
    <n v="60063"/>
    <n v="0"/>
    <n v="0"/>
    <n v="72634"/>
    <n v="39164"/>
    <n v="21391"/>
    <n v="59738"/>
    <n v="91160"/>
  </r>
  <r>
    <x v="11"/>
    <x v="1"/>
    <s v="REFMAT"/>
    <x v="1"/>
    <s v="m3"/>
    <n v="41856"/>
    <n v="51544"/>
    <n v="69856"/>
    <n v="101587"/>
    <n v="36440"/>
    <n v="0"/>
    <n v="15754"/>
    <n v="59513"/>
    <n v="8735"/>
    <n v="0"/>
    <n v="30721"/>
    <n v="20605"/>
  </r>
  <r>
    <x v="11"/>
    <x v="2"/>
    <s v="REDUC"/>
    <x v="1"/>
    <s v="m3"/>
    <n v="494999"/>
    <n v="418258"/>
    <n v="455449"/>
    <n v="477876"/>
    <n v="482635"/>
    <n v="313220"/>
    <n v="496049"/>
    <n v="441944"/>
    <n v="473349"/>
    <n v="489596"/>
    <n v="429408"/>
    <n v="416290"/>
  </r>
  <r>
    <x v="11"/>
    <x v="3"/>
    <s v="REGAP"/>
    <x v="1"/>
    <s v="m3"/>
    <n v="1583"/>
    <n v="0"/>
    <n v="43"/>
    <n v="26751"/>
    <n v="1043"/>
    <n v="0"/>
    <n v="0"/>
    <n v="0"/>
    <n v="0"/>
    <n v="0"/>
    <n v="0"/>
    <n v="5599"/>
  </r>
  <r>
    <x v="11"/>
    <x v="4"/>
    <s v="REFAP"/>
    <x v="1"/>
    <s v="m3"/>
    <n v="321651"/>
    <n v="356245"/>
    <n v="457259"/>
    <n v="521015"/>
    <n v="284424"/>
    <n v="339652"/>
    <n v="352960"/>
    <n v="130109"/>
    <n v="327536"/>
    <n v="359571"/>
    <n v="364846"/>
    <n v="362283"/>
  </r>
  <r>
    <x v="11"/>
    <x v="5"/>
    <s v="LUBNOR"/>
    <x v="1"/>
    <s v="m3"/>
    <n v="0"/>
    <n v="0"/>
    <n v="0"/>
    <n v="0"/>
    <n v="0"/>
    <n v="0"/>
    <n v="0"/>
    <n v="0"/>
    <n v="0"/>
    <n v="0"/>
    <n v="0"/>
    <n v="0"/>
  </r>
  <r>
    <x v="11"/>
    <x v="0"/>
    <s v="REPLAN"/>
    <x v="1"/>
    <s v="m3"/>
    <n v="83017"/>
    <n v="221534"/>
    <n v="463576"/>
    <n v="319067"/>
    <n v="520013"/>
    <n v="305474"/>
    <n v="240968"/>
    <n v="407560"/>
    <n v="354596"/>
    <n v="391290"/>
    <n v="347705"/>
    <n v="494035"/>
  </r>
  <r>
    <x v="11"/>
    <x v="6"/>
    <s v="REAM"/>
    <x v="1"/>
    <s v="m3"/>
    <n v="0"/>
    <n v="0"/>
    <n v="0"/>
    <n v="0"/>
    <n v="0"/>
    <n v="0"/>
    <n v="0"/>
    <n v="0"/>
    <n v="0"/>
    <n v="0"/>
    <n v="0"/>
    <n v="0"/>
  </r>
  <r>
    <x v="11"/>
    <x v="0"/>
    <s v="RECAP"/>
    <x v="1"/>
    <s v="m3"/>
    <n v="0"/>
    <n v="20711"/>
    <n v="22592"/>
    <n v="22542"/>
    <n v="11792"/>
    <n v="37157"/>
    <n v="19519"/>
    <n v="31279"/>
    <n v="8988"/>
    <n v="7582"/>
    <n v="10805"/>
    <n v="26832"/>
  </r>
  <r>
    <x v="11"/>
    <x v="7"/>
    <s v="REPAR"/>
    <x v="1"/>
    <s v="m3"/>
    <n v="304684"/>
    <n v="228177"/>
    <n v="232452"/>
    <n v="285990"/>
    <n v="309653"/>
    <n v="262636"/>
    <n v="347211"/>
    <n v="307233"/>
    <n v="297846"/>
    <n v="290068"/>
    <n v="286292"/>
    <n v="285091"/>
  </r>
  <r>
    <x v="11"/>
    <x v="0"/>
    <s v="REVAP"/>
    <x v="1"/>
    <s v="m3"/>
    <n v="84703"/>
    <n v="136083"/>
    <n v="101761"/>
    <n v="105820"/>
    <n v="95367"/>
    <n v="90350"/>
    <n v="90721"/>
    <n v="125124"/>
    <n v="92801"/>
    <n v="104581"/>
    <n v="99392"/>
    <n v="88046"/>
  </r>
  <r>
    <x v="11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1"/>
    <x v="9"/>
    <s v="RNEST"/>
    <x v="1"/>
    <s v="m3"/>
    <n v="0"/>
    <n v="0"/>
    <n v="0"/>
    <n v="0"/>
    <n v="0"/>
    <n v="0"/>
    <n v="0"/>
    <n v="0"/>
    <n v="0"/>
    <n v="0"/>
    <n v="0"/>
    <n v="0"/>
  </r>
  <r>
    <x v="11"/>
    <x v="2"/>
    <s v="MANGUINHOS"/>
    <x v="1"/>
    <s v="m3"/>
    <n v="13891.055"/>
    <n v="17721.062000000002"/>
    <n v="14629.312"/>
    <n v="18190.118999999999"/>
    <n v="17142.214"/>
    <n v="26745.388999999999"/>
    <n v="29213.949000000001"/>
    <n v="31495.187999999998"/>
    <n v="35949.565999999999"/>
    <n v="36248.321000000004"/>
    <n v="34154.021999999997"/>
    <n v="39730.911"/>
  </r>
  <r>
    <x v="11"/>
    <x v="4"/>
    <s v="RIOGRANDENSE"/>
    <x v="1"/>
    <s v="m3"/>
    <n v="62169.103999999999"/>
    <n v="13527.547"/>
    <n v="0"/>
    <n v="0"/>
    <n v="0"/>
    <n v="0"/>
    <n v="0"/>
    <n v="0"/>
    <n v="28023.445"/>
    <n v="0"/>
    <n v="0"/>
    <n v="15049.334000000001"/>
  </r>
  <r>
    <x v="11"/>
    <x v="0"/>
    <s v="UNIVEN"/>
    <x v="1"/>
    <s v="m3"/>
    <n v="34665.561999999998"/>
    <n v="35778.379999999997"/>
    <n v="38757.284"/>
    <n v="37400.697"/>
    <n v="26211.161"/>
    <n v="18617.240000000002"/>
    <n v="8256.19"/>
    <n v="14338.043"/>
    <n v="16542.035"/>
    <n v="1634.808"/>
    <n v="16105.807000000001"/>
    <n v="17880.863000000001"/>
  </r>
  <r>
    <x v="11"/>
    <x v="1"/>
    <s v="DAX OIL"/>
    <x v="1"/>
    <s v="m3"/>
    <n v="0"/>
    <n v="0"/>
    <n v="0"/>
    <n v="0"/>
    <n v="0"/>
    <n v="0"/>
    <n v="0"/>
    <n v="0"/>
    <n v="0"/>
    <n v="0"/>
    <n v="0"/>
    <n v="0"/>
  </r>
  <r>
    <x v="11"/>
    <x v="0"/>
    <s v="SSOIL"/>
    <x v="1"/>
    <s v="m3"/>
    <n v="0"/>
    <n v="0"/>
    <n v="0"/>
    <n v="0"/>
    <n v="0"/>
    <n v="0"/>
    <n v="0"/>
    <n v="0"/>
    <n v="0"/>
    <n v="0"/>
    <n v="0"/>
    <n v="0"/>
  </r>
  <r>
    <x v="11"/>
    <x v="0"/>
    <s v="RPBC"/>
    <x v="2"/>
    <s v="m3"/>
    <n v="4364"/>
    <n v="2112"/>
    <n v="763"/>
    <n v="4208"/>
    <n v="4565"/>
    <n v="3857"/>
    <n v="806"/>
    <n v="0"/>
    <n v="2028"/>
    <n v="2267"/>
    <n v="796"/>
    <n v="5181"/>
  </r>
  <r>
    <x v="11"/>
    <x v="1"/>
    <s v="REFMAT"/>
    <x v="2"/>
    <s v="m3"/>
    <n v="53125"/>
    <n v="51667"/>
    <n v="81787"/>
    <n v="39889"/>
    <n v="29093"/>
    <n v="49846"/>
    <n v="52638"/>
    <n v="41960"/>
    <n v="45214"/>
    <n v="34648"/>
    <n v="20014"/>
    <n v="34709"/>
  </r>
  <r>
    <x v="11"/>
    <x v="2"/>
    <s v="REDUC"/>
    <x v="2"/>
    <s v="m3"/>
    <n v="31643"/>
    <n v="29298"/>
    <n v="42928"/>
    <n v="28246"/>
    <n v="39806"/>
    <n v="7916"/>
    <n v="36956"/>
    <n v="21317"/>
    <n v="14825"/>
    <n v="22980"/>
    <n v="36748"/>
    <n v="48305"/>
  </r>
  <r>
    <x v="11"/>
    <x v="3"/>
    <s v="REGAP"/>
    <x v="2"/>
    <s v="m3"/>
    <n v="20875"/>
    <n v="10791"/>
    <n v="29161"/>
    <n v="14300"/>
    <n v="27914"/>
    <n v="27625"/>
    <n v="29480"/>
    <n v="31353"/>
    <n v="11521"/>
    <n v="26850"/>
    <n v="19099"/>
    <n v="22937"/>
  </r>
  <r>
    <x v="11"/>
    <x v="4"/>
    <s v="REFAP"/>
    <x v="2"/>
    <s v="m3"/>
    <n v="13317"/>
    <n v="4022"/>
    <n v="12143"/>
    <n v="1293"/>
    <n v="0"/>
    <n v="1294"/>
    <n v="4721"/>
    <n v="25298"/>
    <n v="4683"/>
    <n v="14575"/>
    <n v="9979"/>
    <n v="7682"/>
  </r>
  <r>
    <x v="11"/>
    <x v="5"/>
    <s v="LUBNOR"/>
    <x v="2"/>
    <s v="m3"/>
    <n v="684"/>
    <n v="0"/>
    <n v="0"/>
    <n v="35"/>
    <n v="667"/>
    <n v="20"/>
    <n v="525"/>
    <n v="0"/>
    <n v="301"/>
    <n v="324"/>
    <n v="131"/>
    <n v="133"/>
  </r>
  <r>
    <x v="11"/>
    <x v="0"/>
    <s v="REPLAN"/>
    <x v="2"/>
    <s v="m3"/>
    <n v="47754"/>
    <n v="6438"/>
    <n v="16709"/>
    <n v="36054"/>
    <n v="20474"/>
    <n v="26555"/>
    <n v="25276"/>
    <n v="45428"/>
    <n v="10440"/>
    <n v="48316"/>
    <n v="36032"/>
    <n v="37909"/>
  </r>
  <r>
    <x v="11"/>
    <x v="6"/>
    <s v="REAM"/>
    <x v="2"/>
    <s v="m3"/>
    <n v="687"/>
    <n v="1555"/>
    <n v="1034"/>
    <n v="787"/>
    <n v="892"/>
    <n v="47"/>
    <n v="1225"/>
    <n v="4589"/>
    <n v="455"/>
    <n v="932"/>
    <n v="597"/>
    <n v="151"/>
  </r>
  <r>
    <x v="11"/>
    <x v="0"/>
    <s v="RECAP"/>
    <x v="2"/>
    <s v="m3"/>
    <n v="0"/>
    <n v="0"/>
    <n v="0"/>
    <n v="0"/>
    <n v="0"/>
    <n v="0"/>
    <n v="574"/>
    <n v="0"/>
    <n v="0"/>
    <n v="2365"/>
    <n v="0"/>
    <n v="266"/>
  </r>
  <r>
    <x v="11"/>
    <x v="7"/>
    <s v="REPAR"/>
    <x v="2"/>
    <s v="m3"/>
    <n v="2070"/>
    <n v="372"/>
    <n v="263"/>
    <n v="0"/>
    <n v="2913"/>
    <n v="3154"/>
    <n v="893"/>
    <n v="16060"/>
    <n v="2445"/>
    <n v="5675"/>
    <n v="20818"/>
    <n v="843"/>
  </r>
  <r>
    <x v="11"/>
    <x v="0"/>
    <s v="REVAP"/>
    <x v="2"/>
    <s v="m3"/>
    <n v="4908"/>
    <n v="1185"/>
    <n v="4740"/>
    <n v="8646"/>
    <n v="34522"/>
    <n v="20817"/>
    <n v="9283"/>
    <n v="688"/>
    <n v="2546"/>
    <n v="0"/>
    <n v="0"/>
    <n v="0"/>
  </r>
  <r>
    <x v="11"/>
    <x v="8"/>
    <s v="3R POTIGUAR (ex-RPCC)"/>
    <x v="2"/>
    <s v="m3"/>
    <n v="0"/>
    <n v="0"/>
    <n v="0"/>
    <n v="0"/>
    <n v="0"/>
    <n v="0"/>
    <n v="0"/>
    <n v="0"/>
    <n v="0"/>
    <n v="0"/>
    <n v="917"/>
    <n v="0"/>
  </r>
  <r>
    <x v="11"/>
    <x v="9"/>
    <s v="RNEST"/>
    <x v="2"/>
    <s v="m3"/>
    <n v="0"/>
    <n v="0"/>
    <n v="0"/>
    <n v="0"/>
    <n v="0"/>
    <n v="0"/>
    <n v="0"/>
    <n v="0"/>
    <n v="0"/>
    <n v="0"/>
    <n v="0"/>
    <n v="0"/>
  </r>
  <r>
    <x v="11"/>
    <x v="2"/>
    <s v="MANGUINHOS"/>
    <x v="2"/>
    <s v="m3"/>
    <n v="28575.487999999998"/>
    <n v="20439.098000000002"/>
    <n v="21771.156999999999"/>
    <n v="19665.173999999999"/>
    <n v="24184.925000000003"/>
    <n v="26285.969000000001"/>
    <n v="23923.379999999997"/>
    <n v="15261.836000000007"/>
    <n v="20057.320999999996"/>
    <n v="16841.550999999999"/>
    <n v="25609.574000000001"/>
    <n v="26175.271000000001"/>
  </r>
  <r>
    <x v="11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1"/>
    <x v="0"/>
    <s v="UNIVEN"/>
    <x v="2"/>
    <s v="m3"/>
    <n v="3563.6529999999998"/>
    <n v="3287.8229999999967"/>
    <n v="1994.7170000000001"/>
    <n v="1121.6220000000001"/>
    <n v="3554.4380000000001"/>
    <n v="2145.357"/>
    <n v="1770.03"/>
    <n v="3852.462"/>
    <n v="549.61500000000001"/>
    <n v="2016.5450000000001"/>
    <n v="4272.49"/>
    <n v="2448.7489999999998"/>
  </r>
  <r>
    <x v="11"/>
    <x v="1"/>
    <s v="DAX OIL"/>
    <x v="2"/>
    <s v="m3"/>
    <n v="4012.1339999999996"/>
    <n v="1625.2630000000001"/>
    <n v="3634.8969999999999"/>
    <n v="664.48500000000013"/>
    <n v="7236.5"/>
    <n v="9171"/>
    <n v="5974.866"/>
    <n v="3573.9659999999994"/>
    <n v="4408.47"/>
    <n v="3868.6970000000001"/>
    <n v="1495.8299999999997"/>
    <n v="1769.7350000000004"/>
  </r>
  <r>
    <x v="11"/>
    <x v="0"/>
    <s v="SSOIL"/>
    <x v="2"/>
    <s v="m3"/>
    <n v="0"/>
    <n v="0"/>
    <n v="0"/>
    <n v="0"/>
    <n v="0"/>
    <n v="0"/>
    <n v="0"/>
    <n v="0"/>
    <n v="0"/>
    <n v="0"/>
    <n v="0"/>
    <n v="0"/>
  </r>
  <r>
    <x v="12"/>
    <x v="0"/>
    <s v="RPBC"/>
    <x v="0"/>
    <s v="m3"/>
    <n v="767398"/>
    <n v="414355"/>
    <n v="733411"/>
    <n v="724905"/>
    <n v="731528"/>
    <n v="232629"/>
    <n v="758046"/>
    <n v="739100"/>
    <n v="673954"/>
    <n v="739025"/>
    <n v="677927"/>
    <n v="767173"/>
  </r>
  <r>
    <x v="12"/>
    <x v="1"/>
    <s v="REFMAT"/>
    <x v="0"/>
    <s v="m3"/>
    <n v="955719"/>
    <n v="850331"/>
    <n v="910915"/>
    <n v="1054309"/>
    <n v="1224567"/>
    <n v="1161981"/>
    <n v="1231102"/>
    <n v="1263325"/>
    <n v="1038004"/>
    <n v="1180044"/>
    <n v="1206356"/>
    <n v="1318199"/>
  </r>
  <r>
    <x v="12"/>
    <x v="2"/>
    <s v="REDUC"/>
    <x v="0"/>
    <s v="m3"/>
    <n v="663199"/>
    <n v="573950"/>
    <n v="630772"/>
    <n v="573426"/>
    <n v="676189"/>
    <n v="652674"/>
    <n v="625238"/>
    <n v="637536"/>
    <n v="598027"/>
    <n v="612461"/>
    <n v="650417"/>
    <n v="642825"/>
  </r>
  <r>
    <x v="12"/>
    <x v="3"/>
    <s v="REGAP"/>
    <x v="0"/>
    <s v="m3"/>
    <n v="638801"/>
    <n v="622169"/>
    <n v="709493"/>
    <n v="670981"/>
    <n v="708283"/>
    <n v="684746"/>
    <n v="713014"/>
    <n v="700233"/>
    <n v="705631"/>
    <n v="732413"/>
    <n v="698346"/>
    <n v="736491"/>
  </r>
  <r>
    <x v="12"/>
    <x v="4"/>
    <s v="REFAP"/>
    <x v="0"/>
    <s v="m3"/>
    <n v="553328"/>
    <n v="511743"/>
    <n v="520123"/>
    <n v="498949"/>
    <n v="533891"/>
    <n v="491434"/>
    <n v="481841"/>
    <n v="291258"/>
    <n v="379161"/>
    <n v="254052"/>
    <n v="281458"/>
    <n v="351186"/>
  </r>
  <r>
    <x v="12"/>
    <x v="5"/>
    <s v="LUBNOR"/>
    <x v="0"/>
    <s v="m3"/>
    <n v="38178"/>
    <n v="36691"/>
    <n v="37754"/>
    <n v="35965"/>
    <n v="37772"/>
    <n v="35340"/>
    <n v="37715"/>
    <n v="38702"/>
    <n v="37284"/>
    <n v="39463"/>
    <n v="37833"/>
    <n v="40862"/>
  </r>
  <r>
    <x v="12"/>
    <x v="0"/>
    <s v="REPLAN"/>
    <x v="0"/>
    <s v="m3"/>
    <n v="1368182"/>
    <n v="1385524"/>
    <n v="1448671"/>
    <n v="1321689"/>
    <n v="1138620"/>
    <n v="1566945"/>
    <n v="1586740"/>
    <n v="1596674"/>
    <n v="1477131"/>
    <n v="1672872"/>
    <n v="1343413"/>
    <n v="1622249"/>
  </r>
  <r>
    <x v="12"/>
    <x v="6"/>
    <s v="REAM"/>
    <x v="0"/>
    <s v="m3"/>
    <n v="178565"/>
    <n v="171390"/>
    <n v="185817"/>
    <n v="171906"/>
    <n v="179997"/>
    <n v="184591"/>
    <n v="35503"/>
    <n v="194926"/>
    <n v="206766"/>
    <n v="190145"/>
    <n v="181218"/>
    <n v="202125"/>
  </r>
  <r>
    <x v="12"/>
    <x v="0"/>
    <s v="RECAP"/>
    <x v="0"/>
    <s v="m3"/>
    <n v="225189"/>
    <n v="221526"/>
    <n v="229355"/>
    <n v="203818"/>
    <n v="246186"/>
    <n v="247955"/>
    <n v="261654"/>
    <n v="229821"/>
    <n v="209974"/>
    <n v="247468"/>
    <n v="255960"/>
    <n v="255541"/>
  </r>
  <r>
    <x v="12"/>
    <x v="7"/>
    <s v="REPAR"/>
    <x v="0"/>
    <s v="m3"/>
    <n v="664753"/>
    <n v="603767"/>
    <n v="662340"/>
    <n v="629721"/>
    <n v="646707"/>
    <n v="661121"/>
    <n v="621864"/>
    <n v="765013"/>
    <n v="736704"/>
    <n v="772187"/>
    <n v="689561"/>
    <n v="853167"/>
  </r>
  <r>
    <x v="12"/>
    <x v="0"/>
    <s v="REVAP"/>
    <x v="0"/>
    <s v="m3"/>
    <n v="1095069"/>
    <n v="1050477"/>
    <n v="1046913"/>
    <n v="1088571"/>
    <n v="935289"/>
    <n v="1088134"/>
    <n v="1132644"/>
    <n v="1137024"/>
    <n v="1058768"/>
    <n v="1099202"/>
    <n v="991755"/>
    <n v="1128668"/>
  </r>
  <r>
    <x v="12"/>
    <x v="8"/>
    <s v="3R POTIGUAR (ex-RPCC)"/>
    <x v="0"/>
    <s v="m3"/>
    <n v="181377"/>
    <n v="171929"/>
    <n v="182930"/>
    <n v="174841"/>
    <n v="180198"/>
    <n v="176034"/>
    <n v="181306"/>
    <n v="181609"/>
    <n v="174133"/>
    <n v="150081"/>
    <n v="180686"/>
    <n v="186342"/>
  </r>
  <r>
    <x v="12"/>
    <x v="9"/>
    <s v="RNEST"/>
    <x v="0"/>
    <s v="m3"/>
    <n v="0"/>
    <n v="0"/>
    <n v="0"/>
    <n v="0"/>
    <n v="0"/>
    <n v="0"/>
    <n v="0"/>
    <n v="0"/>
    <n v="0"/>
    <n v="0"/>
    <n v="0"/>
    <n v="0"/>
  </r>
  <r>
    <x v="12"/>
    <x v="2"/>
    <s v="MANGUINHOS"/>
    <x v="0"/>
    <s v="m3"/>
    <n v="141.44999999999999"/>
    <n v="103.37"/>
    <n v="204.5"/>
    <n v="131"/>
    <n v="0"/>
    <n v="314"/>
    <n v="0"/>
    <n v="155"/>
    <n v="251"/>
    <n v="0"/>
    <n v="0"/>
    <n v="0"/>
  </r>
  <r>
    <x v="12"/>
    <x v="4"/>
    <s v="RIOGRANDENSE"/>
    <x v="0"/>
    <s v="m3"/>
    <n v="52092.093000000001"/>
    <n v="75512.260999999999"/>
    <n v="80905.557000000001"/>
    <n v="79159.171000000002"/>
    <n v="57752.089"/>
    <n v="78693.866999999998"/>
    <n v="79915.111000000004"/>
    <n v="82166.896999999997"/>
    <n v="80524.567999999999"/>
    <n v="83102.967000000004"/>
    <n v="80551.665999999997"/>
    <n v="77716.247000000003"/>
  </r>
  <r>
    <x v="12"/>
    <x v="0"/>
    <s v="UNIVEN"/>
    <x v="0"/>
    <s v="m3"/>
    <n v="0"/>
    <n v="0"/>
    <n v="0"/>
    <n v="0"/>
    <n v="0"/>
    <n v="0"/>
    <n v="0"/>
    <n v="0"/>
    <n v="0"/>
    <n v="0"/>
    <n v="0"/>
    <n v="0"/>
  </r>
  <r>
    <x v="12"/>
    <x v="1"/>
    <s v="DAX OIL"/>
    <x v="0"/>
    <s v="m3"/>
    <n v="1509"/>
    <n v="1941.864"/>
    <n v="1964.425"/>
    <n v="2271"/>
    <n v="1926.6"/>
    <n v="1860.55"/>
    <n v="1830.9169999999999"/>
    <n v="2901.8229999999999"/>
    <n v="1934.1569999999999"/>
    <n v="1894.258"/>
    <n v="1825.51"/>
    <n v="1780.1579999999999"/>
  </r>
  <r>
    <x v="12"/>
    <x v="0"/>
    <s v="SSOIL"/>
    <x v="0"/>
    <s v="m3"/>
    <n v="0"/>
    <n v="0"/>
    <n v="0"/>
    <n v="0"/>
    <n v="0"/>
    <n v="0"/>
    <n v="0"/>
    <n v="0"/>
    <n v="0"/>
    <n v="0"/>
    <n v="0"/>
    <n v="0"/>
  </r>
  <r>
    <x v="12"/>
    <x v="0"/>
    <s v="RPBC"/>
    <x v="1"/>
    <s v="m3"/>
    <n v="73228"/>
    <n v="0"/>
    <n v="113323"/>
    <n v="80028"/>
    <n v="89423"/>
    <n v="0"/>
    <n v="90847"/>
    <n v="113230"/>
    <n v="143336"/>
    <n v="104464"/>
    <n v="170303"/>
    <n v="117917"/>
  </r>
  <r>
    <x v="12"/>
    <x v="1"/>
    <s v="REFMAT"/>
    <x v="1"/>
    <s v="m3"/>
    <n v="43548"/>
    <n v="100284"/>
    <n v="10473"/>
    <n v="0"/>
    <n v="0"/>
    <n v="0"/>
    <n v="0"/>
    <n v="0"/>
    <n v="0"/>
    <n v="0"/>
    <n v="0"/>
    <n v="0"/>
  </r>
  <r>
    <x v="12"/>
    <x v="2"/>
    <s v="REDUC"/>
    <x v="1"/>
    <s v="m3"/>
    <n v="323896"/>
    <n v="442856"/>
    <n v="477153"/>
    <n v="427739"/>
    <n v="490422"/>
    <n v="462272"/>
    <n v="313954"/>
    <n v="447501"/>
    <n v="481414"/>
    <n v="550114"/>
    <n v="461396"/>
    <n v="468813"/>
  </r>
  <r>
    <x v="12"/>
    <x v="3"/>
    <s v="REGAP"/>
    <x v="1"/>
    <s v="m3"/>
    <n v="1678"/>
    <n v="0"/>
    <n v="0"/>
    <n v="12834"/>
    <n v="598"/>
    <n v="0"/>
    <n v="0"/>
    <n v="0"/>
    <n v="0"/>
    <n v="0"/>
    <n v="1498"/>
    <n v="1519"/>
  </r>
  <r>
    <x v="12"/>
    <x v="4"/>
    <s v="REFAP"/>
    <x v="1"/>
    <s v="m3"/>
    <n v="253842"/>
    <n v="240085"/>
    <n v="322208"/>
    <n v="288527"/>
    <n v="272888"/>
    <n v="370761"/>
    <n v="288687"/>
    <n v="450601"/>
    <n v="416406"/>
    <n v="275594"/>
    <n v="340553"/>
    <n v="281944"/>
  </r>
  <r>
    <x v="12"/>
    <x v="5"/>
    <s v="LUBNOR"/>
    <x v="1"/>
    <s v="m3"/>
    <n v="0"/>
    <n v="0"/>
    <n v="0"/>
    <n v="0"/>
    <n v="0"/>
    <n v="0"/>
    <n v="0"/>
    <n v="0"/>
    <n v="0"/>
    <n v="0"/>
    <n v="0"/>
    <n v="0"/>
  </r>
  <r>
    <x v="12"/>
    <x v="0"/>
    <s v="REPLAN"/>
    <x v="1"/>
    <s v="m3"/>
    <n v="424935"/>
    <n v="374018"/>
    <n v="395768"/>
    <n v="433978"/>
    <n v="407244"/>
    <n v="357463"/>
    <n v="435111"/>
    <n v="420124"/>
    <n v="492448"/>
    <n v="302684"/>
    <n v="533747"/>
    <n v="390732"/>
  </r>
  <r>
    <x v="12"/>
    <x v="6"/>
    <s v="REAM"/>
    <x v="1"/>
    <s v="m3"/>
    <n v="0"/>
    <n v="0"/>
    <n v="0"/>
    <n v="0"/>
    <n v="0"/>
    <n v="0"/>
    <n v="0"/>
    <n v="0"/>
    <n v="0"/>
    <n v="0"/>
    <n v="0"/>
    <n v="0"/>
  </r>
  <r>
    <x v="12"/>
    <x v="0"/>
    <s v="RECAP"/>
    <x v="1"/>
    <s v="m3"/>
    <n v="22905"/>
    <n v="24605"/>
    <n v="33969"/>
    <n v="50559"/>
    <n v="14099"/>
    <n v="6661"/>
    <n v="459"/>
    <n v="34835"/>
    <n v="45720"/>
    <n v="15570"/>
    <n v="686"/>
    <n v="7616"/>
  </r>
  <r>
    <x v="12"/>
    <x v="7"/>
    <s v="REPAR"/>
    <x v="1"/>
    <s v="m3"/>
    <n v="300418"/>
    <n v="307110"/>
    <n v="300922"/>
    <n v="312901"/>
    <n v="342963"/>
    <n v="303494"/>
    <n v="323426"/>
    <n v="254751"/>
    <n v="224007"/>
    <n v="232341"/>
    <n v="211474"/>
    <n v="161103"/>
  </r>
  <r>
    <x v="12"/>
    <x v="0"/>
    <s v="REVAP"/>
    <x v="1"/>
    <s v="m3"/>
    <n v="127058"/>
    <n v="84074"/>
    <n v="159693"/>
    <n v="98469"/>
    <n v="101987"/>
    <n v="103864"/>
    <n v="99466"/>
    <n v="104650"/>
    <n v="137814"/>
    <n v="114096"/>
    <n v="96929"/>
    <n v="93867"/>
  </r>
  <r>
    <x v="12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2"/>
    <x v="9"/>
    <s v="RNEST"/>
    <x v="1"/>
    <s v="m3"/>
    <n v="0"/>
    <n v="0"/>
    <n v="0"/>
    <n v="0"/>
    <n v="0"/>
    <n v="0"/>
    <n v="0"/>
    <n v="0"/>
    <n v="0"/>
    <n v="0"/>
    <n v="0"/>
    <n v="0"/>
  </r>
  <r>
    <x v="12"/>
    <x v="2"/>
    <s v="MANGUINHOS"/>
    <x v="1"/>
    <s v="m3"/>
    <n v="33127.972999999998"/>
    <n v="39811.135000000002"/>
    <n v="36898.114999999998"/>
    <n v="41249.135000000002"/>
    <n v="42256.502999999997"/>
    <n v="34244.091"/>
    <n v="39530.86"/>
    <n v="34567.500999999997"/>
    <n v="11236.46"/>
    <n v="13041.948"/>
    <n v="3876.1109999999999"/>
    <n v="9802.4410000000007"/>
  </r>
  <r>
    <x v="12"/>
    <x v="4"/>
    <s v="RIOGRANDENSE"/>
    <x v="1"/>
    <s v="m3"/>
    <n v="26310.877"/>
    <n v="0"/>
    <n v="0"/>
    <n v="0"/>
    <n v="0"/>
    <n v="0"/>
    <n v="0"/>
    <n v="0"/>
    <n v="0"/>
    <n v="0"/>
    <n v="0"/>
    <n v="0"/>
  </r>
  <r>
    <x v="12"/>
    <x v="0"/>
    <s v="UNIVEN"/>
    <x v="1"/>
    <s v="m3"/>
    <n v="21937.326000000001"/>
    <n v="7804.8159999999998"/>
    <n v="5245.2"/>
    <n v="4414.634"/>
    <n v="0"/>
    <n v="0"/>
    <n v="0"/>
    <n v="0"/>
    <n v="0"/>
    <n v="0"/>
    <n v="0"/>
    <n v="0"/>
  </r>
  <r>
    <x v="12"/>
    <x v="1"/>
    <s v="DAX OIL"/>
    <x v="1"/>
    <s v="m3"/>
    <n v="0"/>
    <n v="0"/>
    <n v="0"/>
    <n v="0"/>
    <n v="0"/>
    <n v="0"/>
    <n v="0"/>
    <n v="0"/>
    <n v="0"/>
    <n v="0"/>
    <n v="0"/>
    <n v="0"/>
  </r>
  <r>
    <x v="12"/>
    <x v="0"/>
    <s v="SSOIL"/>
    <x v="1"/>
    <s v="m3"/>
    <n v="0"/>
    <n v="0"/>
    <n v="0"/>
    <n v="0"/>
    <n v="0"/>
    <n v="0"/>
    <n v="0"/>
    <n v="0"/>
    <n v="0"/>
    <n v="0"/>
    <n v="0"/>
    <n v="0"/>
  </r>
  <r>
    <x v="12"/>
    <x v="0"/>
    <s v="RPBC"/>
    <x v="2"/>
    <s v="m3"/>
    <n v="8768"/>
    <n v="12496"/>
    <n v="11168"/>
    <n v="4361"/>
    <n v="3260"/>
    <n v="1012"/>
    <n v="3801"/>
    <n v="311"/>
    <n v="4958"/>
    <n v="6277"/>
    <n v="1657"/>
    <n v="7801"/>
  </r>
  <r>
    <x v="12"/>
    <x v="1"/>
    <s v="REFMAT"/>
    <x v="2"/>
    <s v="m3"/>
    <n v="20222"/>
    <n v="15972"/>
    <n v="27983"/>
    <n v="29969"/>
    <n v="27682"/>
    <n v="17948"/>
    <n v="19463"/>
    <n v="21426"/>
    <n v="27224"/>
    <n v="42625"/>
    <n v="34031"/>
    <n v="13936"/>
  </r>
  <r>
    <x v="12"/>
    <x v="2"/>
    <s v="REDUC"/>
    <x v="2"/>
    <s v="m3"/>
    <n v="24034"/>
    <n v="48476"/>
    <n v="56979"/>
    <n v="92150"/>
    <n v="10766"/>
    <n v="7505"/>
    <n v="29344"/>
    <n v="42983"/>
    <n v="1660"/>
    <n v="2440"/>
    <n v="11500"/>
    <n v="14274"/>
  </r>
  <r>
    <x v="12"/>
    <x v="3"/>
    <s v="REGAP"/>
    <x v="2"/>
    <s v="m3"/>
    <n v="16431"/>
    <n v="13429"/>
    <n v="23490"/>
    <n v="32256"/>
    <n v="22973"/>
    <n v="32243"/>
    <n v="17812"/>
    <n v="17072"/>
    <n v="7976"/>
    <n v="12923"/>
    <n v="15337"/>
    <n v="8865"/>
  </r>
  <r>
    <x v="12"/>
    <x v="4"/>
    <s v="REFAP"/>
    <x v="2"/>
    <s v="m3"/>
    <n v="6103"/>
    <n v="7047"/>
    <n v="1126"/>
    <n v="3768"/>
    <n v="12409"/>
    <n v="14779"/>
    <n v="36473"/>
    <n v="26373"/>
    <n v="11977"/>
    <n v="44248"/>
    <n v="5061"/>
    <n v="0"/>
  </r>
  <r>
    <x v="12"/>
    <x v="5"/>
    <s v="LUBNOR"/>
    <x v="2"/>
    <s v="m3"/>
    <n v="177"/>
    <n v="17"/>
    <n v="56"/>
    <n v="0"/>
    <n v="0"/>
    <n v="569"/>
    <n v="525"/>
    <n v="717"/>
    <n v="262"/>
    <n v="774"/>
    <n v="15"/>
    <n v="0"/>
  </r>
  <r>
    <x v="12"/>
    <x v="0"/>
    <s v="REPLAN"/>
    <x v="2"/>
    <s v="m3"/>
    <n v="26051"/>
    <n v="41877"/>
    <n v="75074"/>
    <n v="36719"/>
    <n v="76108"/>
    <n v="9395"/>
    <n v="9141"/>
    <n v="42793"/>
    <n v="44771"/>
    <n v="75782"/>
    <n v="40610"/>
    <n v="18691"/>
  </r>
  <r>
    <x v="12"/>
    <x v="6"/>
    <s v="REAM"/>
    <x v="2"/>
    <s v="m3"/>
    <n v="3157"/>
    <n v="32"/>
    <n v="1353"/>
    <n v="249"/>
    <n v="1195"/>
    <n v="0"/>
    <n v="553"/>
    <n v="229"/>
    <n v="0"/>
    <n v="1533"/>
    <n v="1271"/>
    <n v="8239"/>
  </r>
  <r>
    <x v="12"/>
    <x v="0"/>
    <s v="RECAP"/>
    <x v="2"/>
    <s v="m3"/>
    <n v="1530"/>
    <n v="0"/>
    <n v="162"/>
    <n v="0"/>
    <n v="1575"/>
    <n v="635"/>
    <n v="1253"/>
    <n v="0"/>
    <n v="221"/>
    <n v="1729"/>
    <n v="345"/>
    <n v="0"/>
  </r>
  <r>
    <x v="12"/>
    <x v="7"/>
    <s v="REPAR"/>
    <x v="2"/>
    <s v="m3"/>
    <n v="4313"/>
    <n v="2776"/>
    <n v="0"/>
    <n v="0"/>
    <n v="1689"/>
    <n v="0"/>
    <n v="1463"/>
    <n v="1247"/>
    <n v="1401"/>
    <n v="0"/>
    <n v="1972"/>
    <n v="5689"/>
  </r>
  <r>
    <x v="12"/>
    <x v="0"/>
    <s v="REVAP"/>
    <x v="2"/>
    <s v="m3"/>
    <n v="0"/>
    <n v="0"/>
    <n v="1102"/>
    <n v="570"/>
    <n v="693"/>
    <n v="0"/>
    <n v="0"/>
    <n v="0"/>
    <n v="737"/>
    <n v="3276"/>
    <n v="3716"/>
    <n v="913"/>
  </r>
  <r>
    <x v="12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2"/>
    <x v="9"/>
    <s v="RNEST"/>
    <x v="2"/>
    <s v="m3"/>
    <n v="0"/>
    <n v="0"/>
    <n v="0"/>
    <n v="0"/>
    <n v="0"/>
    <n v="0"/>
    <n v="0"/>
    <n v="0"/>
    <n v="0"/>
    <n v="0"/>
    <n v="0"/>
    <n v="0"/>
  </r>
  <r>
    <x v="12"/>
    <x v="2"/>
    <s v="MANGUINHOS"/>
    <x v="2"/>
    <s v="m3"/>
    <n v="24114.229000000007"/>
    <n v="17700.357999999993"/>
    <n v="18028.413"/>
    <n v="10771.430999999997"/>
    <n v="12301.569000000003"/>
    <n v="13478.898999999998"/>
    <n v="11894.250999999997"/>
    <n v="21912.429000000004"/>
    <n v="55294.185999999994"/>
    <n v="35016.755000000005"/>
    <n v="41492.170000000006"/>
    <n v="4511.7240000000002"/>
  </r>
  <r>
    <x v="12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2"/>
    <x v="0"/>
    <s v="UNIVEN"/>
    <x v="2"/>
    <s v="m3"/>
    <n v="2846.2710000000002"/>
    <n v="1641.0070000000001"/>
    <n v="1527.1369999999999"/>
    <n v="445.13299999999998"/>
    <n v="0"/>
    <n v="0"/>
    <n v="0"/>
    <n v="0"/>
    <n v="0"/>
    <n v="0"/>
    <n v="0"/>
    <n v="0"/>
  </r>
  <r>
    <x v="12"/>
    <x v="1"/>
    <s v="DAX OIL"/>
    <x v="2"/>
    <s v="m3"/>
    <n v="1729.75"/>
    <n v="4716"/>
    <n v="2010.0500000000004"/>
    <n v="98.199999999999818"/>
    <n v="4999.9339999999993"/>
    <n v="865.09600000000023"/>
    <n v="3614.2900000000004"/>
    <n v="11224.124"/>
    <n v="28190.593999999997"/>
    <n v="5030.7020000000011"/>
    <n v="2810.9520000000002"/>
    <n v="2486.5349999999994"/>
  </r>
  <r>
    <x v="12"/>
    <x v="0"/>
    <s v="SSOIL"/>
    <x v="2"/>
    <s v="m3"/>
    <n v="0"/>
    <n v="0"/>
    <n v="0"/>
    <n v="0"/>
    <n v="0"/>
    <n v="0"/>
    <n v="0"/>
    <n v="0"/>
    <n v="0"/>
    <n v="0"/>
    <n v="0"/>
    <n v="0"/>
  </r>
  <r>
    <x v="13"/>
    <x v="0"/>
    <s v="RPBC"/>
    <x v="0"/>
    <s v="m3"/>
    <n v="738076"/>
    <n v="658609"/>
    <n v="715475"/>
    <n v="694102"/>
    <n v="666458"/>
    <n v="563365"/>
    <n v="773958"/>
    <n v="754797"/>
    <n v="721035"/>
    <n v="751585"/>
    <n v="771934"/>
    <n v="809738"/>
  </r>
  <r>
    <x v="13"/>
    <x v="1"/>
    <s v="REFMAT"/>
    <x v="0"/>
    <s v="m3"/>
    <n v="1344874"/>
    <n v="1097206"/>
    <n v="1324443"/>
    <n v="1180312"/>
    <n v="1225123"/>
    <n v="1263389"/>
    <n v="1387626"/>
    <n v="1290023"/>
    <n v="1346835"/>
    <n v="1114922"/>
    <n v="1277545"/>
    <n v="1318898"/>
  </r>
  <r>
    <x v="13"/>
    <x v="2"/>
    <s v="REDUC"/>
    <x v="0"/>
    <s v="m3"/>
    <n v="676035"/>
    <n v="692738"/>
    <n v="665885"/>
    <n v="651626"/>
    <n v="686185"/>
    <n v="652425"/>
    <n v="688393"/>
    <n v="734979"/>
    <n v="708747"/>
    <n v="748372"/>
    <n v="691274"/>
    <n v="715420"/>
  </r>
  <r>
    <x v="13"/>
    <x v="3"/>
    <s v="REGAP"/>
    <x v="0"/>
    <s v="m3"/>
    <n v="685373"/>
    <n v="683044"/>
    <n v="755178"/>
    <n v="693154"/>
    <n v="730363"/>
    <n v="723049"/>
    <n v="755362"/>
    <n v="645992"/>
    <n v="531016"/>
    <n v="775670"/>
    <n v="743347"/>
    <n v="785394"/>
  </r>
  <r>
    <x v="13"/>
    <x v="4"/>
    <s v="REFAP"/>
    <x v="0"/>
    <s v="m3"/>
    <n v="569374"/>
    <n v="597734"/>
    <n v="506224"/>
    <n v="599827"/>
    <n v="671769"/>
    <n v="617044"/>
    <n v="648286"/>
    <n v="681024"/>
    <n v="647202"/>
    <n v="677288"/>
    <n v="598875"/>
    <n v="663010"/>
  </r>
  <r>
    <x v="13"/>
    <x v="5"/>
    <s v="LUBNOR"/>
    <x v="0"/>
    <s v="m3"/>
    <n v="39212"/>
    <n v="37094"/>
    <n v="40366"/>
    <n v="38515"/>
    <n v="40856"/>
    <n v="39389"/>
    <n v="41902"/>
    <n v="42938"/>
    <n v="41062"/>
    <n v="38416"/>
    <n v="40692"/>
    <n v="41743"/>
  </r>
  <r>
    <x v="13"/>
    <x v="0"/>
    <s v="REPLAN"/>
    <x v="0"/>
    <s v="m3"/>
    <n v="1569448"/>
    <n v="1440662"/>
    <n v="1555484"/>
    <n v="1422980"/>
    <n v="1446968"/>
    <n v="1509121"/>
    <n v="1612344"/>
    <n v="1438873"/>
    <n v="1438287"/>
    <n v="1751077"/>
    <n v="1518172"/>
    <n v="1664140"/>
  </r>
  <r>
    <x v="13"/>
    <x v="6"/>
    <s v="REAM"/>
    <x v="0"/>
    <s v="m3"/>
    <n v="194801"/>
    <n v="179962"/>
    <n v="189652"/>
    <n v="178738"/>
    <n v="174757"/>
    <n v="169320"/>
    <n v="182451"/>
    <n v="172931"/>
    <n v="172731"/>
    <n v="187308"/>
    <n v="207917"/>
    <n v="210771"/>
  </r>
  <r>
    <x v="13"/>
    <x v="0"/>
    <s v="RECAP"/>
    <x v="0"/>
    <s v="m3"/>
    <n v="243248"/>
    <n v="199078"/>
    <n v="260146"/>
    <n v="221579"/>
    <n v="202446"/>
    <n v="215483"/>
    <n v="192011"/>
    <n v="235570"/>
    <n v="211410"/>
    <n v="216990"/>
    <n v="214946"/>
    <n v="206455"/>
  </r>
  <r>
    <x v="13"/>
    <x v="7"/>
    <s v="REPAR"/>
    <x v="0"/>
    <s v="m3"/>
    <n v="864123"/>
    <n v="780462"/>
    <n v="775403"/>
    <n v="806673"/>
    <n v="785097"/>
    <n v="724980"/>
    <n v="787107"/>
    <n v="821948"/>
    <n v="818518"/>
    <n v="793648"/>
    <n v="702012"/>
    <n v="282843"/>
  </r>
  <r>
    <x v="13"/>
    <x v="0"/>
    <s v="REVAP"/>
    <x v="0"/>
    <s v="m3"/>
    <n v="1115574"/>
    <n v="993584"/>
    <n v="1122348"/>
    <n v="1006998"/>
    <n v="1055390"/>
    <n v="1084885"/>
    <n v="1107101"/>
    <n v="1024613"/>
    <n v="695710"/>
    <n v="418740"/>
    <n v="1074830"/>
    <n v="1080695"/>
  </r>
  <r>
    <x v="13"/>
    <x v="8"/>
    <s v="3R POTIGUAR (ex-RPCC)"/>
    <x v="0"/>
    <s v="m3"/>
    <n v="186353"/>
    <n v="168887"/>
    <n v="187167"/>
    <n v="175825"/>
    <n v="185581"/>
    <n v="180760"/>
    <n v="185873"/>
    <n v="172747"/>
    <n v="165452"/>
    <n v="185129"/>
    <n v="183224"/>
    <n v="185894"/>
  </r>
  <r>
    <x v="13"/>
    <x v="9"/>
    <s v="RNEST"/>
    <x v="0"/>
    <s v="m3"/>
    <n v="0"/>
    <n v="0"/>
    <n v="0"/>
    <n v="0"/>
    <n v="0"/>
    <n v="0"/>
    <n v="0"/>
    <n v="0"/>
    <n v="0"/>
    <n v="0"/>
    <n v="0"/>
    <n v="0"/>
  </r>
  <r>
    <x v="13"/>
    <x v="2"/>
    <s v="MANGUINHOS"/>
    <x v="0"/>
    <s v="m3"/>
    <n v="0"/>
    <n v="0"/>
    <n v="0"/>
    <n v="0"/>
    <n v="0"/>
    <n v="0"/>
    <n v="0"/>
    <n v="0"/>
    <n v="0"/>
    <n v="0"/>
    <n v="0"/>
    <n v="0"/>
  </r>
  <r>
    <x v="13"/>
    <x v="4"/>
    <s v="RIOGRANDENSE"/>
    <x v="0"/>
    <s v="m3"/>
    <n v="82918.410999999993"/>
    <n v="71215.436000000002"/>
    <n v="71006.604999999996"/>
    <n v="72527.25"/>
    <n v="72328.176999999996"/>
    <n v="78312.342999999993"/>
    <n v="62368.603000000003"/>
    <n v="61904.012999999999"/>
    <n v="66366.002999999997"/>
    <n v="81902.111999999994"/>
    <n v="81389.379000000001"/>
    <n v="83558.566000000006"/>
  </r>
  <r>
    <x v="13"/>
    <x v="0"/>
    <s v="UNIVEN"/>
    <x v="0"/>
    <s v="m3"/>
    <n v="0"/>
    <n v="0"/>
    <n v="0"/>
    <n v="0"/>
    <n v="0"/>
    <n v="0"/>
    <n v="0"/>
    <n v="0"/>
    <n v="0"/>
    <n v="0"/>
    <n v="0"/>
    <n v="0"/>
  </r>
  <r>
    <x v="13"/>
    <x v="1"/>
    <s v="DAX OIL"/>
    <x v="0"/>
    <s v="m3"/>
    <n v="230.17"/>
    <n v="2078.9580000000001"/>
    <n v="2896.1979999999999"/>
    <n v="1204.123"/>
    <n v="2896.1979999999999"/>
    <n v="2024.3030000000001"/>
    <n v="2809.4340000000002"/>
    <n v="2669.6019999999999"/>
    <n v="1866.787"/>
    <n v="3920.9360000000001"/>
    <n v="3037.4639999999999"/>
    <n v="2719.4369999999999"/>
  </r>
  <r>
    <x v="13"/>
    <x v="0"/>
    <s v="SSOIL"/>
    <x v="0"/>
    <s v="m3"/>
    <n v="0"/>
    <n v="0"/>
    <n v="0"/>
    <n v="0"/>
    <n v="0"/>
    <n v="0"/>
    <n v="0"/>
    <n v="0"/>
    <n v="0"/>
    <n v="0"/>
    <n v="0"/>
    <n v="0"/>
  </r>
  <r>
    <x v="13"/>
    <x v="0"/>
    <s v="RPBC"/>
    <x v="1"/>
    <s v="m3"/>
    <n v="149345"/>
    <n v="115754"/>
    <n v="182610"/>
    <n v="182644"/>
    <n v="235024"/>
    <n v="92548"/>
    <n v="97701"/>
    <n v="139505"/>
    <n v="148297"/>
    <n v="22232"/>
    <n v="91847"/>
    <n v="72416"/>
  </r>
  <r>
    <x v="13"/>
    <x v="1"/>
    <s v="REFMAT"/>
    <x v="1"/>
    <s v="m3"/>
    <n v="0"/>
    <n v="0"/>
    <n v="0"/>
    <n v="59064"/>
    <n v="48887"/>
    <n v="107607"/>
    <n v="41112"/>
    <n v="58329"/>
    <n v="31742"/>
    <n v="153964"/>
    <n v="29134"/>
    <n v="18019"/>
  </r>
  <r>
    <x v="13"/>
    <x v="2"/>
    <s v="REDUC"/>
    <x v="1"/>
    <s v="m3"/>
    <n v="501986"/>
    <n v="387233"/>
    <n v="505411"/>
    <n v="494553"/>
    <n v="506078"/>
    <n v="491161"/>
    <n v="504730"/>
    <n v="418946"/>
    <n v="342084"/>
    <n v="500520"/>
    <n v="470139"/>
    <n v="540039"/>
  </r>
  <r>
    <x v="13"/>
    <x v="3"/>
    <s v="REGAP"/>
    <x v="1"/>
    <s v="m3"/>
    <n v="2562"/>
    <n v="584"/>
    <n v="1497"/>
    <n v="41260"/>
    <n v="19275"/>
    <n v="13360"/>
    <n v="7758"/>
    <n v="0"/>
    <n v="1284"/>
    <n v="2343"/>
    <n v="626"/>
    <n v="6728"/>
  </r>
  <r>
    <x v="13"/>
    <x v="4"/>
    <s v="REFAP"/>
    <x v="1"/>
    <s v="m3"/>
    <n v="380850"/>
    <n v="265780"/>
    <n v="369029"/>
    <n v="368616"/>
    <n v="348430"/>
    <n v="331264"/>
    <n v="397282"/>
    <n v="318306"/>
    <n v="309687"/>
    <n v="237818"/>
    <n v="289927"/>
    <n v="331420"/>
  </r>
  <r>
    <x v="13"/>
    <x v="5"/>
    <s v="LUBNOR"/>
    <x v="1"/>
    <s v="m3"/>
    <n v="0"/>
    <n v="0"/>
    <n v="0"/>
    <n v="0"/>
    <n v="0"/>
    <n v="0"/>
    <n v="0"/>
    <n v="0"/>
    <m/>
    <n v="0"/>
    <n v="0"/>
    <n v="0"/>
  </r>
  <r>
    <x v="13"/>
    <x v="0"/>
    <s v="REPLAN"/>
    <x v="1"/>
    <s v="m3"/>
    <n v="425730"/>
    <n v="394222"/>
    <n v="510915"/>
    <n v="546198"/>
    <n v="620614"/>
    <n v="518721"/>
    <n v="495914"/>
    <n v="611078"/>
    <n v="558533"/>
    <n v="378792"/>
    <n v="525455"/>
    <n v="455726"/>
  </r>
  <r>
    <x v="13"/>
    <x v="6"/>
    <s v="REAM"/>
    <x v="1"/>
    <s v="m3"/>
    <n v="0"/>
    <n v="0"/>
    <n v="0"/>
    <n v="0"/>
    <n v="0"/>
    <n v="17387"/>
    <n v="175"/>
    <n v="0"/>
    <m/>
    <n v="0"/>
    <n v="0"/>
    <n v="0"/>
  </r>
  <r>
    <x v="13"/>
    <x v="0"/>
    <s v="RECAP"/>
    <x v="1"/>
    <s v="m3"/>
    <n v="19079"/>
    <n v="18519"/>
    <n v="3816"/>
    <n v="31482"/>
    <n v="60744"/>
    <n v="41247"/>
    <n v="40814"/>
    <n v="28751"/>
    <n v="44382"/>
    <n v="51401"/>
    <n v="56671"/>
    <n v="71644"/>
  </r>
  <r>
    <x v="13"/>
    <x v="7"/>
    <s v="REPAR"/>
    <x v="1"/>
    <s v="m3"/>
    <n v="170709"/>
    <n v="155545"/>
    <n v="252481"/>
    <n v="175984"/>
    <n v="247184"/>
    <n v="279030"/>
    <n v="223509"/>
    <n v="211018"/>
    <n v="182286"/>
    <n v="227835"/>
    <n v="188802"/>
    <n v="25632"/>
  </r>
  <r>
    <x v="13"/>
    <x v="0"/>
    <s v="REVAP"/>
    <x v="1"/>
    <s v="m3"/>
    <n v="113146"/>
    <n v="109774"/>
    <n v="120200"/>
    <n v="174289"/>
    <n v="154280"/>
    <n v="101989"/>
    <n v="113061"/>
    <n v="169581"/>
    <n v="92356"/>
    <n v="41287"/>
    <n v="145988"/>
    <n v="166343"/>
  </r>
  <r>
    <x v="13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3"/>
    <x v="9"/>
    <s v="RNEST"/>
    <x v="1"/>
    <s v="m3"/>
    <n v="0"/>
    <n v="0"/>
    <n v="0"/>
    <n v="0"/>
    <n v="0"/>
    <n v="0"/>
    <n v="0"/>
    <n v="0"/>
    <n v="0"/>
    <n v="0"/>
    <n v="0"/>
    <n v="0"/>
  </r>
  <r>
    <x v="13"/>
    <x v="2"/>
    <s v="MANGUINHOS"/>
    <x v="1"/>
    <s v="m3"/>
    <n v="0"/>
    <n v="0"/>
    <n v="0"/>
    <n v="0"/>
    <n v="0"/>
    <n v="0"/>
    <n v="0"/>
    <n v="0"/>
    <n v="0"/>
    <n v="0"/>
    <n v="0"/>
    <n v="857.97400000000005"/>
  </r>
  <r>
    <x v="13"/>
    <x v="4"/>
    <s v="RIOGRANDENSE"/>
    <x v="1"/>
    <s v="m3"/>
    <n v="0"/>
    <n v="0"/>
    <n v="0"/>
    <n v="0"/>
    <n v="0"/>
    <n v="0"/>
    <n v="19354.927"/>
    <n v="6245.0129999999999"/>
    <n v="0"/>
    <n v="0"/>
    <n v="0"/>
    <n v="0"/>
  </r>
  <r>
    <x v="13"/>
    <x v="0"/>
    <s v="UNIVEN"/>
    <x v="1"/>
    <s v="m3"/>
    <n v="0"/>
    <n v="0"/>
    <n v="0"/>
    <n v="0"/>
    <n v="0"/>
    <n v="0"/>
    <n v="0"/>
    <n v="0"/>
    <n v="0"/>
    <n v="0"/>
    <n v="0"/>
    <n v="0"/>
  </r>
  <r>
    <x v="13"/>
    <x v="1"/>
    <s v="DAX OIL"/>
    <x v="1"/>
    <s v="m3"/>
    <n v="0"/>
    <n v="0"/>
    <n v="0"/>
    <n v="0"/>
    <n v="0"/>
    <n v="0"/>
    <n v="0"/>
    <n v="0"/>
    <n v="0"/>
    <n v="0"/>
    <n v="0"/>
    <n v="0"/>
  </r>
  <r>
    <x v="13"/>
    <x v="0"/>
    <s v="SSOIL"/>
    <x v="1"/>
    <s v="m3"/>
    <n v="0"/>
    <n v="0"/>
    <n v="0"/>
    <n v="0"/>
    <n v="0"/>
    <n v="0"/>
    <n v="0"/>
    <n v="0"/>
    <n v="0"/>
    <n v="0"/>
    <n v="0"/>
    <n v="0"/>
  </r>
  <r>
    <x v="13"/>
    <x v="0"/>
    <s v="RPBC"/>
    <x v="2"/>
    <s v="m3"/>
    <n v="3601"/>
    <n v="3110"/>
    <n v="3087"/>
    <n v="1904"/>
    <n v="5744"/>
    <n v="3731"/>
    <n v="10336"/>
    <n v="5271"/>
    <n v="3115"/>
    <n v="2716"/>
    <n v="4862"/>
    <n v="3369"/>
  </r>
  <r>
    <x v="13"/>
    <x v="1"/>
    <s v="REFMAT"/>
    <x v="2"/>
    <s v="m3"/>
    <n v="21277"/>
    <n v="18294"/>
    <n v="9994"/>
    <n v="15115"/>
    <n v="31249"/>
    <n v="34228"/>
    <n v="24445"/>
    <n v="41280"/>
    <n v="55600"/>
    <n v="36034"/>
    <n v="117103"/>
    <n v="135963"/>
  </r>
  <r>
    <x v="13"/>
    <x v="2"/>
    <s v="REDUC"/>
    <x v="2"/>
    <s v="m3"/>
    <n v="11338"/>
    <n v="2984"/>
    <n v="24453"/>
    <n v="15771"/>
    <n v="9482"/>
    <n v="34128"/>
    <n v="34844"/>
    <n v="11793"/>
    <n v="10978"/>
    <n v="2725"/>
    <n v="9305"/>
    <n v="375"/>
  </r>
  <r>
    <x v="13"/>
    <x v="3"/>
    <s v="REGAP"/>
    <x v="2"/>
    <s v="m3"/>
    <n v="3391"/>
    <n v="7215"/>
    <n v="12236"/>
    <n v="7789"/>
    <n v="9259"/>
    <n v="7389"/>
    <n v="3853"/>
    <n v="4826"/>
    <n v="7299"/>
    <n v="7232"/>
    <n v="3243"/>
    <n v="3488"/>
  </r>
  <r>
    <x v="13"/>
    <x v="4"/>
    <s v="REFAP"/>
    <x v="2"/>
    <s v="m3"/>
    <n v="86"/>
    <n v="19518"/>
    <n v="27682"/>
    <n v="7938"/>
    <n v="0"/>
    <n v="0"/>
    <n v="0"/>
    <n v="469"/>
    <n v="914"/>
    <n v="11709"/>
    <n v="20300"/>
    <n v="5061"/>
  </r>
  <r>
    <x v="13"/>
    <x v="5"/>
    <s v="LUBNOR"/>
    <x v="2"/>
    <s v="m3"/>
    <n v="0"/>
    <n v="280"/>
    <n v="779"/>
    <n v="746"/>
    <n v="177"/>
    <n v="1263"/>
    <n v="488"/>
    <n v="318"/>
    <n v="625"/>
    <n v="290"/>
    <n v="936"/>
    <n v="77"/>
  </r>
  <r>
    <x v="13"/>
    <x v="0"/>
    <s v="REPLAN"/>
    <x v="2"/>
    <s v="m3"/>
    <n v="38109"/>
    <n v="20915"/>
    <n v="16182"/>
    <n v="10379"/>
    <n v="31209"/>
    <n v="41660"/>
    <n v="20378"/>
    <n v="44425"/>
    <n v="19415"/>
    <n v="18588"/>
    <n v="47886"/>
    <n v="21366"/>
  </r>
  <r>
    <x v="13"/>
    <x v="6"/>
    <s v="REAM"/>
    <x v="2"/>
    <s v="m3"/>
    <n v="9523"/>
    <n v="954"/>
    <n v="6844"/>
    <n v="385"/>
    <n v="0"/>
    <n v="87"/>
    <n v="0"/>
    <n v="0"/>
    <n v="0"/>
    <n v="413"/>
    <n v="0"/>
    <n v="0"/>
  </r>
  <r>
    <x v="13"/>
    <x v="0"/>
    <s v="RECAP"/>
    <x v="2"/>
    <s v="m3"/>
    <n v="3750"/>
    <n v="2211"/>
    <n v="582"/>
    <n v="160"/>
    <n v="1553"/>
    <n v="0"/>
    <n v="0"/>
    <n v="398"/>
    <n v="698"/>
    <n v="557"/>
    <n v="2423"/>
    <n v="1838"/>
  </r>
  <r>
    <x v="13"/>
    <x v="7"/>
    <s v="REPAR"/>
    <x v="2"/>
    <s v="m3"/>
    <n v="696"/>
    <n v="1397"/>
    <n v="0"/>
    <n v="3233"/>
    <n v="7126"/>
    <n v="7174"/>
    <n v="4992"/>
    <n v="48"/>
    <n v="0"/>
    <n v="0"/>
    <n v="1631"/>
    <n v="11915"/>
  </r>
  <r>
    <x v="13"/>
    <x v="0"/>
    <s v="REVAP"/>
    <x v="2"/>
    <s v="m3"/>
    <n v="1788"/>
    <n v="0"/>
    <n v="1359"/>
    <n v="12207"/>
    <n v="22456"/>
    <n v="15446"/>
    <n v="11194"/>
    <n v="17226"/>
    <n v="11985"/>
    <n v="5461"/>
    <n v="10691"/>
    <n v="1682"/>
  </r>
  <r>
    <x v="13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3"/>
    <x v="9"/>
    <s v="RNEST"/>
    <x v="2"/>
    <s v="m3"/>
    <n v="0"/>
    <n v="0"/>
    <n v="0"/>
    <n v="0"/>
    <n v="0"/>
    <n v="0"/>
    <n v="0"/>
    <n v="0"/>
    <n v="0"/>
    <n v="0"/>
    <n v="0"/>
    <n v="0"/>
  </r>
  <r>
    <x v="13"/>
    <x v="2"/>
    <s v="MANGUINHOS"/>
    <x v="2"/>
    <s v="m3"/>
    <n v="0"/>
    <n v="0"/>
    <n v="0"/>
    <n v="0"/>
    <n v="0"/>
    <n v="0"/>
    <n v="0"/>
    <n v="1360.442"/>
    <n v="5034.6369999999997"/>
    <n v="3256.0770000000002"/>
    <n v="2390.9160000000002"/>
    <n v="3148.498"/>
  </r>
  <r>
    <x v="13"/>
    <x v="4"/>
    <s v="RIOGRANDENSE"/>
    <x v="2"/>
    <s v="m3"/>
    <n v="0"/>
    <n v="0"/>
    <n v="0"/>
    <n v="0"/>
    <n v="0"/>
    <n v="0"/>
    <n v="0"/>
    <n v="0"/>
    <n v="0"/>
    <n v="0"/>
    <m/>
    <n v="0"/>
  </r>
  <r>
    <x v="13"/>
    <x v="0"/>
    <s v="UNIVEN"/>
    <x v="2"/>
    <s v="m3"/>
    <n v="0"/>
    <n v="0"/>
    <n v="0"/>
    <n v="263.30799999999999"/>
    <n v="397.29399999999998"/>
    <n v="435.67700000000002"/>
    <n v="682.68100000000004"/>
    <n v="445.375"/>
    <n v="346.82499999999999"/>
    <n v="0"/>
    <n v="582.37599999999998"/>
    <n v="569.47799999999995"/>
  </r>
  <r>
    <x v="13"/>
    <x v="1"/>
    <s v="DAX OIL"/>
    <x v="2"/>
    <s v="m3"/>
    <n v="3679.1259999999997"/>
    <n v="2718.6780000000003"/>
    <n v="1502.5260000000003"/>
    <n v="5361.616"/>
    <n v="2113.7860000000005"/>
    <n v="2296.8270000000002"/>
    <n v="3129.6369999999997"/>
    <n v="4852.5479999999998"/>
    <n v="5256.5209999999997"/>
    <n v="3800.1460000000002"/>
    <n v="4642.5739999999996"/>
    <n v="3831.072000000001"/>
  </r>
  <r>
    <x v="13"/>
    <x v="0"/>
    <s v="SSOIL"/>
    <x v="2"/>
    <s v="m3"/>
    <n v="0"/>
    <n v="0"/>
    <n v="0"/>
    <n v="0"/>
    <n v="0"/>
    <n v="0"/>
    <n v="0"/>
    <n v="0"/>
    <n v="0"/>
    <n v="0"/>
    <n v="0"/>
    <n v="0"/>
  </r>
  <r>
    <x v="14"/>
    <x v="0"/>
    <s v="RPBC"/>
    <x v="0"/>
    <s v="m3"/>
    <n v="779417"/>
    <n v="722883"/>
    <n v="768954"/>
    <n v="687208"/>
    <n v="726198"/>
    <n v="711268"/>
    <n v="720772"/>
    <n v="716732"/>
    <n v="773400"/>
    <n v="793883"/>
    <n v="754667"/>
    <n v="794648"/>
  </r>
  <r>
    <x v="14"/>
    <x v="1"/>
    <s v="REFMAT"/>
    <x v="0"/>
    <s v="m3"/>
    <n v="1420749"/>
    <n v="1190544"/>
    <n v="1376895"/>
    <n v="1373514"/>
    <n v="1131502"/>
    <n v="1389291"/>
    <n v="1429386"/>
    <n v="1341660"/>
    <n v="1362310"/>
    <n v="1420332"/>
    <n v="1411070"/>
    <n v="1369495"/>
  </r>
  <r>
    <x v="14"/>
    <x v="2"/>
    <s v="REDUC"/>
    <x v="0"/>
    <s v="m3"/>
    <n v="847183"/>
    <n v="590977"/>
    <n v="724280"/>
    <n v="628310"/>
    <n v="652433"/>
    <n v="693652"/>
    <n v="701511"/>
    <n v="705959"/>
    <n v="436565"/>
    <n v="531361"/>
    <n v="700070"/>
    <n v="735383"/>
  </r>
  <r>
    <x v="14"/>
    <x v="3"/>
    <s v="REGAP"/>
    <x v="0"/>
    <s v="m3"/>
    <n v="744239"/>
    <n v="678111"/>
    <n v="780804"/>
    <n v="764421"/>
    <n v="789623"/>
    <n v="749857"/>
    <n v="741057"/>
    <n v="768547"/>
    <n v="758782"/>
    <n v="771594"/>
    <n v="766970"/>
    <n v="672006"/>
  </r>
  <r>
    <x v="14"/>
    <x v="4"/>
    <s v="REFAP"/>
    <x v="0"/>
    <s v="m3"/>
    <n v="683244"/>
    <n v="583306"/>
    <n v="659218"/>
    <n v="628944"/>
    <n v="491182"/>
    <n v="623491"/>
    <n v="501296"/>
    <n v="672787"/>
    <n v="643337"/>
    <n v="673965"/>
    <n v="692182"/>
    <n v="710319"/>
  </r>
  <r>
    <x v="14"/>
    <x v="5"/>
    <s v="LUBNOR"/>
    <x v="0"/>
    <s v="m3"/>
    <n v="43761"/>
    <n v="37979"/>
    <n v="43864"/>
    <n v="42208"/>
    <n v="43464"/>
    <n v="42799"/>
    <n v="44629"/>
    <n v="44084"/>
    <n v="42458"/>
    <n v="41054"/>
    <n v="43551"/>
    <n v="42473"/>
  </r>
  <r>
    <x v="14"/>
    <x v="0"/>
    <s v="REPLAN"/>
    <x v="0"/>
    <s v="m3"/>
    <n v="1103103"/>
    <n v="1089207"/>
    <n v="1603863"/>
    <n v="1535103"/>
    <n v="1594577"/>
    <n v="1393091"/>
    <n v="1248887"/>
    <n v="1529665"/>
    <n v="1705902"/>
    <n v="1702649"/>
    <n v="1637918"/>
    <n v="1614230"/>
  </r>
  <r>
    <x v="14"/>
    <x v="6"/>
    <s v="REAM"/>
    <x v="0"/>
    <s v="m3"/>
    <n v="208223"/>
    <n v="185200"/>
    <n v="202702"/>
    <n v="206044"/>
    <n v="203110"/>
    <n v="210370"/>
    <n v="206403"/>
    <n v="189982"/>
    <n v="188788"/>
    <n v="205281"/>
    <n v="203821"/>
    <n v="185425"/>
  </r>
  <r>
    <x v="14"/>
    <x v="0"/>
    <s v="RECAP"/>
    <x v="0"/>
    <s v="m3"/>
    <n v="232455"/>
    <n v="216525"/>
    <n v="235859"/>
    <n v="196722"/>
    <n v="218683"/>
    <n v="233137"/>
    <n v="223215"/>
    <n v="235380"/>
    <n v="238283"/>
    <n v="247350"/>
    <n v="209114"/>
    <n v="224217"/>
  </r>
  <r>
    <x v="14"/>
    <x v="7"/>
    <s v="REPAR"/>
    <x v="0"/>
    <s v="m3"/>
    <n v="801001"/>
    <n v="732660"/>
    <n v="747702"/>
    <n v="878078"/>
    <n v="886487"/>
    <n v="786700"/>
    <n v="694754"/>
    <n v="842724"/>
    <n v="845404"/>
    <n v="829922"/>
    <n v="781727"/>
    <n v="633295"/>
  </r>
  <r>
    <x v="14"/>
    <x v="0"/>
    <s v="REVAP"/>
    <x v="0"/>
    <s v="m3"/>
    <n v="1188195"/>
    <n v="1007267"/>
    <n v="1107147"/>
    <n v="1035587"/>
    <n v="1095819"/>
    <n v="1020247"/>
    <n v="1064684"/>
    <n v="1080749"/>
    <n v="1044850"/>
    <n v="1086628"/>
    <n v="1023739"/>
    <n v="1077407"/>
  </r>
  <r>
    <x v="14"/>
    <x v="8"/>
    <s v="3R POTIGUAR (ex-RPCC)"/>
    <x v="0"/>
    <s v="m3"/>
    <n v="181655"/>
    <n v="168345"/>
    <n v="187331"/>
    <n v="180576"/>
    <n v="187277"/>
    <n v="181870"/>
    <n v="188362"/>
    <n v="186313"/>
    <n v="181680"/>
    <n v="187392"/>
    <n v="180553"/>
    <n v="187196"/>
  </r>
  <r>
    <x v="14"/>
    <x v="9"/>
    <s v="RNEST"/>
    <x v="0"/>
    <s v="m3"/>
    <n v="0"/>
    <n v="0"/>
    <n v="0"/>
    <n v="0"/>
    <n v="0"/>
    <n v="0"/>
    <n v="0"/>
    <n v="0"/>
    <n v="0"/>
    <n v="0"/>
    <n v="0"/>
    <n v="169249"/>
  </r>
  <r>
    <x v="14"/>
    <x v="2"/>
    <s v="MANGUINHOS"/>
    <x v="0"/>
    <s v="m3"/>
    <n v="0"/>
    <n v="0"/>
    <n v="0"/>
    <n v="0"/>
    <n v="0"/>
    <n v="0"/>
    <n v="0"/>
    <n v="0"/>
    <n v="0"/>
    <n v="0"/>
    <n v="0"/>
    <n v="0"/>
  </r>
  <r>
    <x v="14"/>
    <x v="4"/>
    <s v="RIOGRANDENSE"/>
    <x v="0"/>
    <s v="m3"/>
    <n v="35338.894999999997"/>
    <n v="40672.896000000001"/>
    <n v="45182.457999999999"/>
    <n v="34300.589"/>
    <n v="17068.101999999999"/>
    <n v="26021.167000000001"/>
    <n v="544.69200000000001"/>
    <n v="0"/>
    <n v="59916.904999999999"/>
    <n v="43864.641000000003"/>
    <n v="75125.357000000004"/>
    <n v="59195.771000000001"/>
  </r>
  <r>
    <x v="14"/>
    <x v="0"/>
    <s v="UNIVEN"/>
    <x v="0"/>
    <s v="m3"/>
    <n v="0"/>
    <n v="0"/>
    <n v="0"/>
    <n v="0"/>
    <n v="0"/>
    <n v="0"/>
    <n v="0"/>
    <n v="0"/>
    <n v="0"/>
    <n v="0"/>
    <n v="0"/>
    <n v="0"/>
  </r>
  <r>
    <x v="14"/>
    <x v="1"/>
    <s v="DAX OIL"/>
    <x v="0"/>
    <s v="m3"/>
    <n v="2531.7779999999998"/>
    <n v="2988.864"/>
    <n v="2083.3629999999998"/>
    <n v="1675.4639999999999"/>
    <n v="2286.9270000000001"/>
    <n v="2378.163"/>
    <n v="2607.5050000000001"/>
    <n v="2607.0720000000001"/>
    <n v="1603.0530000000001"/>
    <n v="1093.0029999999999"/>
    <n v="1699.8240000000001"/>
    <n v="489.05200000000002"/>
  </r>
  <r>
    <x v="14"/>
    <x v="0"/>
    <s v="SSOIL"/>
    <x v="0"/>
    <s v="m3"/>
    <n v="0"/>
    <n v="0"/>
    <n v="0"/>
    <n v="0"/>
    <n v="0"/>
    <n v="0"/>
    <n v="0"/>
    <n v="0"/>
    <n v="0"/>
    <n v="0"/>
    <n v="0"/>
    <n v="0"/>
  </r>
  <r>
    <x v="14"/>
    <x v="0"/>
    <s v="RPBC"/>
    <x v="1"/>
    <s v="m3"/>
    <n v="75819"/>
    <n v="63777"/>
    <n v="107239"/>
    <n v="159611"/>
    <n v="144094"/>
    <n v="137928"/>
    <n v="115467"/>
    <n v="146818"/>
    <n v="77409"/>
    <n v="85446"/>
    <n v="97243"/>
    <n v="103519"/>
  </r>
  <r>
    <x v="14"/>
    <x v="1"/>
    <s v="REFMAT"/>
    <x v="1"/>
    <s v="m3"/>
    <n v="25978"/>
    <n v="29927"/>
    <n v="15271"/>
    <n v="147"/>
    <n v="0"/>
    <n v="0"/>
    <n v="0"/>
    <n v="0"/>
    <n v="7002"/>
    <n v="44154"/>
    <n v="3028"/>
    <n v="30295"/>
  </r>
  <r>
    <x v="14"/>
    <x v="2"/>
    <s v="REDUC"/>
    <x v="1"/>
    <s v="m3"/>
    <n v="526509"/>
    <n v="450562"/>
    <n v="521597"/>
    <n v="475358"/>
    <n v="462402"/>
    <n v="486581"/>
    <n v="516584"/>
    <n v="520823"/>
    <n v="448386"/>
    <n v="436292"/>
    <n v="433730"/>
    <n v="445377"/>
  </r>
  <r>
    <x v="14"/>
    <x v="3"/>
    <s v="REGAP"/>
    <x v="1"/>
    <s v="m3"/>
    <n v="12342"/>
    <n v="14548"/>
    <n v="8778"/>
    <n v="6400"/>
    <n v="2947"/>
    <n v="1222"/>
    <n v="15005"/>
    <n v="22619"/>
    <n v="3037"/>
    <n v="9654"/>
    <n v="10832"/>
    <n v="3448"/>
  </r>
  <r>
    <x v="14"/>
    <x v="4"/>
    <s v="REFAP"/>
    <x v="1"/>
    <s v="m3"/>
    <n v="276405"/>
    <n v="270443"/>
    <n v="319029"/>
    <n v="281746"/>
    <n v="199263"/>
    <n v="363298"/>
    <n v="456473"/>
    <n v="341164"/>
    <n v="273915"/>
    <n v="282670"/>
    <n v="241202"/>
    <n v="274979"/>
  </r>
  <r>
    <x v="14"/>
    <x v="5"/>
    <s v="LUBNOR"/>
    <x v="1"/>
    <s v="m3"/>
    <n v="0"/>
    <n v="0"/>
    <n v="0"/>
    <n v="0"/>
    <n v="0"/>
    <n v="0"/>
    <n v="0"/>
    <n v="0"/>
    <n v="0"/>
    <n v="0"/>
    <n v="0"/>
    <n v="0"/>
  </r>
  <r>
    <x v="14"/>
    <x v="0"/>
    <s v="REPLAN"/>
    <x v="1"/>
    <s v="m3"/>
    <n v="289715"/>
    <n v="392032"/>
    <n v="496933"/>
    <n v="508920"/>
    <n v="463560"/>
    <n v="614600"/>
    <n v="871423"/>
    <n v="559435"/>
    <n v="340144"/>
    <n v="410943"/>
    <n v="413498"/>
    <n v="492315"/>
  </r>
  <r>
    <x v="14"/>
    <x v="6"/>
    <s v="REAM"/>
    <x v="1"/>
    <s v="m3"/>
    <n v="0"/>
    <n v="0"/>
    <n v="0"/>
    <n v="0"/>
    <n v="0"/>
    <n v="0"/>
    <n v="0"/>
    <n v="0"/>
    <n v="0"/>
    <n v="0"/>
    <n v="0"/>
    <n v="0"/>
  </r>
  <r>
    <x v="14"/>
    <x v="0"/>
    <s v="RECAP"/>
    <x v="1"/>
    <s v="m3"/>
    <n v="26651"/>
    <n v="24754"/>
    <n v="24151"/>
    <n v="24137"/>
    <n v="24948"/>
    <n v="39519"/>
    <n v="77024"/>
    <n v="46420"/>
    <n v="27976"/>
    <n v="39218"/>
    <n v="48154"/>
    <n v="38683"/>
  </r>
  <r>
    <x v="14"/>
    <x v="7"/>
    <s v="REPAR"/>
    <x v="1"/>
    <s v="m3"/>
    <n v="171813"/>
    <n v="194841"/>
    <n v="252555"/>
    <n v="117150"/>
    <n v="138130"/>
    <n v="207647"/>
    <n v="335099"/>
    <n v="168333"/>
    <n v="142212"/>
    <n v="194657"/>
    <n v="179168"/>
    <n v="247973"/>
  </r>
  <r>
    <x v="14"/>
    <x v="0"/>
    <s v="REVAP"/>
    <x v="1"/>
    <s v="m3"/>
    <n v="119931"/>
    <n v="152420"/>
    <n v="175945"/>
    <n v="206899"/>
    <n v="182857"/>
    <n v="231862"/>
    <n v="245493"/>
    <n v="199243"/>
    <n v="151485"/>
    <n v="132126"/>
    <n v="125797"/>
    <n v="125157"/>
  </r>
  <r>
    <x v="14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4"/>
    <x v="9"/>
    <s v="RNEST"/>
    <x v="1"/>
    <s v="m3"/>
    <n v="0"/>
    <n v="0"/>
    <n v="0"/>
    <n v="0"/>
    <n v="0"/>
    <n v="0"/>
    <n v="0"/>
    <n v="0"/>
    <n v="0"/>
    <n v="0"/>
    <n v="0"/>
    <n v="96"/>
  </r>
  <r>
    <x v="14"/>
    <x v="2"/>
    <s v="MANGUINHOS"/>
    <x v="1"/>
    <s v="m3"/>
    <n v="2330.9789999999998"/>
    <n v="2405.8130000000001"/>
    <n v="972.55600000000004"/>
    <n v="3240.8580000000002"/>
    <n v="980"/>
    <n v="364.54899999999998"/>
    <n v="1908.269"/>
    <n v="0"/>
    <n v="471.40600000000001"/>
    <n v="0"/>
    <n v="0"/>
    <n v="0"/>
  </r>
  <r>
    <x v="14"/>
    <x v="4"/>
    <s v="RIOGRANDENSE"/>
    <x v="1"/>
    <s v="m3"/>
    <n v="27359.335999999999"/>
    <n v="21231.056"/>
    <n v="21756.392"/>
    <n v="29060.635999999999"/>
    <n v="27406.756000000001"/>
    <n v="47960.911999999997"/>
    <n v="73348.623999999996"/>
    <n v="70249.070999999996"/>
    <n v="10366.013000000001"/>
    <n v="10768.145"/>
    <n v="0"/>
    <n v="0"/>
  </r>
  <r>
    <x v="14"/>
    <x v="0"/>
    <s v="UNIVEN"/>
    <x v="1"/>
    <s v="m3"/>
    <n v="0"/>
    <n v="0"/>
    <n v="0"/>
    <n v="0"/>
    <n v="0"/>
    <n v="0"/>
    <n v="0"/>
    <n v="0"/>
    <n v="0"/>
    <n v="0"/>
    <n v="0"/>
    <n v="0"/>
  </r>
  <r>
    <x v="14"/>
    <x v="1"/>
    <s v="DAX OIL"/>
    <x v="1"/>
    <s v="m3"/>
    <n v="0"/>
    <n v="0"/>
    <n v="0"/>
    <n v="0"/>
    <n v="0"/>
    <n v="0"/>
    <n v="0"/>
    <n v="0"/>
    <n v="0"/>
    <n v="0"/>
    <n v="0"/>
    <n v="0"/>
  </r>
  <r>
    <x v="14"/>
    <x v="0"/>
    <s v="SSOIL"/>
    <x v="1"/>
    <s v="m3"/>
    <n v="0"/>
    <n v="0"/>
    <n v="0"/>
    <n v="0"/>
    <n v="0"/>
    <n v="0"/>
    <n v="0"/>
    <n v="0"/>
    <n v="0"/>
    <n v="0"/>
    <n v="0"/>
    <n v="0"/>
  </r>
  <r>
    <x v="14"/>
    <x v="0"/>
    <s v="RPBC"/>
    <x v="2"/>
    <s v="m3"/>
    <n v="6939"/>
    <n v="4214"/>
    <n v="147"/>
    <n v="206"/>
    <n v="358"/>
    <n v="201"/>
    <n v="434"/>
    <n v="5010"/>
    <n v="3249"/>
    <n v="5431"/>
    <n v="1702"/>
    <n v="909"/>
  </r>
  <r>
    <x v="14"/>
    <x v="1"/>
    <s v="REFMAT"/>
    <x v="2"/>
    <s v="m3"/>
    <n v="46423"/>
    <n v="32947"/>
    <n v="39619"/>
    <n v="58419"/>
    <n v="89277"/>
    <n v="133222"/>
    <n v="124661"/>
    <n v="133675"/>
    <n v="69472"/>
    <n v="127687"/>
    <n v="112037"/>
    <n v="145029"/>
  </r>
  <r>
    <x v="14"/>
    <x v="2"/>
    <s v="REDUC"/>
    <x v="2"/>
    <s v="m3"/>
    <n v="5685"/>
    <n v="9509"/>
    <n v="10"/>
    <n v="1718"/>
    <n v="10805"/>
    <n v="20644"/>
    <n v="12242"/>
    <n v="15744"/>
    <n v="16484"/>
    <n v="37449"/>
    <n v="1875"/>
    <n v="9045"/>
  </r>
  <r>
    <x v="14"/>
    <x v="3"/>
    <s v="REGAP"/>
    <x v="2"/>
    <s v="m3"/>
    <n v="6847"/>
    <n v="3578"/>
    <n v="5957"/>
    <n v="5993"/>
    <n v="4248"/>
    <n v="8835"/>
    <n v="22275"/>
    <n v="9464"/>
    <n v="6459"/>
    <n v="17438"/>
    <n v="2102"/>
    <n v="17325"/>
  </r>
  <r>
    <x v="14"/>
    <x v="4"/>
    <s v="REFAP"/>
    <x v="2"/>
    <s v="m3"/>
    <n v="2031"/>
    <n v="5166"/>
    <n v="3371"/>
    <n v="0"/>
    <n v="22047"/>
    <n v="3242"/>
    <n v="1008"/>
    <n v="70"/>
    <n v="768"/>
    <n v="975"/>
    <n v="0"/>
    <n v="1106"/>
  </r>
  <r>
    <x v="14"/>
    <x v="5"/>
    <s v="LUBNOR"/>
    <x v="2"/>
    <s v="m3"/>
    <n v="179"/>
    <n v="274"/>
    <n v="1028"/>
    <n v="807"/>
    <n v="408"/>
    <n v="293"/>
    <n v="548"/>
    <n v="799"/>
    <n v="501"/>
    <n v="360"/>
    <n v="61"/>
    <n v="1479"/>
  </r>
  <r>
    <x v="14"/>
    <x v="0"/>
    <s v="REPLAN"/>
    <x v="2"/>
    <s v="m3"/>
    <n v="52845"/>
    <n v="20261"/>
    <n v="43229"/>
    <n v="24216"/>
    <n v="31845"/>
    <n v="30925"/>
    <n v="24483"/>
    <n v="44702"/>
    <n v="25362"/>
    <n v="33076"/>
    <n v="37460"/>
    <n v="28217"/>
  </r>
  <r>
    <x v="14"/>
    <x v="6"/>
    <s v="REAM"/>
    <x v="2"/>
    <s v="m3"/>
    <n v="0"/>
    <n v="467"/>
    <n v="0"/>
    <n v="0"/>
    <n v="0"/>
    <n v="0"/>
    <n v="39"/>
    <n v="0"/>
    <n v="0"/>
    <n v="0"/>
    <n v="0"/>
    <n v="0"/>
  </r>
  <r>
    <x v="14"/>
    <x v="0"/>
    <s v="RECAP"/>
    <x v="2"/>
    <s v="m3"/>
    <n v="837"/>
    <n v="370"/>
    <n v="2632"/>
    <n v="1975"/>
    <n v="347"/>
    <n v="0"/>
    <n v="140"/>
    <n v="0"/>
    <n v="0"/>
    <n v="344"/>
    <n v="822"/>
    <n v="0"/>
  </r>
  <r>
    <x v="14"/>
    <x v="7"/>
    <s v="REPAR"/>
    <x v="2"/>
    <s v="m3"/>
    <n v="24176"/>
    <n v="568"/>
    <n v="8894"/>
    <n v="21"/>
    <n v="5721"/>
    <n v="302"/>
    <n v="1"/>
    <n v="0"/>
    <n v="2667"/>
    <n v="4566"/>
    <n v="2127"/>
    <n v="4738"/>
  </r>
  <r>
    <x v="14"/>
    <x v="0"/>
    <s v="REVAP"/>
    <x v="2"/>
    <s v="m3"/>
    <n v="8016"/>
    <n v="3388"/>
    <n v="7699"/>
    <n v="0"/>
    <n v="3813"/>
    <n v="2328"/>
    <n v="6788"/>
    <n v="9290"/>
    <n v="142"/>
    <n v="11866"/>
    <n v="8357"/>
    <n v="6576"/>
  </r>
  <r>
    <x v="14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4"/>
    <x v="9"/>
    <s v="RNEST"/>
    <x v="2"/>
    <s v="m3"/>
    <n v="0"/>
    <n v="0"/>
    <n v="0"/>
    <n v="0"/>
    <n v="0"/>
    <n v="0"/>
    <n v="0"/>
    <n v="0"/>
    <n v="0"/>
    <n v="0"/>
    <n v="0"/>
    <n v="34084"/>
  </r>
  <r>
    <x v="14"/>
    <x v="2"/>
    <s v="MANGUINHOS"/>
    <x v="2"/>
    <s v="m3"/>
    <n v="2700.9070000000006"/>
    <n v="4238.0889999999999"/>
    <n v="579.16499999999996"/>
    <n v="933.12199999999939"/>
    <n v="66"/>
    <n v="6919.4449999999997"/>
    <n v="10043.829"/>
    <n v="24906.030999999999"/>
    <n v="16759.585000000003"/>
    <n v="26576.516"/>
    <n v="24254.771000000001"/>
    <n v="26527.342000000001"/>
  </r>
  <r>
    <x v="14"/>
    <x v="4"/>
    <s v="RIOGRANDENSE"/>
    <x v="2"/>
    <s v="m3"/>
    <n v="2405.8130000000001"/>
    <n v="0"/>
    <n v="0"/>
    <n v="0"/>
    <n v="0"/>
    <n v="0"/>
    <n v="0"/>
    <n v="0"/>
    <n v="0"/>
    <n v="0"/>
    <n v="0"/>
    <n v="0"/>
  </r>
  <r>
    <x v="14"/>
    <x v="0"/>
    <s v="UNIVEN"/>
    <x v="2"/>
    <s v="m3"/>
    <n v="972.55600000000004"/>
    <n v="0"/>
    <n v="57.061"/>
    <n v="0"/>
    <n v="0"/>
    <n v="0"/>
    <n v="0"/>
    <n v="0"/>
    <n v="0"/>
    <n v="0"/>
    <n v="0"/>
    <n v="0"/>
  </r>
  <r>
    <x v="14"/>
    <x v="1"/>
    <s v="DAX OIL"/>
    <x v="2"/>
    <s v="m3"/>
    <n v="3240.8580000000002"/>
    <n v="1940.3520000000003"/>
    <n v="2730.9140000000002"/>
    <n v="1887.1390000000001"/>
    <n v="1795.9469999999997"/>
    <n v="1768.5129999999995"/>
    <n v="1430.1390000000001"/>
    <n v="2907.6009999999997"/>
    <n v="1780.5159999999998"/>
    <n v="756.99"/>
    <n v="1588.5740000000001"/>
    <n v="514.04600000000005"/>
  </r>
  <r>
    <x v="14"/>
    <x v="0"/>
    <s v="SSOIL"/>
    <x v="2"/>
    <s v="m3"/>
    <n v="0"/>
    <n v="0"/>
    <n v="0"/>
    <n v="0"/>
    <n v="0"/>
    <n v="0"/>
    <n v="0"/>
    <n v="0"/>
    <n v="0"/>
    <n v="0"/>
    <n v="0"/>
    <n v="0"/>
  </r>
  <r>
    <x v="15"/>
    <x v="0"/>
    <s v="RPBC"/>
    <x v="0"/>
    <s v="m3"/>
    <n v="821946"/>
    <n v="741454"/>
    <n v="827757"/>
    <n v="758722"/>
    <n v="827811"/>
    <n v="811670"/>
    <n v="830866"/>
    <n v="818763"/>
    <n v="750632"/>
    <n v="695736"/>
    <n v="401609"/>
    <n v="500601"/>
  </r>
  <r>
    <x v="15"/>
    <x v="1"/>
    <s v="REFMAT"/>
    <x v="0"/>
    <s v="m3"/>
    <n v="660436"/>
    <n v="433756"/>
    <n v="1267447"/>
    <n v="1135285"/>
    <n v="1349136"/>
    <n v="1361158"/>
    <n v="1457679"/>
    <n v="1442302"/>
    <n v="1333760"/>
    <n v="1294907"/>
    <n v="1199243"/>
    <n v="1196613"/>
  </r>
  <r>
    <x v="15"/>
    <x v="2"/>
    <s v="REDUC"/>
    <x v="0"/>
    <s v="m3"/>
    <n v="607542"/>
    <n v="370075"/>
    <n v="421679"/>
    <n v="566464"/>
    <n v="712090"/>
    <n v="628718"/>
    <n v="606859"/>
    <n v="675913"/>
    <n v="528325"/>
    <n v="515359"/>
    <n v="476006"/>
    <n v="595884"/>
  </r>
  <r>
    <x v="15"/>
    <x v="3"/>
    <s v="REGAP"/>
    <x v="0"/>
    <s v="m3"/>
    <n v="781201"/>
    <n v="701178"/>
    <n v="715146"/>
    <n v="673595"/>
    <n v="731004"/>
    <n v="721086"/>
    <n v="738116"/>
    <n v="797840"/>
    <n v="731354"/>
    <n v="727651"/>
    <n v="726824"/>
    <n v="714744"/>
  </r>
  <r>
    <x v="15"/>
    <x v="4"/>
    <s v="REFAP"/>
    <x v="0"/>
    <s v="m3"/>
    <n v="611065"/>
    <n v="697697"/>
    <n v="486983"/>
    <n v="486486"/>
    <n v="699864"/>
    <n v="656375"/>
    <n v="667081"/>
    <n v="699646"/>
    <n v="676827"/>
    <n v="642302"/>
    <n v="619883"/>
    <n v="623958"/>
  </r>
  <r>
    <x v="15"/>
    <x v="5"/>
    <s v="LUBNOR"/>
    <x v="0"/>
    <s v="m3"/>
    <n v="41972"/>
    <n v="36697"/>
    <n v="40041"/>
    <n v="33095"/>
    <n v="39445"/>
    <n v="39163"/>
    <n v="31763"/>
    <n v="46121"/>
    <n v="44664"/>
    <n v="43717"/>
    <n v="43919"/>
    <n v="45713"/>
  </r>
  <r>
    <x v="15"/>
    <x v="0"/>
    <s v="REPLAN"/>
    <x v="0"/>
    <s v="m3"/>
    <n v="1635776"/>
    <n v="1643564"/>
    <n v="1586060"/>
    <n v="1523726"/>
    <n v="1631708"/>
    <n v="1211206"/>
    <n v="1194084"/>
    <n v="1319997"/>
    <n v="1374889"/>
    <n v="1553993"/>
    <n v="1489470"/>
    <n v="1601360"/>
  </r>
  <r>
    <x v="15"/>
    <x v="6"/>
    <s v="REAM"/>
    <x v="0"/>
    <s v="m3"/>
    <n v="168083"/>
    <n v="167577"/>
    <n v="183575"/>
    <n v="179528"/>
    <n v="179149"/>
    <n v="180263"/>
    <n v="176814"/>
    <n v="163103"/>
    <n v="172629"/>
    <n v="165372"/>
    <n v="150167"/>
    <n v="151575"/>
  </r>
  <r>
    <x v="15"/>
    <x v="0"/>
    <s v="RECAP"/>
    <x v="0"/>
    <s v="m3"/>
    <n v="207589"/>
    <n v="202773"/>
    <n v="221929"/>
    <n v="169106"/>
    <n v="182261"/>
    <n v="214624"/>
    <n v="216045"/>
    <n v="0"/>
    <n v="163002"/>
    <n v="220907"/>
    <n v="194226"/>
    <n v="223106"/>
  </r>
  <r>
    <x v="15"/>
    <x v="7"/>
    <s v="REPAR"/>
    <x v="0"/>
    <s v="m3"/>
    <n v="694751"/>
    <n v="735132"/>
    <n v="893641"/>
    <n v="843443"/>
    <n v="874812"/>
    <n v="827080"/>
    <n v="755967"/>
    <n v="701700"/>
    <n v="792263"/>
    <n v="794918"/>
    <n v="798415"/>
    <n v="779243"/>
  </r>
  <r>
    <x v="15"/>
    <x v="0"/>
    <s v="REVAP"/>
    <x v="0"/>
    <s v="m3"/>
    <n v="1084984"/>
    <n v="987249"/>
    <n v="1037501"/>
    <n v="1013224"/>
    <n v="1038813"/>
    <n v="918742"/>
    <n v="1094760"/>
    <n v="1035338"/>
    <n v="989533"/>
    <n v="979213"/>
    <n v="1070661"/>
    <n v="1043294"/>
  </r>
  <r>
    <x v="15"/>
    <x v="8"/>
    <s v="3R POTIGUAR (ex-RPCC)"/>
    <x v="0"/>
    <s v="m3"/>
    <n v="186665"/>
    <n v="168285"/>
    <n v="186115"/>
    <n v="172882"/>
    <n v="158758"/>
    <n v="154246"/>
    <n v="172242"/>
    <n v="180768"/>
    <n v="160940"/>
    <n v="175589"/>
    <n v="144669"/>
    <n v="107302"/>
  </r>
  <r>
    <x v="15"/>
    <x v="9"/>
    <s v="RNEST"/>
    <x v="0"/>
    <s v="m3"/>
    <n v="222456"/>
    <n v="176639"/>
    <n v="146600"/>
    <n v="192899"/>
    <n v="207198"/>
    <n v="251258"/>
    <n v="313413"/>
    <n v="294693"/>
    <n v="302296"/>
    <n v="292016"/>
    <n v="300292"/>
    <n v="271460"/>
  </r>
  <r>
    <x v="15"/>
    <x v="2"/>
    <s v="MANGUINHOS"/>
    <x v="0"/>
    <s v="m3"/>
    <n v="0"/>
    <n v="0"/>
    <n v="0"/>
    <n v="0"/>
    <n v="0"/>
    <n v="0"/>
    <n v="0"/>
    <n v="0"/>
    <n v="0"/>
    <n v="0"/>
    <n v="0"/>
    <n v="0"/>
  </r>
  <r>
    <x v="15"/>
    <x v="4"/>
    <s v="RIOGRANDENSE"/>
    <x v="0"/>
    <s v="m3"/>
    <n v="41749.828999999998"/>
    <n v="45087.392999999996"/>
    <n v="59527.368999999999"/>
    <n v="58606.851000000002"/>
    <n v="28725.329000000002"/>
    <n v="3995.7"/>
    <n v="41218.841"/>
    <n v="54234.578000000001"/>
    <n v="30885.651999999998"/>
    <n v="25124.794999999998"/>
    <n v="19805.011999999999"/>
    <n v="53842.735999999997"/>
  </r>
  <r>
    <x v="15"/>
    <x v="0"/>
    <s v="UNIVEN"/>
    <x v="0"/>
    <s v="m3"/>
    <n v="0"/>
    <n v="0"/>
    <n v="0"/>
    <n v="0"/>
    <n v="0"/>
    <n v="0"/>
    <n v="0"/>
    <n v="0"/>
    <n v="0"/>
    <n v="0"/>
    <n v="0"/>
    <n v="0"/>
  </r>
  <r>
    <x v="15"/>
    <x v="1"/>
    <s v="DAX OIL"/>
    <x v="0"/>
    <s v="m3"/>
    <n v="1817.162"/>
    <n v="2485.2719999999999"/>
    <n v="2224.1660000000002"/>
    <n v="1235.357"/>
    <n v="2041.26"/>
    <n v="1431.6510000000001"/>
    <n v="1312.4680000000001"/>
    <n v="2421.9119999999998"/>
    <n v="2621.76"/>
    <n v="4363.1499999999996"/>
    <n v="1884.5550000000001"/>
    <n v="2627.9760000000001"/>
  </r>
  <r>
    <x v="15"/>
    <x v="0"/>
    <s v="SSOIL"/>
    <x v="0"/>
    <s v="m3"/>
    <n v="0"/>
    <n v="0"/>
    <n v="0"/>
    <n v="0"/>
    <n v="0"/>
    <n v="0"/>
    <n v="0"/>
    <n v="0"/>
    <n v="0"/>
    <n v="0"/>
    <n v="0"/>
    <n v="0"/>
  </r>
  <r>
    <x v="15"/>
    <x v="0"/>
    <s v="RPBC"/>
    <x v="1"/>
    <s v="m3"/>
    <n v="63981"/>
    <n v="26450"/>
    <n v="17892"/>
    <n v="49228"/>
    <n v="11886"/>
    <n v="6556"/>
    <n v="7189"/>
    <n v="7896"/>
    <n v="26230"/>
    <n v="69305"/>
    <n v="29875"/>
    <n v="16431"/>
  </r>
  <r>
    <x v="15"/>
    <x v="1"/>
    <s v="REFMAT"/>
    <x v="1"/>
    <s v="m3"/>
    <n v="2796"/>
    <n v="0"/>
    <n v="127"/>
    <n v="0"/>
    <n v="0"/>
    <n v="0"/>
    <n v="0"/>
    <n v="0"/>
    <n v="0"/>
    <n v="0"/>
    <n v="0"/>
    <n v="0"/>
  </r>
  <r>
    <x v="15"/>
    <x v="2"/>
    <s v="REDUC"/>
    <x v="1"/>
    <s v="m3"/>
    <n v="475430"/>
    <n v="473088"/>
    <n v="430594"/>
    <n v="433239"/>
    <n v="427348"/>
    <n v="415061"/>
    <n v="459227"/>
    <n v="452656"/>
    <n v="332266"/>
    <n v="219075"/>
    <n v="260594"/>
    <n v="363317"/>
  </r>
  <r>
    <x v="15"/>
    <x v="3"/>
    <s v="REGAP"/>
    <x v="1"/>
    <s v="m3"/>
    <n v="0"/>
    <n v="909"/>
    <n v="0"/>
    <n v="0"/>
    <n v="0"/>
    <n v="0"/>
    <n v="0"/>
    <n v="0"/>
    <n v="25"/>
    <n v="283"/>
    <n v="650"/>
    <n v="0"/>
  </r>
  <r>
    <x v="15"/>
    <x v="4"/>
    <s v="REFAP"/>
    <x v="1"/>
    <s v="m3"/>
    <n v="226827"/>
    <n v="147678"/>
    <n v="212378"/>
    <n v="208539"/>
    <n v="156152"/>
    <n v="162511"/>
    <n v="250299"/>
    <n v="157134"/>
    <n v="218490"/>
    <n v="269316"/>
    <n v="260522"/>
    <n v="244723"/>
  </r>
  <r>
    <x v="15"/>
    <x v="5"/>
    <s v="LUBNOR"/>
    <x v="1"/>
    <s v="m3"/>
    <n v="0"/>
    <n v="0"/>
    <n v="0"/>
    <n v="0"/>
    <n v="0"/>
    <n v="0"/>
    <n v="0"/>
    <n v="0"/>
    <n v="0"/>
    <n v="0"/>
    <n v="0"/>
    <n v="0"/>
  </r>
  <r>
    <x v="15"/>
    <x v="0"/>
    <s v="REPLAN"/>
    <x v="1"/>
    <s v="m3"/>
    <n v="299346"/>
    <n v="277094"/>
    <n v="367145"/>
    <n v="394462"/>
    <n v="276435"/>
    <n v="636175"/>
    <n v="651104"/>
    <n v="485724"/>
    <n v="523731"/>
    <n v="305368"/>
    <n v="207496"/>
    <n v="155421"/>
  </r>
  <r>
    <x v="15"/>
    <x v="6"/>
    <s v="REAM"/>
    <x v="1"/>
    <s v="m3"/>
    <n v="0"/>
    <n v="0"/>
    <n v="0"/>
    <n v="0"/>
    <n v="0"/>
    <n v="0"/>
    <n v="0"/>
    <n v="0"/>
    <n v="0"/>
    <n v="0"/>
    <n v="0"/>
    <n v="0"/>
  </r>
  <r>
    <x v="15"/>
    <x v="0"/>
    <s v="RECAP"/>
    <x v="1"/>
    <s v="m3"/>
    <n v="15665"/>
    <n v="1110"/>
    <n v="5347"/>
    <n v="27079"/>
    <n v="41519"/>
    <n v="21290"/>
    <n v="10110"/>
    <n v="0"/>
    <n v="0"/>
    <n v="8107"/>
    <n v="922"/>
    <n v="0"/>
  </r>
  <r>
    <x v="15"/>
    <x v="7"/>
    <s v="REPAR"/>
    <x v="1"/>
    <s v="m3"/>
    <n v="191914"/>
    <n v="135237"/>
    <n v="77737"/>
    <n v="92866"/>
    <n v="125278"/>
    <n v="161466"/>
    <n v="233265"/>
    <n v="208611"/>
    <n v="206555"/>
    <n v="169468"/>
    <n v="166430"/>
    <n v="156249"/>
  </r>
  <r>
    <x v="15"/>
    <x v="0"/>
    <s v="REVAP"/>
    <x v="1"/>
    <s v="m3"/>
    <n v="110507"/>
    <n v="91441"/>
    <n v="125782"/>
    <n v="142159"/>
    <n v="112988"/>
    <n v="195822"/>
    <n v="89218"/>
    <n v="173214"/>
    <n v="184392"/>
    <n v="189554"/>
    <n v="80357"/>
    <n v="130248"/>
  </r>
  <r>
    <x v="15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5"/>
    <x v="9"/>
    <s v="RNEST"/>
    <x v="1"/>
    <s v="m3"/>
    <n v="0"/>
    <n v="348"/>
    <n v="96"/>
    <n v="185"/>
    <n v="623"/>
    <n v="2240"/>
    <n v="220"/>
    <n v="2650.1480000000001"/>
    <n v="413"/>
    <n v="310"/>
    <n v="388"/>
    <n v="45818"/>
  </r>
  <r>
    <x v="15"/>
    <x v="2"/>
    <s v="MANGUINHOS"/>
    <x v="1"/>
    <s v="m3"/>
    <n v="0"/>
    <n v="0"/>
    <n v="5620.6859999999997"/>
    <n v="0"/>
    <n v="0"/>
    <n v="0"/>
    <n v="0"/>
    <n v="0"/>
    <n v="0"/>
    <n v="0"/>
    <n v="0"/>
    <n v="0"/>
  </r>
  <r>
    <x v="15"/>
    <x v="4"/>
    <s v="RIOGRANDENSE"/>
    <x v="1"/>
    <s v="m3"/>
    <n v="0"/>
    <n v="0"/>
    <n v="0"/>
    <n v="0"/>
    <n v="29280.502"/>
    <n v="33008.760999999999"/>
    <n v="1387.9259999999999"/>
    <n v="0"/>
    <n v="0"/>
    <n v="37245.555"/>
    <n v="0"/>
    <n v="6119.424"/>
  </r>
  <r>
    <x v="15"/>
    <x v="0"/>
    <s v="UNIVEN"/>
    <x v="1"/>
    <s v="m3"/>
    <n v="0"/>
    <n v="0"/>
    <n v="0"/>
    <n v="0"/>
    <n v="0"/>
    <n v="0"/>
    <n v="0"/>
    <n v="0"/>
    <n v="0"/>
    <n v="0"/>
    <n v="0"/>
    <n v="0"/>
  </r>
  <r>
    <x v="15"/>
    <x v="1"/>
    <s v="DAX OIL"/>
    <x v="1"/>
    <s v="m3"/>
    <n v="0"/>
    <n v="0"/>
    <n v="0"/>
    <n v="0"/>
    <n v="0"/>
    <n v="0"/>
    <n v="0"/>
    <n v="0"/>
    <n v="0"/>
    <n v="0"/>
    <n v="0"/>
    <n v="0"/>
  </r>
  <r>
    <x v="15"/>
    <x v="0"/>
    <s v="SSOIL"/>
    <x v="1"/>
    <s v="m3"/>
    <n v="0"/>
    <n v="0"/>
    <n v="0"/>
    <n v="0"/>
    <n v="0"/>
    <n v="0"/>
    <n v="0"/>
    <n v="0"/>
    <n v="0"/>
    <n v="0"/>
    <n v="0"/>
    <n v="0"/>
  </r>
  <r>
    <x v="15"/>
    <x v="0"/>
    <s v="RPBC"/>
    <x v="2"/>
    <s v="m3"/>
    <n v="3793"/>
    <n v="2407"/>
    <n v="1974"/>
    <n v="1520"/>
    <n v="733"/>
    <n v="0"/>
    <n v="0"/>
    <n v="0"/>
    <n v="0"/>
    <n v="3163"/>
    <n v="163"/>
    <n v="1462"/>
  </r>
  <r>
    <x v="15"/>
    <x v="1"/>
    <s v="REFMAT"/>
    <x v="2"/>
    <s v="m3"/>
    <n v="63817"/>
    <n v="63588"/>
    <n v="149776"/>
    <n v="95632"/>
    <n v="104663"/>
    <n v="67564"/>
    <n v="37997"/>
    <n v="57319"/>
    <n v="71345"/>
    <n v="74559"/>
    <n v="86535"/>
    <n v="127018"/>
  </r>
  <r>
    <x v="15"/>
    <x v="2"/>
    <s v="REDUC"/>
    <x v="2"/>
    <s v="m3"/>
    <n v="15436"/>
    <n v="9377"/>
    <n v="5242"/>
    <n v="17453"/>
    <n v="12153"/>
    <n v="29768"/>
    <n v="12011"/>
    <n v="5805"/>
    <n v="15644"/>
    <n v="23632"/>
    <n v="49958"/>
    <n v="13744"/>
  </r>
  <r>
    <x v="15"/>
    <x v="3"/>
    <s v="REGAP"/>
    <x v="2"/>
    <s v="m3"/>
    <n v="6493"/>
    <n v="2745"/>
    <n v="10822"/>
    <n v="6214"/>
    <n v="17255"/>
    <n v="9894"/>
    <n v="5882"/>
    <n v="9338"/>
    <n v="3096"/>
    <n v="7295"/>
    <n v="8195"/>
    <n v="7986"/>
  </r>
  <r>
    <x v="15"/>
    <x v="4"/>
    <s v="REFAP"/>
    <x v="2"/>
    <s v="m3"/>
    <n v="4582"/>
    <n v="1907"/>
    <n v="4707"/>
    <n v="75808"/>
    <n v="13053"/>
    <n v="8898"/>
    <n v="853"/>
    <n v="1643"/>
    <n v="0"/>
    <n v="0"/>
    <n v="2339"/>
    <n v="2265"/>
  </r>
  <r>
    <x v="15"/>
    <x v="5"/>
    <s v="LUBNOR"/>
    <x v="2"/>
    <s v="m3"/>
    <n v="1349"/>
    <n v="797"/>
    <n v="265"/>
    <n v="346"/>
    <n v="1061"/>
    <n v="40"/>
    <n v="268"/>
    <n v="271"/>
    <n v="475"/>
    <n v="67"/>
    <n v="19"/>
    <n v="555"/>
  </r>
  <r>
    <x v="15"/>
    <x v="0"/>
    <s v="REPLAN"/>
    <x v="2"/>
    <s v="m3"/>
    <n v="17042"/>
    <n v="34592"/>
    <n v="33693"/>
    <n v="34473"/>
    <n v="47160"/>
    <n v="66760"/>
    <n v="46650"/>
    <n v="71542"/>
    <n v="48793"/>
    <n v="65832"/>
    <n v="62239"/>
    <n v="22597"/>
  </r>
  <r>
    <x v="15"/>
    <x v="6"/>
    <s v="REAM"/>
    <x v="2"/>
    <s v="m3"/>
    <n v="159"/>
    <n v="71"/>
    <n v="253"/>
    <n v="742"/>
    <n v="255"/>
    <n v="612"/>
    <n v="0"/>
    <n v="202"/>
    <n v="0"/>
    <n v="86"/>
    <n v="0"/>
    <n v="306"/>
  </r>
  <r>
    <x v="15"/>
    <x v="0"/>
    <s v="RECAP"/>
    <x v="2"/>
    <s v="m3"/>
    <n v="1641"/>
    <n v="168"/>
    <n v="0"/>
    <n v="0"/>
    <n v="749"/>
    <n v="127"/>
    <n v="0"/>
    <n v="0"/>
    <n v="1370"/>
    <n v="0"/>
    <n v="1528"/>
    <n v="371"/>
  </r>
  <r>
    <x v="15"/>
    <x v="7"/>
    <s v="REPAR"/>
    <x v="2"/>
    <s v="m3"/>
    <n v="6742"/>
    <n v="15365"/>
    <n v="4340"/>
    <n v="7833"/>
    <n v="25602"/>
    <n v="12396"/>
    <n v="3551"/>
    <n v="9988"/>
    <n v="2916"/>
    <n v="5559"/>
    <n v="2053"/>
    <n v="6219"/>
  </r>
  <r>
    <x v="15"/>
    <x v="0"/>
    <s v="REVAP"/>
    <x v="2"/>
    <s v="m3"/>
    <n v="21164"/>
    <n v="17825"/>
    <n v="21291"/>
    <n v="12369"/>
    <n v="31398"/>
    <n v="48963"/>
    <n v="40960"/>
    <n v="10585"/>
    <n v="19086"/>
    <n v="29319"/>
    <n v="13706"/>
    <n v="6525"/>
  </r>
  <r>
    <x v="15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5"/>
    <x v="9"/>
    <s v="RNEST"/>
    <x v="2"/>
    <s v="m3"/>
    <n v="19112"/>
    <n v="27318"/>
    <n v="102574"/>
    <n v="49115"/>
    <n v="68337"/>
    <n v="83176"/>
    <n v="34389"/>
    <n v="51727"/>
    <n v="49822"/>
    <n v="68415"/>
    <n v="51941"/>
    <n v="46220"/>
  </r>
  <r>
    <x v="15"/>
    <x v="2"/>
    <s v="MANGUINHOS"/>
    <x v="2"/>
    <s v="m3"/>
    <n v="29581.645"/>
    <n v="31639.780999999999"/>
    <n v="22200"/>
    <n v="29079.708999999999"/>
    <n v="28398.936000000002"/>
    <n v="37571.847999999998"/>
    <n v="36007.228000000003"/>
    <n v="34792.847999999998"/>
    <n v="31032.367999999999"/>
    <n v="38075.262999999999"/>
    <n v="32779.173999999999"/>
    <n v="36694.122000000003"/>
  </r>
  <r>
    <x v="15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5"/>
    <x v="0"/>
    <s v="UNIVEN"/>
    <x v="2"/>
    <s v="m3"/>
    <n v="0"/>
    <n v="0"/>
    <n v="0"/>
    <n v="0"/>
    <n v="0"/>
    <n v="0"/>
    <n v="0"/>
    <n v="0"/>
    <n v="0"/>
    <n v="0"/>
    <n v="0"/>
    <n v="0"/>
  </r>
  <r>
    <x v="15"/>
    <x v="1"/>
    <s v="DAX OIL"/>
    <x v="2"/>
    <s v="m3"/>
    <n v="799.53600000000029"/>
    <n v="775.84299999999985"/>
    <n v="885.56999999999971"/>
    <n v="1850.7150000000001"/>
    <n v="1371.548"/>
    <n v="1468.1189999999999"/>
    <n v="1186.4019999999998"/>
    <n v="1689.8910000000001"/>
    <n v="2335.7449999999999"/>
    <n v="3741.6040000000003"/>
    <n v="4484.79"/>
    <n v="3565.748"/>
  </r>
  <r>
    <x v="15"/>
    <x v="0"/>
    <s v="SSOIL"/>
    <x v="2"/>
    <s v="m3"/>
    <n v="0"/>
    <n v="0"/>
    <n v="0"/>
    <n v="0"/>
    <n v="0"/>
    <n v="0"/>
    <n v="0"/>
    <n v="0"/>
    <n v="0"/>
    <n v="0"/>
    <n v="0"/>
    <n v="0"/>
  </r>
  <r>
    <x v="16"/>
    <x v="0"/>
    <s v="RPBC"/>
    <x v="0"/>
    <s v="m3"/>
    <n v="705299"/>
    <n v="730419"/>
    <n v="727565"/>
    <n v="629316"/>
    <n v="766215"/>
    <n v="750300"/>
    <n v="724992"/>
    <n v="731628"/>
    <n v="700574"/>
    <n v="711480"/>
    <n v="307837"/>
    <n v="423171"/>
  </r>
  <r>
    <x v="16"/>
    <x v="1"/>
    <s v="REFMAT"/>
    <x v="0"/>
    <s v="m3"/>
    <n v="1181400"/>
    <n v="1004857"/>
    <n v="1133055"/>
    <n v="1093633"/>
    <n v="1082073"/>
    <n v="1151811"/>
    <n v="949497"/>
    <n v="975214"/>
    <n v="939467"/>
    <n v="1119211"/>
    <n v="983070"/>
    <n v="1025871"/>
  </r>
  <r>
    <x v="16"/>
    <x v="2"/>
    <s v="REDUC"/>
    <x v="0"/>
    <s v="m3"/>
    <n v="546639"/>
    <n v="533440"/>
    <n v="573982"/>
    <n v="607706"/>
    <n v="620494"/>
    <n v="657241"/>
    <n v="685369"/>
    <n v="677943"/>
    <n v="276761"/>
    <n v="545754"/>
    <n v="539526"/>
    <n v="400629"/>
  </r>
  <r>
    <x v="16"/>
    <x v="3"/>
    <s v="REGAP"/>
    <x v="0"/>
    <s v="m3"/>
    <n v="700411"/>
    <n v="700669"/>
    <n v="700237"/>
    <n v="695718"/>
    <n v="767416"/>
    <n v="703038"/>
    <n v="706066"/>
    <n v="754450"/>
    <n v="734118"/>
    <n v="718740"/>
    <n v="716541"/>
    <n v="737656"/>
  </r>
  <r>
    <x v="16"/>
    <x v="4"/>
    <s v="REFAP"/>
    <x v="0"/>
    <s v="m3"/>
    <n v="668415"/>
    <n v="668709"/>
    <n v="666494"/>
    <n v="586010"/>
    <n v="604596"/>
    <n v="211874"/>
    <n v="509957"/>
    <n v="699291"/>
    <n v="674728"/>
    <n v="705305"/>
    <n v="677982"/>
    <n v="752122"/>
  </r>
  <r>
    <x v="16"/>
    <x v="5"/>
    <s v="LUBNOR"/>
    <x v="0"/>
    <s v="m3"/>
    <n v="31035"/>
    <n v="40301"/>
    <n v="46499"/>
    <n v="37466"/>
    <n v="47313"/>
    <n v="47252"/>
    <n v="46215"/>
    <n v="46024"/>
    <n v="46401"/>
    <n v="47133"/>
    <n v="42403"/>
    <n v="35335"/>
  </r>
  <r>
    <x v="16"/>
    <x v="0"/>
    <s v="REPLAN"/>
    <x v="0"/>
    <s v="m3"/>
    <n v="1591709"/>
    <n v="1177557"/>
    <n v="1170382"/>
    <n v="1460410"/>
    <n v="1687876"/>
    <n v="1572368"/>
    <n v="1491065"/>
    <n v="1389769"/>
    <n v="1660545"/>
    <n v="1613767"/>
    <n v="1707747"/>
    <n v="1325930"/>
  </r>
  <r>
    <x v="16"/>
    <x v="6"/>
    <s v="REAM"/>
    <x v="0"/>
    <s v="m3"/>
    <n v="160279"/>
    <n v="147170"/>
    <n v="156397"/>
    <n v="136334"/>
    <n v="156471"/>
    <n v="152730"/>
    <n v="154807"/>
    <n v="147835"/>
    <n v="146625"/>
    <n v="159891"/>
    <n v="133631"/>
    <n v="133662"/>
  </r>
  <r>
    <x v="16"/>
    <x v="0"/>
    <s v="RECAP"/>
    <x v="0"/>
    <s v="m3"/>
    <n v="257835"/>
    <n v="247929"/>
    <n v="246225"/>
    <n v="243550"/>
    <n v="258551"/>
    <n v="261860"/>
    <n v="280509"/>
    <n v="240136"/>
    <n v="255318"/>
    <n v="250960"/>
    <n v="284119"/>
    <n v="234062"/>
  </r>
  <r>
    <x v="16"/>
    <x v="7"/>
    <s v="REPAR"/>
    <x v="0"/>
    <s v="m3"/>
    <n v="844959"/>
    <n v="794347"/>
    <n v="770142"/>
    <n v="769890"/>
    <n v="890592"/>
    <n v="822745"/>
    <n v="842902"/>
    <n v="401587"/>
    <n v="492466"/>
    <n v="822478"/>
    <n v="716832"/>
    <n v="694135"/>
  </r>
  <r>
    <x v="16"/>
    <x v="0"/>
    <s v="REVAP"/>
    <x v="0"/>
    <s v="m3"/>
    <n v="1028354"/>
    <n v="1000242"/>
    <n v="998292"/>
    <n v="997927"/>
    <n v="401031"/>
    <n v="1081913"/>
    <n v="1091972"/>
    <n v="1106791"/>
    <n v="974483"/>
    <n v="967782"/>
    <n v="909250"/>
    <n v="954427"/>
  </r>
  <r>
    <x v="16"/>
    <x v="8"/>
    <s v="3R POTIGUAR (ex-RPCC)"/>
    <x v="0"/>
    <s v="m3"/>
    <n v="172826"/>
    <n v="144281"/>
    <n v="167768"/>
    <n v="150046"/>
    <n v="183888"/>
    <n v="156507"/>
    <n v="158362"/>
    <n v="157108"/>
    <n v="152637"/>
    <n v="187492"/>
    <n v="151934"/>
    <n v="159748"/>
  </r>
  <r>
    <x v="16"/>
    <x v="9"/>
    <s v="RNEST"/>
    <x v="0"/>
    <s v="m3"/>
    <n v="351064"/>
    <n v="288478"/>
    <n v="383191"/>
    <n v="378217"/>
    <n v="361751"/>
    <n v="383001"/>
    <n v="430413"/>
    <n v="412335"/>
    <n v="401853"/>
    <n v="403783"/>
    <n v="200432"/>
    <n v="256568"/>
  </r>
  <r>
    <x v="16"/>
    <x v="2"/>
    <s v="MANGUINHOS"/>
    <x v="0"/>
    <s v="m3"/>
    <n v="0"/>
    <n v="0"/>
    <n v="0"/>
    <n v="0"/>
    <n v="0"/>
    <n v="0"/>
    <n v="0"/>
    <n v="0"/>
    <n v="0"/>
    <n v="0"/>
    <n v="0"/>
    <n v="0"/>
  </r>
  <r>
    <x v="16"/>
    <x v="4"/>
    <s v="RIOGRANDENSE"/>
    <x v="0"/>
    <s v="m3"/>
    <n v="14743.013999999999"/>
    <n v="0"/>
    <n v="0"/>
    <n v="0"/>
    <n v="0"/>
    <n v="0"/>
    <n v="3134.248"/>
    <n v="0"/>
    <n v="0"/>
    <n v="35275.283000000003"/>
    <n v="6661.4260000000004"/>
    <n v="0"/>
  </r>
  <r>
    <x v="16"/>
    <x v="0"/>
    <s v="UNIVEN"/>
    <x v="0"/>
    <s v="m3"/>
    <n v="0"/>
    <n v="0"/>
    <n v="0"/>
    <n v="0"/>
    <n v="0"/>
    <n v="0"/>
    <n v="0"/>
    <n v="0"/>
    <n v="0"/>
    <n v="0"/>
    <n v="0"/>
    <n v="0"/>
  </r>
  <r>
    <x v="16"/>
    <x v="1"/>
    <s v="DAX OIL"/>
    <x v="0"/>
    <s v="m3"/>
    <n v="3610.7840000000001"/>
    <n v="3766.2660000000001"/>
    <n v="3939.9290000000001"/>
    <n v="2377.3530000000001"/>
    <n v="2643.3180000000002"/>
    <n v="4054.6790000000001"/>
    <n v="2473.4670000000001"/>
    <n v="3104.63"/>
    <n v="2819.1819999999998"/>
    <n v="3261.2020000000002"/>
    <n v="2558.2460000000001"/>
    <n v="3482.87"/>
  </r>
  <r>
    <x v="16"/>
    <x v="0"/>
    <s v="SSOIL"/>
    <x v="0"/>
    <s v="m3"/>
    <n v="0"/>
    <n v="0"/>
    <n v="0"/>
    <n v="0"/>
    <n v="0"/>
    <n v="0"/>
    <n v="0"/>
    <n v="0"/>
    <n v="0"/>
    <n v="0"/>
    <n v="0"/>
    <n v="0"/>
  </r>
  <r>
    <x v="16"/>
    <x v="0"/>
    <s v="RPBC"/>
    <x v="1"/>
    <s v="m3"/>
    <n v="60479"/>
    <n v="15034"/>
    <n v="23796"/>
    <n v="83843"/>
    <n v="46025"/>
    <n v="28667"/>
    <n v="6734"/>
    <n v="2883"/>
    <n v="33954"/>
    <n v="28509"/>
    <n v="21164"/>
    <n v="238"/>
  </r>
  <r>
    <x v="16"/>
    <x v="1"/>
    <s v="REFMAT"/>
    <x v="1"/>
    <s v="m3"/>
    <n v="0"/>
    <n v="0"/>
    <n v="0"/>
    <n v="0"/>
    <n v="0"/>
    <n v="0"/>
    <n v="0"/>
    <n v="0"/>
    <n v="186"/>
    <n v="0"/>
    <n v="0"/>
    <n v="0"/>
  </r>
  <r>
    <x v="16"/>
    <x v="2"/>
    <s v="REDUC"/>
    <x v="1"/>
    <s v="m3"/>
    <n v="366723"/>
    <n v="403805"/>
    <n v="423910"/>
    <n v="419947"/>
    <n v="397813"/>
    <n v="368049"/>
    <n v="315915"/>
    <n v="352320"/>
    <n v="308723"/>
    <n v="380706"/>
    <n v="361950"/>
    <n v="374571"/>
  </r>
  <r>
    <x v="16"/>
    <x v="3"/>
    <s v="REGAP"/>
    <x v="1"/>
    <s v="m3"/>
    <n v="0"/>
    <n v="0"/>
    <n v="0"/>
    <n v="0"/>
    <n v="0"/>
    <n v="0"/>
    <n v="0"/>
    <n v="1463"/>
    <n v="0"/>
    <n v="0"/>
    <n v="0"/>
    <n v="644"/>
  </r>
  <r>
    <x v="16"/>
    <x v="4"/>
    <s v="REFAP"/>
    <x v="1"/>
    <s v="m3"/>
    <n v="180578"/>
    <n v="163191"/>
    <n v="146441"/>
    <n v="129427"/>
    <n v="150843"/>
    <n v="66301"/>
    <n v="76949"/>
    <n v="133491"/>
    <n v="17592"/>
    <n v="9413"/>
    <n v="60512"/>
    <n v="37849"/>
  </r>
  <r>
    <x v="16"/>
    <x v="5"/>
    <s v="LUBNOR"/>
    <x v="1"/>
    <s v="m3"/>
    <n v="0"/>
    <n v="0"/>
    <n v="0"/>
    <n v="0"/>
    <n v="0"/>
    <n v="0"/>
    <n v="0"/>
    <n v="0"/>
    <n v="0"/>
    <n v="0"/>
    <n v="0"/>
    <n v="0"/>
  </r>
  <r>
    <x v="16"/>
    <x v="0"/>
    <s v="REPLAN"/>
    <x v="1"/>
    <s v="m3"/>
    <n v="140234"/>
    <n v="189915"/>
    <n v="143966"/>
    <n v="105054"/>
    <n v="72225"/>
    <n v="168988"/>
    <n v="65455"/>
    <n v="118135"/>
    <n v="69745"/>
    <n v="68474"/>
    <n v="1178"/>
    <n v="510"/>
  </r>
  <r>
    <x v="16"/>
    <x v="6"/>
    <s v="REAM"/>
    <x v="1"/>
    <s v="m3"/>
    <n v="0"/>
    <n v="0"/>
    <n v="0"/>
    <n v="0"/>
    <n v="0"/>
    <n v="0"/>
    <n v="0"/>
    <n v="0"/>
    <n v="0"/>
    <n v="0"/>
    <n v="0"/>
    <n v="0"/>
  </r>
  <r>
    <x v="16"/>
    <x v="0"/>
    <s v="RECAP"/>
    <x v="1"/>
    <s v="m3"/>
    <n v="0"/>
    <n v="0"/>
    <n v="0"/>
    <n v="11009"/>
    <n v="2765"/>
    <n v="10162"/>
    <n v="9014"/>
    <n v="24944"/>
    <n v="45"/>
    <n v="28474"/>
    <n v="1506"/>
    <n v="0"/>
  </r>
  <r>
    <x v="16"/>
    <x v="7"/>
    <s v="REPAR"/>
    <x v="1"/>
    <s v="m3"/>
    <n v="85173"/>
    <n v="66240"/>
    <n v="94681"/>
    <n v="84154"/>
    <n v="60816"/>
    <n v="97735"/>
    <n v="79136"/>
    <n v="89942"/>
    <n v="51760"/>
    <n v="47616"/>
    <n v="52098"/>
    <n v="32844"/>
  </r>
  <r>
    <x v="16"/>
    <x v="0"/>
    <s v="REVAP"/>
    <x v="1"/>
    <s v="m3"/>
    <n v="130870"/>
    <n v="80667"/>
    <n v="130392"/>
    <n v="97808"/>
    <n v="34553"/>
    <n v="78208"/>
    <n v="28974"/>
    <n v="17282"/>
    <n v="20449"/>
    <n v="17593"/>
    <n v="6660"/>
    <n v="4261"/>
  </r>
  <r>
    <x v="16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6"/>
    <x v="9"/>
    <s v="RNEST"/>
    <x v="1"/>
    <s v="m3"/>
    <n v="29278"/>
    <n v="1813"/>
    <n v="113"/>
    <n v="0"/>
    <n v="0"/>
    <n v="0"/>
    <n v="0"/>
    <n v="0"/>
    <n v="0"/>
    <n v="0"/>
    <n v="0"/>
    <n v="0"/>
  </r>
  <r>
    <x v="16"/>
    <x v="2"/>
    <s v="MANGUINHOS"/>
    <x v="1"/>
    <s v="m3"/>
    <n v="0"/>
    <n v="0"/>
    <n v="0"/>
    <n v="0"/>
    <n v="0"/>
    <n v="0"/>
    <n v="0"/>
    <n v="0"/>
    <n v="0"/>
    <n v="0"/>
    <n v="0"/>
    <n v="0"/>
  </r>
  <r>
    <x v="16"/>
    <x v="4"/>
    <s v="RIOGRANDENSE"/>
    <x v="1"/>
    <s v="m3"/>
    <n v="52139.307000000001"/>
    <n v="66267.455000000002"/>
    <n v="70866.899999999994"/>
    <n v="68306.379000000001"/>
    <n v="71438.714999999997"/>
    <n v="66427.202000000005"/>
    <n v="58459.834999999999"/>
    <n v="75935.808000000005"/>
    <n v="71036.567999999999"/>
    <n v="35316.785000000003"/>
    <n v="55093.178"/>
    <n v="58414.879000000001"/>
  </r>
  <r>
    <x v="16"/>
    <x v="0"/>
    <s v="UNIVEN"/>
    <x v="1"/>
    <s v="m3"/>
    <n v="0"/>
    <n v="0"/>
    <n v="0"/>
    <n v="0"/>
    <n v="0"/>
    <n v="0"/>
    <n v="0"/>
    <n v="0"/>
    <n v="0"/>
    <n v="0"/>
    <n v="0"/>
    <n v="0"/>
  </r>
  <r>
    <x v="16"/>
    <x v="1"/>
    <s v="DAX OIL"/>
    <x v="1"/>
    <s v="m3"/>
    <n v="0"/>
    <n v="0"/>
    <n v="0"/>
    <n v="0"/>
    <n v="0"/>
    <n v="0"/>
    <n v="0"/>
    <n v="0"/>
    <n v="0"/>
    <n v="0"/>
    <n v="0"/>
    <n v="0"/>
  </r>
  <r>
    <x v="16"/>
    <x v="0"/>
    <s v="SSOIL"/>
    <x v="1"/>
    <s v="m3"/>
    <n v="0"/>
    <n v="0"/>
    <n v="0"/>
    <n v="0"/>
    <n v="0"/>
    <n v="0"/>
    <n v="0"/>
    <n v="0"/>
    <n v="0"/>
    <n v="0"/>
    <n v="0"/>
    <n v="0"/>
  </r>
  <r>
    <x v="16"/>
    <x v="0"/>
    <s v="RPBC"/>
    <x v="2"/>
    <s v="m3"/>
    <n v="0"/>
    <n v="95"/>
    <n v="6586"/>
    <n v="1152"/>
    <n v="1225"/>
    <n v="1163"/>
    <n v="7711"/>
    <n v="3880"/>
    <n v="2672"/>
    <n v="0"/>
    <n v="0"/>
    <n v="2783"/>
  </r>
  <r>
    <x v="16"/>
    <x v="1"/>
    <s v="REFMAT"/>
    <x v="2"/>
    <s v="m3"/>
    <n v="95072"/>
    <n v="88389"/>
    <n v="59736"/>
    <n v="84060"/>
    <n v="51087"/>
    <n v="39481"/>
    <n v="54972"/>
    <n v="100385"/>
    <n v="61117"/>
    <n v="82012"/>
    <n v="99471"/>
    <n v="91307"/>
  </r>
  <r>
    <x v="16"/>
    <x v="2"/>
    <s v="REDUC"/>
    <x v="2"/>
    <s v="m3"/>
    <n v="14905"/>
    <n v="8964"/>
    <n v="26011"/>
    <n v="20013"/>
    <n v="20037"/>
    <n v="5100"/>
    <n v="12946"/>
    <n v="4743"/>
    <n v="13799"/>
    <n v="16001"/>
    <n v="28928"/>
    <n v="29238"/>
  </r>
  <r>
    <x v="16"/>
    <x v="3"/>
    <s v="REGAP"/>
    <x v="2"/>
    <s v="m3"/>
    <n v="9023"/>
    <n v="6559"/>
    <n v="8921"/>
    <n v="5861"/>
    <n v="8580"/>
    <n v="7527"/>
    <n v="3527"/>
    <n v="6683"/>
    <n v="2641"/>
    <n v="4202"/>
    <n v="21278"/>
    <n v="7519"/>
  </r>
  <r>
    <x v="16"/>
    <x v="4"/>
    <s v="REFAP"/>
    <x v="2"/>
    <s v="m3"/>
    <n v="2128"/>
    <n v="4674"/>
    <n v="2183"/>
    <n v="14088"/>
    <n v="3270"/>
    <n v="18435"/>
    <n v="53373"/>
    <n v="54232"/>
    <n v="9354"/>
    <n v="29755"/>
    <n v="27591"/>
    <n v="18190"/>
  </r>
  <r>
    <x v="16"/>
    <x v="5"/>
    <s v="LUBNOR"/>
    <x v="2"/>
    <s v="m3"/>
    <n v="141"/>
    <n v="1000"/>
    <n v="704"/>
    <n v="1976"/>
    <n v="71"/>
    <n v="31"/>
    <n v="1089"/>
    <n v="840"/>
    <n v="1075"/>
    <n v="1027"/>
    <n v="393"/>
    <n v="706"/>
  </r>
  <r>
    <x v="16"/>
    <x v="0"/>
    <s v="REPLAN"/>
    <x v="2"/>
    <s v="m3"/>
    <n v="44654"/>
    <n v="19060"/>
    <n v="12090"/>
    <n v="29986"/>
    <n v="40049"/>
    <n v="28062"/>
    <n v="72829"/>
    <n v="83904"/>
    <n v="61742"/>
    <n v="77644"/>
    <n v="43467"/>
    <n v="31049"/>
  </r>
  <r>
    <x v="16"/>
    <x v="6"/>
    <s v="REAM"/>
    <x v="2"/>
    <s v="m3"/>
    <n v="1646"/>
    <n v="369"/>
    <n v="2518"/>
    <n v="0"/>
    <n v="73"/>
    <n v="0"/>
    <n v="0"/>
    <n v="0"/>
    <n v="0"/>
    <n v="54"/>
    <n v="13078"/>
    <n v="0"/>
  </r>
  <r>
    <x v="16"/>
    <x v="0"/>
    <s v="RECAP"/>
    <x v="2"/>
    <s v="m3"/>
    <n v="412"/>
    <n v="1640"/>
    <n v="320"/>
    <n v="0"/>
    <n v="233"/>
    <n v="0"/>
    <n v="0"/>
    <n v="464"/>
    <n v="2"/>
    <n v="231"/>
    <n v="0"/>
    <n v="0"/>
  </r>
  <r>
    <x v="16"/>
    <x v="7"/>
    <s v="REPAR"/>
    <x v="2"/>
    <s v="m3"/>
    <n v="5213"/>
    <n v="14398"/>
    <n v="4031"/>
    <n v="5841"/>
    <n v="19590"/>
    <n v="8732"/>
    <n v="7765"/>
    <n v="5008"/>
    <n v="24059"/>
    <n v="35936"/>
    <n v="22637"/>
    <n v="0"/>
  </r>
  <r>
    <x v="16"/>
    <x v="0"/>
    <s v="REVAP"/>
    <x v="2"/>
    <s v="m3"/>
    <n v="18157"/>
    <n v="20922"/>
    <n v="51950"/>
    <n v="38069"/>
    <n v="28948"/>
    <n v="54378"/>
    <n v="71818"/>
    <n v="34860"/>
    <n v="67231"/>
    <n v="62265"/>
    <n v="39297"/>
    <n v="42574"/>
  </r>
  <r>
    <x v="16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6"/>
    <x v="9"/>
    <s v="RNEST"/>
    <x v="2"/>
    <s v="m3"/>
    <n v="36674"/>
    <n v="39120"/>
    <n v="61524"/>
    <n v="44030"/>
    <n v="103290"/>
    <n v="76146"/>
    <n v="55844"/>
    <n v="72841"/>
    <n v="50309"/>
    <n v="31468"/>
    <n v="72740"/>
    <n v="53736"/>
  </r>
  <r>
    <x v="16"/>
    <x v="2"/>
    <s v="MANGUINHOS"/>
    <x v="2"/>
    <s v="m3"/>
    <n v="24565.023000000001"/>
    <n v="37983.563999999998"/>
    <n v="44113.459000000003"/>
    <n v="44944.264000000003"/>
    <n v="39635.798000000003"/>
    <n v="42055.271000000001"/>
    <n v="42400.392"/>
    <n v="43974.599000000002"/>
    <n v="33592.432000000001"/>
    <n v="38256.46"/>
    <n v="33442.127999999997"/>
    <n v="36069.834999999999"/>
  </r>
  <r>
    <x v="16"/>
    <x v="4"/>
    <s v="RIOGRANDENSE"/>
    <x v="2"/>
    <s v="m3"/>
    <n v="0"/>
    <n v="0"/>
    <n v="0"/>
    <n v="0"/>
    <n v="0"/>
    <n v="0"/>
    <n v="0"/>
    <n v="0"/>
    <n v="0"/>
    <n v="0"/>
    <n v="0"/>
    <n v="0"/>
  </r>
  <r>
    <x v="16"/>
    <x v="0"/>
    <s v="UNIVEN"/>
    <x v="2"/>
    <s v="m3"/>
    <n v="0"/>
    <n v="0"/>
    <n v="0"/>
    <n v="0"/>
    <n v="0"/>
    <n v="0"/>
    <n v="0"/>
    <n v="0"/>
    <n v="0"/>
    <n v="0"/>
    <n v="0"/>
    <n v="0"/>
  </r>
  <r>
    <x v="16"/>
    <x v="1"/>
    <s v="DAX OIL"/>
    <x v="2"/>
    <s v="m3"/>
    <n v="0"/>
    <n v="1000.168"/>
    <n v="1340.89"/>
    <n v="1824.1040000000003"/>
    <n v="939.86599999999999"/>
    <n v="1367.0730000000001"/>
    <n v="894.28499999999997"/>
    <n v="1262.3420000000001"/>
    <n v="473.97800000000001"/>
    <n v="1066.5060000000001"/>
    <n v="735"/>
    <n v="1247"/>
  </r>
  <r>
    <x v="16"/>
    <x v="0"/>
    <s v="SSOIL"/>
    <x v="2"/>
    <s v="m3"/>
    <n v="0"/>
    <n v="0"/>
    <n v="0"/>
    <n v="0"/>
    <n v="0"/>
    <n v="0"/>
    <n v="0"/>
    <n v="0"/>
    <n v="0"/>
    <n v="0"/>
    <n v="0"/>
    <n v="0"/>
  </r>
  <r>
    <x v="17"/>
    <x v="0"/>
    <s v="RPBC"/>
    <x v="0"/>
    <s v="m3"/>
    <n v="661852"/>
    <n v="627510"/>
    <n v="615181"/>
    <n v="719055"/>
    <n v="776141"/>
    <n v="664745"/>
    <n v="743903"/>
    <n v="680356"/>
    <n v="736501"/>
    <n v="733522"/>
    <n v="679187"/>
    <n v="674878"/>
  </r>
  <r>
    <x v="17"/>
    <x v="1"/>
    <s v="REFMAT"/>
    <x v="0"/>
    <s v="m3"/>
    <n v="939648"/>
    <n v="777193"/>
    <n v="1033650"/>
    <n v="940886"/>
    <n v="1062430"/>
    <n v="932341"/>
    <n v="1052933"/>
    <n v="1076998"/>
    <n v="992339"/>
    <n v="975701"/>
    <n v="831813"/>
    <n v="789489"/>
  </r>
  <r>
    <x v="17"/>
    <x v="2"/>
    <s v="REDUC"/>
    <x v="0"/>
    <s v="m3"/>
    <n v="241838"/>
    <n v="510392"/>
    <n v="525837"/>
    <n v="538253"/>
    <n v="512875"/>
    <n v="491849"/>
    <n v="157447"/>
    <n v="214875"/>
    <n v="536788"/>
    <n v="664292"/>
    <n v="482696"/>
    <n v="579424"/>
  </r>
  <r>
    <x v="17"/>
    <x v="3"/>
    <s v="REGAP"/>
    <x v="0"/>
    <s v="m3"/>
    <n v="682865"/>
    <n v="640509"/>
    <n v="720866"/>
    <n v="680535"/>
    <n v="745506"/>
    <n v="680475"/>
    <n v="747777"/>
    <n v="753863"/>
    <n v="677618"/>
    <n v="425793"/>
    <n v="649802"/>
    <n v="677087"/>
  </r>
  <r>
    <x v="17"/>
    <x v="4"/>
    <s v="REFAP"/>
    <x v="0"/>
    <s v="m3"/>
    <n v="697384"/>
    <n v="629939"/>
    <n v="729402"/>
    <n v="658148"/>
    <n v="681085"/>
    <n v="600365"/>
    <n v="647487"/>
    <n v="520444"/>
    <n v="594997"/>
    <n v="579363"/>
    <n v="619845"/>
    <n v="552073"/>
  </r>
  <r>
    <x v="17"/>
    <x v="5"/>
    <s v="LUBNOR"/>
    <x v="0"/>
    <s v="m3"/>
    <n v="33545"/>
    <n v="32466"/>
    <n v="15269"/>
    <n v="4993"/>
    <n v="37136"/>
    <n v="38905"/>
    <n v="39376"/>
    <n v="45169"/>
    <n v="44729"/>
    <n v="46947"/>
    <n v="43512"/>
    <n v="44439"/>
  </r>
  <r>
    <x v="17"/>
    <x v="0"/>
    <s v="REPLAN"/>
    <x v="0"/>
    <s v="m3"/>
    <n v="1543544"/>
    <n v="1477464"/>
    <n v="1450917"/>
    <n v="1322590"/>
    <n v="1647723"/>
    <n v="1439788"/>
    <n v="1534042"/>
    <n v="1486927"/>
    <n v="1468683"/>
    <n v="1507254"/>
    <n v="1510893"/>
    <n v="1366143"/>
  </r>
  <r>
    <x v="17"/>
    <x v="6"/>
    <s v="REAM"/>
    <x v="0"/>
    <s v="m3"/>
    <n v="141520"/>
    <n v="123063"/>
    <n v="129565"/>
    <n v="142116"/>
    <n v="145686"/>
    <n v="138539"/>
    <n v="140950"/>
    <n v="134719"/>
    <n v="148870"/>
    <n v="147619"/>
    <n v="145040"/>
    <n v="132310"/>
  </r>
  <r>
    <x v="17"/>
    <x v="0"/>
    <s v="RECAP"/>
    <x v="0"/>
    <s v="m3"/>
    <n v="222851"/>
    <n v="226742"/>
    <n v="255075"/>
    <n v="243035"/>
    <n v="237422"/>
    <n v="256815"/>
    <n v="227887"/>
    <n v="255694"/>
    <n v="273226"/>
    <n v="243886"/>
    <n v="231381"/>
    <n v="218344"/>
  </r>
  <r>
    <x v="17"/>
    <x v="7"/>
    <s v="REPAR"/>
    <x v="0"/>
    <s v="m3"/>
    <n v="736089"/>
    <n v="716400"/>
    <n v="817821"/>
    <n v="790537"/>
    <n v="691556"/>
    <n v="823011"/>
    <n v="798312"/>
    <n v="790475"/>
    <n v="589616"/>
    <n v="804387"/>
    <n v="787565"/>
    <n v="764262"/>
  </r>
  <r>
    <x v="17"/>
    <x v="0"/>
    <s v="REVAP"/>
    <x v="0"/>
    <s v="m3"/>
    <n v="1080642"/>
    <n v="794694"/>
    <n v="924098"/>
    <n v="1050342"/>
    <n v="593950"/>
    <n v="685828"/>
    <n v="929558"/>
    <n v="955462"/>
    <n v="1060854"/>
    <n v="935986"/>
    <n v="1036251"/>
    <n v="822652"/>
  </r>
  <r>
    <x v="17"/>
    <x v="8"/>
    <s v="3R POTIGUAR (ex-RPCC)"/>
    <x v="0"/>
    <s v="m3"/>
    <n v="165985"/>
    <n v="153977"/>
    <n v="154577"/>
    <n v="149280"/>
    <n v="150595"/>
    <n v="116018"/>
    <n v="162091"/>
    <n v="186747"/>
    <n v="182609"/>
    <n v="175782"/>
    <n v="155888"/>
    <n v="168968"/>
  </r>
  <r>
    <x v="17"/>
    <x v="9"/>
    <s v="RNEST"/>
    <x v="0"/>
    <s v="m3"/>
    <n v="366456"/>
    <n v="282575"/>
    <n v="368404"/>
    <n v="350154"/>
    <n v="321868"/>
    <n v="307562"/>
    <n v="280692"/>
    <n v="263904"/>
    <n v="338399"/>
    <n v="319200"/>
    <n v="259350"/>
    <n v="254642"/>
  </r>
  <r>
    <x v="17"/>
    <x v="2"/>
    <s v="MANGUINHOS"/>
    <x v="0"/>
    <s v="m3"/>
    <n v="0"/>
    <n v="0"/>
    <n v="0"/>
    <n v="0"/>
    <n v="0"/>
    <n v="0"/>
    <n v="0"/>
    <n v="0"/>
    <n v="0"/>
    <n v="0"/>
    <n v="0"/>
    <n v="0"/>
  </r>
  <r>
    <x v="17"/>
    <x v="4"/>
    <s v="RIOGRANDENSE"/>
    <x v="0"/>
    <s v="m3"/>
    <n v="0"/>
    <n v="0"/>
    <n v="0"/>
    <n v="0"/>
    <n v="0"/>
    <n v="0"/>
    <n v="0"/>
    <n v="0"/>
    <n v="0"/>
    <n v="0"/>
    <n v="0"/>
    <n v="0"/>
  </r>
  <r>
    <x v="17"/>
    <x v="0"/>
    <s v="UNIVEN"/>
    <x v="0"/>
    <s v="m3"/>
    <n v="0"/>
    <n v="0"/>
    <n v="0"/>
    <n v="0"/>
    <n v="0"/>
    <n v="0"/>
    <n v="0"/>
    <n v="0"/>
    <n v="0"/>
    <n v="0"/>
    <n v="0"/>
    <n v="0"/>
  </r>
  <r>
    <x v="17"/>
    <x v="1"/>
    <s v="DAX OIL"/>
    <x v="0"/>
    <s v="m3"/>
    <n v="3370.9389999999999"/>
    <n v="3310.35"/>
    <n v="4335.2669999999998"/>
    <n v="4705.5839999999998"/>
    <n v="5922.0060000000003"/>
    <n v="4872.4880000000003"/>
    <n v="6991.1369999999997"/>
    <n v="6998.4459999999999"/>
    <n v="7993.02"/>
    <n v="7481.1"/>
    <n v="7937.9539999999997"/>
    <n v="6001.5889999999999"/>
  </r>
  <r>
    <x v="17"/>
    <x v="0"/>
    <s v="SSOIL"/>
    <x v="0"/>
    <s v="m3"/>
    <n v="0"/>
    <n v="0"/>
    <n v="0"/>
    <n v="0"/>
    <n v="0"/>
    <n v="0"/>
    <n v="0"/>
    <n v="0"/>
    <n v="0"/>
    <n v="0"/>
    <n v="0"/>
    <n v="0"/>
  </r>
  <r>
    <x v="17"/>
    <x v="0"/>
    <s v="RPBC"/>
    <x v="1"/>
    <s v="m3"/>
    <n v="0"/>
    <n v="0"/>
    <n v="2178"/>
    <n v="28204"/>
    <n v="780"/>
    <n v="237"/>
    <n v="900"/>
    <n v="0"/>
    <n v="2152"/>
    <n v="4361"/>
    <n v="6954"/>
    <n v="14191"/>
  </r>
  <r>
    <x v="17"/>
    <x v="1"/>
    <s v="REFMAT"/>
    <x v="1"/>
    <s v="m3"/>
    <n v="0"/>
    <n v="0"/>
    <n v="0"/>
    <n v="0"/>
    <n v="0"/>
    <n v="0"/>
    <n v="0"/>
    <n v="0"/>
    <n v="0"/>
    <n v="0"/>
    <n v="24652"/>
    <n v="19423"/>
  </r>
  <r>
    <x v="17"/>
    <x v="2"/>
    <s v="REDUC"/>
    <x v="1"/>
    <s v="m3"/>
    <n v="401072"/>
    <n v="383738"/>
    <n v="431814"/>
    <n v="371377"/>
    <n v="365726"/>
    <n v="401965"/>
    <n v="351915"/>
    <n v="464495"/>
    <n v="396488"/>
    <n v="423307"/>
    <n v="366622"/>
    <n v="366989"/>
  </r>
  <r>
    <x v="17"/>
    <x v="3"/>
    <s v="REGAP"/>
    <x v="1"/>
    <s v="m3"/>
    <n v="0"/>
    <n v="0"/>
    <n v="327"/>
    <n v="40"/>
    <n v="0"/>
    <n v="0"/>
    <n v="0"/>
    <n v="58"/>
    <n v="0"/>
    <n v="117"/>
    <n v="2774"/>
    <n v="0"/>
  </r>
  <r>
    <x v="17"/>
    <x v="4"/>
    <s v="REFAP"/>
    <x v="1"/>
    <s v="m3"/>
    <n v="4788"/>
    <n v="0"/>
    <n v="0"/>
    <n v="29509"/>
    <n v="16007"/>
    <n v="1407"/>
    <n v="60168"/>
    <n v="69467"/>
    <n v="50941"/>
    <n v="58902"/>
    <n v="104215"/>
    <n v="83653"/>
  </r>
  <r>
    <x v="17"/>
    <x v="5"/>
    <s v="LUBNOR"/>
    <x v="1"/>
    <s v="m3"/>
    <n v="0"/>
    <n v="0"/>
    <n v="0"/>
    <n v="0"/>
    <n v="0"/>
    <n v="0"/>
    <n v="0"/>
    <n v="0"/>
    <n v="0"/>
    <n v="0"/>
    <n v="0"/>
    <n v="0"/>
  </r>
  <r>
    <x v="17"/>
    <x v="0"/>
    <s v="REPLAN"/>
    <x v="1"/>
    <s v="m3"/>
    <n v="2"/>
    <n v="1027"/>
    <n v="48426"/>
    <n v="38490"/>
    <n v="34618"/>
    <n v="103761"/>
    <n v="24091"/>
    <n v="39861"/>
    <n v="78939"/>
    <n v="84271"/>
    <n v="87224"/>
    <n v="28416"/>
  </r>
  <r>
    <x v="17"/>
    <x v="6"/>
    <s v="REAM"/>
    <x v="1"/>
    <s v="m3"/>
    <n v="0"/>
    <n v="0"/>
    <n v="0"/>
    <n v="0"/>
    <n v="0"/>
    <n v="0"/>
    <n v="0"/>
    <n v="0"/>
    <n v="0"/>
    <n v="0"/>
    <n v="0"/>
    <n v="0"/>
  </r>
  <r>
    <x v="17"/>
    <x v="0"/>
    <s v="RECAP"/>
    <x v="1"/>
    <s v="m3"/>
    <n v="0"/>
    <n v="0"/>
    <n v="0"/>
    <n v="0"/>
    <n v="0"/>
    <n v="0"/>
    <n v="4983"/>
    <n v="51"/>
    <n v="7610"/>
    <n v="10447"/>
    <n v="847"/>
    <n v="0"/>
  </r>
  <r>
    <x v="17"/>
    <x v="7"/>
    <s v="REPAR"/>
    <x v="1"/>
    <s v="m3"/>
    <n v="33641"/>
    <n v="6417"/>
    <n v="1891"/>
    <n v="0"/>
    <n v="0"/>
    <n v="0"/>
    <n v="35851"/>
    <n v="13506"/>
    <n v="45419"/>
    <n v="99965"/>
    <n v="33568"/>
    <n v="12452"/>
  </r>
  <r>
    <x v="17"/>
    <x v="0"/>
    <s v="REVAP"/>
    <x v="1"/>
    <s v="m3"/>
    <n v="2173"/>
    <n v="251"/>
    <n v="28330"/>
    <n v="70029"/>
    <n v="115151"/>
    <n v="85848"/>
    <n v="83861"/>
    <n v="58376"/>
    <n v="45970"/>
    <n v="105036"/>
    <n v="53205"/>
    <n v="135090"/>
  </r>
  <r>
    <x v="17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7"/>
    <x v="9"/>
    <s v="RNEST"/>
    <x v="1"/>
    <s v="m3"/>
    <n v="0"/>
    <n v="0"/>
    <n v="0"/>
    <n v="0"/>
    <n v="0"/>
    <n v="9662"/>
    <n v="10215"/>
    <n v="1787"/>
    <n v="10359"/>
    <n v="5639"/>
    <n v="5218"/>
    <n v="1937"/>
  </r>
  <r>
    <x v="17"/>
    <x v="2"/>
    <s v="MANGUINHOS"/>
    <x v="1"/>
    <s v="m3"/>
    <n v="0"/>
    <n v="0"/>
    <n v="0"/>
    <n v="0"/>
    <n v="0"/>
    <n v="0"/>
    <n v="0"/>
    <n v="0"/>
    <n v="0"/>
    <n v="0"/>
    <n v="0"/>
    <n v="0"/>
  </r>
  <r>
    <x v="17"/>
    <x v="4"/>
    <s v="RIOGRANDENSE"/>
    <x v="1"/>
    <s v="m3"/>
    <n v="69104.528999999995"/>
    <n v="60417.271999999997"/>
    <n v="73064.37"/>
    <n v="68674.668999999994"/>
    <n v="71890.782999999996"/>
    <n v="69934.726999999999"/>
    <n v="73762.698999999993"/>
    <n v="61945.260999999999"/>
    <n v="70918.845000000001"/>
    <n v="75823.914000000004"/>
    <n v="72759.808000000005"/>
    <n v="73132.123000000007"/>
  </r>
  <r>
    <x v="17"/>
    <x v="0"/>
    <s v="UNIVEN"/>
    <x v="1"/>
    <s v="m3"/>
    <n v="0"/>
    <n v="0"/>
    <n v="0"/>
    <n v="0"/>
    <n v="0"/>
    <n v="0"/>
    <n v="0"/>
    <n v="0"/>
    <n v="0"/>
    <n v="0"/>
    <n v="0"/>
    <n v="0"/>
  </r>
  <r>
    <x v="17"/>
    <x v="1"/>
    <s v="DAX OIL"/>
    <x v="1"/>
    <s v="m3"/>
    <n v="0"/>
    <n v="0"/>
    <n v="0"/>
    <n v="0"/>
    <n v="0"/>
    <n v="0"/>
    <n v="0"/>
    <n v="0"/>
    <n v="0"/>
    <n v="0"/>
    <n v="0"/>
    <n v="0"/>
  </r>
  <r>
    <x v="17"/>
    <x v="0"/>
    <s v="SSOIL"/>
    <x v="1"/>
    <s v="m3"/>
    <n v="0"/>
    <n v="0"/>
    <n v="0"/>
    <n v="0"/>
    <n v="0"/>
    <n v="0"/>
    <n v="0"/>
    <n v="0"/>
    <n v="0"/>
    <n v="0"/>
    <n v="0"/>
    <n v="0"/>
  </r>
  <r>
    <x v="17"/>
    <x v="0"/>
    <s v="RPBC"/>
    <x v="2"/>
    <s v="m3"/>
    <n v="4981"/>
    <n v="4829"/>
    <n v="2777"/>
    <n v="1536"/>
    <n v="3917"/>
    <n v="191"/>
    <n v="562"/>
    <n v="387"/>
    <n v="0"/>
    <n v="268"/>
    <n v="416"/>
    <n v="4288"/>
  </r>
  <r>
    <x v="17"/>
    <x v="1"/>
    <s v="REFMAT"/>
    <x v="2"/>
    <s v="m3"/>
    <n v="144541"/>
    <n v="134331"/>
    <n v="135770"/>
    <n v="120366"/>
    <n v="141284"/>
    <n v="98244"/>
    <n v="40132"/>
    <n v="72774"/>
    <n v="69098"/>
    <n v="70107"/>
    <n v="61227"/>
    <n v="116212"/>
  </r>
  <r>
    <x v="17"/>
    <x v="2"/>
    <s v="REDUC"/>
    <x v="2"/>
    <s v="m3"/>
    <n v="22526"/>
    <n v="26095"/>
    <n v="23939"/>
    <n v="6263"/>
    <n v="17522"/>
    <n v="22092"/>
    <n v="65"/>
    <n v="51868"/>
    <n v="14477"/>
    <n v="11069"/>
    <n v="20819"/>
    <n v="28587"/>
  </r>
  <r>
    <x v="17"/>
    <x v="3"/>
    <s v="REGAP"/>
    <x v="2"/>
    <s v="m3"/>
    <n v="5409"/>
    <n v="5907"/>
    <n v="3459"/>
    <n v="1532"/>
    <n v="1549"/>
    <n v="10633"/>
    <n v="18645"/>
    <n v="10120"/>
    <n v="11483"/>
    <n v="12394"/>
    <n v="19709"/>
    <n v="14936"/>
  </r>
  <r>
    <x v="17"/>
    <x v="4"/>
    <s v="REFAP"/>
    <x v="2"/>
    <s v="m3"/>
    <n v="10207"/>
    <n v="2601"/>
    <n v="1767"/>
    <n v="5348"/>
    <n v="28469"/>
    <n v="4093"/>
    <n v="2269"/>
    <n v="13099"/>
    <n v="20453"/>
    <n v="6564"/>
    <n v="12502"/>
    <n v="3446"/>
  </r>
  <r>
    <x v="17"/>
    <x v="5"/>
    <s v="LUBNOR"/>
    <x v="2"/>
    <s v="m3"/>
    <n v="591"/>
    <n v="1005"/>
    <n v="925"/>
    <n v="0"/>
    <n v="1201"/>
    <n v="3740"/>
    <n v="2888"/>
    <n v="1047"/>
    <n v="1137"/>
    <n v="786"/>
    <n v="789"/>
    <n v="3115"/>
  </r>
  <r>
    <x v="17"/>
    <x v="0"/>
    <s v="REPLAN"/>
    <x v="2"/>
    <s v="m3"/>
    <n v="39797"/>
    <n v="56610"/>
    <n v="74011"/>
    <n v="99628"/>
    <n v="41168"/>
    <n v="45994"/>
    <n v="16156"/>
    <n v="19814"/>
    <n v="86763"/>
    <n v="66093"/>
    <n v="49213"/>
    <n v="40031"/>
  </r>
  <r>
    <x v="17"/>
    <x v="6"/>
    <s v="REAM"/>
    <x v="2"/>
    <s v="m3"/>
    <n v="998"/>
    <n v="0"/>
    <n v="0"/>
    <n v="106"/>
    <n v="442"/>
    <n v="457"/>
    <n v="0"/>
    <n v="1309"/>
    <n v="231"/>
    <n v="0"/>
    <n v="169"/>
    <n v="174"/>
  </r>
  <r>
    <x v="17"/>
    <x v="0"/>
    <s v="RECAP"/>
    <x v="2"/>
    <s v="m3"/>
    <n v="0"/>
    <n v="0"/>
    <n v="0"/>
    <n v="0"/>
    <n v="1501"/>
    <n v="544"/>
    <n v="0"/>
    <n v="0"/>
    <n v="553"/>
    <n v="185"/>
    <n v="269"/>
    <n v="117"/>
  </r>
  <r>
    <x v="17"/>
    <x v="7"/>
    <s v="REPAR"/>
    <x v="2"/>
    <s v="m3"/>
    <n v="5752"/>
    <n v="12592"/>
    <n v="14268"/>
    <n v="0"/>
    <n v="5551"/>
    <n v="783"/>
    <n v="0"/>
    <n v="1125"/>
    <n v="2122"/>
    <n v="236"/>
    <n v="0"/>
    <n v="3184"/>
  </r>
  <r>
    <x v="17"/>
    <x v="0"/>
    <s v="REVAP"/>
    <x v="2"/>
    <s v="m3"/>
    <n v="50014"/>
    <n v="51607"/>
    <n v="58232"/>
    <n v="45807"/>
    <n v="29876"/>
    <n v="44563"/>
    <n v="29450"/>
    <n v="25435"/>
    <n v="31275"/>
    <n v="26748"/>
    <n v="51393"/>
    <n v="52537"/>
  </r>
  <r>
    <x v="17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7"/>
    <x v="9"/>
    <s v="RNEST"/>
    <x v="2"/>
    <s v="m3"/>
    <n v="36695"/>
    <n v="26708"/>
    <n v="17774"/>
    <n v="41015"/>
    <n v="26107"/>
    <n v="33848"/>
    <n v="50095"/>
    <n v="83159"/>
    <n v="49008"/>
    <n v="71731"/>
    <n v="114575"/>
    <n v="67658"/>
  </r>
  <r>
    <x v="17"/>
    <x v="2"/>
    <s v="MANGUINHOS"/>
    <x v="2"/>
    <s v="m3"/>
    <n v="24512.359"/>
    <n v="22139.559000000001"/>
    <n v="16602.199000000001"/>
    <n v="0"/>
    <n v="7901.0259999999998"/>
    <n v="23721.467000000001"/>
    <n v="23721.345000000001"/>
    <n v="23721.404999999999"/>
    <n v="23721.347000000002"/>
    <n v="23721.374"/>
    <n v="23721.350999999999"/>
    <n v="23721.353999999999"/>
  </r>
  <r>
    <x v="17"/>
    <x v="4"/>
    <s v="RIOGRANDENSE"/>
    <x v="2"/>
    <s v="m3"/>
    <n v="371.41500000000002"/>
    <n v="359.96699999999998"/>
    <n v="485.76"/>
    <n v="367.21600000000001"/>
    <n v="321.84199999999998"/>
    <n v="260.82"/>
    <n v="302.60700000000003"/>
    <n v="529.10299999999995"/>
    <n v="500.12900000000002"/>
    <n v="475.85700000000003"/>
    <n v="289.23700000000002"/>
    <n v="390.68900000000002"/>
  </r>
  <r>
    <x v="17"/>
    <x v="0"/>
    <s v="UNIVEN"/>
    <x v="2"/>
    <s v="m3"/>
    <n v="0"/>
    <n v="0"/>
    <n v="0"/>
    <n v="0"/>
    <n v="0"/>
    <n v="0"/>
    <n v="0"/>
    <n v="0"/>
    <n v="0"/>
    <n v="0"/>
    <n v="0"/>
    <n v="0"/>
  </r>
  <r>
    <x v="17"/>
    <x v="1"/>
    <s v="DAX OIL"/>
    <x v="2"/>
    <s v="m3"/>
    <n v="229.999"/>
    <n v="0"/>
    <n v="0"/>
    <n v="14.801"/>
    <n v="0"/>
    <n v="585"/>
    <n v="0"/>
    <n v="0"/>
    <n v="0"/>
    <n v="0"/>
    <n v="0"/>
    <n v="0"/>
  </r>
  <r>
    <x v="17"/>
    <x v="0"/>
    <s v="SSOIL"/>
    <x v="2"/>
    <s v="m3"/>
    <n v="0"/>
    <n v="0"/>
    <n v="0"/>
    <n v="0"/>
    <n v="0"/>
    <n v="0"/>
    <n v="0"/>
    <n v="0"/>
    <n v="0"/>
    <n v="0"/>
    <n v="0"/>
    <n v="0"/>
  </r>
  <r>
    <x v="18"/>
    <x v="0"/>
    <s v="RPBC"/>
    <x v="0"/>
    <s v="m3"/>
    <n v="588884"/>
    <n v="514849"/>
    <n v="581026"/>
    <n v="657293"/>
    <n v="770480"/>
    <n v="686073"/>
    <n v="747805"/>
    <n v="640753"/>
    <n v="744891"/>
    <n v="742606"/>
    <n v="752617"/>
    <n v="782474"/>
  </r>
  <r>
    <x v="18"/>
    <x v="1"/>
    <s v="REFMAT"/>
    <x v="0"/>
    <s v="m3"/>
    <n v="938970"/>
    <n v="785685"/>
    <n v="846802"/>
    <n v="997503"/>
    <n v="999000"/>
    <n v="909193"/>
    <n v="994120"/>
    <n v="1087040"/>
    <n v="1004347"/>
    <n v="1004832"/>
    <n v="904500"/>
    <n v="899639"/>
  </r>
  <r>
    <x v="18"/>
    <x v="2"/>
    <s v="REDUC"/>
    <x v="0"/>
    <s v="m3"/>
    <n v="556617"/>
    <n v="450664"/>
    <n v="400450"/>
    <n v="518801"/>
    <n v="550066"/>
    <n v="525746"/>
    <n v="539847"/>
    <n v="540819"/>
    <n v="469326"/>
    <n v="560816"/>
    <n v="533137"/>
    <n v="599705"/>
  </r>
  <r>
    <x v="18"/>
    <x v="3"/>
    <s v="REGAP"/>
    <x v="0"/>
    <s v="m3"/>
    <n v="608359"/>
    <n v="545039"/>
    <n v="681401"/>
    <n v="660840"/>
    <n v="675564"/>
    <n v="639129"/>
    <n v="705036"/>
    <n v="692238"/>
    <n v="656283"/>
    <n v="718960"/>
    <n v="667106"/>
    <n v="683508"/>
  </r>
  <r>
    <x v="18"/>
    <x v="4"/>
    <s v="REFAP"/>
    <x v="0"/>
    <s v="m3"/>
    <n v="556271"/>
    <n v="524764"/>
    <n v="530311"/>
    <n v="509292"/>
    <n v="600038"/>
    <n v="634604"/>
    <n v="482034"/>
    <n v="698863"/>
    <n v="615250"/>
    <n v="512870"/>
    <n v="630025"/>
    <n v="633652"/>
  </r>
  <r>
    <x v="18"/>
    <x v="5"/>
    <s v="LUBNOR"/>
    <x v="0"/>
    <s v="m3"/>
    <n v="41587"/>
    <n v="28933"/>
    <n v="33922"/>
    <n v="31388"/>
    <n v="29409"/>
    <n v="36621"/>
    <n v="33776"/>
    <n v="45453"/>
    <n v="42885"/>
    <n v="47483"/>
    <n v="44195"/>
    <n v="31857"/>
  </r>
  <r>
    <x v="18"/>
    <x v="0"/>
    <s v="REPLAN"/>
    <x v="0"/>
    <s v="m3"/>
    <n v="1351760"/>
    <n v="1291293"/>
    <n v="1700515"/>
    <n v="1672482"/>
    <n v="1710102"/>
    <n v="1517801"/>
    <n v="1566926"/>
    <n v="877873"/>
    <n v="742629"/>
    <n v="988822"/>
    <n v="872246"/>
    <n v="899593"/>
  </r>
  <r>
    <x v="18"/>
    <x v="6"/>
    <s v="REAM"/>
    <x v="0"/>
    <s v="m3"/>
    <n v="135560"/>
    <n v="118428"/>
    <n v="141326"/>
    <n v="143498"/>
    <n v="142947"/>
    <n v="155714"/>
    <n v="136574"/>
    <n v="2835"/>
    <n v="96385"/>
    <n v="159718"/>
    <n v="155441"/>
    <n v="140807"/>
  </r>
  <r>
    <x v="18"/>
    <x v="0"/>
    <s v="RECAP"/>
    <x v="0"/>
    <s v="m3"/>
    <n v="227758"/>
    <n v="206681"/>
    <n v="231217"/>
    <n v="270779"/>
    <n v="254984"/>
    <n v="238389"/>
    <n v="201038"/>
    <n v="234934"/>
    <n v="223147"/>
    <n v="237317"/>
    <n v="207718"/>
    <n v="212504"/>
  </r>
  <r>
    <x v="18"/>
    <x v="7"/>
    <s v="REPAR"/>
    <x v="0"/>
    <s v="m3"/>
    <n v="561791"/>
    <n v="637314"/>
    <n v="725620"/>
    <n v="845872"/>
    <n v="802525"/>
    <n v="833389"/>
    <n v="843022"/>
    <n v="851120"/>
    <n v="771660"/>
    <n v="843084"/>
    <n v="799078"/>
    <n v="691655"/>
  </r>
  <r>
    <x v="18"/>
    <x v="0"/>
    <s v="REVAP"/>
    <x v="0"/>
    <s v="m3"/>
    <n v="930655"/>
    <n v="826264"/>
    <n v="982194"/>
    <n v="851977"/>
    <n v="976024"/>
    <n v="959586"/>
    <n v="962418"/>
    <n v="887257"/>
    <n v="861348"/>
    <n v="1051179"/>
    <n v="983443"/>
    <n v="1010363"/>
  </r>
  <r>
    <x v="18"/>
    <x v="8"/>
    <s v="3R POTIGUAR (ex-RPCC)"/>
    <x v="0"/>
    <s v="m3"/>
    <n v="124673"/>
    <n v="136144"/>
    <n v="152442"/>
    <n v="149309"/>
    <n v="155719"/>
    <n v="162704"/>
    <n v="158710"/>
    <n v="151461"/>
    <n v="151472"/>
    <n v="156372"/>
    <n v="148370"/>
    <n v="152340"/>
  </r>
  <r>
    <x v="18"/>
    <x v="9"/>
    <s v="RNEST"/>
    <x v="0"/>
    <s v="m3"/>
    <n v="291160"/>
    <n v="271316"/>
    <n v="241476"/>
    <n v="290308"/>
    <n v="355422"/>
    <n v="279644"/>
    <n v="301367"/>
    <n v="325954"/>
    <n v="365690"/>
    <n v="288481"/>
    <n v="283870"/>
    <n v="246223"/>
  </r>
  <r>
    <x v="18"/>
    <x v="2"/>
    <s v="MANGUINHOS"/>
    <x v="0"/>
    <s v="m3"/>
    <n v="0"/>
    <n v="0"/>
    <n v="0"/>
    <n v="0"/>
    <n v="0"/>
    <n v="0"/>
    <n v="0"/>
    <n v="0"/>
    <n v="0"/>
    <n v="0"/>
    <n v="0"/>
    <n v="0"/>
  </r>
  <r>
    <x v="18"/>
    <x v="4"/>
    <s v="RIOGRANDENSE"/>
    <x v="0"/>
    <s v="m3"/>
    <n v="0"/>
    <n v="0"/>
    <n v="0"/>
    <n v="0"/>
    <n v="0"/>
    <n v="0"/>
    <n v="0"/>
    <n v="0"/>
    <n v="0"/>
    <n v="0"/>
    <n v="0"/>
    <n v="0"/>
  </r>
  <r>
    <x v="18"/>
    <x v="0"/>
    <s v="UNIVEN"/>
    <x v="0"/>
    <s v="m3"/>
    <n v="0"/>
    <n v="0"/>
    <n v="0"/>
    <n v="0"/>
    <n v="0"/>
    <n v="0"/>
    <n v="0"/>
    <n v="0"/>
    <n v="0"/>
    <n v="0"/>
    <n v="0"/>
    <n v="0"/>
  </r>
  <r>
    <x v="18"/>
    <x v="1"/>
    <s v="DAX OIL"/>
    <x v="0"/>
    <s v="m3"/>
    <n v="7712.125"/>
    <n v="6518.8389999999999"/>
    <n v="7327.5649999999996"/>
    <n v="7677.44"/>
    <n v="4070.9650000000001"/>
    <n v="5749.2089999999998"/>
    <n v="6264.3940000000002"/>
    <n v="4700.5370000000003"/>
    <n v="4918.21"/>
    <n v="5845.165"/>
    <n v="7004.1779999999999"/>
    <n v="5545.5690000000004"/>
  </r>
  <r>
    <x v="18"/>
    <x v="0"/>
    <s v="SSOIL"/>
    <x v="0"/>
    <s v="m3"/>
    <n v="0"/>
    <n v="0"/>
    <n v="0"/>
    <n v="0"/>
    <n v="0"/>
    <n v="0"/>
    <n v="0"/>
    <n v="0"/>
    <n v="0"/>
    <n v="0"/>
    <n v="0"/>
    <n v="0"/>
  </r>
  <r>
    <x v="18"/>
    <x v="0"/>
    <s v="RPBC"/>
    <x v="1"/>
    <s v="m3"/>
    <n v="11364"/>
    <n v="3618"/>
    <n v="1350"/>
    <n v="0"/>
    <n v="805"/>
    <n v="0"/>
    <n v="6356"/>
    <n v="11439"/>
    <n v="2764"/>
    <n v="10149"/>
    <n v="7151"/>
    <n v="591"/>
  </r>
  <r>
    <x v="18"/>
    <x v="1"/>
    <s v="REFMAT"/>
    <x v="1"/>
    <s v="m3"/>
    <n v="0"/>
    <n v="0"/>
    <n v="0"/>
    <n v="0"/>
    <n v="0"/>
    <n v="0"/>
    <n v="33166"/>
    <n v="12701"/>
    <n v="0"/>
    <n v="69401"/>
    <n v="52372"/>
    <n v="35990"/>
  </r>
  <r>
    <x v="18"/>
    <x v="2"/>
    <s v="REDUC"/>
    <x v="1"/>
    <s v="m3"/>
    <n v="405642"/>
    <n v="364288"/>
    <n v="330016"/>
    <n v="443846"/>
    <n v="422417"/>
    <n v="321099"/>
    <n v="398342"/>
    <n v="405422"/>
    <n v="451203"/>
    <n v="384329"/>
    <n v="345128"/>
    <n v="426076"/>
  </r>
  <r>
    <x v="18"/>
    <x v="3"/>
    <s v="REGAP"/>
    <x v="1"/>
    <s v="m3"/>
    <n v="164"/>
    <n v="0"/>
    <n v="0"/>
    <n v="0"/>
    <n v="0"/>
    <n v="0"/>
    <n v="1913"/>
    <n v="78"/>
    <n v="58115"/>
    <n v="31251"/>
    <n v="6212"/>
    <n v="846"/>
  </r>
  <r>
    <x v="18"/>
    <x v="4"/>
    <s v="REFAP"/>
    <x v="1"/>
    <s v="m3"/>
    <n v="38403"/>
    <n v="4091"/>
    <n v="90"/>
    <n v="27603"/>
    <n v="65977"/>
    <n v="93874"/>
    <n v="123112"/>
    <n v="145439"/>
    <n v="54984"/>
    <n v="161660"/>
    <n v="51753"/>
    <n v="90555"/>
  </r>
  <r>
    <x v="18"/>
    <x v="5"/>
    <s v="LUBNOR"/>
    <x v="1"/>
    <s v="m3"/>
    <n v="0"/>
    <n v="0"/>
    <n v="0"/>
    <n v="0"/>
    <n v="0"/>
    <n v="0"/>
    <n v="0"/>
    <n v="0"/>
    <n v="0"/>
    <n v="0"/>
    <n v="0"/>
    <n v="0"/>
  </r>
  <r>
    <x v="18"/>
    <x v="0"/>
    <s v="REPLAN"/>
    <x v="1"/>
    <s v="m3"/>
    <n v="38698"/>
    <n v="8893"/>
    <n v="4090"/>
    <n v="53453"/>
    <n v="13306"/>
    <n v="128951"/>
    <n v="149846"/>
    <n v="170757"/>
    <n v="124746"/>
    <n v="36541"/>
    <n v="116753"/>
    <n v="78120"/>
  </r>
  <r>
    <x v="18"/>
    <x v="6"/>
    <s v="REAM"/>
    <x v="1"/>
    <s v="m3"/>
    <n v="0"/>
    <n v="0"/>
    <n v="0"/>
    <n v="0"/>
    <n v="0"/>
    <n v="0"/>
    <n v="0"/>
    <n v="0"/>
    <n v="0"/>
    <n v="0"/>
    <n v="0"/>
    <n v="0"/>
  </r>
  <r>
    <x v="18"/>
    <x v="0"/>
    <s v="RECAP"/>
    <x v="1"/>
    <s v="m3"/>
    <n v="0"/>
    <n v="0"/>
    <n v="0"/>
    <n v="0"/>
    <n v="0"/>
    <n v="0"/>
    <n v="16652"/>
    <n v="8006"/>
    <n v="36439"/>
    <n v="33048"/>
    <n v="18715"/>
    <n v="22278"/>
  </r>
  <r>
    <x v="18"/>
    <x v="7"/>
    <s v="REPAR"/>
    <x v="1"/>
    <s v="m3"/>
    <n v="0"/>
    <n v="0"/>
    <n v="0"/>
    <n v="45923"/>
    <n v="50818"/>
    <n v="65544"/>
    <n v="101018"/>
    <n v="130936"/>
    <n v="117403"/>
    <n v="106210"/>
    <n v="81064"/>
    <n v="89711"/>
  </r>
  <r>
    <x v="18"/>
    <x v="0"/>
    <s v="REVAP"/>
    <x v="1"/>
    <s v="m3"/>
    <n v="51767"/>
    <n v="7913"/>
    <n v="0"/>
    <n v="73410"/>
    <n v="59422"/>
    <n v="14275"/>
    <n v="92130"/>
    <n v="121795"/>
    <n v="62047"/>
    <n v="35021"/>
    <n v="79383"/>
    <n v="101508"/>
  </r>
  <r>
    <x v="18"/>
    <x v="8"/>
    <s v="3R POTIGUAR (ex-RPCC)"/>
    <x v="1"/>
    <s v="m3"/>
    <n v="0"/>
    <m/>
    <n v="0"/>
    <n v="0"/>
    <n v="0"/>
    <n v="0"/>
    <n v="0"/>
    <n v="0"/>
    <n v="0"/>
    <n v="0"/>
    <n v="0"/>
    <n v="0"/>
  </r>
  <r>
    <x v="18"/>
    <x v="9"/>
    <s v="RNEST"/>
    <x v="1"/>
    <s v="m3"/>
    <n v="1231"/>
    <n v="0"/>
    <n v="299"/>
    <n v="7419"/>
    <n v="7201"/>
    <n v="8652"/>
    <n v="32882"/>
    <n v="15517"/>
    <n v="1354"/>
    <n v="48575"/>
    <n v="19712"/>
    <n v="20943"/>
  </r>
  <r>
    <x v="18"/>
    <x v="2"/>
    <s v="MANGUINHOS"/>
    <x v="1"/>
    <s v="m3"/>
    <n v="0"/>
    <n v="7133.7420000000002"/>
    <n v="0"/>
    <n v="8695.6830000000009"/>
    <n v="7656.69"/>
    <n v="11846.637000000001"/>
    <n v="11846.1"/>
    <n v="11057.571"/>
    <n v="14479.665000000001"/>
    <n v="9900.1959999999999"/>
    <n v="18567.001"/>
    <n v="7110.9979999999996"/>
  </r>
  <r>
    <x v="18"/>
    <x v="4"/>
    <s v="RIOGRANDENSE"/>
    <x v="1"/>
    <s v="m3"/>
    <n v="74598.92"/>
    <n v="67683.535999999993"/>
    <n v="74748.691000000006"/>
    <n v="56581.733999999997"/>
    <n v="61905.273999999998"/>
    <n v="70801.433999999994"/>
    <n v="75446.599000000002"/>
    <n v="71520.323000000004"/>
    <n v="70738.59"/>
    <n v="71873.413"/>
    <n v="70248.683000000005"/>
    <n v="66309.653000000006"/>
  </r>
  <r>
    <x v="18"/>
    <x v="0"/>
    <s v="UNIVEN"/>
    <x v="1"/>
    <s v="m3"/>
    <n v="0"/>
    <n v="0"/>
    <n v="0"/>
    <n v="0"/>
    <n v="0"/>
    <n v="0"/>
    <n v="0"/>
    <n v="0"/>
    <n v="0"/>
    <n v="0"/>
    <n v="0"/>
    <n v="0"/>
  </r>
  <r>
    <x v="18"/>
    <x v="1"/>
    <s v="DAX OIL"/>
    <x v="1"/>
    <s v="m3"/>
    <n v="0"/>
    <n v="0"/>
    <n v="0"/>
    <n v="0"/>
    <n v="0"/>
    <n v="0"/>
    <n v="0"/>
    <n v="0"/>
    <n v="0"/>
    <n v="0"/>
    <n v="0"/>
    <n v="0"/>
  </r>
  <r>
    <x v="18"/>
    <x v="0"/>
    <s v="SSOIL"/>
    <x v="1"/>
    <s v="m3"/>
    <n v="0"/>
    <n v="0"/>
    <n v="0"/>
    <n v="0"/>
    <n v="0"/>
    <n v="0"/>
    <n v="0"/>
    <n v="0"/>
    <n v="0"/>
    <n v="0"/>
    <n v="0"/>
    <n v="0"/>
  </r>
  <r>
    <x v="18"/>
    <x v="0"/>
    <s v="RPBC"/>
    <x v="2"/>
    <s v="m3"/>
    <n v="2401"/>
    <n v="5114"/>
    <n v="5125"/>
    <n v="3410"/>
    <n v="12571"/>
    <n v="4881"/>
    <n v="6115"/>
    <n v="3158"/>
    <n v="1506"/>
    <n v="2092"/>
    <n v="2423"/>
    <n v="1036"/>
  </r>
  <r>
    <x v="18"/>
    <x v="1"/>
    <s v="REFMAT"/>
    <x v="2"/>
    <s v="m3"/>
    <n v="92908"/>
    <n v="99171"/>
    <n v="95264"/>
    <n v="82780"/>
    <n v="112651"/>
    <n v="90843"/>
    <n v="93773"/>
    <n v="69107"/>
    <n v="69203"/>
    <n v="107413"/>
    <n v="45962"/>
    <n v="103028"/>
  </r>
  <r>
    <x v="18"/>
    <x v="2"/>
    <s v="REDUC"/>
    <x v="2"/>
    <s v="m3"/>
    <n v="18444"/>
    <n v="29011"/>
    <n v="7695"/>
    <n v="22967"/>
    <n v="24344"/>
    <n v="23793"/>
    <n v="33538"/>
    <n v="17163"/>
    <n v="927"/>
    <n v="20923"/>
    <n v="16156"/>
    <n v="5429"/>
  </r>
  <r>
    <x v="18"/>
    <x v="3"/>
    <s v="REGAP"/>
    <x v="2"/>
    <s v="m3"/>
    <n v="24705"/>
    <n v="16856"/>
    <n v="17487"/>
    <n v="24726"/>
    <n v="20398"/>
    <n v="19764"/>
    <n v="22347"/>
    <n v="32914"/>
    <n v="29638"/>
    <n v="28672"/>
    <n v="23765"/>
    <n v="26017"/>
  </r>
  <r>
    <x v="18"/>
    <x v="4"/>
    <s v="REFAP"/>
    <x v="2"/>
    <s v="m3"/>
    <n v="19127"/>
    <n v="11379"/>
    <n v="864"/>
    <n v="6683"/>
    <n v="2015"/>
    <n v="5886"/>
    <n v="34757"/>
    <n v="7097"/>
    <n v="34084"/>
    <n v="37470"/>
    <n v="49626"/>
    <n v="14708"/>
  </r>
  <r>
    <x v="18"/>
    <x v="5"/>
    <s v="LUBNOR"/>
    <x v="2"/>
    <s v="m3"/>
    <n v="2525"/>
    <n v="885"/>
    <n v="458"/>
    <n v="824"/>
    <n v="3639"/>
    <n v="2869"/>
    <n v="3038"/>
    <n v="1222"/>
    <n v="1771"/>
    <n v="690"/>
    <n v="1044"/>
    <n v="4163"/>
  </r>
  <r>
    <x v="18"/>
    <x v="0"/>
    <s v="REPLAN"/>
    <x v="2"/>
    <s v="m3"/>
    <n v="65781"/>
    <n v="91450"/>
    <n v="88753"/>
    <n v="38159"/>
    <n v="39320"/>
    <n v="62202"/>
    <n v="39137"/>
    <n v="45896"/>
    <n v="59603"/>
    <n v="11265"/>
    <n v="10971"/>
    <n v="55068"/>
  </r>
  <r>
    <x v="18"/>
    <x v="6"/>
    <s v="REAM"/>
    <x v="2"/>
    <s v="m3"/>
    <n v="14343"/>
    <n v="10306"/>
    <n v="16398"/>
    <n v="16114"/>
    <n v="17670"/>
    <n v="19512"/>
    <n v="18046"/>
    <n v="134"/>
    <n v="12574"/>
    <n v="18224"/>
    <n v="17572"/>
    <n v="18229"/>
  </r>
  <r>
    <x v="18"/>
    <x v="0"/>
    <s v="RECAP"/>
    <x v="2"/>
    <s v="m3"/>
    <n v="335"/>
    <n v="191"/>
    <n v="659"/>
    <n v="472"/>
    <n v="267"/>
    <n v="0"/>
    <n v="0"/>
    <n v="0"/>
    <n v="203"/>
    <n v="0"/>
    <n v="0"/>
    <n v="0"/>
  </r>
  <r>
    <x v="18"/>
    <x v="7"/>
    <s v="REPAR"/>
    <x v="2"/>
    <s v="m3"/>
    <n v="552"/>
    <n v="1753"/>
    <n v="16984"/>
    <n v="8558"/>
    <n v="1346"/>
    <n v="8535"/>
    <n v="1195"/>
    <n v="0"/>
    <n v="1282"/>
    <n v="2626"/>
    <n v="4187"/>
    <n v="800"/>
  </r>
  <r>
    <x v="18"/>
    <x v="0"/>
    <s v="REVAP"/>
    <x v="2"/>
    <s v="m3"/>
    <n v="39284"/>
    <n v="33224"/>
    <n v="33245"/>
    <n v="26673"/>
    <n v="50185"/>
    <n v="56925"/>
    <n v="58195"/>
    <n v="57788"/>
    <n v="33329"/>
    <n v="26168"/>
    <n v="13185"/>
    <n v="11966"/>
  </r>
  <r>
    <x v="18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8"/>
    <x v="9"/>
    <s v="RNEST"/>
    <x v="2"/>
    <s v="m3"/>
    <n v="72194"/>
    <n v="45425"/>
    <n v="76054"/>
    <n v="66772"/>
    <n v="64757"/>
    <n v="83603"/>
    <n v="81258"/>
    <n v="113883"/>
    <n v="57669"/>
    <n v="77714"/>
    <n v="79512"/>
    <n v="48092"/>
  </r>
  <r>
    <x v="18"/>
    <x v="2"/>
    <s v="MANGUINHOS"/>
    <x v="2"/>
    <s v="m3"/>
    <n v="0"/>
    <n v="0"/>
    <n v="0"/>
    <n v="5523.1859999999997"/>
    <n v="9462.8799999999992"/>
    <n v="10276.73"/>
    <n v="12640.071"/>
    <n v="13430.3"/>
    <n v="5631.3389999999999"/>
    <n v="13427.993"/>
    <n v="4740.8540000000003"/>
    <n v="15006.788"/>
  </r>
  <r>
    <x v="18"/>
    <x v="4"/>
    <s v="RIOGRANDENSE"/>
    <x v="2"/>
    <s v="m3"/>
    <n v="603.74"/>
    <n v="263.40699999999998"/>
    <n v="274.12799999999999"/>
    <n v="221.101"/>
    <n v="0"/>
    <n v="171.13200000000001"/>
    <n v="287.90300000000002"/>
    <n v="502"/>
    <n v="533.15700000000004"/>
    <n v="0"/>
    <n v="507.49799999999999"/>
    <n v="427.89299999999997"/>
  </r>
  <r>
    <x v="18"/>
    <x v="0"/>
    <s v="UNIVEN"/>
    <x v="2"/>
    <s v="m3"/>
    <n v="0"/>
    <n v="0"/>
    <n v="0"/>
    <n v="0"/>
    <n v="0"/>
    <n v="0"/>
    <n v="0"/>
    <n v="0"/>
    <n v="0"/>
    <n v="0"/>
    <n v="0"/>
    <n v="0"/>
  </r>
  <r>
    <x v="18"/>
    <x v="1"/>
    <s v="DAX OIL"/>
    <x v="2"/>
    <s v="m3"/>
    <n v="0"/>
    <n v="0"/>
    <n v="0"/>
    <n v="0"/>
    <n v="0"/>
    <n v="0"/>
    <n v="829.625"/>
    <n v="1481.6279999999999"/>
    <n v="710"/>
    <n v="1145"/>
    <n v="100"/>
    <n v="0"/>
  </r>
  <r>
    <x v="18"/>
    <x v="0"/>
    <s v="SSOIL"/>
    <x v="2"/>
    <s v="m3"/>
    <n v="0"/>
    <n v="0"/>
    <n v="0"/>
    <n v="0"/>
    <n v="0"/>
    <n v="0"/>
    <n v="0"/>
    <n v="0"/>
    <n v="0"/>
    <n v="0"/>
    <n v="0"/>
    <n v="0"/>
  </r>
  <r>
    <x v="19"/>
    <x v="0"/>
    <s v="RPBC"/>
    <x v="0"/>
    <s v="m3"/>
    <n v="703322"/>
    <n v="660799"/>
    <n v="729770"/>
    <n v="691698"/>
    <n v="619610"/>
    <n v="483124"/>
    <n v="457187"/>
    <n v="534307"/>
    <n v="703288"/>
    <n v="695319"/>
    <n v="672808"/>
    <n v="620193"/>
  </r>
  <r>
    <x v="19"/>
    <x v="1"/>
    <s v="REFMAT"/>
    <x v="0"/>
    <s v="m3"/>
    <n v="873734"/>
    <n v="776583"/>
    <n v="843495"/>
    <n v="916835"/>
    <n v="970246"/>
    <n v="721308"/>
    <n v="970914"/>
    <n v="1041957"/>
    <n v="1126521"/>
    <n v="1206789"/>
    <n v="1050330"/>
    <n v="1196346"/>
  </r>
  <r>
    <x v="19"/>
    <x v="2"/>
    <s v="REDUC"/>
    <x v="0"/>
    <s v="m3"/>
    <n v="669645"/>
    <n v="474135"/>
    <n v="485836"/>
    <n v="411531"/>
    <n v="563960"/>
    <n v="509643"/>
    <n v="570939"/>
    <n v="615012"/>
    <n v="652922"/>
    <n v="654525"/>
    <n v="640135"/>
    <n v="557085"/>
  </r>
  <r>
    <x v="19"/>
    <x v="3"/>
    <s v="REGAP"/>
    <x v="0"/>
    <s v="m3"/>
    <n v="647681"/>
    <n v="590957"/>
    <n v="609782"/>
    <n v="625476"/>
    <n v="638858"/>
    <n v="667296"/>
    <n v="656782"/>
    <n v="738445"/>
    <n v="654753"/>
    <n v="413635"/>
    <n v="528231"/>
    <n v="627228"/>
  </r>
  <r>
    <x v="19"/>
    <x v="4"/>
    <s v="REFAP"/>
    <x v="0"/>
    <s v="m3"/>
    <n v="637544"/>
    <n v="648002"/>
    <n v="587719"/>
    <n v="600099"/>
    <n v="508280"/>
    <n v="574909"/>
    <n v="575588"/>
    <n v="617987"/>
    <n v="541954"/>
    <n v="569581"/>
    <n v="454952"/>
    <n v="505397"/>
  </r>
  <r>
    <x v="19"/>
    <x v="5"/>
    <s v="LUBNOR"/>
    <x v="0"/>
    <s v="m3"/>
    <n v="26073"/>
    <n v="29125"/>
    <n v="32550"/>
    <n v="17425"/>
    <n v="27353"/>
    <n v="29476"/>
    <n v="33965"/>
    <n v="39756"/>
    <n v="44001"/>
    <n v="33311"/>
    <n v="37887"/>
    <n v="41443"/>
  </r>
  <r>
    <x v="19"/>
    <x v="0"/>
    <s v="REPLAN"/>
    <x v="0"/>
    <s v="m3"/>
    <n v="1069064"/>
    <n v="1415130"/>
    <n v="1464857"/>
    <n v="1356007"/>
    <n v="1414946"/>
    <n v="1455836"/>
    <n v="1498279"/>
    <n v="1517646"/>
    <n v="1291321"/>
    <n v="1598121"/>
    <n v="1669729"/>
    <n v="1668334"/>
  </r>
  <r>
    <x v="19"/>
    <x v="6"/>
    <s v="REAM"/>
    <x v="0"/>
    <s v="m3"/>
    <n v="136827"/>
    <n v="126703"/>
    <n v="142713"/>
    <n v="133372"/>
    <n v="137738"/>
    <n v="130036"/>
    <n v="134651"/>
    <n v="138649"/>
    <n v="139413"/>
    <n v="136383"/>
    <n v="129311"/>
    <n v="132359"/>
  </r>
  <r>
    <x v="19"/>
    <x v="0"/>
    <s v="RECAP"/>
    <x v="0"/>
    <s v="m3"/>
    <n v="183778"/>
    <n v="246960"/>
    <n v="254591"/>
    <n v="243398"/>
    <n v="221044"/>
    <n v="211236"/>
    <n v="214046"/>
    <n v="218800"/>
    <n v="246866"/>
    <n v="254424"/>
    <n v="236724"/>
    <n v="207664"/>
  </r>
  <r>
    <x v="19"/>
    <x v="7"/>
    <s v="REPAR"/>
    <x v="0"/>
    <s v="m3"/>
    <n v="732157"/>
    <n v="643314"/>
    <n v="746293"/>
    <n v="655576"/>
    <n v="694901"/>
    <n v="782849"/>
    <n v="759450"/>
    <n v="856030"/>
    <n v="832787"/>
    <n v="791898"/>
    <n v="620757"/>
    <n v="839668"/>
  </r>
  <r>
    <x v="19"/>
    <x v="0"/>
    <s v="REVAP"/>
    <x v="0"/>
    <s v="m3"/>
    <n v="1059168"/>
    <n v="957290"/>
    <n v="893220"/>
    <n v="897518"/>
    <n v="911618"/>
    <n v="973331"/>
    <n v="976598"/>
    <n v="1029535"/>
    <n v="823752"/>
    <n v="0"/>
    <n v="594574"/>
    <n v="1003599"/>
  </r>
  <r>
    <x v="19"/>
    <x v="8"/>
    <s v="3R POTIGUAR (ex-RPCC)"/>
    <x v="0"/>
    <s v="m3"/>
    <n v="159069"/>
    <n v="143251"/>
    <n v="155261"/>
    <n v="149634"/>
    <n v="154553"/>
    <n v="149760"/>
    <n v="154224"/>
    <n v="158426"/>
    <n v="150519"/>
    <n v="157587"/>
    <n v="151059"/>
    <n v="154947"/>
  </r>
  <r>
    <x v="19"/>
    <x v="9"/>
    <s v="RNEST"/>
    <x v="0"/>
    <s v="m3"/>
    <n v="339259"/>
    <n v="271690"/>
    <n v="263606"/>
    <n v="285554"/>
    <n v="312427"/>
    <n v="285157"/>
    <n v="310715"/>
    <n v="302474"/>
    <n v="317458"/>
    <n v="313820"/>
    <n v="375174"/>
    <n v="438875"/>
  </r>
  <r>
    <x v="19"/>
    <x v="2"/>
    <s v="MANGUINHOS"/>
    <x v="0"/>
    <s v="m3"/>
    <n v="0"/>
    <n v="0"/>
    <n v="0"/>
    <n v="0"/>
    <n v="0"/>
    <n v="0"/>
    <n v="0"/>
    <n v="0"/>
    <n v="0"/>
    <n v="0"/>
    <n v="0"/>
    <n v="0"/>
  </r>
  <r>
    <x v="19"/>
    <x v="4"/>
    <s v="RIOGRANDENSE"/>
    <x v="0"/>
    <s v="m3"/>
    <n v="0"/>
    <n v="0"/>
    <n v="0"/>
    <n v="0"/>
    <n v="0"/>
    <n v="0"/>
    <n v="0"/>
    <n v="0"/>
    <n v="0"/>
    <n v="0"/>
    <n v="0"/>
    <n v="0"/>
  </r>
  <r>
    <x v="19"/>
    <x v="0"/>
    <s v="UNIVEN"/>
    <x v="0"/>
    <s v="m3"/>
    <n v="0"/>
    <n v="0"/>
    <n v="0"/>
    <n v="0"/>
    <n v="0"/>
    <n v="0"/>
    <n v="0"/>
    <n v="0"/>
    <n v="0"/>
    <n v="0"/>
    <n v="0"/>
    <n v="0"/>
  </r>
  <r>
    <x v="19"/>
    <x v="1"/>
    <s v="DAX OIL"/>
    <x v="0"/>
    <s v="m3"/>
    <n v="5848.3209999999999"/>
    <n v="7960.7209999999995"/>
    <n v="9241.8050000000003"/>
    <n v="9188.2450000000008"/>
    <n v="9814.8289999999997"/>
    <n v="8925.6540000000005"/>
    <n v="7869.7060000000001"/>
    <n v="10077.156999999999"/>
    <n v="11387.8"/>
    <n v="8911.56"/>
    <n v="4811.5600000000004"/>
    <n v="5155.1509999999998"/>
  </r>
  <r>
    <x v="19"/>
    <x v="0"/>
    <s v="SSOIL"/>
    <x v="0"/>
    <s v="m3"/>
    <n v="0"/>
    <n v="0"/>
    <n v="0"/>
    <n v="0"/>
    <n v="0"/>
    <n v="0"/>
    <n v="0"/>
    <n v="0"/>
    <n v="0"/>
    <n v="0"/>
    <n v="0"/>
    <n v="0"/>
  </r>
  <r>
    <x v="19"/>
    <x v="0"/>
    <s v="RPBC"/>
    <x v="1"/>
    <s v="m3"/>
    <n v="18619"/>
    <n v="7985"/>
    <n v="9438"/>
    <n v="19728"/>
    <n v="1672"/>
    <n v="3386"/>
    <n v="27443"/>
    <n v="21901"/>
    <n v="29996"/>
    <n v="3009"/>
    <n v="671"/>
    <n v="4287"/>
  </r>
  <r>
    <x v="19"/>
    <x v="1"/>
    <s v="REFMAT"/>
    <x v="1"/>
    <s v="m3"/>
    <n v="71127"/>
    <n v="9595"/>
    <n v="9800"/>
    <n v="60531"/>
    <n v="6711"/>
    <n v="15077"/>
    <n v="52432"/>
    <n v="45822"/>
    <n v="153"/>
    <n v="13"/>
    <n v="0"/>
    <n v="0"/>
  </r>
  <r>
    <x v="19"/>
    <x v="2"/>
    <s v="REDUC"/>
    <x v="1"/>
    <s v="m3"/>
    <n v="238103"/>
    <n v="276477"/>
    <n v="400833"/>
    <n v="401134"/>
    <n v="394847"/>
    <n v="350213"/>
    <n v="406065"/>
    <n v="286536"/>
    <n v="274415"/>
    <n v="367751"/>
    <n v="388189"/>
    <n v="371799"/>
  </r>
  <r>
    <x v="19"/>
    <x v="3"/>
    <s v="REGAP"/>
    <x v="1"/>
    <s v="m3"/>
    <n v="0"/>
    <n v="38"/>
    <n v="38551"/>
    <n v="45615"/>
    <n v="26315"/>
    <n v="16603"/>
    <n v="55904"/>
    <n v="11709"/>
    <n v="11012"/>
    <n v="22678"/>
    <n v="1701"/>
    <n v="989"/>
  </r>
  <r>
    <x v="19"/>
    <x v="4"/>
    <s v="REFAP"/>
    <x v="1"/>
    <s v="m3"/>
    <n v="45296"/>
    <n v="8424"/>
    <n v="56971"/>
    <n v="159401"/>
    <n v="98484"/>
    <n v="154844"/>
    <n v="103881"/>
    <n v="106248"/>
    <n v="151728"/>
    <n v="32354"/>
    <n v="128277"/>
    <n v="164260"/>
  </r>
  <r>
    <x v="19"/>
    <x v="5"/>
    <s v="LUBNOR"/>
    <x v="1"/>
    <s v="m3"/>
    <n v="0"/>
    <n v="0"/>
    <n v="0"/>
    <n v="0"/>
    <n v="0"/>
    <n v="0"/>
    <n v="0"/>
    <n v="0"/>
    <n v="0"/>
    <n v="0"/>
    <n v="0"/>
    <n v="0"/>
  </r>
  <r>
    <x v="19"/>
    <x v="0"/>
    <s v="REPLAN"/>
    <x v="1"/>
    <s v="m3"/>
    <n v="64536"/>
    <n v="16353"/>
    <n v="154248"/>
    <n v="242863"/>
    <n v="194500"/>
    <n v="107993"/>
    <n v="152037"/>
    <n v="180653"/>
    <n v="97520"/>
    <n v="131356"/>
    <n v="42549"/>
    <n v="120960"/>
  </r>
  <r>
    <x v="19"/>
    <x v="6"/>
    <s v="REAM"/>
    <x v="1"/>
    <s v="m3"/>
    <n v="0"/>
    <n v="0"/>
    <n v="0"/>
    <n v="0"/>
    <n v="0"/>
    <n v="0"/>
    <n v="0"/>
    <n v="0"/>
    <n v="0"/>
    <n v="0"/>
    <n v="0"/>
    <n v="0"/>
  </r>
  <r>
    <x v="19"/>
    <x v="0"/>
    <s v="RECAP"/>
    <x v="1"/>
    <s v="m3"/>
    <n v="495"/>
    <n v="0"/>
    <n v="0"/>
    <n v="5027"/>
    <n v="17374"/>
    <n v="14653"/>
    <n v="13752"/>
    <n v="32942"/>
    <n v="31020"/>
    <n v="10702"/>
    <n v="2547"/>
    <n v="16856"/>
  </r>
  <r>
    <x v="19"/>
    <x v="7"/>
    <s v="REPAR"/>
    <x v="1"/>
    <s v="m3"/>
    <n v="67846"/>
    <n v="12233"/>
    <n v="78200"/>
    <n v="94533"/>
    <n v="68052"/>
    <n v="69593"/>
    <n v="117650"/>
    <n v="93316"/>
    <n v="55880"/>
    <n v="48393"/>
    <n v="53481"/>
    <n v="36773"/>
  </r>
  <r>
    <x v="19"/>
    <x v="0"/>
    <s v="REVAP"/>
    <x v="1"/>
    <s v="m3"/>
    <n v="35016"/>
    <n v="27889"/>
    <n v="74520"/>
    <n v="89314"/>
    <n v="79870"/>
    <n v="59159"/>
    <n v="72896"/>
    <n v="59881"/>
    <n v="42491"/>
    <n v="0"/>
    <n v="14906"/>
    <n v="31024"/>
  </r>
  <r>
    <x v="19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19"/>
    <x v="9"/>
    <s v="RNEST"/>
    <x v="1"/>
    <s v="m3"/>
    <n v="24898"/>
    <n v="17026"/>
    <n v="86785"/>
    <n v="15199"/>
    <n v="4628"/>
    <n v="2900"/>
    <n v="23326"/>
    <n v="40208"/>
    <n v="77384"/>
    <n v="76902"/>
    <n v="27532"/>
    <n v="6952"/>
  </r>
  <r>
    <x v="19"/>
    <x v="2"/>
    <s v="MANGUINHOS"/>
    <x v="1"/>
    <s v="m3"/>
    <n v="14983.450999999999"/>
    <n v="11616.839"/>
    <n v="13904.84"/>
    <n v="23699.14"/>
    <n v="24486.594000000001"/>
    <n v="31557.205999999998"/>
    <n v="42569.334000000003"/>
    <n v="48924.428"/>
    <n v="47341.241000000002"/>
    <n v="48878.245999999999"/>
    <n v="47307.66"/>
    <n v="48651.78"/>
  </r>
  <r>
    <x v="19"/>
    <x v="4"/>
    <s v="RIOGRANDENSE"/>
    <x v="1"/>
    <s v="m3"/>
    <n v="75691.233999999997"/>
    <n v="56768.934999999998"/>
    <n v="78680.877999999997"/>
    <n v="71512.611999999994"/>
    <n v="61171.334999999999"/>
    <n v="76708.777000000002"/>
    <n v="74986.361000000004"/>
    <n v="82837.035999999993"/>
    <n v="79694.869000000006"/>
    <n v="77221.695000000007"/>
    <n v="78025.466"/>
    <n v="80007.831999999995"/>
  </r>
  <r>
    <x v="19"/>
    <x v="0"/>
    <s v="UNIVEN"/>
    <x v="1"/>
    <s v="m3"/>
    <n v="0"/>
    <n v="0"/>
    <n v="0"/>
    <n v="0"/>
    <n v="0"/>
    <n v="0"/>
    <n v="0"/>
    <n v="0"/>
    <n v="0"/>
    <n v="0"/>
    <n v="0"/>
    <n v="0"/>
  </r>
  <r>
    <x v="19"/>
    <x v="1"/>
    <s v="DAX OIL"/>
    <x v="1"/>
    <s v="m3"/>
    <n v="0"/>
    <n v="0"/>
    <n v="0"/>
    <n v="0"/>
    <n v="0"/>
    <n v="0"/>
    <n v="0"/>
    <n v="0"/>
    <n v="0"/>
    <n v="0"/>
    <n v="0"/>
    <n v="0"/>
  </r>
  <r>
    <x v="19"/>
    <x v="0"/>
    <s v="SSOIL"/>
    <x v="1"/>
    <s v="m3"/>
    <n v="0"/>
    <n v="0"/>
    <n v="0"/>
    <n v="0"/>
    <n v="0"/>
    <n v="0"/>
    <n v="0"/>
    <n v="0"/>
    <n v="0"/>
    <n v="0"/>
    <n v="0"/>
    <n v="0"/>
  </r>
  <r>
    <x v="19"/>
    <x v="0"/>
    <s v="RPBC"/>
    <x v="2"/>
    <s v="m3"/>
    <n v="829"/>
    <n v="1243"/>
    <n v="1045"/>
    <n v="431"/>
    <n v="3675"/>
    <n v="0"/>
    <n v="304"/>
    <n v="353"/>
    <n v="0"/>
    <n v="439"/>
    <n v="2024"/>
    <n v="3072"/>
  </r>
  <r>
    <x v="19"/>
    <x v="1"/>
    <s v="REFMAT"/>
    <x v="2"/>
    <s v="m3"/>
    <n v="96004"/>
    <n v="109902"/>
    <n v="70627"/>
    <n v="125718"/>
    <n v="68788"/>
    <n v="74216"/>
    <n v="122263"/>
    <n v="88865"/>
    <n v="88677"/>
    <n v="76733"/>
    <n v="153151"/>
    <n v="70994"/>
  </r>
  <r>
    <x v="19"/>
    <x v="2"/>
    <s v="REDUC"/>
    <x v="2"/>
    <s v="m3"/>
    <n v="13100"/>
    <n v="21376"/>
    <n v="25063"/>
    <n v="7160"/>
    <n v="4557"/>
    <n v="19697"/>
    <n v="15185"/>
    <n v="3557"/>
    <n v="9124"/>
    <n v="24694"/>
    <n v="27881"/>
    <n v="19834"/>
  </r>
  <r>
    <x v="19"/>
    <x v="3"/>
    <s v="REGAP"/>
    <x v="2"/>
    <s v="m3"/>
    <n v="32703"/>
    <n v="49617"/>
    <n v="38094"/>
    <n v="18194"/>
    <n v="35959"/>
    <n v="35942"/>
    <n v="29833"/>
    <n v="22163"/>
    <n v="51260"/>
    <n v="21615"/>
    <n v="35068"/>
    <n v="48330"/>
  </r>
  <r>
    <x v="19"/>
    <x v="4"/>
    <s v="REFAP"/>
    <x v="2"/>
    <s v="m3"/>
    <n v="3902"/>
    <n v="11806"/>
    <n v="19022"/>
    <n v="11559"/>
    <n v="39831"/>
    <n v="5010"/>
    <n v="20184"/>
    <n v="2838"/>
    <n v="21739"/>
    <n v="67437"/>
    <n v="56884"/>
    <n v="45441"/>
  </r>
  <r>
    <x v="19"/>
    <x v="5"/>
    <s v="LUBNOR"/>
    <x v="2"/>
    <s v="m3"/>
    <n v="1464"/>
    <n v="2400"/>
    <n v="1863"/>
    <n v="3963"/>
    <n v="2742"/>
    <n v="2443"/>
    <n v="1084"/>
    <n v="428"/>
    <n v="331"/>
    <n v="674"/>
    <n v="968"/>
    <n v="1461"/>
  </r>
  <r>
    <x v="19"/>
    <x v="0"/>
    <s v="REPLAN"/>
    <x v="2"/>
    <s v="m3"/>
    <n v="17023"/>
    <n v="10383"/>
    <n v="343"/>
    <n v="4012"/>
    <n v="1473"/>
    <n v="45796"/>
    <n v="29638"/>
    <n v="13819"/>
    <n v="18840"/>
    <n v="40293"/>
    <n v="39290"/>
    <n v="12599"/>
  </r>
  <r>
    <x v="19"/>
    <x v="6"/>
    <s v="REAM"/>
    <x v="2"/>
    <s v="m3"/>
    <n v="17008"/>
    <n v="17997"/>
    <n v="19001"/>
    <n v="15751"/>
    <n v="18479"/>
    <n v="17488"/>
    <n v="19177"/>
    <n v="19800"/>
    <n v="17893"/>
    <n v="18508"/>
    <n v="16490"/>
    <n v="17283"/>
  </r>
  <r>
    <x v="19"/>
    <x v="0"/>
    <s v="RECAP"/>
    <x v="2"/>
    <s v="m3"/>
    <n v="122"/>
    <n v="0"/>
    <n v="0"/>
    <n v="397"/>
    <n v="0"/>
    <n v="95"/>
    <n v="86"/>
    <n v="0"/>
    <n v="0"/>
    <n v="0"/>
    <n v="0"/>
    <n v="0"/>
  </r>
  <r>
    <x v="19"/>
    <x v="7"/>
    <s v="REPAR"/>
    <x v="2"/>
    <s v="m3"/>
    <n v="2691"/>
    <n v="1503"/>
    <n v="762"/>
    <n v="1801"/>
    <n v="4284"/>
    <n v="0"/>
    <n v="0"/>
    <n v="2775"/>
    <n v="2954"/>
    <n v="6659"/>
    <n v="1425"/>
    <n v="8457"/>
  </r>
  <r>
    <x v="19"/>
    <x v="0"/>
    <s v="REVAP"/>
    <x v="2"/>
    <s v="m3"/>
    <n v="5867"/>
    <n v="5550"/>
    <n v="2097"/>
    <n v="35501"/>
    <n v="43161"/>
    <n v="15399"/>
    <n v="1561"/>
    <n v="678"/>
    <n v="3418"/>
    <n v="0"/>
    <n v="19957"/>
    <n v="5135"/>
  </r>
  <r>
    <x v="19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19"/>
    <x v="9"/>
    <s v="RNEST"/>
    <x v="2"/>
    <s v="m3"/>
    <n v="42330"/>
    <n v="32249"/>
    <n v="46393"/>
    <n v="67943"/>
    <n v="78134"/>
    <n v="60035"/>
    <n v="19396"/>
    <n v="27439"/>
    <n v="54731"/>
    <n v="48192"/>
    <n v="60848"/>
    <n v="73443"/>
  </r>
  <r>
    <x v="19"/>
    <x v="2"/>
    <s v="MANGUINHOS"/>
    <x v="2"/>
    <s v="m3"/>
    <n v="9419.73"/>
    <n v="8634.9189999999999"/>
    <n v="10112.608"/>
    <n v="0"/>
    <n v="9462.8799999999992"/>
    <n v="10276.73"/>
    <n v="0"/>
    <n v="0"/>
    <n v="0"/>
    <n v="0"/>
    <n v="0"/>
    <n v="0"/>
  </r>
  <r>
    <x v="19"/>
    <x v="4"/>
    <s v="RIOGRANDENSE"/>
    <x v="2"/>
    <s v="m3"/>
    <n v="85.268000000000001"/>
    <n v="397.69200000000001"/>
    <n v="465.11099999999999"/>
    <n v="524.03099999999995"/>
    <n v="283.69400000000002"/>
    <n v="221.58"/>
    <n v="239.77600000000001"/>
    <n v="371.94799999999998"/>
    <n v="259.536"/>
    <n v="428.12400000000002"/>
    <n v="191.78700000000001"/>
    <n v="368.47699999999998"/>
  </r>
  <r>
    <x v="19"/>
    <x v="0"/>
    <s v="UNIVEN"/>
    <x v="2"/>
    <s v="m3"/>
    <n v="0"/>
    <n v="0"/>
    <n v="0"/>
    <n v="0"/>
    <n v="0"/>
    <n v="0"/>
    <n v="0"/>
    <n v="0"/>
    <n v="0"/>
    <n v="0"/>
    <n v="0"/>
    <n v="0"/>
  </r>
  <r>
    <x v="19"/>
    <x v="1"/>
    <s v="DAX OIL"/>
    <x v="2"/>
    <s v="m3"/>
    <n v="0"/>
    <n v="0"/>
    <n v="450"/>
    <n v="450"/>
    <n v="0"/>
    <n v="0"/>
    <n v="0"/>
    <n v="0"/>
    <n v="0"/>
    <n v="30"/>
    <n v="0"/>
    <n v="126.986"/>
  </r>
  <r>
    <x v="19"/>
    <x v="0"/>
    <s v="SSOIL"/>
    <x v="2"/>
    <s v="m3"/>
    <n v="0"/>
    <n v="0"/>
    <n v="0"/>
    <n v="0"/>
    <n v="0"/>
    <n v="0"/>
    <n v="0"/>
    <n v="0"/>
    <n v="0"/>
    <n v="0"/>
    <n v="0"/>
    <n v="0"/>
  </r>
  <r>
    <x v="20"/>
    <x v="0"/>
    <s v="RPBC"/>
    <x v="0"/>
    <s v="m3"/>
    <n v="629321"/>
    <n v="592171"/>
    <n v="634716"/>
    <n v="461269"/>
    <n v="689156"/>
    <n v="728992"/>
    <n v="689595"/>
    <n v="780320"/>
    <n v="733886"/>
    <n v="794919"/>
    <n v="800287"/>
    <n v="743254"/>
  </r>
  <r>
    <x v="20"/>
    <x v="1"/>
    <s v="REFMAT"/>
    <x v="0"/>
    <s v="m3"/>
    <n v="1262159"/>
    <n v="1103680"/>
    <n v="1214033"/>
    <n v="1088169"/>
    <n v="1243010"/>
    <n v="882489"/>
    <n v="1216594"/>
    <n v="1229435"/>
    <n v="1156038"/>
    <n v="1212003"/>
    <n v="1162995"/>
    <n v="1076580"/>
  </r>
  <r>
    <x v="20"/>
    <x v="2"/>
    <s v="REDUC"/>
    <x v="0"/>
    <s v="m3"/>
    <n v="564229"/>
    <n v="559111"/>
    <n v="672853"/>
    <n v="503672"/>
    <n v="667154"/>
    <n v="499800"/>
    <n v="551265"/>
    <n v="767793"/>
    <n v="613212"/>
    <n v="451736"/>
    <n v="481968"/>
    <n v="502886"/>
  </r>
  <r>
    <x v="20"/>
    <x v="3"/>
    <s v="REGAP"/>
    <x v="0"/>
    <s v="m3"/>
    <n v="656332"/>
    <n v="578782"/>
    <n v="598211"/>
    <n v="327441"/>
    <n v="432504"/>
    <n v="561814"/>
    <n v="586237"/>
    <n v="637284"/>
    <n v="623527"/>
    <n v="697809"/>
    <n v="638623"/>
    <n v="655491"/>
  </r>
  <r>
    <x v="20"/>
    <x v="4"/>
    <s v="REFAP"/>
    <x v="0"/>
    <s v="m3"/>
    <n v="552811"/>
    <n v="626738"/>
    <n v="608875"/>
    <n v="458645"/>
    <n v="626049"/>
    <n v="620630"/>
    <n v="573823"/>
    <n v="629130"/>
    <n v="424350"/>
    <n v="586213"/>
    <n v="436135"/>
    <n v="370946"/>
  </r>
  <r>
    <x v="20"/>
    <x v="5"/>
    <s v="LUBNOR"/>
    <x v="0"/>
    <s v="m3"/>
    <n v="43388"/>
    <n v="35983"/>
    <n v="40059"/>
    <n v="31698"/>
    <n v="34434"/>
    <n v="39674"/>
    <n v="41774"/>
    <n v="44327"/>
    <n v="44766"/>
    <n v="40875"/>
    <n v="44989"/>
    <n v="43546"/>
  </r>
  <r>
    <x v="20"/>
    <x v="0"/>
    <s v="REPLAN"/>
    <x v="0"/>
    <s v="m3"/>
    <n v="1419599"/>
    <n v="963826"/>
    <n v="993859"/>
    <n v="878910"/>
    <n v="1027904"/>
    <n v="1364354"/>
    <n v="1628244"/>
    <n v="1785718"/>
    <n v="1645306"/>
    <n v="1892869"/>
    <n v="1816196"/>
    <n v="1721780"/>
  </r>
  <r>
    <x v="20"/>
    <x v="6"/>
    <s v="REAM"/>
    <x v="0"/>
    <s v="m3"/>
    <n v="142266"/>
    <n v="112532"/>
    <n v="126647"/>
    <n v="38874"/>
    <n v="32982"/>
    <n v="75140"/>
    <n v="131660"/>
    <n v="131367"/>
    <n v="116641"/>
    <n v="124785"/>
    <n v="121576"/>
    <n v="127423"/>
  </r>
  <r>
    <x v="20"/>
    <x v="0"/>
    <s v="RECAP"/>
    <x v="0"/>
    <s v="m3"/>
    <n v="193572"/>
    <n v="180798"/>
    <n v="218565"/>
    <n v="143544"/>
    <n v="200307"/>
    <n v="220554"/>
    <n v="223887"/>
    <n v="254775"/>
    <n v="236392"/>
    <n v="14394"/>
    <n v="72226"/>
    <n v="208907"/>
  </r>
  <r>
    <x v="20"/>
    <x v="7"/>
    <s v="REPAR"/>
    <x v="0"/>
    <s v="m3"/>
    <n v="840429"/>
    <n v="821958"/>
    <n v="809154"/>
    <n v="551313"/>
    <n v="846999"/>
    <n v="923206"/>
    <n v="935599"/>
    <n v="925714"/>
    <n v="910268"/>
    <n v="962201"/>
    <n v="786469"/>
    <n v="895768"/>
  </r>
  <r>
    <x v="20"/>
    <x v="0"/>
    <s v="REVAP"/>
    <x v="0"/>
    <s v="m3"/>
    <n v="944953"/>
    <n v="969562"/>
    <n v="1089281"/>
    <n v="811488"/>
    <n v="1013058"/>
    <n v="1075481"/>
    <n v="988107"/>
    <n v="1143278"/>
    <n v="1030499"/>
    <n v="1078712"/>
    <n v="1042771"/>
    <n v="1100369"/>
  </r>
  <r>
    <x v="20"/>
    <x v="8"/>
    <s v="3R POTIGUAR (ex-RPCC)"/>
    <x v="0"/>
    <s v="m3"/>
    <n v="148919"/>
    <n v="144241"/>
    <n v="149222"/>
    <n v="75704"/>
    <n v="138273"/>
    <n v="144939"/>
    <n v="140744"/>
    <n v="148027"/>
    <n v="144600"/>
    <n v="145488"/>
    <n v="144300"/>
    <n v="151669"/>
  </r>
  <r>
    <x v="20"/>
    <x v="9"/>
    <s v="RNEST"/>
    <x v="0"/>
    <s v="m3"/>
    <n v="426982"/>
    <n v="353595"/>
    <n v="403066"/>
    <n v="358430"/>
    <n v="455171"/>
    <n v="462575"/>
    <n v="453987"/>
    <n v="485180"/>
    <n v="451531"/>
    <n v="482884"/>
    <n v="473265"/>
    <n v="410214"/>
  </r>
  <r>
    <x v="20"/>
    <x v="2"/>
    <s v="MANGUINHOS"/>
    <x v="0"/>
    <s v="m3"/>
    <n v="0"/>
    <n v="0"/>
    <n v="0"/>
    <n v="0"/>
    <n v="0"/>
    <n v="0"/>
    <n v="0"/>
    <n v="0"/>
    <n v="0"/>
    <n v="0"/>
    <n v="0"/>
    <n v="0"/>
  </r>
  <r>
    <x v="20"/>
    <x v="4"/>
    <s v="RIOGRANDENSE"/>
    <x v="0"/>
    <s v="m3"/>
    <n v="0"/>
    <n v="0"/>
    <n v="15504.562"/>
    <n v="30437.565999999999"/>
    <n v="13348.915999999999"/>
    <n v="33999.232000000004"/>
    <n v="8035.23"/>
    <n v="0"/>
    <n v="11237.038"/>
    <n v="20256.923999999999"/>
    <n v="0"/>
    <n v="52208.457000000002"/>
  </r>
  <r>
    <x v="20"/>
    <x v="0"/>
    <s v="UNIVEN"/>
    <x v="0"/>
    <s v="m3"/>
    <n v="0"/>
    <n v="0"/>
    <n v="0"/>
    <n v="0"/>
    <n v="0"/>
    <n v="0"/>
    <n v="0"/>
    <n v="0"/>
    <n v="0"/>
    <n v="0"/>
    <n v="0"/>
    <n v="0"/>
  </r>
  <r>
    <x v="20"/>
    <x v="1"/>
    <s v="DAX OIL"/>
    <x v="0"/>
    <s v="m3"/>
    <n v="8565.0779999999995"/>
    <n v="10109.861999999999"/>
    <n v="10227.587"/>
    <n v="11304.546"/>
    <n v="13292.753000000001"/>
    <n v="9962.2620000000006"/>
    <n v="10323"/>
    <n v="11524.385"/>
    <n v="10753.6"/>
    <n v="9608.643"/>
    <n v="9047.6650000000009"/>
    <n v="10323"/>
  </r>
  <r>
    <x v="20"/>
    <x v="0"/>
    <s v="SSOIL"/>
    <x v="0"/>
    <s v="m3"/>
    <n v="0"/>
    <n v="0"/>
    <n v="0"/>
    <n v="0"/>
    <n v="0"/>
    <n v="0"/>
    <n v="0"/>
    <n v="0"/>
    <n v="0"/>
    <n v="0"/>
    <n v="0"/>
    <n v="0"/>
  </r>
  <r>
    <x v="20"/>
    <x v="0"/>
    <s v="RPBC"/>
    <x v="1"/>
    <s v="m3"/>
    <n v="3819"/>
    <n v="538"/>
    <n v="7843"/>
    <n v="1149"/>
    <n v="2307"/>
    <n v="6664"/>
    <n v="0"/>
    <n v="801"/>
    <n v="1278"/>
    <n v="0"/>
    <n v="0"/>
    <n v="856"/>
  </r>
  <r>
    <x v="20"/>
    <x v="1"/>
    <s v="REFMAT"/>
    <x v="1"/>
    <s v="m3"/>
    <n v="0"/>
    <n v="48389"/>
    <n v="0"/>
    <n v="0"/>
    <n v="0"/>
    <n v="2593"/>
    <n v="4588"/>
    <n v="165"/>
    <n v="0"/>
    <n v="0"/>
    <n v="0"/>
    <n v="0"/>
  </r>
  <r>
    <x v="20"/>
    <x v="2"/>
    <s v="REDUC"/>
    <x v="1"/>
    <s v="m3"/>
    <n v="374965"/>
    <n v="330353"/>
    <n v="329889"/>
    <n v="211170"/>
    <n v="269802"/>
    <n v="247861"/>
    <n v="297997"/>
    <n v="81501"/>
    <n v="246567"/>
    <n v="301602"/>
    <n v="334711"/>
    <n v="391482"/>
  </r>
  <r>
    <x v="20"/>
    <x v="3"/>
    <s v="REGAP"/>
    <x v="1"/>
    <s v="m3"/>
    <n v="0"/>
    <n v="797"/>
    <n v="233"/>
    <n v="0"/>
    <n v="0"/>
    <n v="3326"/>
    <n v="16610"/>
    <n v="3830"/>
    <n v="0"/>
    <n v="1770"/>
    <n v="2797"/>
    <n v="4220"/>
  </r>
  <r>
    <x v="20"/>
    <x v="4"/>
    <s v="REFAP"/>
    <x v="1"/>
    <s v="m3"/>
    <n v="119912"/>
    <n v="88383"/>
    <n v="139718"/>
    <n v="43766"/>
    <n v="113015"/>
    <n v="92356"/>
    <n v="30267"/>
    <n v="56194"/>
    <n v="95039"/>
    <n v="8604"/>
    <n v="111874"/>
    <n v="98022"/>
  </r>
  <r>
    <x v="20"/>
    <x v="5"/>
    <s v="LUBNOR"/>
    <x v="1"/>
    <s v="m3"/>
    <n v="0"/>
    <n v="0"/>
    <n v="0"/>
    <n v="0"/>
    <n v="0"/>
    <n v="0"/>
    <n v="0"/>
    <n v="0"/>
    <n v="0"/>
    <n v="0"/>
    <n v="0"/>
    <n v="0"/>
  </r>
  <r>
    <x v="20"/>
    <x v="0"/>
    <s v="REPLAN"/>
    <x v="1"/>
    <s v="m3"/>
    <n v="98845"/>
    <n v="83574"/>
    <n v="124252"/>
    <n v="38546"/>
    <n v="47302"/>
    <n v="26879"/>
    <n v="25490"/>
    <n v="38146"/>
    <n v="83345"/>
    <n v="19843"/>
    <n v="15417"/>
    <n v="21545"/>
  </r>
  <r>
    <x v="20"/>
    <x v="6"/>
    <s v="REAM"/>
    <x v="1"/>
    <s v="m3"/>
    <n v="0"/>
    <n v="44425"/>
    <n v="15789"/>
    <n v="2716"/>
    <n v="1062"/>
    <n v="1196"/>
    <n v="0"/>
    <n v="0"/>
    <n v="16360"/>
    <n v="5718"/>
    <n v="0"/>
    <n v="0"/>
  </r>
  <r>
    <x v="20"/>
    <x v="0"/>
    <s v="RECAP"/>
    <x v="1"/>
    <s v="m3"/>
    <n v="28048"/>
    <n v="24344"/>
    <n v="22853"/>
    <n v="5129"/>
    <n v="897"/>
    <n v="0"/>
    <n v="0"/>
    <n v="0"/>
    <n v="5079"/>
    <n v="0"/>
    <n v="0"/>
    <n v="0"/>
  </r>
  <r>
    <x v="20"/>
    <x v="7"/>
    <s v="REPAR"/>
    <x v="1"/>
    <s v="m3"/>
    <n v="34911"/>
    <n v="17786"/>
    <n v="17895"/>
    <n v="50760"/>
    <n v="24357"/>
    <n v="5657"/>
    <n v="141"/>
    <n v="0"/>
    <n v="0"/>
    <n v="0"/>
    <n v="15774"/>
    <n v="42106"/>
  </r>
  <r>
    <x v="20"/>
    <x v="0"/>
    <s v="REVAP"/>
    <x v="1"/>
    <s v="m3"/>
    <n v="50820"/>
    <n v="52578"/>
    <n v="48603"/>
    <n v="8223"/>
    <n v="55994"/>
    <n v="7748"/>
    <n v="3045"/>
    <n v="6101"/>
    <n v="14246"/>
    <n v="22957"/>
    <n v="8156"/>
    <n v="7873"/>
  </r>
  <r>
    <x v="20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20"/>
    <x v="9"/>
    <s v="RNEST"/>
    <x v="1"/>
    <s v="m3"/>
    <n v="47632"/>
    <n v="45761"/>
    <n v="16589"/>
    <n v="16171"/>
    <n v="5584"/>
    <n v="1600"/>
    <n v="516"/>
    <n v="1"/>
    <n v="0"/>
    <n v="0"/>
    <n v="0"/>
    <n v="15095"/>
  </r>
  <r>
    <x v="20"/>
    <x v="2"/>
    <s v="MANGUINHOS"/>
    <x v="1"/>
    <s v="m3"/>
    <n v="48315.464999999997"/>
    <n v="45198.445"/>
    <n v="48571.82"/>
    <n v="45926.351000000002"/>
    <n v="41636.523000000001"/>
    <n v="46474.652999999998"/>
    <n v="44671.489000000001"/>
    <n v="43641.264000000003"/>
    <n v="31937.543000000001"/>
    <n v="48453.004000000001"/>
    <n v="30449.506000000001"/>
    <n v="48577.743999999999"/>
  </r>
  <r>
    <x v="20"/>
    <x v="4"/>
    <s v="RIOGRANDENSE"/>
    <x v="1"/>
    <s v="m3"/>
    <n v="80785.296000000002"/>
    <n v="77003.057000000001"/>
    <n v="63913.040999999997"/>
    <n v="17083.454000000002"/>
    <n v="49882.146999999997"/>
    <n v="26560.12"/>
    <n v="48843.972000000002"/>
    <n v="44327.199999999997"/>
    <n v="26514.612000000001"/>
    <n v="21839.232"/>
    <n v="49742.858999999997"/>
    <n v="6454.2860000000001"/>
  </r>
  <r>
    <x v="20"/>
    <x v="0"/>
    <s v="UNIVEN"/>
    <x v="1"/>
    <s v="m3"/>
    <n v="0"/>
    <n v="0"/>
    <n v="0"/>
    <n v="0"/>
    <n v="0"/>
    <n v="0"/>
    <n v="0"/>
    <n v="0"/>
    <n v="0"/>
    <n v="0"/>
    <n v="0"/>
    <n v="0"/>
  </r>
  <r>
    <x v="20"/>
    <x v="1"/>
    <s v="DAX OIL"/>
    <x v="1"/>
    <s v="m3"/>
    <n v="0"/>
    <n v="0"/>
    <n v="0"/>
    <n v="0"/>
    <n v="0"/>
    <n v="0"/>
    <n v="0"/>
    <n v="0"/>
    <n v="0"/>
    <n v="0"/>
    <n v="0"/>
    <n v="0"/>
  </r>
  <r>
    <x v="20"/>
    <x v="0"/>
    <s v="SSOIL"/>
    <x v="1"/>
    <s v="m3"/>
    <n v="0"/>
    <n v="0"/>
    <n v="0"/>
    <n v="0"/>
    <n v="0"/>
    <n v="0"/>
    <n v="0"/>
    <n v="0"/>
    <n v="0"/>
    <n v="0"/>
    <n v="0"/>
    <n v="0"/>
  </r>
  <r>
    <x v="20"/>
    <x v="0"/>
    <s v="RPBC"/>
    <x v="2"/>
    <s v="m3"/>
    <n v="2571"/>
    <n v="1589"/>
    <n v="133"/>
    <n v="6699"/>
    <n v="1998"/>
    <n v="6530"/>
    <n v="4151"/>
    <n v="1967"/>
    <n v="2844"/>
    <n v="2283"/>
    <n v="3923"/>
    <n v="8882"/>
  </r>
  <r>
    <x v="20"/>
    <x v="1"/>
    <s v="REFMAT"/>
    <x v="2"/>
    <s v="m3"/>
    <n v="62596"/>
    <n v="65587"/>
    <n v="59212"/>
    <n v="32012"/>
    <n v="27100"/>
    <n v="42977"/>
    <n v="61919"/>
    <n v="61191"/>
    <n v="42437"/>
    <n v="39027"/>
    <n v="23827"/>
    <n v="25131"/>
  </r>
  <r>
    <x v="20"/>
    <x v="2"/>
    <s v="REDUC"/>
    <x v="2"/>
    <s v="m3"/>
    <n v="33533"/>
    <n v="10701"/>
    <n v="32657"/>
    <n v="21868"/>
    <n v="25494"/>
    <n v="23776"/>
    <n v="31060"/>
    <n v="28177"/>
    <n v="29752"/>
    <n v="52932"/>
    <n v="16046"/>
    <n v="35508"/>
  </r>
  <r>
    <x v="20"/>
    <x v="3"/>
    <s v="REGAP"/>
    <x v="2"/>
    <s v="m3"/>
    <n v="25823"/>
    <n v="34629"/>
    <n v="13402"/>
    <n v="5743"/>
    <n v="6969"/>
    <n v="29540"/>
    <n v="23024"/>
    <n v="20253"/>
    <n v="21773"/>
    <n v="10487"/>
    <n v="20457"/>
    <n v="14973"/>
  </r>
  <r>
    <x v="20"/>
    <x v="4"/>
    <s v="REFAP"/>
    <x v="2"/>
    <s v="m3"/>
    <n v="9426"/>
    <n v="2587"/>
    <n v="3383"/>
    <n v="28480"/>
    <n v="10392"/>
    <n v="9810"/>
    <n v="16400"/>
    <n v="47279"/>
    <n v="45136"/>
    <n v="66539"/>
    <n v="79293"/>
    <n v="57208"/>
  </r>
  <r>
    <x v="20"/>
    <x v="5"/>
    <s v="LUBNOR"/>
    <x v="2"/>
    <s v="m3"/>
    <n v="705"/>
    <n v="243"/>
    <n v="793"/>
    <n v="315"/>
    <n v="435"/>
    <n v="781"/>
    <n v="323"/>
    <n v="394"/>
    <n v="346"/>
    <n v="1085"/>
    <n v="378"/>
    <n v="822"/>
  </r>
  <r>
    <x v="20"/>
    <x v="0"/>
    <s v="REPLAN"/>
    <x v="2"/>
    <s v="m3"/>
    <n v="19231"/>
    <n v="868"/>
    <n v="3895"/>
    <n v="2636"/>
    <n v="46582"/>
    <n v="12335"/>
    <n v="4349"/>
    <n v="0"/>
    <n v="0"/>
    <n v="51619"/>
    <n v="35390"/>
    <n v="10905"/>
  </r>
  <r>
    <x v="20"/>
    <x v="6"/>
    <s v="REAM"/>
    <x v="2"/>
    <s v="m3"/>
    <n v="22980"/>
    <n v="15605"/>
    <n v="24033"/>
    <n v="6290"/>
    <n v="5318"/>
    <n v="12714"/>
    <n v="21024"/>
    <n v="23109"/>
    <n v="20132"/>
    <n v="22036"/>
    <n v="20293"/>
    <n v="22248"/>
  </r>
  <r>
    <x v="20"/>
    <x v="0"/>
    <s v="RECAP"/>
    <x v="2"/>
    <s v="m3"/>
    <n v="0"/>
    <n v="0"/>
    <n v="0"/>
    <n v="0"/>
    <n v="0"/>
    <n v="0"/>
    <n v="0"/>
    <n v="0"/>
    <n v="0"/>
    <n v="0"/>
    <n v="1566"/>
    <n v="1011"/>
  </r>
  <r>
    <x v="20"/>
    <x v="7"/>
    <s v="REPAR"/>
    <x v="2"/>
    <s v="m3"/>
    <n v="1395"/>
    <n v="0"/>
    <n v="0"/>
    <n v="0"/>
    <n v="578"/>
    <n v="1899"/>
    <n v="0"/>
    <n v="1035"/>
    <n v="0"/>
    <n v="1305"/>
    <n v="14"/>
    <n v="6485"/>
  </r>
  <r>
    <x v="20"/>
    <x v="0"/>
    <s v="REVAP"/>
    <x v="2"/>
    <s v="m3"/>
    <n v="15795"/>
    <n v="25631"/>
    <n v="17265"/>
    <n v="6894"/>
    <n v="13785"/>
    <n v="19865"/>
    <n v="13624"/>
    <n v="8727"/>
    <n v="0"/>
    <n v="13106"/>
    <n v="19525"/>
    <n v="10287"/>
  </r>
  <r>
    <x v="20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20"/>
    <x v="9"/>
    <s v="RNEST"/>
    <x v="2"/>
    <s v="m3"/>
    <n v="56113"/>
    <n v="54076"/>
    <n v="66157"/>
    <n v="65124"/>
    <n v="43782"/>
    <n v="39259"/>
    <n v="44307"/>
    <n v="25230"/>
    <n v="43131"/>
    <n v="33682"/>
    <n v="26038"/>
    <n v="44468"/>
  </r>
  <r>
    <x v="20"/>
    <x v="2"/>
    <s v="MANGUINHOS"/>
    <x v="2"/>
    <s v="m3"/>
    <n v="0"/>
    <n v="0"/>
    <n v="0"/>
    <n v="0"/>
    <n v="0"/>
    <n v="0"/>
    <n v="0"/>
    <n v="0"/>
    <n v="0"/>
    <n v="0"/>
    <n v="0"/>
    <n v="0"/>
  </r>
  <r>
    <x v="20"/>
    <x v="4"/>
    <s v="RIOGRANDENSE"/>
    <x v="2"/>
    <s v="m3"/>
    <n v="0"/>
    <n v="0"/>
    <n v="149.589"/>
    <n v="114.928"/>
    <n v="329.18099999999998"/>
    <n v="0"/>
    <n v="366.74900000000002"/>
    <n v="388.38099999999997"/>
    <n v="654.53599999999994"/>
    <n v="360.67500000000001"/>
    <n v="0"/>
    <n v="0"/>
  </r>
  <r>
    <x v="20"/>
    <x v="0"/>
    <s v="UNIVEN"/>
    <x v="2"/>
    <s v="m3"/>
    <n v="0"/>
    <n v="0"/>
    <n v="0"/>
    <n v="0"/>
    <n v="0"/>
    <n v="0"/>
    <n v="0"/>
    <n v="0"/>
    <n v="0"/>
    <n v="0"/>
    <n v="0"/>
    <n v="0"/>
  </r>
  <r>
    <x v="20"/>
    <x v="1"/>
    <s v="DAX OIL"/>
    <x v="2"/>
    <s v="m3"/>
    <n v="0"/>
    <n v="0"/>
    <n v="0"/>
    <n v="0"/>
    <n v="0"/>
    <n v="0"/>
    <n v="0"/>
    <n v="0"/>
    <n v="0"/>
    <n v="0"/>
    <n v="0"/>
    <n v="0"/>
  </r>
  <r>
    <x v="20"/>
    <x v="0"/>
    <s v="SSOIL"/>
    <x v="2"/>
    <s v="m3"/>
    <n v="0"/>
    <n v="0"/>
    <n v="0"/>
    <n v="0"/>
    <n v="0"/>
    <n v="0"/>
    <n v="0"/>
    <n v="0"/>
    <n v="0"/>
    <n v="0"/>
    <n v="0"/>
    <n v="0"/>
  </r>
  <r>
    <x v="21"/>
    <x v="0"/>
    <s v="RPBC"/>
    <x v="0"/>
    <s v="m3"/>
    <n v="663715.69700000004"/>
    <n v="612563.24"/>
    <n v="531427.30299999996"/>
    <n v="449830.47200000007"/>
    <n v="670585.60899999994"/>
    <n v="742759.598"/>
    <n v="794664.08799999999"/>
    <n v="834783.20500000007"/>
    <n v="843830.55899999989"/>
    <n v="790756.21699999995"/>
    <n v="826891.25799999991"/>
    <n v="733992.60700000008"/>
  </r>
  <r>
    <x v="21"/>
    <x v="1"/>
    <s v="REFMAT"/>
    <x v="0"/>
    <s v="m3"/>
    <n v="1137014.598"/>
    <n v="1009851.3669999999"/>
    <n v="935522.26799999992"/>
    <n v="271151.83600000001"/>
    <n v="300083.75200000004"/>
    <n v="895295.1"/>
    <n v="1170863.226"/>
    <n v="990635.61200000008"/>
    <n v="1181148.4790000001"/>
    <n v="1236585.7760000001"/>
    <n v="1237763.8130000001"/>
    <n v="1284163.872"/>
  </r>
  <r>
    <x v="21"/>
    <x v="2"/>
    <s v="REDUC"/>
    <x v="0"/>
    <s v="m3"/>
    <n v="564695.53300000005"/>
    <n v="518148.58100000001"/>
    <n v="243215.40600000002"/>
    <n v="174136.394"/>
    <n v="469526.97199999995"/>
    <n v="585991.78"/>
    <n v="514227.70399999997"/>
    <n v="505899.603"/>
    <n v="593425.80900000001"/>
    <n v="612168.09499999997"/>
    <n v="555348.375"/>
    <n v="678015.875"/>
  </r>
  <r>
    <x v="21"/>
    <x v="3"/>
    <s v="REGAP"/>
    <x v="0"/>
    <s v="m3"/>
    <n v="639035.88299999991"/>
    <n v="570390.94800000009"/>
    <n v="397224.56099999999"/>
    <n v="396448.46699999995"/>
    <n v="538396.84499999997"/>
    <n v="616688.5419999999"/>
    <n v="645359.49400000006"/>
    <n v="711636.96699999995"/>
    <n v="706764.65399999998"/>
    <n v="748376.16399999999"/>
    <n v="692031.30300000007"/>
    <n v="655115.43099999998"/>
  </r>
  <r>
    <x v="21"/>
    <x v="4"/>
    <s v="REFAP"/>
    <x v="0"/>
    <s v="m3"/>
    <n v="376566.50800000003"/>
    <n v="448900.91700000002"/>
    <n v="597007.00600000005"/>
    <n v="466744.89"/>
    <n v="653510.15100000007"/>
    <n v="767871.25499999989"/>
    <n v="730190.00199999998"/>
    <n v="640112.53399999999"/>
    <n v="653302.696"/>
    <n v="670352.61100000003"/>
    <n v="685882.43299999996"/>
    <n v="670262.41999999993"/>
  </r>
  <r>
    <x v="21"/>
    <x v="5"/>
    <s v="LUBNOR"/>
    <x v="0"/>
    <s v="m3"/>
    <n v="46307.968000000001"/>
    <n v="39489.392"/>
    <n v="31179.269"/>
    <n v="28373.307000000001"/>
    <n v="33608.945"/>
    <n v="32766.48"/>
    <n v="36227.601000000002"/>
    <n v="37079.566999999995"/>
    <n v="44705.366000000002"/>
    <n v="39352.001000000004"/>
    <n v="34201.120999999999"/>
    <n v="38462.844999999994"/>
  </r>
  <r>
    <x v="21"/>
    <x v="0"/>
    <s v="REPLAN"/>
    <x v="0"/>
    <s v="m3"/>
    <n v="1651992.0549999999"/>
    <n v="1586265.422"/>
    <n v="1895925.713"/>
    <n v="1501004.0899999999"/>
    <n v="1738040.9080000001"/>
    <n v="1735982.8569999998"/>
    <n v="1850289.889"/>
    <n v="1798035.2"/>
    <n v="1537378.138"/>
    <n v="1738309.841"/>
    <n v="1293405.2350000001"/>
    <n v="1485379.8900000001"/>
  </r>
  <r>
    <x v="21"/>
    <x v="6"/>
    <s v="REAM"/>
    <x v="0"/>
    <s v="m3"/>
    <n v="124549.772"/>
    <n v="114545.53900000002"/>
    <n v="109523.91000000002"/>
    <n v="133014.98500000002"/>
    <n v="131815.04200000002"/>
    <n v="126029.012"/>
    <n v="133463.772"/>
    <n v="134344.34399999998"/>
    <n v="130445.39299999997"/>
    <n v="141986.66400000002"/>
    <n v="129379.788"/>
    <n v="129008.833"/>
  </r>
  <r>
    <x v="21"/>
    <x v="0"/>
    <s v="RECAP"/>
    <x v="0"/>
    <s v="m3"/>
    <n v="241847.639"/>
    <n v="226299.179"/>
    <n v="254644.86600000001"/>
    <n v="208659.37400000001"/>
    <n v="234873.606"/>
    <n v="268825.55800000002"/>
    <n v="252161.28"/>
    <n v="292247.446"/>
    <n v="268914.929"/>
    <n v="292208.027"/>
    <n v="287850.48800000001"/>
    <n v="290464.48600000003"/>
  </r>
  <r>
    <x v="21"/>
    <x v="7"/>
    <s v="REPAR"/>
    <x v="0"/>
    <s v="m3"/>
    <n v="921779.66999999993"/>
    <n v="706549.63800000004"/>
    <n v="806196.56599999999"/>
    <n v="695109.58700000006"/>
    <n v="595268.42299999995"/>
    <n v="504688.92500000005"/>
    <n v="777963.7350000001"/>
    <n v="789569.79300000006"/>
    <n v="864893.76"/>
    <n v="869861.68200000003"/>
    <n v="814052.02499999991"/>
    <n v="847003.64799999993"/>
  </r>
  <r>
    <x v="21"/>
    <x v="0"/>
    <s v="REVAP"/>
    <x v="0"/>
    <s v="m3"/>
    <n v="1049274.943"/>
    <n v="1003918.387"/>
    <n v="1137585.7310000001"/>
    <n v="1003888.7550000001"/>
    <n v="1031093.6680000001"/>
    <n v="987971.11100000003"/>
    <n v="1107851.0520000001"/>
    <n v="1171478.6850000001"/>
    <n v="1153219.118"/>
    <n v="1135034.047"/>
    <n v="1094350.4469999999"/>
    <n v="1165063.091"/>
  </r>
  <r>
    <x v="21"/>
    <x v="8"/>
    <s v="3R POTIGUAR (ex-RPCC)"/>
    <x v="0"/>
    <s v="m3"/>
    <n v="152928.87599999999"/>
    <n v="132973.28599999999"/>
    <n v="148433.095"/>
    <n v="128180.37699999999"/>
    <n v="114102.167"/>
    <n v="140208.924"/>
    <n v="148907.94699999999"/>
    <n v="145566.46"/>
    <n v="141761.53400000001"/>
    <n v="124387.274"/>
    <n v="127246.333"/>
    <n v="146269.74600000001"/>
  </r>
  <r>
    <x v="21"/>
    <x v="9"/>
    <s v="RNEST"/>
    <x v="0"/>
    <s v="m3"/>
    <n v="466157.74600000004"/>
    <n v="374069.78499999997"/>
    <n v="455009.87"/>
    <n v="354858.652"/>
    <n v="365470.60699999996"/>
    <n v="340934.12800000003"/>
    <n v="268259.78699999995"/>
    <n v="0"/>
    <n v="100372.79000000001"/>
    <n v="317200.26299999998"/>
    <n v="325012.12699999998"/>
    <n v="286525.554"/>
  </r>
  <r>
    <x v="21"/>
    <x v="2"/>
    <s v="MANGUINHOS"/>
    <x v="0"/>
    <s v="m3"/>
    <n v="0"/>
    <n v="0"/>
    <n v="0"/>
    <n v="0"/>
    <n v="0"/>
    <n v="0"/>
    <n v="0"/>
    <n v="0"/>
    <n v="0"/>
    <n v="0"/>
    <n v="0"/>
    <n v="0"/>
  </r>
  <r>
    <x v="21"/>
    <x v="4"/>
    <s v="RIOGRANDENSE"/>
    <x v="0"/>
    <s v="m3"/>
    <n v="11350.528"/>
    <n v="45628.012000000002"/>
    <n v="0"/>
    <n v="0"/>
    <n v="0"/>
    <n v="0"/>
    <n v="30979.252"/>
    <n v="28595.082999999999"/>
    <n v="0"/>
    <n v="0"/>
    <n v="0"/>
    <n v="0"/>
  </r>
  <r>
    <x v="21"/>
    <x v="0"/>
    <s v="UNIVEN"/>
    <x v="0"/>
    <s v="m3"/>
    <n v="0"/>
    <n v="0"/>
    <n v="0"/>
    <n v="0"/>
    <n v="0"/>
    <n v="0"/>
    <n v="0"/>
    <n v="0"/>
    <n v="0"/>
    <n v="0"/>
    <n v="0"/>
    <n v="0"/>
  </r>
  <r>
    <x v="21"/>
    <x v="1"/>
    <s v="DAX OIL"/>
    <x v="0"/>
    <s v="m3"/>
    <n v="10354.213"/>
    <n v="9513.134"/>
    <n v="10261"/>
    <n v="9950.1630000000005"/>
    <n v="10419.210999999999"/>
    <n v="10133.798999999999"/>
    <n v="10633.307999999999"/>
    <n v="10582.566999999999"/>
    <n v="10292"/>
    <n v="10309.186"/>
    <n v="9982.9120000000003"/>
    <n v="10319.416999999999"/>
  </r>
  <r>
    <x v="21"/>
    <x v="0"/>
    <s v="SSOIL"/>
    <x v="0"/>
    <s v="m3"/>
    <n v="0"/>
    <n v="0"/>
    <n v="0"/>
    <n v="0"/>
    <n v="0"/>
    <n v="0"/>
    <n v="0"/>
    <n v="0"/>
    <n v="0"/>
    <n v="0"/>
    <n v="0"/>
    <n v="0"/>
  </r>
  <r>
    <x v="21"/>
    <x v="0"/>
    <s v="RPBC"/>
    <x v="1"/>
    <s v="m3"/>
    <n v="0"/>
    <n v="24844.378000000001"/>
    <n v="34909.680999999997"/>
    <n v="27938.794000000002"/>
    <n v="13853.759"/>
    <n v="22110.472000000002"/>
    <n v="4502.7070000000003"/>
    <n v="0"/>
    <n v="0"/>
    <n v="2912.4780000000001"/>
    <n v="24470.379000000001"/>
    <n v="12627.48"/>
  </r>
  <r>
    <x v="21"/>
    <x v="1"/>
    <s v="REFMAT"/>
    <x v="1"/>
    <s v="m3"/>
    <n v="0"/>
    <n v="0"/>
    <n v="0"/>
    <n v="0"/>
    <n v="0"/>
    <n v="0"/>
    <n v="0"/>
    <n v="0"/>
    <n v="0"/>
    <n v="0"/>
    <n v="0"/>
    <n v="0"/>
  </r>
  <r>
    <x v="21"/>
    <x v="2"/>
    <s v="REDUC"/>
    <x v="1"/>
    <s v="m3"/>
    <n v="328422.28200000001"/>
    <n v="364238.48300000001"/>
    <n v="390329.56599999999"/>
    <n v="279615.39899999998"/>
    <n v="427259.86500000005"/>
    <n v="428223.25"/>
    <n v="428897.772"/>
    <n v="391531.46500000003"/>
    <n v="410672.36600000004"/>
    <n v="463191.40299999999"/>
    <n v="426085.93299999996"/>
    <n v="359379.97399999999"/>
  </r>
  <r>
    <x v="21"/>
    <x v="3"/>
    <s v="REGAP"/>
    <x v="1"/>
    <s v="m3"/>
    <n v="6930.7610000000004"/>
    <n v="11772.129000000001"/>
    <n v="119101.978"/>
    <n v="135810.978"/>
    <n v="40203.260999999999"/>
    <n v="4494.9369999999999"/>
    <n v="5968.4279999999999"/>
    <n v="13922.767"/>
    <n v="8078.6229999999996"/>
    <n v="2786.3409999999999"/>
    <n v="6280.3590000000004"/>
    <n v="4923.54"/>
  </r>
  <r>
    <x v="21"/>
    <x v="4"/>
    <s v="REFAP"/>
    <x v="1"/>
    <s v="m3"/>
    <n v="0"/>
    <n v="133679.96799999999"/>
    <n v="69397.173999999999"/>
    <n v="204375.19399999999"/>
    <n v="127438.239"/>
    <n v="31629.401999999998"/>
    <n v="55512.517"/>
    <n v="99057.932000000001"/>
    <n v="79004.846999999994"/>
    <n v="48720.125"/>
    <n v="67353.956999999995"/>
    <n v="137029.035"/>
  </r>
  <r>
    <x v="21"/>
    <x v="5"/>
    <s v="LUBNOR"/>
    <x v="1"/>
    <s v="m3"/>
    <n v="0"/>
    <n v="0"/>
    <n v="0"/>
    <n v="0"/>
    <n v="0"/>
    <n v="0"/>
    <n v="0"/>
    <n v="0"/>
    <n v="0"/>
    <n v="0"/>
    <n v="0"/>
    <n v="0"/>
  </r>
  <r>
    <x v="21"/>
    <x v="0"/>
    <s v="REPLAN"/>
    <x v="1"/>
    <s v="m3"/>
    <n v="0"/>
    <n v="1263.6610000000001"/>
    <n v="54383.793000000005"/>
    <n v="89387.455000000002"/>
    <n v="80988.36"/>
    <n v="74882.097000000009"/>
    <n v="2806.57"/>
    <n v="0"/>
    <n v="480.00299999999999"/>
    <n v="131237.15700000001"/>
    <n v="124920.053"/>
    <n v="222904.36300000001"/>
  </r>
  <r>
    <x v="21"/>
    <x v="6"/>
    <s v="REAM"/>
    <x v="1"/>
    <s v="m3"/>
    <n v="0"/>
    <n v="0"/>
    <n v="0"/>
    <n v="0"/>
    <n v="0"/>
    <n v="47.543999999999997"/>
    <n v="0"/>
    <n v="0"/>
    <n v="0"/>
    <n v="0"/>
    <n v="116.833"/>
    <n v="116.46599999999999"/>
  </r>
  <r>
    <x v="21"/>
    <x v="0"/>
    <s v="RECAP"/>
    <x v="1"/>
    <s v="m3"/>
    <n v="0"/>
    <n v="523.61500000000001"/>
    <n v="3284.9430000000002"/>
    <n v="2167.1750000000002"/>
    <n v="5682.7240000000002"/>
    <n v="0"/>
    <n v="0"/>
    <n v="0"/>
    <n v="0"/>
    <n v="0"/>
    <n v="0"/>
    <n v="0"/>
  </r>
  <r>
    <x v="21"/>
    <x v="7"/>
    <s v="REPAR"/>
    <x v="1"/>
    <s v="m3"/>
    <n v="0"/>
    <n v="172507.08600000001"/>
    <n v="125639.15700000001"/>
    <n v="166204.49099999998"/>
    <n v="247175.15100000001"/>
    <n v="132065.22700000001"/>
    <n v="83776.709000000003"/>
    <n v="139190.41899999999"/>
    <n v="76328.857000000004"/>
    <n v="86673.054999999993"/>
    <n v="35175.216999999997"/>
    <n v="40509.872000000003"/>
  </r>
  <r>
    <x v="21"/>
    <x v="0"/>
    <s v="REVAP"/>
    <x v="1"/>
    <s v="m3"/>
    <n v="0"/>
    <n v="1019.583"/>
    <n v="8970.0220000000008"/>
    <n v="30484.768000000004"/>
    <n v="24252.601000000002"/>
    <n v="22592.722000000002"/>
    <n v="4097.4629999999997"/>
    <n v="1809.0009999999997"/>
    <n v="2264.4569999999999"/>
    <n v="5358.6930000000002"/>
    <n v="8472.7639999999992"/>
    <n v="10497.596"/>
  </r>
  <r>
    <x v="21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21"/>
    <x v="9"/>
    <s v="RNEST"/>
    <x v="1"/>
    <s v="m3"/>
    <n v="0"/>
    <n v="1378.1120000000001"/>
    <n v="165.01300000000001"/>
    <n v="34.072000000000003"/>
    <n v="3.3969999999999998"/>
    <n v="0"/>
    <n v="25.904000000000003"/>
    <n v="0"/>
    <n v="0"/>
    <n v="0"/>
    <n v="0"/>
    <n v="0"/>
  </r>
  <r>
    <x v="21"/>
    <x v="2"/>
    <s v="MANGUINHOS"/>
    <x v="1"/>
    <s v="m3"/>
    <n v="47530.771000000001"/>
    <n v="37424.786999999997"/>
    <n v="43932.911999999997"/>
    <n v="40191.851000000002"/>
    <n v="46879.252999999997"/>
    <n v="20957.907999999999"/>
    <n v="29312.022000000001"/>
    <n v="41661.067000000003"/>
    <n v="42038.673000000003"/>
    <n v="46086.855000000003"/>
    <n v="49240.995000000003"/>
    <n v="49179.124000000003"/>
  </r>
  <r>
    <x v="21"/>
    <x v="4"/>
    <s v="RIOGRANDENSE"/>
    <x v="1"/>
    <s v="m3"/>
    <n v="44829.192999999999"/>
    <n v="15568.647999999999"/>
    <n v="58112.722999999998"/>
    <n v="55142.603000000003"/>
    <n v="57278.538"/>
    <n v="64150.695"/>
    <n v="35969.313000000002"/>
    <n v="36575.983"/>
    <n v="64827.175000000003"/>
    <n v="62352.381000000001"/>
    <n v="40723.516000000003"/>
    <n v="1E-3"/>
  </r>
  <r>
    <x v="21"/>
    <x v="0"/>
    <s v="UNIVEN"/>
    <x v="1"/>
    <s v="m3"/>
    <n v="0"/>
    <n v="0"/>
    <n v="0"/>
    <n v="0"/>
    <n v="0"/>
    <n v="0"/>
    <n v="0"/>
    <n v="0"/>
    <n v="0"/>
    <n v="0"/>
    <n v="0"/>
    <n v="0"/>
  </r>
  <r>
    <x v="21"/>
    <x v="1"/>
    <s v="DAX OIL"/>
    <x v="1"/>
    <s v="m3"/>
    <n v="0"/>
    <n v="0"/>
    <n v="0"/>
    <n v="0"/>
    <n v="0"/>
    <n v="0"/>
    <n v="0"/>
    <n v="0"/>
    <n v="0"/>
    <n v="0"/>
    <n v="0"/>
    <n v="0"/>
  </r>
  <r>
    <x v="21"/>
    <x v="0"/>
    <s v="SSOIL"/>
    <x v="1"/>
    <s v="m3"/>
    <n v="0"/>
    <n v="0"/>
    <n v="0"/>
    <n v="0"/>
    <n v="0"/>
    <n v="0"/>
    <n v="0"/>
    <n v="0"/>
    <n v="0"/>
    <n v="0"/>
    <n v="0"/>
    <n v="0"/>
  </r>
  <r>
    <x v="21"/>
    <x v="0"/>
    <s v="RPBC"/>
    <x v="2"/>
    <s v="m3"/>
    <n v="1411.0910000000001"/>
    <n v="861.93700000000001"/>
    <n v="3848.7060000000001"/>
    <n v="616.24800000000005"/>
    <n v="766.35"/>
    <n v="1376.0920000000001"/>
    <n v="8844.2639999999992"/>
    <n v="5717.893"/>
    <n v="5796.866"/>
    <n v="2193.4830000000002"/>
    <n v="410.7"/>
    <n v="0"/>
  </r>
  <r>
    <x v="21"/>
    <x v="1"/>
    <s v="REFMAT"/>
    <x v="2"/>
    <s v="m3"/>
    <n v="18833.736000000001"/>
    <n v="38269.216"/>
    <n v="67406.86"/>
    <n v="19105.339"/>
    <n v="13485.432000000001"/>
    <n v="49465.504999999997"/>
    <n v="24355.617999999999"/>
    <n v="48874.203999999991"/>
    <n v="26396.883000000002"/>
    <n v="18761.291000000001"/>
    <n v="5977.2049999999999"/>
    <n v="2375.7220000000002"/>
  </r>
  <r>
    <x v="21"/>
    <x v="2"/>
    <s v="REDUC"/>
    <x v="2"/>
    <s v="m3"/>
    <n v="16240.869000000002"/>
    <n v="38101.342999999993"/>
    <n v="26272.822999999997"/>
    <n v="5068.5519999999997"/>
    <n v="37583.005999999994"/>
    <n v="17795.239999999998"/>
    <n v="19481.471000000001"/>
    <n v="12730.659"/>
    <n v="19056.311000000002"/>
    <n v="20759.377"/>
    <n v="22023.385999999999"/>
    <n v="12143.851000000001"/>
  </r>
  <r>
    <x v="21"/>
    <x v="3"/>
    <s v="REGAP"/>
    <x v="2"/>
    <s v="m3"/>
    <n v="10394.016"/>
    <n v="19875.867999999999"/>
    <n v="15237.419000000002"/>
    <n v="18994.435000000001"/>
    <n v="20432.935999999998"/>
    <n v="34115.186999999998"/>
    <n v="45496.477999999996"/>
    <n v="40979.843000000001"/>
    <n v="25088.821"/>
    <n v="12195.7"/>
    <n v="24515.008999999998"/>
    <n v="29010.826000000001"/>
  </r>
  <r>
    <x v="21"/>
    <x v="4"/>
    <s v="REFAP"/>
    <x v="2"/>
    <s v="m3"/>
    <n v="81917.815000000002"/>
    <n v="95141.622999999992"/>
    <n v="43180.896999999997"/>
    <n v="9988.01"/>
    <n v="33715.713000000003"/>
    <n v="16931.755000000001"/>
    <n v="30274.169000000002"/>
    <n v="23179.025000000001"/>
    <n v="16188.327000000001"/>
    <n v="14214.487000000001"/>
    <n v="13663.341999999999"/>
    <n v="22057.838"/>
  </r>
  <r>
    <x v="21"/>
    <x v="5"/>
    <s v="LUBNOR"/>
    <x v="2"/>
    <s v="m3"/>
    <n v="911.25600000000009"/>
    <n v="234.131"/>
    <n v="462.53199999999998"/>
    <n v="194.03300000000002"/>
    <n v="909.55899999999997"/>
    <n v="405.60900000000004"/>
    <n v="656.45600000000002"/>
    <n v="1057.5540000000001"/>
    <n v="518.6690000000001"/>
    <n v="307.28700000000003"/>
    <n v="381.66800000000001"/>
    <n v="658.45799999999997"/>
  </r>
  <r>
    <x v="21"/>
    <x v="0"/>
    <s v="REPLAN"/>
    <x v="2"/>
    <s v="m3"/>
    <n v="16734.447"/>
    <n v="8772.3729999999996"/>
    <n v="26404.859000000004"/>
    <n v="36908.853999999999"/>
    <n v="6083.0960000000005"/>
    <n v="7572.4000000000005"/>
    <n v="2867.4569999999999"/>
    <n v="14974.994999999999"/>
    <n v="8952.8529999999992"/>
    <n v="5030.4290000000001"/>
    <n v="23677.077000000001"/>
    <n v="13229.431"/>
  </r>
  <r>
    <x v="21"/>
    <x v="6"/>
    <s v="REAM"/>
    <x v="2"/>
    <s v="m3"/>
    <n v="22847.188999999998"/>
    <n v="18261.405999999999"/>
    <n v="16254.161"/>
    <n v="16360.038"/>
    <n v="16990.66"/>
    <n v="16689.125"/>
    <n v="16280.227000000001"/>
    <n v="20660.010000000002"/>
    <n v="19201.260000000002"/>
    <n v="21314.620000000003"/>
    <n v="20638.458999999999"/>
    <n v="20383.524000000001"/>
  </r>
  <r>
    <x v="21"/>
    <x v="0"/>
    <s v="RECAP"/>
    <x v="2"/>
    <s v="m3"/>
    <n v="0"/>
    <n v="0"/>
    <n v="0"/>
    <n v="0"/>
    <n v="7675.8339999999998"/>
    <n v="134.398"/>
    <n v="0"/>
    <n v="0"/>
    <n v="0"/>
    <n v="0"/>
    <n v="0"/>
    <n v="199.148"/>
  </r>
  <r>
    <x v="21"/>
    <x v="7"/>
    <s v="REPAR"/>
    <x v="2"/>
    <s v="m3"/>
    <n v="1461.1880000000001"/>
    <n v="4034.0640000000003"/>
    <n v="11492.895"/>
    <n v="518.43600000000004"/>
    <n v="3533.6109999999999"/>
    <n v="22590.48"/>
    <n v="8097.0190000000002"/>
    <n v="1164.1010000000001"/>
    <n v="0"/>
    <n v="14914.304999999998"/>
    <n v="9934.1360000000004"/>
    <n v="231.20599999999999"/>
  </r>
  <r>
    <x v="21"/>
    <x v="0"/>
    <s v="REVAP"/>
    <x v="2"/>
    <s v="m3"/>
    <n v="42886.744999999995"/>
    <n v="22771.750999999997"/>
    <n v="28581.030999999999"/>
    <n v="27485.561999999998"/>
    <n v="17862.494999999999"/>
    <n v="18778.251"/>
    <n v="26989.609"/>
    <n v="24252.567000000003"/>
    <n v="21649.233999999997"/>
    <n v="12528.151"/>
    <n v="29587.498"/>
    <n v="9874.8050000000003"/>
  </r>
  <r>
    <x v="21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21"/>
    <x v="9"/>
    <s v="RNEST"/>
    <x v="2"/>
    <s v="m3"/>
    <n v="34491.671000000002"/>
    <n v="49446.794999999998"/>
    <n v="24940.069"/>
    <n v="42809.178999999996"/>
    <n v="40091.631999999998"/>
    <n v="44574.243999999999"/>
    <n v="18988.715"/>
    <n v="0"/>
    <n v="14677.877999999999"/>
    <n v="26272.640999999996"/>
    <n v="40105.910000000003"/>
    <n v="40202.336000000003"/>
  </r>
  <r>
    <x v="21"/>
    <x v="2"/>
    <s v="MANGUINHOS"/>
    <x v="2"/>
    <s v="m3"/>
    <n v="0"/>
    <n v="0"/>
    <n v="0"/>
    <n v="0"/>
    <n v="0"/>
    <n v="0"/>
    <n v="0"/>
    <n v="0"/>
    <n v="0"/>
    <n v="0"/>
    <n v="0"/>
    <n v="0"/>
  </r>
  <r>
    <x v="21"/>
    <x v="4"/>
    <s v="RIOGRANDENSE"/>
    <x v="2"/>
    <s v="m3"/>
    <n v="0"/>
    <n v="0"/>
    <n v="0"/>
    <n v="0"/>
    <n v="157.15299999999999"/>
    <n v="300.11500000000001"/>
    <n v="0"/>
    <n v="0"/>
    <n v="284.86599999999999"/>
    <n v="136.86699999999999"/>
    <n v="148.35"/>
    <n v="0"/>
  </r>
  <r>
    <x v="21"/>
    <x v="0"/>
    <s v="UNIVEN"/>
    <x v="2"/>
    <s v="m3"/>
    <n v="0"/>
    <n v="0"/>
    <n v="0"/>
    <n v="0"/>
    <n v="0"/>
    <n v="0"/>
    <n v="0"/>
    <n v="0"/>
    <n v="0"/>
    <n v="0"/>
    <n v="0"/>
    <n v="0"/>
  </r>
  <r>
    <x v="21"/>
    <x v="1"/>
    <s v="DAX OIL"/>
    <x v="2"/>
    <s v="m3"/>
    <n v="0"/>
    <n v="0"/>
    <n v="0"/>
    <n v="0"/>
    <n v="0"/>
    <n v="0"/>
    <n v="0"/>
    <n v="0"/>
    <n v="0"/>
    <n v="0"/>
    <n v="0"/>
    <n v="0"/>
  </r>
  <r>
    <x v="21"/>
    <x v="0"/>
    <s v="SSOIL"/>
    <x v="2"/>
    <s v="m3"/>
    <n v="0"/>
    <n v="0"/>
    <n v="0"/>
    <n v="0"/>
    <n v="0"/>
    <n v="0"/>
    <n v="0"/>
    <n v="0"/>
    <n v="0"/>
    <n v="0"/>
    <n v="0"/>
    <n v="0"/>
  </r>
  <r>
    <x v="22"/>
    <x v="0"/>
    <s v="RPBC"/>
    <x v="0"/>
    <s v="m3"/>
    <n v="782257.995"/>
    <n v="774396.50100000005"/>
    <n v="834843.21499999997"/>
    <n v="780942.91799999995"/>
    <n v="798944.76199999999"/>
    <n v="787147.10900000005"/>
    <n v="851334.40399999998"/>
    <n v="801668.19400000002"/>
    <n v="763492.85100000002"/>
    <n v="796808.53700000001"/>
    <n v="796039.69"/>
    <n v="803179.60900000005"/>
  </r>
  <r>
    <x v="22"/>
    <x v="1"/>
    <s v="REFMAT"/>
    <x v="0"/>
    <s v="m3"/>
    <n v="1138356.7520000001"/>
    <n v="615354.80099999998"/>
    <n v="1197314.149"/>
    <n v="1058605.7279999999"/>
    <n v="1145501.746"/>
    <n v="1253808.4979999999"/>
    <n v="1254114.9040000001"/>
    <n v="974281.25699999998"/>
    <n v="1000364.656"/>
    <n v="786485.89599999995"/>
    <n v="692345.23"/>
    <n v="779881.61100000003"/>
  </r>
  <r>
    <x v="22"/>
    <x v="2"/>
    <s v="REDUC"/>
    <x v="0"/>
    <s v="m3"/>
    <n v="506397.38500000001"/>
    <n v="448731.51500000001"/>
    <n v="489069.09499999997"/>
    <n v="588544.48400000005"/>
    <n v="673564.348"/>
    <n v="663584.92500000005"/>
    <n v="679665.353"/>
    <n v="649513.23199999996"/>
    <n v="643923.68200000003"/>
    <n v="628032.55700000003"/>
    <n v="540824.00100000005"/>
    <n v="626350.71499999997"/>
  </r>
  <r>
    <x v="22"/>
    <x v="3"/>
    <s v="REGAP"/>
    <x v="0"/>
    <s v="m3"/>
    <n v="608365.35499999998"/>
    <n v="566427.95900000003"/>
    <n v="671959.80500000005"/>
    <n v="711866.549"/>
    <n v="704367.73600000003"/>
    <n v="733148.66099999996"/>
    <n v="740072.91500000004"/>
    <n v="732321.25600000005"/>
    <n v="723872.674"/>
    <n v="733999.59699999995"/>
    <n v="681612.88100000005"/>
    <n v="701534.03500000003"/>
  </r>
  <r>
    <x v="22"/>
    <x v="4"/>
    <s v="REFAP"/>
    <x v="0"/>
    <s v="m3"/>
    <n v="512611.69799999997"/>
    <n v="406375.41100000002"/>
    <n v="589147.96699999995"/>
    <n v="561793.13899999997"/>
    <n v="568227.90599999996"/>
    <n v="715991.71699999995"/>
    <n v="740370.66099999996"/>
    <n v="736807.10600000003"/>
    <n v="635491.44200000004"/>
    <n v="698457.28599999996"/>
    <n v="651417.89099999995"/>
    <n v="616340.48800000001"/>
  </r>
  <r>
    <x v="22"/>
    <x v="5"/>
    <s v="LUBNOR"/>
    <x v="0"/>
    <s v="m3"/>
    <n v="37609.542999999998"/>
    <n v="27678.294999999998"/>
    <n v="41303.803999999996"/>
    <n v="37232.32"/>
    <n v="45049.828000000001"/>
    <n v="42457.813999999998"/>
    <n v="45405.017"/>
    <n v="44772.639000000003"/>
    <n v="41892.68"/>
    <n v="43933.860999999997"/>
    <n v="42218.114999999998"/>
    <n v="40944.758000000002"/>
  </r>
  <r>
    <x v="22"/>
    <x v="0"/>
    <s v="REPLAN"/>
    <x v="0"/>
    <s v="m3"/>
    <n v="1850659.8030000001"/>
    <n v="1741404.6629999999"/>
    <n v="1881631.4129999999"/>
    <n v="1780552.0360000001"/>
    <n v="1764618.193"/>
    <n v="1656142.675"/>
    <n v="1834743.28"/>
    <n v="1488940.27"/>
    <n v="943267.53"/>
    <n v="1918414.477"/>
    <n v="1868744.004"/>
    <n v="1876344.7590000001"/>
  </r>
  <r>
    <x v="22"/>
    <x v="6"/>
    <s v="REAM"/>
    <x v="0"/>
    <s v="m3"/>
    <n v="128844.307"/>
    <n v="115482.186"/>
    <n v="129198.734"/>
    <n v="140353.296"/>
    <n v="131432.88500000001"/>
    <n v="130174.406"/>
    <n v="144335.53"/>
    <n v="146597.18700000001"/>
    <n v="129970.66099999999"/>
    <n v="140077.42499999999"/>
    <n v="114034.399"/>
    <n v="136006.10999999999"/>
  </r>
  <r>
    <x v="22"/>
    <x v="0"/>
    <s v="RECAP"/>
    <x v="0"/>
    <s v="m3"/>
    <n v="294324.19500000001"/>
    <n v="236184.40100000001"/>
    <n v="271475.25799999997"/>
    <n v="274596.71799999999"/>
    <n v="287934.12599999999"/>
    <n v="250707.57199999999"/>
    <n v="293312.52799999999"/>
    <n v="265716.46500000003"/>
    <n v="260957.57199999999"/>
    <n v="293481.54800000001"/>
    <n v="248150.342"/>
    <n v="243424.64600000001"/>
  </r>
  <r>
    <x v="22"/>
    <x v="7"/>
    <s v="REPAR"/>
    <x v="0"/>
    <s v="m3"/>
    <n v="842845.39599999995"/>
    <n v="744747.22900000005"/>
    <n v="914949.76300000004"/>
    <n v="879296.95499999996"/>
    <n v="733659.91299999994"/>
    <n v="849672.89099999995"/>
    <n v="956437.96400000004"/>
    <n v="933873.08299999998"/>
    <n v="672535.04099999997"/>
    <n v="5091.78"/>
    <n v="384979.82900000003"/>
    <n v="743069.10600000003"/>
  </r>
  <r>
    <x v="22"/>
    <x v="0"/>
    <s v="REVAP"/>
    <x v="0"/>
    <s v="m3"/>
    <n v="1123624.8640000001"/>
    <n v="1069213.7819999999"/>
    <n v="1178379.6629999999"/>
    <n v="1175147.2220000001"/>
    <n v="895031.05099999998"/>
    <n v="921841.44099999999"/>
    <n v="1154960.575"/>
    <n v="1122787.5109999999"/>
    <n v="1109148.5900000001"/>
    <n v="1178887.4410000001"/>
    <n v="1087119.9809999999"/>
    <n v="1078306.875"/>
  </r>
  <r>
    <x v="22"/>
    <x v="8"/>
    <s v="3R POTIGUAR (ex-RPCC)"/>
    <x v="0"/>
    <s v="m3"/>
    <n v="148616.05499999999"/>
    <n v="127507.47900000001"/>
    <n v="152720.70300000001"/>
    <n v="81862.406000000003"/>
    <n v="111111.40300000001"/>
    <n v="131309.579"/>
    <n v="80536.28"/>
    <n v="79706.941000000006"/>
    <n v="96564.013000000006"/>
    <n v="132155.68299999999"/>
    <n v="132523.42499999999"/>
    <n v="128284.88099999999"/>
  </r>
  <r>
    <x v="22"/>
    <x v="9"/>
    <s v="RNEST"/>
    <x v="0"/>
    <s v="m3"/>
    <n v="326790.71399999998"/>
    <n v="279546.13199999998"/>
    <n v="313145.77399999998"/>
    <n v="256868.99900000001"/>
    <n v="282510.84399999998"/>
    <n v="267372.549"/>
    <n v="305437.67700000003"/>
    <n v="320600.40600000002"/>
    <n v="298062.31800000003"/>
    <n v="288312.57699999999"/>
    <n v="289241.84000000003"/>
    <n v="288400.05099999998"/>
  </r>
  <r>
    <x v="22"/>
    <x v="2"/>
    <s v="MANGUINHOS"/>
    <x v="0"/>
    <s v="m3"/>
    <n v="0"/>
    <n v="0"/>
    <n v="0"/>
    <n v="0"/>
    <n v="0"/>
    <n v="0"/>
    <n v="0"/>
    <n v="0"/>
    <n v="0"/>
    <n v="0"/>
    <n v="0"/>
    <n v="0"/>
  </r>
  <r>
    <x v="22"/>
    <x v="4"/>
    <s v="RIOGRANDENSE"/>
    <x v="0"/>
    <s v="m3"/>
    <n v="0"/>
    <n v="1350"/>
    <n v="2830.875"/>
    <n v="855"/>
    <n v="0"/>
    <n v="50029.627"/>
    <n v="0"/>
    <n v="0"/>
    <n v="0"/>
    <n v="0"/>
    <n v="0"/>
    <n v="0"/>
  </r>
  <r>
    <x v="22"/>
    <x v="0"/>
    <s v="UNIVEN"/>
    <x v="0"/>
    <s v="m3"/>
    <n v="0"/>
    <n v="0"/>
    <n v="0"/>
    <n v="0"/>
    <n v="0"/>
    <n v="0"/>
    <n v="0"/>
    <n v="0"/>
    <n v="0"/>
    <n v="0"/>
    <n v="0"/>
    <n v="0"/>
  </r>
  <r>
    <x v="22"/>
    <x v="1"/>
    <s v="DAX OIL"/>
    <x v="0"/>
    <s v="m3"/>
    <n v="10324.504999999999"/>
    <n v="13568.103999999999"/>
    <n v="13151.553"/>
    <n v="13036.656999999999"/>
    <n v="12013.495000000001"/>
    <n v="10844.415999999999"/>
    <n v="10619.513999999999"/>
    <n v="10864.325000000001"/>
    <n v="8292.1129999999994"/>
    <n v="10346.540000000001"/>
    <n v="13177.436"/>
    <n v="13832.768"/>
  </r>
  <r>
    <x v="22"/>
    <x v="0"/>
    <s v="SSOIL"/>
    <x v="0"/>
    <s v="m3"/>
    <n v="0"/>
    <n v="0"/>
    <n v="0"/>
    <n v="0"/>
    <n v="0"/>
    <n v="0"/>
    <n v="74.489999999999995"/>
    <n v="0"/>
    <n v="0"/>
    <n v="0"/>
    <n v="0"/>
    <n v="0"/>
  </r>
  <r>
    <x v="22"/>
    <x v="0"/>
    <s v="RPBC"/>
    <x v="1"/>
    <s v="m3"/>
    <n v="12400.369000000001"/>
    <n v="464.32900000000001"/>
    <n v="16596.518"/>
    <n v="49658.85"/>
    <n v="31017.346000000001"/>
    <n v="56993.796999999999"/>
    <n v="21906.598000000002"/>
    <n v="34372.667999999998"/>
    <n v="74045.536999999997"/>
    <n v="55454.805999999997"/>
    <n v="36456.023000000001"/>
    <n v="71065.907999999996"/>
  </r>
  <r>
    <x v="22"/>
    <x v="1"/>
    <s v="REFMAT"/>
    <x v="1"/>
    <s v="m3"/>
    <n v="0"/>
    <n v="559398.55000000005"/>
    <n v="125590.93799999999"/>
    <n v="45210.843999999997"/>
    <n v="73052.975999999995"/>
    <n v="37621.815000000002"/>
    <n v="1091.712"/>
    <n v="262934.29700000002"/>
    <n v="246430.87299999999"/>
    <n v="424312.69"/>
    <n v="340199.152"/>
    <n v="325178.01"/>
  </r>
  <r>
    <x v="22"/>
    <x v="2"/>
    <s v="REDUC"/>
    <x v="1"/>
    <s v="m3"/>
    <n v="386999.02100000001"/>
    <n v="345803.24800000002"/>
    <n v="389264.27399999998"/>
    <n v="389854.02600000001"/>
    <n v="267597.32199999999"/>
    <n v="256018.622"/>
    <n v="436884.913"/>
    <n v="434115.88099999999"/>
    <n v="438484.63"/>
    <n v="441571.245"/>
    <n v="421486.80599999998"/>
    <n v="442961.25300000003"/>
  </r>
  <r>
    <x v="22"/>
    <x v="3"/>
    <s v="REGAP"/>
    <x v="1"/>
    <s v="m3"/>
    <n v="549.21600000000001"/>
    <n v="0"/>
    <n v="331.23"/>
    <n v="906.19600000000003"/>
    <n v="23120.838"/>
    <n v="31362.547999999999"/>
    <n v="3710.19"/>
    <n v="1.5329999999999999"/>
    <n v="196.745"/>
    <n v="0"/>
    <n v="0"/>
    <n v="1429.655"/>
  </r>
  <r>
    <x v="22"/>
    <x v="4"/>
    <s v="REFAP"/>
    <x v="1"/>
    <s v="m3"/>
    <n v="119159.704"/>
    <n v="70945.501000000004"/>
    <n v="65671.217999999993"/>
    <n v="185582.47399999999"/>
    <n v="246622.05300000001"/>
    <n v="108332.84699999999"/>
    <n v="73206.736000000004"/>
    <n v="144347.22399999999"/>
    <n v="197484.87599999999"/>
    <n v="52240.232000000004"/>
    <n v="119232.524"/>
    <n v="176431.86900000001"/>
  </r>
  <r>
    <x v="22"/>
    <x v="5"/>
    <s v="LUBNOR"/>
    <x v="1"/>
    <s v="m3"/>
    <n v="0"/>
    <n v="0"/>
    <n v="0"/>
    <n v="0"/>
    <n v="0"/>
    <n v="0"/>
    <n v="0"/>
    <n v="0"/>
    <n v="0"/>
    <n v="0"/>
    <n v="0"/>
    <n v="0"/>
  </r>
  <r>
    <x v="22"/>
    <x v="0"/>
    <s v="REPLAN"/>
    <x v="1"/>
    <s v="m3"/>
    <n v="103184.72500000001"/>
    <n v="82943.891000000003"/>
    <n v="74040.811000000002"/>
    <n v="125408.461"/>
    <n v="131069.80499999999"/>
    <n v="212206.22500000001"/>
    <n v="75487.77"/>
    <n v="67526.856"/>
    <n v="87198.807000000001"/>
    <n v="106687.05899999999"/>
    <n v="77555.063999999998"/>
    <n v="64467.523999999998"/>
  </r>
  <r>
    <x v="22"/>
    <x v="6"/>
    <s v="REAM"/>
    <x v="1"/>
    <s v="m3"/>
    <n v="0"/>
    <n v="0"/>
    <n v="0"/>
    <n v="0"/>
    <n v="0"/>
    <n v="0"/>
    <n v="0"/>
    <n v="0"/>
    <n v="0"/>
    <n v="0"/>
    <n v="0"/>
    <n v="0"/>
  </r>
  <r>
    <x v="22"/>
    <x v="0"/>
    <s v="RECAP"/>
    <x v="1"/>
    <s v="m3"/>
    <n v="0"/>
    <n v="0"/>
    <n v="0"/>
    <n v="7198.5889999999999"/>
    <n v="4089.3110000000001"/>
    <n v="30099.362000000001"/>
    <n v="384.64100000000002"/>
    <n v="26736.412"/>
    <n v="27801.120999999999"/>
    <n v="0"/>
    <n v="28375.210999999999"/>
    <n v="24956.46"/>
  </r>
  <r>
    <x v="22"/>
    <x v="7"/>
    <s v="REPAR"/>
    <x v="1"/>
    <s v="m3"/>
    <n v="24713.295999999998"/>
    <n v="0"/>
    <n v="0"/>
    <n v="15007.66"/>
    <n v="216030.92800000001"/>
    <n v="34545.783000000003"/>
    <n v="9.3960000000000008"/>
    <n v="28841.182000000001"/>
    <n v="33167.207000000002"/>
    <n v="0"/>
    <n v="0"/>
    <n v="80900.006999999998"/>
  </r>
  <r>
    <x v="22"/>
    <x v="0"/>
    <s v="REVAP"/>
    <x v="1"/>
    <s v="m3"/>
    <n v="1409.94"/>
    <n v="6883.2139999999999"/>
    <n v="0"/>
    <n v="7068.5749999999998"/>
    <n v="2128.6979999999999"/>
    <n v="12303.594999999999"/>
    <n v="9941.0540000000001"/>
    <n v="8481.4850000000006"/>
    <n v="29869.595000000001"/>
    <n v="9343.2649999999994"/>
    <n v="7617.8620000000001"/>
    <n v="931.76099999999997"/>
  </r>
  <r>
    <x v="22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22"/>
    <x v="9"/>
    <s v="RNEST"/>
    <x v="1"/>
    <s v="m3"/>
    <n v="0"/>
    <n v="55.843000000000004"/>
    <n v="0"/>
    <n v="21.454000000000001"/>
    <n v="8.91"/>
    <n v="0"/>
    <n v="0"/>
    <n v="0"/>
    <n v="1301.3510000000001"/>
    <n v="1231.3040000000001"/>
    <n v="1070.9670000000001"/>
    <n v="1101.941"/>
  </r>
  <r>
    <x v="22"/>
    <x v="2"/>
    <s v="MANGUINHOS"/>
    <x v="1"/>
    <s v="m3"/>
    <n v="53669.417999999998"/>
    <n v="25333.232"/>
    <n v="63956.697"/>
    <n v="54888.233999999997"/>
    <n v="68542.822"/>
    <n v="68011.384000000005"/>
    <n v="39426.82"/>
    <n v="61337.014999999999"/>
    <n v="25309.65"/>
    <n v="3697.9409999999998"/>
    <n v="32807.67"/>
    <n v="52259.468000000001"/>
  </r>
  <r>
    <x v="22"/>
    <x v="4"/>
    <s v="RIOGRANDENSE"/>
    <x v="1"/>
    <s v="m3"/>
    <n v="2675.88"/>
    <n v="40557.807000000001"/>
    <n v="34074.22"/>
    <n v="65644.051999999996"/>
    <n v="59270.201999999997"/>
    <n v="7945.1180000000004"/>
    <n v="67799.154999999999"/>
    <n v="75772.630999999994"/>
    <n v="59572.339"/>
    <n v="80269.248000000007"/>
    <n v="72513.595000000001"/>
    <n v="69606.176999999996"/>
  </r>
  <r>
    <x v="22"/>
    <x v="0"/>
    <s v="UNIVEN"/>
    <x v="1"/>
    <s v="m3"/>
    <n v="0"/>
    <n v="0"/>
    <n v="0"/>
    <n v="0"/>
    <n v="0"/>
    <n v="0"/>
    <n v="0"/>
    <n v="0"/>
    <n v="0"/>
    <n v="0"/>
    <n v="0"/>
    <n v="0"/>
  </r>
  <r>
    <x v="22"/>
    <x v="1"/>
    <s v="DAX OIL"/>
    <x v="1"/>
    <s v="m3"/>
    <n v="0"/>
    <n v="0"/>
    <n v="0"/>
    <n v="0"/>
    <n v="0"/>
    <n v="0"/>
    <n v="0"/>
    <n v="0"/>
    <n v="0"/>
    <n v="0"/>
    <n v="0"/>
    <n v="0"/>
  </r>
  <r>
    <x v="22"/>
    <x v="0"/>
    <s v="SSOIL"/>
    <x v="1"/>
    <s v="m3"/>
    <n v="0"/>
    <n v="0"/>
    <n v="0"/>
    <n v="0"/>
    <n v="429"/>
    <n v="831"/>
    <n v="1369.18"/>
    <n v="2331.6280000000002"/>
    <n v="2229.8310000000001"/>
    <n v="1996.7850000000001"/>
    <n v="0"/>
    <n v="0"/>
  </r>
  <r>
    <x v="22"/>
    <x v="0"/>
    <s v="RPBC"/>
    <x v="2"/>
    <s v="m3"/>
    <n v="7540.2510000000002"/>
    <n v="10685.938"/>
    <n v="20270.897000000001"/>
    <n v="7845.8890000000001"/>
    <n v="12304.607"/>
    <n v="2841.1880000000001"/>
    <n v="926.22799999999995"/>
    <n v="2218.9879999999998"/>
    <n v="4276.1229999999996"/>
    <n v="4604.25"/>
    <n v="4131.6980000000003"/>
    <n v="1977.903"/>
  </r>
  <r>
    <x v="22"/>
    <x v="1"/>
    <s v="REFMAT"/>
    <x v="2"/>
    <s v="m3"/>
    <n v="5632.8810000000003"/>
    <n v="6021.991"/>
    <n v="5301.451"/>
    <n v="26150.809000000001"/>
    <n v="9706.3580000000002"/>
    <n v="4148.47"/>
    <n v="23824.225999999999"/>
    <n v="12991.099"/>
    <n v="7640.2950000000001"/>
    <n v="9691.4940000000006"/>
    <n v="4532.8890000000001"/>
    <n v="7973.5619999999999"/>
  </r>
  <r>
    <x v="22"/>
    <x v="2"/>
    <s v="REDUC"/>
    <x v="2"/>
    <s v="m3"/>
    <n v="11457.948"/>
    <n v="20777.674999999999"/>
    <n v="24200.098999999998"/>
    <n v="31757.682000000001"/>
    <n v="25913.206999999999"/>
    <n v="16004.472"/>
    <n v="22301.105"/>
    <n v="22324.803"/>
    <n v="24638.732"/>
    <n v="10375.097"/>
    <n v="18582.302"/>
    <n v="25648.816999999999"/>
  </r>
  <r>
    <x v="22"/>
    <x v="3"/>
    <s v="REGAP"/>
    <x v="2"/>
    <s v="m3"/>
    <n v="22917.210999999999"/>
    <n v="17386.866000000002"/>
    <n v="26789.047999999999"/>
    <n v="17276.823"/>
    <n v="13395.89"/>
    <n v="15457.073"/>
    <n v="22378.103999999999"/>
    <n v="24717.651999999998"/>
    <n v="20424.689999999999"/>
    <n v="31168.842000000001"/>
    <n v="16988.701000000001"/>
    <n v="32635.195"/>
  </r>
  <r>
    <x v="22"/>
    <x v="4"/>
    <s v="REFAP"/>
    <x v="2"/>
    <s v="m3"/>
    <n v="45532.22"/>
    <n v="108668.239"/>
    <n v="116799.76700000001"/>
    <n v="55952.783000000003"/>
    <n v="27136.585999999999"/>
    <n v="20181.192999999999"/>
    <n v="41335.913"/>
    <n v="39197.656000000003"/>
    <n v="29945.698"/>
    <n v="50942.887999999999"/>
    <n v="21544.792000000001"/>
    <n v="36383.194000000003"/>
  </r>
  <r>
    <x v="22"/>
    <x v="5"/>
    <s v="LUBNOR"/>
    <x v="2"/>
    <s v="m3"/>
    <n v="1528.1790000000001"/>
    <n v="1331.2170000000001"/>
    <n v="195.88200000000001"/>
    <n v="1063.702"/>
    <n v="799.91300000000001"/>
    <n v="1769.529"/>
    <n v="835.39700000000005"/>
    <n v="774.51499999999999"/>
    <n v="1320.0619999999999"/>
    <n v="1528.6479999999999"/>
    <n v="1917.414"/>
    <n v="2627.8490000000002"/>
  </r>
  <r>
    <x v="22"/>
    <x v="0"/>
    <s v="REPLAN"/>
    <x v="2"/>
    <s v="m3"/>
    <n v="3538.7040000000002"/>
    <n v="1318.087"/>
    <n v="2388.2190000000001"/>
    <n v="6077.2179999999998"/>
    <n v="5621.4260000000004"/>
    <n v="13798.169"/>
    <n v="34448.326999999997"/>
    <n v="49052.427000000003"/>
    <n v="8282.5040000000008"/>
    <n v="23776.534"/>
    <n v="14407.342000000001"/>
    <n v="20098.769"/>
  </r>
  <r>
    <x v="22"/>
    <x v="6"/>
    <s v="REAM"/>
    <x v="2"/>
    <s v="m3"/>
    <n v="20019.494999999999"/>
    <n v="18364.616999999998"/>
    <n v="20620.441999999999"/>
    <n v="17527.732"/>
    <n v="17768.393"/>
    <n v="15574.727999999999"/>
    <n v="15239.434999999999"/>
    <n v="18575.955999999998"/>
    <n v="16499.64"/>
    <n v="16738.884999999998"/>
    <n v="12916.063"/>
    <n v="16652.157999999999"/>
  </r>
  <r>
    <x v="22"/>
    <x v="0"/>
    <s v="RECAP"/>
    <x v="2"/>
    <s v="m3"/>
    <n v="0"/>
    <n v="0"/>
    <n v="0"/>
    <n v="0"/>
    <n v="0"/>
    <n v="410.51100000000002"/>
    <n v="4545.5910000000003"/>
    <n v="0"/>
    <n v="757.98199999999997"/>
    <n v="568.27"/>
    <n v="839.68200000000002"/>
    <n v="0"/>
  </r>
  <r>
    <x v="22"/>
    <x v="7"/>
    <s v="REPAR"/>
    <x v="2"/>
    <s v="m3"/>
    <n v="18980.081999999999"/>
    <n v="40352.055"/>
    <n v="31718.84"/>
    <n v="23453.09"/>
    <n v="14334.895"/>
    <n v="83.302000000000007"/>
    <n v="0"/>
    <n v="13662.788"/>
    <n v="18171.978999999999"/>
    <n v="0"/>
    <n v="57659.874000000003"/>
    <n v="66585.729000000007"/>
  </r>
  <r>
    <x v="22"/>
    <x v="0"/>
    <s v="REVAP"/>
    <x v="2"/>
    <s v="m3"/>
    <n v="307.887"/>
    <n v="11253.44"/>
    <n v="24759.654999999999"/>
    <n v="9594.3469999999998"/>
    <n v="14697.637000000001"/>
    <n v="19792.681"/>
    <n v="10898.276"/>
    <n v="14322.253000000001"/>
    <n v="20945.555"/>
    <n v="1480.95"/>
    <n v="29644.044000000002"/>
    <n v="27082.273000000001"/>
  </r>
  <r>
    <x v="22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22"/>
    <x v="9"/>
    <s v="RNEST"/>
    <x v="2"/>
    <s v="m3"/>
    <n v="89800.584000000003"/>
    <n v="72302.383000000002"/>
    <n v="48816.531000000003"/>
    <n v="44012.514000000003"/>
    <n v="34646.641000000003"/>
    <n v="52429.548000000003"/>
    <n v="70594.478000000003"/>
    <n v="74706.123000000007"/>
    <n v="62729.03"/>
    <n v="43353.684999999998"/>
    <n v="54247.012999999999"/>
    <n v="72309.61"/>
  </r>
  <r>
    <x v="22"/>
    <x v="2"/>
    <s v="MANGUINHOS"/>
    <x v="2"/>
    <s v="m3"/>
    <n v="0"/>
    <n v="0"/>
    <n v="0"/>
    <n v="0"/>
    <n v="0"/>
    <n v="0"/>
    <n v="0"/>
    <n v="0"/>
    <n v="0"/>
    <n v="0"/>
    <n v="0"/>
    <n v="0"/>
  </r>
  <r>
    <x v="22"/>
    <x v="4"/>
    <s v="RIOGRANDENSE"/>
    <x v="2"/>
    <s v="m3"/>
    <n v="0"/>
    <n v="314.49"/>
    <n v="314.64100000000002"/>
    <n v="0"/>
    <n v="232.959"/>
    <n v="132.27699999999999"/>
    <n v="0"/>
    <n v="0"/>
    <n v="198.154"/>
    <n v="0"/>
    <n v="0"/>
    <n v="247.12700000000001"/>
  </r>
  <r>
    <x v="22"/>
    <x v="0"/>
    <s v="UNIVEN"/>
    <x v="2"/>
    <s v="m3"/>
    <n v="0"/>
    <n v="0"/>
    <n v="0"/>
    <n v="0"/>
    <n v="0"/>
    <n v="0"/>
    <n v="0"/>
    <n v="0"/>
    <n v="0"/>
    <n v="0"/>
    <n v="0"/>
    <n v="0"/>
  </r>
  <r>
    <x v="22"/>
    <x v="1"/>
    <s v="DAX OIL"/>
    <x v="2"/>
    <s v="m3"/>
    <n v="0"/>
    <n v="0"/>
    <n v="0"/>
    <n v="0"/>
    <n v="2573.1729999999998"/>
    <n v="0"/>
    <n v="0"/>
    <n v="0"/>
    <n v="0"/>
    <n v="0"/>
    <n v="0"/>
    <n v="0"/>
  </r>
  <r>
    <x v="22"/>
    <x v="0"/>
    <s v="SSOIL"/>
    <x v="2"/>
    <s v="m3"/>
    <n v="0"/>
    <n v="0"/>
    <n v="0"/>
    <n v="0"/>
    <n v="14.58"/>
    <n v="402.96600000000001"/>
    <n v="128.00299999999999"/>
    <n v="0"/>
    <n v="369.524"/>
    <n v="0"/>
    <n v="654"/>
    <n v="0"/>
  </r>
  <r>
    <x v="23"/>
    <x v="0"/>
    <s v="RPBC"/>
    <x v="0"/>
    <s v="m3"/>
    <n v="791008.79700000002"/>
    <n v="680763.52599999995"/>
    <n v="401537.326"/>
    <n v="470411.49699999997"/>
    <n v="734780.451"/>
    <n v="794948.83100000001"/>
    <n v="776062.66899999999"/>
    <n v="819782.06599999999"/>
    <n v="809138.97199999995"/>
    <n v="826515.89399999997"/>
    <n v="793045.92700000003"/>
    <n v="786461.16899999999"/>
  </r>
  <r>
    <x v="23"/>
    <x v="1"/>
    <s v="REFMAT"/>
    <x v="0"/>
    <s v="m3"/>
    <n v="1216052.679"/>
    <n v="1112748.5"/>
    <n v="1032153.5159999999"/>
    <n v="931179.91799999995"/>
    <n v="711716.91200000001"/>
    <n v="969856.89399999997"/>
    <n v="933878.26599999995"/>
    <n v="467890.63199999998"/>
    <n v="730619.299"/>
    <n v="736430.26"/>
    <n v="945335.77500000002"/>
    <n v="926139.91899999999"/>
  </r>
  <r>
    <x v="23"/>
    <x v="2"/>
    <s v="REDUC"/>
    <x v="0"/>
    <s v="m3"/>
    <n v="596175.42000000004"/>
    <n v="599278.09"/>
    <n v="726792.14599999995"/>
    <n v="604836.65300000005"/>
    <n v="676090.48100000003"/>
    <n v="631902.68599999999"/>
    <n v="502299.44900000002"/>
    <n v="632132.91299999994"/>
    <n v="649776.93099999998"/>
    <n v="649593.36499999999"/>
    <n v="683981.054"/>
    <n v="597208.848"/>
  </r>
  <r>
    <x v="23"/>
    <x v="3"/>
    <s v="REGAP"/>
    <x v="0"/>
    <s v="m3"/>
    <n v="664160.30200000003"/>
    <n v="664873.826"/>
    <n v="719342.09400000004"/>
    <n v="726221.23"/>
    <n v="766395.78300000005"/>
    <n v="748045.04299999995"/>
    <n v="779620.36499999999"/>
    <n v="736454.24199999997"/>
    <n v="706431.80200000003"/>
    <n v="618524.89"/>
    <n v="425733.80099999998"/>
    <n v="716936.02500000002"/>
  </r>
  <r>
    <x v="23"/>
    <x v="4"/>
    <s v="REFAP"/>
    <x v="0"/>
    <s v="m3"/>
    <n v="432924.57299999997"/>
    <n v="115163.96"/>
    <n v="312942.55099999998"/>
    <n v="483831.76400000002"/>
    <n v="643468.32900000003"/>
    <n v="800084.82499999995"/>
    <n v="748599.60600000003"/>
    <n v="885899.33700000006"/>
    <n v="654843.16700000002"/>
    <n v="738922.07"/>
    <n v="654036.85"/>
    <n v="645056.66299999994"/>
  </r>
  <r>
    <x v="23"/>
    <x v="5"/>
    <s v="LUBNOR"/>
    <x v="0"/>
    <s v="m3"/>
    <n v="42908.542000000001"/>
    <n v="36338.552000000003"/>
    <n v="35723.180999999997"/>
    <n v="38669.260999999999"/>
    <n v="43130.561000000002"/>
    <n v="42852.035000000003"/>
    <n v="45407.364000000001"/>
    <n v="43539.722000000002"/>
    <n v="42682.665000000001"/>
    <n v="38890.173000000003"/>
    <n v="42148.991999999998"/>
    <n v="41573.624000000003"/>
  </r>
  <r>
    <x v="23"/>
    <x v="0"/>
    <s v="REPLAN"/>
    <x v="0"/>
    <s v="m3"/>
    <n v="1906572.1680000001"/>
    <n v="1684096.5109999999"/>
    <n v="1871022.3840000001"/>
    <n v="1836925.4680000001"/>
    <n v="1852364.9890000001"/>
    <n v="1740017.5719999999"/>
    <n v="1839579.15"/>
    <n v="1980444.952"/>
    <n v="1936764.558"/>
    <n v="1891656.743"/>
    <n v="1767935.3119999999"/>
    <n v="1850655.4990000001"/>
  </r>
  <r>
    <x v="23"/>
    <x v="6"/>
    <s v="REAM"/>
    <x v="0"/>
    <s v="m3"/>
    <n v="123524.37300000001"/>
    <n v="92013.383000000002"/>
    <n v="102761.255"/>
    <n v="99687.236000000004"/>
    <n v="86104.614000000001"/>
    <n v="88404.767000000007"/>
    <n v="104844.52499999999"/>
    <n v="99687.604999999996"/>
    <n v="95296.396999999997"/>
    <n v="98435.936000000002"/>
    <n v="117271.69100000001"/>
    <n v="97788.519"/>
  </r>
  <r>
    <x v="23"/>
    <x v="0"/>
    <s v="RECAP"/>
    <x v="0"/>
    <s v="m3"/>
    <n v="248374.47200000001"/>
    <n v="206153.98199999999"/>
    <n v="233022.10699999999"/>
    <n v="294067.61099999998"/>
    <n v="290344.12699999998"/>
    <n v="283204.67"/>
    <n v="287753.22700000001"/>
    <n v="294593.87199999997"/>
    <n v="270688.31599999999"/>
    <n v="273312.75799999997"/>
    <n v="249331.87"/>
    <n v="261988.48800000001"/>
  </r>
  <r>
    <x v="23"/>
    <x v="7"/>
    <s v="REPAR"/>
    <x v="0"/>
    <s v="m3"/>
    <n v="786081.76100000006"/>
    <n v="779725.18900000001"/>
    <n v="927313.99399999995"/>
    <n v="887398.74199999997"/>
    <n v="967697.45799999998"/>
    <n v="964752.07299999997"/>
    <n v="1021296.108"/>
    <n v="974973.20900000003"/>
    <n v="985405.83600000001"/>
    <n v="998452.37300000002"/>
    <n v="954863.55599999998"/>
    <n v="990775.69700000004"/>
  </r>
  <r>
    <x v="23"/>
    <x v="0"/>
    <s v="REVAP"/>
    <x v="0"/>
    <s v="m3"/>
    <n v="787469.09299999999"/>
    <n v="970934.87600000005"/>
    <n v="1212480.1580000001"/>
    <n v="1116546.7590000001"/>
    <n v="1238170.5630000001"/>
    <n v="1153708.811"/>
    <n v="1135538.148"/>
    <n v="1159683.156"/>
    <n v="1166674.344"/>
    <n v="1222913.56"/>
    <n v="1169638.156"/>
    <n v="1194790.909"/>
  </r>
  <r>
    <x v="23"/>
    <x v="8"/>
    <s v="3R POTIGUAR (ex-RPCC)"/>
    <x v="0"/>
    <s v="m3"/>
    <n v="126846.114"/>
    <n v="115535.425"/>
    <n v="137246.65100000001"/>
    <n v="125780.905"/>
    <n v="126767.54"/>
    <n v="157575.67799999999"/>
    <n v="168269.67600000001"/>
    <n v="145638.19200000001"/>
    <n v="88840.676000000007"/>
    <n v="8874.73"/>
    <n v="0"/>
    <n v="106975.099"/>
  </r>
  <r>
    <x v="23"/>
    <x v="9"/>
    <s v="RNEST"/>
    <x v="0"/>
    <s v="m3"/>
    <n v="315494.25300000003"/>
    <n v="299032.826"/>
    <n v="340977.38500000001"/>
    <n v="355254.02399999998"/>
    <n v="377365.43400000001"/>
    <n v="373676.27100000001"/>
    <n v="389422.66200000001"/>
    <n v="343169.65"/>
    <n v="379850.70799999998"/>
    <n v="401639.52100000001"/>
    <n v="325309.16499999998"/>
    <n v="400376.92700000003"/>
  </r>
  <r>
    <x v="23"/>
    <x v="2"/>
    <s v="MANGUINHOS"/>
    <x v="0"/>
    <s v="m3"/>
    <n v="0"/>
    <n v="0"/>
    <n v="0"/>
    <n v="0"/>
    <n v="0"/>
    <n v="0"/>
    <n v="0"/>
    <n v="0"/>
    <n v="0"/>
    <n v="0"/>
    <n v="0"/>
    <n v="0"/>
  </r>
  <r>
    <x v="23"/>
    <x v="4"/>
    <s v="RIOGRANDENSE"/>
    <x v="0"/>
    <s v="m3"/>
    <n v="0"/>
    <n v="0"/>
    <n v="0"/>
    <n v="6630.2489999999998"/>
    <n v="3920"/>
    <n v="7297.9179999999997"/>
    <n v="0"/>
    <n v="16260.272000000001"/>
    <n v="4174.9610000000002"/>
    <n v="0"/>
    <n v="0"/>
    <n v="5313.3490000000002"/>
  </r>
  <r>
    <x v="23"/>
    <x v="0"/>
    <s v="UNIVEN"/>
    <x v="0"/>
    <s v="m3"/>
    <n v="0"/>
    <n v="0"/>
    <n v="0"/>
    <n v="0"/>
    <n v="0"/>
    <n v="0"/>
    <n v="0"/>
    <n v="0"/>
    <n v="0"/>
    <n v="0"/>
    <n v="0"/>
    <n v="0"/>
  </r>
  <r>
    <x v="23"/>
    <x v="1"/>
    <s v="DAX OIL"/>
    <x v="0"/>
    <s v="m3"/>
    <n v="12462.133"/>
    <n v="12148.152"/>
    <n v="14261.370999999999"/>
    <n v="14046.4"/>
    <n v="12785.342000000001"/>
    <n v="15642.768"/>
    <n v="15280.105"/>
    <n v="15961.147000000001"/>
    <n v="16561.147000000001"/>
    <n v="14365.888000000001"/>
    <n v="11996.641"/>
    <n v="14302.769"/>
  </r>
  <r>
    <x v="23"/>
    <x v="0"/>
    <s v="SSOIL"/>
    <x v="0"/>
    <s v="m3"/>
    <n v="0"/>
    <n v="0"/>
    <n v="0"/>
    <n v="0"/>
    <n v="0"/>
    <n v="0"/>
    <n v="0"/>
    <n v="0"/>
    <n v="0"/>
    <n v="0"/>
    <n v="59.737000000000002"/>
    <n v="0"/>
  </r>
  <r>
    <x v="23"/>
    <x v="0"/>
    <s v="RPBC"/>
    <x v="1"/>
    <s v="m3"/>
    <n v="12555.933000000001"/>
    <n v="5195.1940000000004"/>
    <n v="31792.968000000001"/>
    <n v="17419.874"/>
    <n v="52965.834999999999"/>
    <n v="18072.073"/>
    <n v="49303.307999999997"/>
    <n v="26308.088"/>
    <n v="19051.556"/>
    <n v="36720.692999999999"/>
    <n v="39135.462"/>
    <n v="21024.386999999999"/>
  </r>
  <r>
    <x v="23"/>
    <x v="1"/>
    <s v="REFMAT"/>
    <x v="1"/>
    <s v="m3"/>
    <n v="388955.74599999998"/>
    <n v="277309.85499999998"/>
    <n v="242043.231"/>
    <n v="301171.46500000003"/>
    <n v="488215.64"/>
    <n v="262608.46799999999"/>
    <n v="264286.42700000003"/>
    <n v="526361.47499999998"/>
    <n v="355680.48300000001"/>
    <n v="522370.64299999998"/>
    <n v="261530.57800000001"/>
    <n v="248851.133"/>
  </r>
  <r>
    <x v="23"/>
    <x v="2"/>
    <s v="REDUC"/>
    <x v="1"/>
    <s v="m3"/>
    <n v="468606.53899999999"/>
    <n v="455802.31699999998"/>
    <n v="375777.78499999997"/>
    <n v="426801.03100000002"/>
    <n v="465885.60200000001"/>
    <n v="477050.67300000001"/>
    <n v="472530.03899999999"/>
    <n v="499438.01"/>
    <n v="365200.54700000002"/>
    <n v="439888.42300000001"/>
    <n v="383232.15100000001"/>
    <n v="418534.005"/>
  </r>
  <r>
    <x v="23"/>
    <x v="3"/>
    <s v="REGAP"/>
    <x v="1"/>
    <s v="m3"/>
    <n v="1290.252"/>
    <n v="402.61"/>
    <n v="0"/>
    <n v="825.39"/>
    <n v="0"/>
    <n v="0"/>
    <n v="3064.23"/>
    <n v="0"/>
    <n v="0"/>
    <n v="2385.366"/>
    <n v="669.53099999999995"/>
    <n v="1269.0740000000001"/>
  </r>
  <r>
    <x v="23"/>
    <x v="4"/>
    <s v="REFAP"/>
    <x v="1"/>
    <s v="m3"/>
    <n v="157362.516"/>
    <n v="31484.794999999998"/>
    <n v="87828.266000000003"/>
    <n v="181880.96100000001"/>
    <n v="59558.63"/>
    <n v="3137.009"/>
    <n v="67995.661999999997"/>
    <n v="5642.0249999999996"/>
    <n v="134292.03899999999"/>
    <n v="108649.538"/>
    <n v="237872.524"/>
    <n v="95862.361000000004"/>
  </r>
  <r>
    <x v="23"/>
    <x v="5"/>
    <s v="LUBNOR"/>
    <x v="1"/>
    <s v="m3"/>
    <n v="0"/>
    <n v="0"/>
    <n v="0"/>
    <n v="0"/>
    <n v="0"/>
    <n v="0"/>
    <n v="0"/>
    <n v="0"/>
    <n v="0"/>
    <n v="0"/>
    <n v="0"/>
    <n v="0"/>
  </r>
  <r>
    <x v="23"/>
    <x v="0"/>
    <s v="REPLAN"/>
    <x v="1"/>
    <s v="m3"/>
    <n v="81600.841"/>
    <n v="89942.84"/>
    <n v="84909.255000000005"/>
    <n v="42282.144999999997"/>
    <n v="70990.428"/>
    <n v="16759.780999999999"/>
    <n v="28400.904999999999"/>
    <n v="50227.035000000003"/>
    <n v="91843.857000000004"/>
    <n v="149777.04199999999"/>
    <n v="163153.18900000001"/>
    <n v="66546.080000000002"/>
  </r>
  <r>
    <x v="23"/>
    <x v="6"/>
    <s v="REAM"/>
    <x v="1"/>
    <s v="m3"/>
    <n v="0"/>
    <n v="0"/>
    <n v="26777.002"/>
    <n v="31928.968000000001"/>
    <n v="29166.242999999999"/>
    <n v="34892.713000000003"/>
    <n v="36750.144"/>
    <n v="43144.3"/>
    <n v="47823.877999999997"/>
    <n v="20444.098000000002"/>
    <n v="4626.6379999999999"/>
    <n v="19.513999999999999"/>
  </r>
  <r>
    <x v="23"/>
    <x v="0"/>
    <s v="RECAP"/>
    <x v="1"/>
    <s v="m3"/>
    <n v="1811.2080000000001"/>
    <n v="1473.2270000000001"/>
    <n v="1516.0329999999999"/>
    <n v="110.985"/>
    <n v="4525.3280000000004"/>
    <n v="0"/>
    <n v="12197.947"/>
    <n v="0"/>
    <n v="9751.3979999999992"/>
    <n v="5447.8130000000001"/>
    <n v="7260.6809999999996"/>
    <n v="230.32599999999999"/>
  </r>
  <r>
    <x v="23"/>
    <x v="7"/>
    <s v="REPAR"/>
    <x v="1"/>
    <s v="m3"/>
    <n v="115332.875"/>
    <n v="389.90300000000002"/>
    <n v="22544.194"/>
    <n v="69795.517000000007"/>
    <n v="52239.360000000001"/>
    <n v="6376.4790000000003"/>
    <n v="0"/>
    <n v="0"/>
    <n v="15749.722"/>
    <n v="34800.510999999999"/>
    <n v="60054.294000000002"/>
    <n v="58708.171999999999"/>
  </r>
  <r>
    <x v="23"/>
    <x v="0"/>
    <s v="REVAP"/>
    <x v="1"/>
    <s v="m3"/>
    <n v="0"/>
    <n v="0"/>
    <n v="4122.7049999999999"/>
    <n v="2866.9189999999999"/>
    <n v="11761.276"/>
    <n v="4646.4589999999998"/>
    <n v="13364.412"/>
    <n v="24368.053"/>
    <n v="8946.1929999999993"/>
    <n v="7505.9059999999999"/>
    <n v="10466.52"/>
    <n v="7359.9840000000004"/>
  </r>
  <r>
    <x v="23"/>
    <x v="8"/>
    <s v="3R POTIGUAR (ex-RPCC)"/>
    <x v="1"/>
    <s v="m3"/>
    <n v="0"/>
    <n v="4004.692"/>
    <n v="0"/>
    <n v="0"/>
    <n v="0"/>
    <n v="0"/>
    <n v="0"/>
    <n v="0"/>
    <n v="0"/>
    <n v="0"/>
    <n v="0"/>
    <n v="0"/>
  </r>
  <r>
    <x v="23"/>
    <x v="9"/>
    <s v="RNEST"/>
    <x v="1"/>
    <s v="m3"/>
    <n v="285.57900000000001"/>
    <n v="694.48"/>
    <n v="80.304000000000002"/>
    <n v="0"/>
    <n v="0"/>
    <n v="0"/>
    <n v="0"/>
    <n v="0"/>
    <n v="0"/>
    <n v="0"/>
    <n v="0"/>
    <n v="0"/>
  </r>
  <r>
    <x v="23"/>
    <x v="2"/>
    <s v="MANGUINHOS"/>
    <x v="1"/>
    <s v="m3"/>
    <n v="41437.148999999998"/>
    <n v="33234.716999999997"/>
    <n v="0"/>
    <n v="13590.96"/>
    <n v="32179.632000000001"/>
    <n v="8984.5300000000007"/>
    <n v="0"/>
    <n v="56556.152000000002"/>
    <n v="36238.934999999998"/>
    <n v="56647.985999999997"/>
    <n v="56872.493999999999"/>
    <n v="56694.159"/>
  </r>
  <r>
    <x v="23"/>
    <x v="4"/>
    <s v="RIOGRANDENSE"/>
    <x v="1"/>
    <s v="m3"/>
    <n v="76451.365000000005"/>
    <n v="68516.264999999999"/>
    <n v="75562.941000000006"/>
    <n v="60747.01"/>
    <n v="65698.531000000003"/>
    <n v="62162.548000000003"/>
    <n v="70514.872000000003"/>
    <n v="53727.8"/>
    <n v="54052.667000000001"/>
    <n v="59094.535000000003"/>
    <n v="38951.898000000001"/>
    <n v="54128.983"/>
  </r>
  <r>
    <x v="23"/>
    <x v="0"/>
    <s v="UNIVEN"/>
    <x v="1"/>
    <s v="m3"/>
    <n v="0"/>
    <n v="0"/>
    <n v="0"/>
    <n v="0"/>
    <n v="0"/>
    <n v="0"/>
    <n v="0"/>
    <n v="0"/>
    <n v="0"/>
    <n v="0"/>
    <n v="0"/>
    <n v="0"/>
  </r>
  <r>
    <x v="23"/>
    <x v="1"/>
    <s v="DAX OIL"/>
    <x v="1"/>
    <s v="m3"/>
    <n v="0"/>
    <n v="0"/>
    <n v="0"/>
    <n v="0"/>
    <n v="0"/>
    <n v="0"/>
    <n v="0"/>
    <n v="0"/>
    <n v="0"/>
    <n v="0"/>
    <n v="0"/>
    <n v="0"/>
  </r>
  <r>
    <x v="23"/>
    <x v="0"/>
    <s v="SSOIL"/>
    <x v="1"/>
    <s v="m3"/>
    <n v="0"/>
    <n v="0"/>
    <n v="0"/>
    <n v="0"/>
    <n v="0"/>
    <n v="0"/>
    <n v="0"/>
    <n v="0"/>
    <n v="0"/>
    <n v="2934.0039999999999"/>
    <n v="12634.5"/>
    <n v="5587"/>
  </r>
  <r>
    <x v="23"/>
    <x v="0"/>
    <s v="RPBC"/>
    <x v="2"/>
    <s v="m3"/>
    <n v="755.66600000000005"/>
    <n v="9168.0030000000006"/>
    <n v="3964.3879999999999"/>
    <n v="983.97"/>
    <n v="2285.701"/>
    <n v="12124.083000000001"/>
    <n v="9681.8850000000002"/>
    <n v="10205.665999999999"/>
    <n v="929.072"/>
    <n v="1606.8520000000001"/>
    <n v="718.70399999999995"/>
    <n v="2648.953"/>
  </r>
  <r>
    <x v="23"/>
    <x v="1"/>
    <s v="REFMAT"/>
    <x v="2"/>
    <s v="m3"/>
    <n v="0"/>
    <n v="0"/>
    <n v="3142.5320000000002"/>
    <n v="15894.197"/>
    <n v="0"/>
    <n v="0"/>
    <n v="899.53800000000001"/>
    <n v="6408.7340000000004"/>
    <n v="2703.2689999999998"/>
    <m/>
    <n v="5331.9309999999996"/>
    <n v="0"/>
  </r>
  <r>
    <x v="23"/>
    <x v="2"/>
    <s v="REDUC"/>
    <x v="2"/>
    <s v="m3"/>
    <n v="22070.418000000001"/>
    <n v="16761.370999999999"/>
    <n v="19298.973000000002"/>
    <n v="8372.482"/>
    <n v="9908.473"/>
    <n v="12835.584999999999"/>
    <n v="13519.531999999999"/>
    <n v="11614.366"/>
    <n v="16267.723"/>
    <n v="22213.671999999999"/>
    <n v="21922.560000000001"/>
    <n v="22217.123"/>
  </r>
  <r>
    <x v="23"/>
    <x v="3"/>
    <s v="REGAP"/>
    <x v="2"/>
    <s v="m3"/>
    <n v="36412.034"/>
    <n v="32176.034"/>
    <n v="38763.946000000004"/>
    <n v="27002.294000000002"/>
    <n v="27728.444"/>
    <n v="30920.679"/>
    <n v="23322.080999999998"/>
    <n v="59270.144"/>
    <n v="26146.276999999998"/>
    <n v="44105.766000000003"/>
    <n v="22654.492999999999"/>
    <n v="26846.49"/>
  </r>
  <r>
    <x v="23"/>
    <x v="4"/>
    <s v="REFAP"/>
    <x v="2"/>
    <s v="m3"/>
    <n v="24745.844000000001"/>
    <n v="25680.49"/>
    <n v="33353.33"/>
    <n v="45278.199000000001"/>
    <n v="59468.606"/>
    <n v="28500.429"/>
    <n v="19772.562999999998"/>
    <n v="32532.782999999999"/>
    <n v="55135.294999999998"/>
    <n v="46597.247000000003"/>
    <n v="43319.995000000003"/>
    <n v="23383.186000000002"/>
  </r>
  <r>
    <x v="23"/>
    <x v="5"/>
    <s v="LUBNOR"/>
    <x v="2"/>
    <s v="m3"/>
    <n v="1335.7739999999999"/>
    <n v="3098.7260000000001"/>
    <n v="1951.4390000000001"/>
    <n v="881.25300000000004"/>
    <n v="1044.095"/>
    <n v="1948.373"/>
    <n v="819.87099999999998"/>
    <n v="108.964"/>
    <n v="482.02499999999998"/>
    <n v="1874.1759999999999"/>
    <n v="1503.567"/>
    <n v="1130.4010000000001"/>
  </r>
  <r>
    <x v="23"/>
    <x v="0"/>
    <s v="REPLAN"/>
    <x v="2"/>
    <s v="m3"/>
    <n v="20777.238000000001"/>
    <n v="18.132000000000001"/>
    <n v="2740.4879999999998"/>
    <n v="1194.1849999999999"/>
    <n v="3074.2579999999998"/>
    <n v="7595.53"/>
    <n v="27511.38"/>
    <n v="46016.311000000002"/>
    <n v="8057.1639999999998"/>
    <n v="31847.201000000001"/>
    <n v="20763.329000000002"/>
    <n v="40866.415999999997"/>
  </r>
  <r>
    <x v="23"/>
    <x v="6"/>
    <s v="REAM"/>
    <x v="2"/>
    <s v="m3"/>
    <n v="17792.188999999998"/>
    <n v="16552.023000000001"/>
    <n v="18252.973000000002"/>
    <n v="13306.602999999999"/>
    <n v="15916.259"/>
    <n v="13901.743"/>
    <n v="19368.27"/>
    <n v="17895.311000000002"/>
    <n v="14835.978999999999"/>
    <n v="15071.143"/>
    <n v="16586.759999999998"/>
    <n v="10011.007"/>
  </r>
  <r>
    <x v="23"/>
    <x v="0"/>
    <s v="RECAP"/>
    <x v="2"/>
    <s v="m3"/>
    <n v="0"/>
    <n v="600.45600000000002"/>
    <n v="1103.991"/>
    <n v="0"/>
    <n v="1306.6410000000001"/>
    <n v="0"/>
    <n v="0"/>
    <n v="3664.9549999999999"/>
    <n v="282.96600000000001"/>
    <n v="0"/>
    <n v="0"/>
    <n v="0"/>
  </r>
  <r>
    <x v="23"/>
    <x v="7"/>
    <s v="REPAR"/>
    <x v="2"/>
    <s v="m3"/>
    <n v="13350.960999999999"/>
    <n v="44273.743999999999"/>
    <n v="45042.97"/>
    <n v="2978.777"/>
    <n v="467.65"/>
    <n v="16097.1"/>
    <n v="4749.3599999999997"/>
    <n v="3807"/>
    <n v="6268.1239999999998"/>
    <n v="10278.036"/>
    <n v="282.78899999999999"/>
    <n v="2503.9299999999998"/>
  </r>
  <r>
    <x v="23"/>
    <x v="0"/>
    <s v="REVAP"/>
    <x v="2"/>
    <s v="m3"/>
    <n v="843.21799999999996"/>
    <n v="2904.0340000000001"/>
    <n v="6213.0169999999998"/>
    <n v="31406.581999999999"/>
    <n v="4486.6559999999999"/>
    <n v="0"/>
    <n v="0"/>
    <n v="0"/>
    <n v="889.25099999999998"/>
    <n v="1835.848"/>
    <n v="0"/>
    <n v="0"/>
  </r>
  <r>
    <x v="23"/>
    <x v="8"/>
    <s v="3R POTIGUAR (ex-RPCC)"/>
    <x v="2"/>
    <s v="m3"/>
    <n v="0"/>
    <n v="0"/>
    <n v="0"/>
    <n v="0"/>
    <n v="0"/>
    <n v="0"/>
    <n v="0"/>
    <n v="0"/>
    <n v="0"/>
    <n v="0"/>
    <n v="0"/>
    <n v="0"/>
  </r>
  <r>
    <x v="23"/>
    <x v="9"/>
    <s v="RNEST"/>
    <x v="2"/>
    <s v="m3"/>
    <n v="72956.069000000003"/>
    <n v="57160.004999999997"/>
    <n v="69540.724000000002"/>
    <n v="54236.175999999999"/>
    <n v="62798.673000000003"/>
    <n v="55070.364000000001"/>
    <n v="41452.749000000003"/>
    <n v="52661.767"/>
    <n v="24812.863000000001"/>
    <n v="16880.113000000001"/>
    <n v="24601.350999999999"/>
    <n v="23533.687999999998"/>
  </r>
  <r>
    <x v="23"/>
    <x v="2"/>
    <s v="MANGUINHOS"/>
    <x v="2"/>
    <s v="m3"/>
    <n v="0"/>
    <n v="0"/>
    <n v="0"/>
    <n v="0"/>
    <n v="9817.2639999999992"/>
    <n v="49366.298000000003"/>
    <n v="64977.116000000002"/>
    <n v="3368.3829999999998"/>
    <n v="22643.861000000001"/>
    <n v="2564.9409999999998"/>
    <n v="5261.8990000000003"/>
    <n v="5570.8710000000001"/>
  </r>
  <r>
    <x v="23"/>
    <x v="4"/>
    <s v="RIOGRANDENSE"/>
    <x v="2"/>
    <s v="m3"/>
    <n v="0"/>
    <n v="0"/>
    <n v="0"/>
    <n v="308.51900000000001"/>
    <n v="299.15899999999999"/>
    <n v="0"/>
    <n v="0"/>
    <n v="0"/>
    <n v="239.352"/>
    <n v="0"/>
    <n v="171.232"/>
    <n v="0"/>
  </r>
  <r>
    <x v="23"/>
    <x v="0"/>
    <s v="UNIVEN"/>
    <x v="2"/>
    <s v="m3"/>
    <n v="0"/>
    <n v="0"/>
    <n v="0"/>
    <n v="0"/>
    <n v="0"/>
    <n v="0"/>
    <n v="0"/>
    <n v="0"/>
    <n v="0"/>
    <n v="0"/>
    <n v="0"/>
    <n v="0"/>
  </r>
  <r>
    <x v="23"/>
    <x v="1"/>
    <s v="DAX OIL"/>
    <x v="2"/>
    <s v="m3"/>
    <n v="0"/>
    <n v="0"/>
    <n v="0"/>
    <n v="0"/>
    <n v="5.54"/>
    <n v="0"/>
    <n v="0"/>
    <n v="0"/>
    <n v="0"/>
    <n v="0"/>
    <n v="0"/>
    <n v="0"/>
  </r>
  <r>
    <x v="23"/>
    <x v="0"/>
    <s v="SSOIL"/>
    <x v="2"/>
    <s v="m3"/>
    <n v="360"/>
    <n v="0"/>
    <n v="0"/>
    <n v="0"/>
    <n v="0"/>
    <n v="0"/>
    <n v="0"/>
    <n v="0"/>
    <n v="0"/>
    <n v="0"/>
    <n v="0"/>
    <n v="0"/>
  </r>
  <r>
    <x v="24"/>
    <x v="0"/>
    <s v="RPBC"/>
    <x v="0"/>
    <s v="m3"/>
    <n v="852592.11800000002"/>
    <n v="675131.85600000003"/>
    <n v="778447.64899999998"/>
    <n v="783916.19900000002"/>
    <n v="801965.42"/>
    <n v="815191.21400000004"/>
    <n v="723159.26199999999"/>
    <n v="815824.652"/>
    <n v="825673.63699999999"/>
    <n v="841515.34199999995"/>
    <n v="814615.60800000001"/>
    <n v="864787.86499999999"/>
  </r>
  <r>
    <x v="24"/>
    <x v="1"/>
    <s v="REFMAT"/>
    <x v="0"/>
    <s v="m3"/>
    <n v="909050.59499999997"/>
    <n v="855043.90399999998"/>
    <n v="614689.06599999999"/>
    <n v="687491.54599999997"/>
    <n v="665350.77500000002"/>
    <n v="850272.36199999996"/>
    <n v="866315.51800000004"/>
    <n v="800354.66700000002"/>
    <n v="621077.44099999999"/>
    <n v="590895.67299999995"/>
    <n v="730136.95900000003"/>
    <n v="871367.73199999996"/>
  </r>
  <r>
    <x v="24"/>
    <x v="2"/>
    <s v="REDUC"/>
    <x v="0"/>
    <s v="m3"/>
    <n v="592410.14"/>
    <n v="722636.44700000004"/>
    <n v="709610.35800000001"/>
    <n v="579895.72"/>
    <n v="633618.85"/>
    <n v="632653.36100000003"/>
    <n v="534666.11100000003"/>
    <n v="628161.53599999996"/>
    <n v="558071.41099999996"/>
    <n v="489283.95899999997"/>
    <n v="474315.73"/>
    <n v="642577.29799999995"/>
  </r>
  <r>
    <x v="24"/>
    <x v="3"/>
    <s v="REGAP"/>
    <x v="0"/>
    <s v="m3"/>
    <n v="652948.86"/>
    <n v="633105.72900000005"/>
    <n v="741797.86100000003"/>
    <n v="690475.54399999999"/>
    <n v="656564.94299999997"/>
    <n v="733361.36199999996"/>
    <n v="746510.19299999997"/>
    <n v="770830.33900000004"/>
    <n v="738694.35699999996"/>
    <n v="775002.174"/>
    <n v="710665.02899999998"/>
    <n v="703561.08299999998"/>
  </r>
  <r>
    <x v="24"/>
    <x v="4"/>
    <s v="REFAP"/>
    <x v="0"/>
    <s v="m3"/>
    <n v="496599.15100000001"/>
    <n v="652571.64500000002"/>
    <n v="691227.55799999996"/>
    <n v="720608.451"/>
    <n v="512944.39500000002"/>
    <n v="668783.598"/>
    <n v="704663.44700000004"/>
    <n v="797043.16099999996"/>
    <n v="724727.66399999999"/>
    <n v="693420.65300000005"/>
    <n v="784974.35199999996"/>
    <n v="815823.34299999999"/>
  </r>
  <r>
    <x v="24"/>
    <x v="5"/>
    <s v="LUBNOR"/>
    <x v="0"/>
    <s v="m3"/>
    <n v="44726.697999999997"/>
    <n v="40472.561000000002"/>
    <n v="44932.868999999999"/>
    <n v="34035.688000000002"/>
    <n v="31691.69"/>
    <n v="41293.546000000002"/>
    <n v="42576.913999999997"/>
    <n v="41720.781999999999"/>
    <n v="42380.423000000003"/>
    <n v="43155.900999999998"/>
    <n v="24520.392"/>
    <n v="20117.495999999999"/>
  </r>
  <r>
    <x v="24"/>
    <x v="0"/>
    <s v="REPLAN"/>
    <x v="0"/>
    <s v="m3"/>
    <n v="1998662.561"/>
    <n v="1761075.1769999999"/>
    <n v="1793932.0549999999"/>
    <n v="1540343.8640000001"/>
    <n v="1770085.209"/>
    <n v="1710510.034"/>
    <n v="1865914.9680000001"/>
    <n v="1991918.013"/>
    <n v="1960443.3970000001"/>
    <n v="2035933.247"/>
    <n v="1901559.4639999999"/>
    <n v="1967627.3810000001"/>
  </r>
  <r>
    <x v="24"/>
    <x v="6"/>
    <s v="REAM"/>
    <x v="0"/>
    <s v="m3"/>
    <n v="129129.51"/>
    <n v="104558.534"/>
    <n v="105662.401"/>
    <n v="43991.875999999997"/>
    <n v="14473.851000000001"/>
    <n v="0"/>
    <n v="0"/>
    <n v="0"/>
    <n v="0"/>
    <n v="0"/>
    <n v="0"/>
    <n v="0"/>
  </r>
  <r>
    <x v="24"/>
    <x v="0"/>
    <s v="RECAP"/>
    <x v="0"/>
    <s v="m3"/>
    <n v="273444.2"/>
    <n v="250919.37700000001"/>
    <n v="257662.02"/>
    <n v="159770.12100000001"/>
    <n v="129434.198"/>
    <n v="242677.02499999999"/>
    <n v="293273.11300000001"/>
    <n v="296960.95799999998"/>
    <n v="290381.87300000002"/>
    <n v="291999.78100000002"/>
    <n v="279857.21000000002"/>
    <n v="282506.84299999999"/>
  </r>
  <r>
    <x v="24"/>
    <x v="7"/>
    <s v="REPAR"/>
    <x v="0"/>
    <s v="m3"/>
    <n v="966289.66599999997"/>
    <n v="786410.63199999998"/>
    <n v="566612.16799999995"/>
    <n v="792309.77300000004"/>
    <n v="960238.09100000001"/>
    <n v="786186.53300000005"/>
    <n v="927684.93"/>
    <n v="947810.33"/>
    <n v="936740.9"/>
    <n v="944927.39899999998"/>
    <n v="922125.84699999995"/>
    <n v="897394.95299999998"/>
  </r>
  <r>
    <x v="24"/>
    <x v="0"/>
    <s v="REVAP"/>
    <x v="0"/>
    <s v="m3"/>
    <n v="1207316.581"/>
    <n v="1002549.179"/>
    <n v="1163201.5989999999"/>
    <n v="1107150.916"/>
    <n v="1189426.682"/>
    <n v="1147291.9240000001"/>
    <n v="1210429.9909999999"/>
    <n v="1082683.8359999999"/>
    <n v="1160120.966"/>
    <n v="1133196.686"/>
    <n v="1108032.1189999999"/>
    <n v="1132727.8370000001"/>
  </r>
  <r>
    <x v="24"/>
    <x v="8"/>
    <s v="3R POTIGUAR (ex-RPCC)"/>
    <x v="0"/>
    <s v="m3"/>
    <n v="169925.72200000001"/>
    <n v="166098.48199999999"/>
    <n v="156867.82399999999"/>
    <n v="165195.149"/>
    <n v="163839.63699999999"/>
    <n v="162776.149"/>
    <n v="164539.71599999999"/>
    <n v="153290.068"/>
    <n v="149744.84700000001"/>
    <n v="166906.27100000001"/>
    <n v="150815.261"/>
    <n v="165217.266"/>
  </r>
  <r>
    <x v="24"/>
    <x v="9"/>
    <s v="RNEST"/>
    <x v="0"/>
    <s v="m3"/>
    <n v="390088.94400000002"/>
    <n v="370777.31699999998"/>
    <n v="382544.717"/>
    <n v="397647.38699999999"/>
    <n v="407651.93900000001"/>
    <n v="389888.81699999998"/>
    <n v="406639.29300000001"/>
    <n v="383189.85399999999"/>
    <n v="380577.82199999999"/>
    <n v="364948.15700000001"/>
    <n v="369096.58600000001"/>
    <n v="428149.60800000001"/>
  </r>
  <r>
    <x v="24"/>
    <x v="2"/>
    <s v="MANGUINHOS"/>
    <x v="0"/>
    <s v="m3"/>
    <n v="0"/>
    <n v="0"/>
    <n v="0"/>
    <n v="0"/>
    <n v="0"/>
    <n v="0"/>
    <n v="0"/>
    <n v="0"/>
    <n v="0"/>
    <n v="0"/>
    <n v="0"/>
    <n v="0"/>
  </r>
  <r>
    <x v="24"/>
    <x v="4"/>
    <s v="RIOGRANDENSE"/>
    <x v="0"/>
    <s v="m3"/>
    <n v="42480.983"/>
    <n v="0"/>
    <n v="0"/>
    <n v="15126.385"/>
    <n v="0"/>
    <n v="0"/>
    <n v="0"/>
    <n v="0"/>
    <n v="0"/>
    <n v="0"/>
    <n v="0"/>
    <n v="9210.1970000000001"/>
  </r>
  <r>
    <x v="24"/>
    <x v="0"/>
    <s v="UNIVEN"/>
    <x v="0"/>
    <s v="m3"/>
    <n v="0"/>
    <n v="0"/>
    <n v="0"/>
    <n v="0"/>
    <n v="0"/>
    <n v="0"/>
    <n v="0"/>
    <n v="0"/>
    <n v="0"/>
    <n v="0"/>
    <n v="0"/>
    <n v="0"/>
  </r>
  <r>
    <x v="24"/>
    <x v="1"/>
    <s v="DAX OIL"/>
    <x v="0"/>
    <s v="m3"/>
    <n v="12226.043"/>
    <n v="14802.855"/>
    <n v="11951.754000000001"/>
    <n v="12400.596"/>
    <n v="13629.37"/>
    <n v="13732.832"/>
    <n v="13070.579"/>
    <n v="10232.114"/>
    <n v="8774.2939999999999"/>
    <n v="8937.11"/>
    <n v="9422.5010000000002"/>
    <n v="7218.4260000000004"/>
  </r>
  <r>
    <x v="24"/>
    <x v="0"/>
    <s v="SSOIL"/>
    <x v="0"/>
    <s v="m3"/>
    <n v="0"/>
    <n v="0"/>
    <n v="0"/>
    <n v="0"/>
    <n v="0"/>
    <n v="0"/>
    <n v="0"/>
    <n v="0"/>
    <n v="3830"/>
    <n v="16653.7"/>
    <n v="9158.7999999999993"/>
    <n v="7635.8959999999997"/>
  </r>
  <r>
    <x v="24"/>
    <x v="0"/>
    <s v="RPBC"/>
    <x v="1"/>
    <s v="m3"/>
    <n v="11948.85"/>
    <n v="3690.6080000000002"/>
    <n v="32814.023000000001"/>
    <n v="30798.824000000001"/>
    <n v="66966.615999999995"/>
    <n v="21266.348000000002"/>
    <n v="17419.642"/>
    <n v="14471.880999999999"/>
    <n v="6900.8549999999996"/>
    <n v="12331.179"/>
    <n v="31541.41"/>
    <n v="9728.9040000000005"/>
  </r>
  <r>
    <x v="24"/>
    <x v="1"/>
    <s v="REFMAT"/>
    <x v="1"/>
    <s v="m3"/>
    <n v="289964.61800000002"/>
    <n v="208753.57"/>
    <n v="533643.72"/>
    <n v="406712.234"/>
    <n v="593082.799"/>
    <n v="288322.799"/>
    <n v="314751.527"/>
    <n v="277719.36200000002"/>
    <n v="295499.93900000001"/>
    <n v="407878.51400000002"/>
    <n v="337243.55099999998"/>
    <n v="347472.20600000001"/>
  </r>
  <r>
    <x v="24"/>
    <x v="2"/>
    <s v="REDUC"/>
    <x v="1"/>
    <s v="m3"/>
    <n v="490395.79399999999"/>
    <n v="346456.18300000002"/>
    <n v="414641.59499999997"/>
    <n v="447864.75400000002"/>
    <n v="246428.079"/>
    <n v="415615.08100000001"/>
    <n v="489075.23100000003"/>
    <n v="421447.27899999998"/>
    <n v="469831.64600000001"/>
    <n v="491533.34399999998"/>
    <n v="412186.32299999997"/>
    <n v="397128.299"/>
  </r>
  <r>
    <x v="24"/>
    <x v="3"/>
    <s v="REGAP"/>
    <x v="1"/>
    <s v="m3"/>
    <n v="1095.5409999999999"/>
    <n v="697.52700000000004"/>
    <n v="2203.2890000000002"/>
    <n v="1045.566"/>
    <n v="1062.8230000000001"/>
    <n v="2420.8629999999998"/>
    <n v="589.12099999999998"/>
    <n v="560.20000000000005"/>
    <n v="0"/>
    <n v="1044.548"/>
    <n v="1168.8989999999999"/>
    <n v="2162.3870000000002"/>
  </r>
  <r>
    <x v="24"/>
    <x v="4"/>
    <s v="REFAP"/>
    <x v="1"/>
    <s v="m3"/>
    <n v="89126.804000000004"/>
    <n v="138314.114"/>
    <n v="160977.136"/>
    <n v="150441.86600000001"/>
    <n v="164543.549"/>
    <n v="97021.066999999995"/>
    <n v="151143.49100000001"/>
    <n v="107514.901"/>
    <n v="86865.542000000001"/>
    <n v="115034.22500000001"/>
    <n v="74539.922999999995"/>
    <n v="73963.240000000005"/>
  </r>
  <r>
    <x v="24"/>
    <x v="5"/>
    <s v="LUBNOR"/>
    <x v="1"/>
    <s v="m3"/>
    <n v="0"/>
    <n v="0"/>
    <n v="0"/>
    <n v="0"/>
    <n v="0"/>
    <n v="0"/>
    <n v="0"/>
    <n v="0"/>
    <n v="0"/>
    <n v="0"/>
    <n v="0"/>
    <n v="0"/>
  </r>
  <r>
    <x v="24"/>
    <x v="0"/>
    <s v="REPLAN"/>
    <x v="1"/>
    <s v="m3"/>
    <n v="6317.4409999999998"/>
    <n v="17073.870999999999"/>
    <n v="64954.991000000002"/>
    <n v="136906.016"/>
    <n v="136690.56700000001"/>
    <n v="92554.2"/>
    <n v="79780.737999999998"/>
    <n v="20274.547999999999"/>
    <n v="21310.103999999999"/>
    <n v="36079.743000000002"/>
    <n v="17198.687999999998"/>
    <n v="6517.8649999999998"/>
  </r>
  <r>
    <x v="24"/>
    <x v="6"/>
    <s v="REAM"/>
    <x v="1"/>
    <s v="m3"/>
    <n v="609.96"/>
    <n v="32445.702000000001"/>
    <n v="43474.686000000002"/>
    <n v="26614.294999999998"/>
    <n v="5229.8320000000003"/>
    <n v="0"/>
    <n v="0"/>
    <n v="0"/>
    <n v="0"/>
    <n v="0"/>
    <n v="0"/>
    <n v="0"/>
  </r>
  <r>
    <x v="24"/>
    <x v="0"/>
    <s v="RECAP"/>
    <x v="1"/>
    <s v="m3"/>
    <n v="0"/>
    <n v="0"/>
    <n v="492.89100000000002"/>
    <n v="1157.2670000000001"/>
    <n v="3248.1329999999998"/>
    <n v="2318.3319999999999"/>
    <n v="1249.136"/>
    <n v="0"/>
    <n v="0"/>
    <n v="463.51400000000001"/>
    <n v="1565.6890000000001"/>
    <n v="0"/>
  </r>
  <r>
    <x v="24"/>
    <x v="7"/>
    <s v="REPAR"/>
    <x v="1"/>
    <s v="m3"/>
    <n v="62153.489000000001"/>
    <n v="76673.322"/>
    <n v="84886.543000000005"/>
    <n v="43634.89"/>
    <n v="56088.451999999997"/>
    <n v="91924.422999999995"/>
    <n v="64626.141000000003"/>
    <n v="54729.856"/>
    <n v="59355.758000000002"/>
    <n v="63040.421999999999"/>
    <n v="50942.591999999997"/>
    <n v="62331.892999999996"/>
  </r>
  <r>
    <x v="24"/>
    <x v="0"/>
    <s v="REVAP"/>
    <x v="1"/>
    <s v="m3"/>
    <n v="0"/>
    <n v="0"/>
    <n v="0"/>
    <n v="21750.208999999999"/>
    <n v="5660.1959999999999"/>
    <n v="4818.4880000000003"/>
    <n v="5713.0820000000003"/>
    <n v="1290.5070000000001"/>
    <n v="1632.7909999999999"/>
    <n v="3613.7440000000001"/>
    <n v="0"/>
    <n v="5784.192"/>
  </r>
  <r>
    <x v="24"/>
    <x v="8"/>
    <s v="3R POTIGUAR (ex-RPCC)"/>
    <x v="1"/>
    <s v="m3"/>
    <n v="0"/>
    <n v="0"/>
    <n v="0"/>
    <n v="0"/>
    <n v="0"/>
    <n v="0"/>
    <n v="0"/>
    <n v="0"/>
    <n v="0"/>
    <n v="0"/>
    <n v="0"/>
    <n v="0"/>
  </r>
  <r>
    <x v="24"/>
    <x v="9"/>
    <s v="RNEST"/>
    <x v="1"/>
    <s v="m3"/>
    <n v="0"/>
    <n v="128.77199999999999"/>
    <n v="0"/>
    <n v="0"/>
    <n v="0"/>
    <n v="0"/>
    <n v="0"/>
    <n v="0"/>
    <n v="0"/>
    <n v="24418.159"/>
    <n v="24520.763999999999"/>
    <n v="2970.4389999999999"/>
  </r>
  <r>
    <x v="24"/>
    <x v="2"/>
    <s v="MANGUINHOS"/>
    <x v="1"/>
    <s v="m3"/>
    <n v="55895.995000000003"/>
    <n v="62294.589"/>
    <n v="63839.760999999999"/>
    <n v="43396.881000000001"/>
    <n v="50151.785000000003"/>
    <n v="38661.656000000003"/>
    <n v="60539.326999999997"/>
    <n v="34510.055"/>
    <n v="51967.508000000002"/>
    <n v="59168.59"/>
    <n v="56127.133000000002"/>
    <n v="69612.051999999996"/>
  </r>
  <r>
    <x v="24"/>
    <x v="4"/>
    <s v="RIOGRANDENSE"/>
    <x v="1"/>
    <s v="m3"/>
    <n v="25133.981"/>
    <n v="60306.167999999998"/>
    <n v="69199.407000000007"/>
    <n v="58162.877"/>
    <n v="11546.49"/>
    <n v="0"/>
    <n v="27951.973000000002"/>
    <n v="63084.843000000001"/>
    <n v="46009.608999999997"/>
    <n v="51314.002999999997"/>
    <n v="69162.898000000001"/>
    <n v="52795.339"/>
  </r>
  <r>
    <x v="24"/>
    <x v="0"/>
    <s v="UNIVEN"/>
    <x v="1"/>
    <s v="m3"/>
    <n v="0"/>
    <n v="0"/>
    <n v="0"/>
    <n v="0"/>
    <n v="0"/>
    <n v="0"/>
    <n v="0"/>
    <n v="0"/>
    <n v="0"/>
    <n v="0"/>
    <n v="0"/>
    <n v="0"/>
  </r>
  <r>
    <x v="24"/>
    <x v="1"/>
    <s v="DAX OIL"/>
    <x v="1"/>
    <s v="m3"/>
    <n v="0"/>
    <n v="0"/>
    <n v="0"/>
    <n v="0"/>
    <n v="0"/>
    <n v="0"/>
    <n v="0"/>
    <n v="0"/>
    <n v="0"/>
    <n v="0"/>
    <n v="0"/>
    <n v="0"/>
  </r>
  <r>
    <x v="24"/>
    <x v="0"/>
    <s v="SSOIL"/>
    <x v="1"/>
    <s v="m3"/>
    <n v="12245.8"/>
    <n v="3569"/>
    <n v="1481.9"/>
    <n v="0"/>
    <n v="0"/>
    <n v="0"/>
    <n v="5937.7"/>
    <n v="20347.151999999998"/>
    <n v="245"/>
    <n v="0"/>
    <n v="43263.1"/>
    <n v="43381.3"/>
  </r>
  <r>
    <x v="24"/>
    <x v="0"/>
    <s v="RPBC"/>
    <x v="2"/>
    <s v="m3"/>
    <n v="0"/>
    <n v="1020.046"/>
    <n v="9.1679999999999993"/>
    <n v="2372.5450000000001"/>
    <n v="4040.386"/>
    <n v="3202.9830000000002"/>
    <n v="1901.71"/>
    <n v="743.37199999999996"/>
    <n v="0"/>
    <n v="3510.3609999999999"/>
    <n v="2212.9940000000001"/>
    <n v="2781.982"/>
  </r>
  <r>
    <x v="24"/>
    <x v="1"/>
    <s v="REFMAT"/>
    <x v="2"/>
    <s v="m3"/>
    <n v="5935.2259999999997"/>
    <n v="0"/>
    <n v="0"/>
    <n v="0"/>
    <n v="0"/>
    <n v="0"/>
    <n v="0"/>
    <n v="0"/>
    <n v="0"/>
    <n v="0"/>
    <n v="0"/>
    <n v="0"/>
  </r>
  <r>
    <x v="24"/>
    <x v="2"/>
    <s v="REDUC"/>
    <x v="2"/>
    <s v="m3"/>
    <n v="23705.444"/>
    <n v="28934.892"/>
    <n v="26719.200000000001"/>
    <n v="15095.547"/>
    <n v="12108.394"/>
    <n v="23008.681"/>
    <n v="20282.691999999999"/>
    <n v="21488.95"/>
    <n v="18119.102999999999"/>
    <n v="25313.319"/>
    <n v="12580.133"/>
    <n v="18434.446"/>
  </r>
  <r>
    <x v="24"/>
    <x v="3"/>
    <s v="REGAP"/>
    <x v="2"/>
    <s v="m3"/>
    <n v="20342.155999999999"/>
    <n v="19695.488000000001"/>
    <n v="9980.7199999999993"/>
    <n v="23776.671999999999"/>
    <n v="41306.324999999997"/>
    <n v="33509.025000000001"/>
    <n v="32278.384999999998"/>
    <n v="24726.776000000002"/>
    <n v="31633.344000000001"/>
    <n v="22560.534"/>
    <n v="42562.627"/>
    <n v="43300.953999999998"/>
  </r>
  <r>
    <x v="24"/>
    <x v="4"/>
    <s v="REFAP"/>
    <x v="2"/>
    <s v="m3"/>
    <n v="130171.276"/>
    <n v="57851.877"/>
    <n v="64701.555"/>
    <n v="30826.087"/>
    <n v="24112.514999999999"/>
    <n v="37732.76"/>
    <n v="31518.484"/>
    <n v="30839.94"/>
    <n v="26373.733"/>
    <n v="61314.803999999996"/>
    <n v="36258.237000000001"/>
    <n v="46298.383999999998"/>
  </r>
  <r>
    <x v="24"/>
    <x v="5"/>
    <s v="LUBNOR"/>
    <x v="2"/>
    <s v="m3"/>
    <n v="680.83799999999997"/>
    <n v="310.60399999999998"/>
    <n v="321.40499999999997"/>
    <n v="948.63900000000001"/>
    <n v="229.05699999999999"/>
    <n v="1460.364"/>
    <n v="1825.492"/>
    <n v="1000.614"/>
    <n v="1702.2840000000001"/>
    <n v="1292.6020000000001"/>
    <n v="411.13600000000002"/>
    <n v="507.07100000000003"/>
  </r>
  <r>
    <x v="24"/>
    <x v="0"/>
    <s v="REPLAN"/>
    <x v="2"/>
    <s v="m3"/>
    <n v="19645.796999999999"/>
    <n v="30213.4"/>
    <n v="59307.063000000002"/>
    <n v="20789.23"/>
    <n v="33933.148000000001"/>
    <n v="37203.576000000001"/>
    <n v="13213.394"/>
    <n v="20821.134999999998"/>
    <n v="9665.1620000000003"/>
    <n v="6729.4620000000004"/>
    <n v="19318.437999999998"/>
    <n v="4485.4949999999999"/>
  </r>
  <r>
    <x v="24"/>
    <x v="6"/>
    <s v="REAM"/>
    <x v="2"/>
    <s v="m3"/>
    <n v="16068.040999999999"/>
    <n v="12689.351000000001"/>
    <n v="12280.223"/>
    <n v="3106.931"/>
    <n v="642.34799999999996"/>
    <n v="0"/>
    <n v="0"/>
    <n v="0"/>
    <n v="0"/>
    <n v="0"/>
    <n v="0"/>
    <n v="0"/>
  </r>
  <r>
    <x v="24"/>
    <x v="0"/>
    <s v="RECAP"/>
    <x v="2"/>
    <s v="m3"/>
    <n v="0"/>
    <n v="0"/>
    <n v="0"/>
    <n v="0"/>
    <n v="1426.625"/>
    <n v="569.77499999999998"/>
    <n v="770.298"/>
    <n v="0"/>
    <n v="0"/>
    <n v="384.80399999999997"/>
    <n v="0"/>
    <n v="0"/>
  </r>
  <r>
    <x v="24"/>
    <x v="7"/>
    <s v="REPAR"/>
    <x v="2"/>
    <s v="m3"/>
    <n v="11141.17"/>
    <n v="808.16600000000005"/>
    <n v="35660.915999999997"/>
    <n v="2741.3560000000002"/>
    <n v="2299.3090000000002"/>
    <n v="1217.867"/>
    <n v="2843.509"/>
    <n v="6442.1809999999996"/>
    <n v="3592.9250000000002"/>
    <n v="1563.7460000000001"/>
    <n v="1147.3689999999999"/>
    <n v="1472.0350000000001"/>
  </r>
  <r>
    <x v="24"/>
    <x v="0"/>
    <s v="REVAP"/>
    <x v="2"/>
    <s v="m3"/>
    <n v="1067.6130000000001"/>
    <n v="10271.875"/>
    <n v="27440.773000000001"/>
    <n v="6316.4470000000001"/>
    <n v="6044.9080000000004"/>
    <n v="167.88200000000001"/>
    <n v="489.92200000000003"/>
    <n v="598.53800000000001"/>
    <n v="1639.5940000000001"/>
    <n v="890.92499999999995"/>
    <n v="460.55099999999999"/>
    <n v="2159.5129999999999"/>
  </r>
  <r>
    <x v="24"/>
    <x v="8"/>
    <s v="3R POTIGUAR (ex-RPCC)"/>
    <x v="2"/>
    <s v="m3"/>
    <n v="0"/>
    <m/>
    <n v="0"/>
    <n v="0"/>
    <n v="0"/>
    <n v="0"/>
    <n v="0"/>
    <n v="0"/>
    <n v="0"/>
    <n v="0"/>
    <n v="0"/>
    <n v="0"/>
  </r>
  <r>
    <x v="24"/>
    <x v="9"/>
    <s v="RNEST"/>
    <x v="2"/>
    <s v="m3"/>
    <n v="27862.334999999999"/>
    <n v="27697.239000000001"/>
    <n v="22580.955999999998"/>
    <n v="20285.069"/>
    <n v="36986.830999999998"/>
    <n v="22356.710999999999"/>
    <n v="17706.625"/>
    <n v="15095.333000000001"/>
    <n v="16395.976999999999"/>
    <n v="38354.701000000001"/>
    <n v="20590.304"/>
    <n v="14631.472"/>
  </r>
  <r>
    <x v="24"/>
    <x v="2"/>
    <s v="MANGUINHOS"/>
    <x v="2"/>
    <s v="m3"/>
    <n v="1031.9269999999999"/>
    <n v="939.36400000000003"/>
    <n v="0"/>
    <n v="1092.7059999999999"/>
    <n v="618.25300000000004"/>
    <n v="5819.5829999999996"/>
    <n v="2866.9549999999999"/>
    <n v="9570.9750000000004"/>
    <n v="2466.777"/>
    <n v="6079.6040000000003"/>
    <n v="6637.0150000000003"/>
    <n v="4962.3500000000004"/>
  </r>
  <r>
    <x v="24"/>
    <x v="4"/>
    <s v="RIOGRANDENSE"/>
    <x v="2"/>
    <s v="m3"/>
    <n v="0"/>
    <n v="0"/>
    <n v="0"/>
    <n v="98.277000000000001"/>
    <n v="262.38499999999999"/>
    <n v="0"/>
    <n v="0"/>
    <n v="0"/>
    <n v="34.645000000000003"/>
    <n v="0"/>
    <n v="0"/>
    <n v="317.93799999999999"/>
  </r>
  <r>
    <x v="24"/>
    <x v="0"/>
    <s v="UNIVEN"/>
    <x v="2"/>
    <s v="m3"/>
    <n v="0"/>
    <n v="0"/>
    <n v="0"/>
    <n v="0"/>
    <n v="0"/>
    <n v="0"/>
    <n v="0"/>
    <n v="0"/>
    <n v="0"/>
    <n v="0"/>
    <n v="0"/>
    <n v="0"/>
  </r>
  <r>
    <x v="24"/>
    <x v="1"/>
    <s v="DAX OIL"/>
    <x v="2"/>
    <s v="m3"/>
    <n v="0"/>
    <n v="0"/>
    <n v="0"/>
    <n v="0"/>
    <n v="0"/>
    <n v="0"/>
    <n v="0"/>
    <n v="0"/>
    <n v="0"/>
    <n v="0"/>
    <n v="0"/>
    <n v="0"/>
  </r>
  <r>
    <x v="24"/>
    <x v="0"/>
    <s v="SSOIL"/>
    <x v="2"/>
    <s v="m3"/>
    <n v="0"/>
    <n v="0"/>
    <n v="0"/>
    <n v="0"/>
    <n v="0"/>
    <n v="0"/>
    <n v="0"/>
    <n v="0"/>
    <n v="3185.7429999999999"/>
    <n v="0"/>
    <n v="0"/>
    <n v="0"/>
  </r>
  <r>
    <x v="25"/>
    <x v="0"/>
    <s v="RPBC"/>
    <x v="0"/>
    <s v="m3"/>
    <n v="860482.61600000004"/>
    <n v="735151.18599999999"/>
    <n v="865774.03399999999"/>
    <n v="803293.53700000001"/>
    <n v="785784.87199999997"/>
    <n v="753373.38399999996"/>
    <n v="638778.94400000002"/>
    <n v="808885.04099999997"/>
    <n v="838093.48899999994"/>
    <n v="865554.69400000002"/>
    <m/>
    <m/>
  </r>
  <r>
    <x v="25"/>
    <x v="1"/>
    <s v="REFMAT"/>
    <x v="0"/>
    <s v="m3"/>
    <n v="1077250.551"/>
    <n v="1021408.554"/>
    <n v="1243980.3149999999"/>
    <n v="744680.24600000004"/>
    <n v="864180.11499999999"/>
    <n v="872046.70700000005"/>
    <n v="957657.91799999995"/>
    <n v="917854.16299999994"/>
    <n v="844221.03500000003"/>
    <n v="1001111.963"/>
    <m/>
    <m/>
  </r>
  <r>
    <x v="25"/>
    <x v="2"/>
    <s v="REDUC"/>
    <x v="0"/>
    <s v="m3"/>
    <n v="754620.75"/>
    <n v="520085.86800000002"/>
    <n v="643715.33600000001"/>
    <n v="484519.33500000002"/>
    <n v="600224.87899999996"/>
    <n v="554320.47600000002"/>
    <n v="653971.70799999998"/>
    <n v="534767.06000000006"/>
    <n v="580710.38300000003"/>
    <n v="611448.99600000004"/>
    <m/>
    <m/>
  </r>
  <r>
    <x v="25"/>
    <x v="3"/>
    <s v="REGAP"/>
    <x v="0"/>
    <s v="m3"/>
    <n v="663150.68000000005"/>
    <n v="659804.61800000002"/>
    <n v="700597.56799999997"/>
    <n v="705357.54700000002"/>
    <n v="717353.13699999999"/>
    <n v="705550.59400000004"/>
    <n v="714733.87300000002"/>
    <n v="746862.05500000005"/>
    <n v="717729.02899999998"/>
    <n v="776015.13600000006"/>
    <m/>
    <m/>
  </r>
  <r>
    <x v="25"/>
    <x v="4"/>
    <s v="REFAP"/>
    <x v="0"/>
    <s v="m3"/>
    <n v="707139.00800000003"/>
    <n v="671076.37399999995"/>
    <n v="627447.00300000003"/>
    <n v="473705.57199999999"/>
    <n v="582176.04500000004"/>
    <n v="547501.52599999995"/>
    <n v="454946.60499999998"/>
    <n v="678407.098"/>
    <n v="690528.66099999996"/>
    <n v="611846.73899999994"/>
    <m/>
    <m/>
  </r>
  <r>
    <x v="25"/>
    <x v="5"/>
    <s v="LUBNOR"/>
    <x v="0"/>
    <s v="m3"/>
    <n v="35195.932000000001"/>
    <n v="29777.932000000001"/>
    <n v="32393.781999999999"/>
    <n v="33639.334999999999"/>
    <n v="32063.460999999999"/>
    <n v="29973.294000000002"/>
    <n v="29442.205999999998"/>
    <n v="38316.576999999997"/>
    <n v="43432.137999999999"/>
    <n v="45503.006000000001"/>
    <m/>
    <m/>
  </r>
  <r>
    <x v="25"/>
    <x v="0"/>
    <s v="REPLAN"/>
    <x v="0"/>
    <s v="m3"/>
    <n v="1932384.351"/>
    <n v="1654532.8829999999"/>
    <n v="1752892.5870000001"/>
    <n v="1719098.335"/>
    <n v="1768893.53"/>
    <n v="1841255.2109999999"/>
    <n v="1908166.379"/>
    <n v="1997370.9029999999"/>
    <n v="1949630.611"/>
    <n v="2028226.7180000001"/>
    <m/>
    <m/>
  </r>
  <r>
    <x v="25"/>
    <x v="6"/>
    <s v="REAM"/>
    <x v="0"/>
    <s v="m3"/>
    <n v="0"/>
    <n v="0"/>
    <n v="36411.752"/>
    <n v="8459.152"/>
    <n v="0"/>
    <n v="0"/>
    <n v="0"/>
    <n v="0"/>
    <n v="0"/>
    <m/>
    <m/>
    <m/>
  </r>
  <r>
    <x v="25"/>
    <x v="0"/>
    <s v="RECAP"/>
    <x v="0"/>
    <s v="m3"/>
    <n v="259935.54399999999"/>
    <n v="273707.348"/>
    <n v="298503.64399999997"/>
    <n v="274510.43699999998"/>
    <n v="278503.00099999999"/>
    <n v="278027.69300000003"/>
    <n v="286947.37300000002"/>
    <n v="286456.00099999999"/>
    <n v="293735.359"/>
    <n v="305915.91100000002"/>
    <m/>
    <m/>
  </r>
  <r>
    <x v="25"/>
    <x v="7"/>
    <s v="REPAR"/>
    <x v="0"/>
    <s v="m3"/>
    <n v="961107.72499999998"/>
    <n v="918864.91799999995"/>
    <n v="972529.576"/>
    <n v="929274.97100000002"/>
    <n v="963825.14800000004"/>
    <n v="873292.80299999996"/>
    <n v="933506.07"/>
    <n v="968945.61499999999"/>
    <n v="950062.44499999995"/>
    <n v="829941.51699999999"/>
    <m/>
    <m/>
  </r>
  <r>
    <x v="25"/>
    <x v="0"/>
    <s v="REVAP"/>
    <x v="0"/>
    <s v="m3"/>
    <n v="1237811.284"/>
    <n v="1078775.2150000001"/>
    <n v="1206751.7109999999"/>
    <n v="1184299.1370000001"/>
    <n v="1208999.719"/>
    <n v="1120251.1470000001"/>
    <n v="1194177.9709999999"/>
    <n v="1128325.4809999999"/>
    <n v="1039304.451"/>
    <n v="424271.087"/>
    <m/>
    <m/>
  </r>
  <r>
    <x v="25"/>
    <x v="8"/>
    <s v="3R POTIGUAR (ex-RPCC)"/>
    <x v="0"/>
    <s v="m3"/>
    <n v="148290.02499999999"/>
    <n v="149092.06400000001"/>
    <n v="148771.079"/>
    <n v="157673.72200000001"/>
    <n v="153932.37299999999"/>
    <n v="160635.97500000001"/>
    <n v="161153.88200000001"/>
    <n v="144072.70199999999"/>
    <n v="167875.77"/>
    <n v="138473.36900000001"/>
    <m/>
    <m/>
  </r>
  <r>
    <x v="25"/>
    <x v="9"/>
    <s v="RNEST"/>
    <x v="0"/>
    <s v="m3"/>
    <n v="118634.936"/>
    <n v="0"/>
    <n v="213109.33"/>
    <n v="358338.30900000001"/>
    <n v="444612.38199999998"/>
    <n v="429370.08600000001"/>
    <n v="483319.79"/>
    <n v="467775.07400000002"/>
    <n v="435692.28399999999"/>
    <n v="421009.43599999999"/>
    <m/>
    <m/>
  </r>
  <r>
    <x v="25"/>
    <x v="2"/>
    <s v="MANGUINHOS"/>
    <x v="0"/>
    <s v="m3"/>
    <n v="0"/>
    <n v="0"/>
    <n v="0"/>
    <n v="0"/>
    <n v="0"/>
    <n v="0"/>
    <n v="0"/>
    <n v="0"/>
    <n v="0"/>
    <n v="0"/>
    <m/>
    <m/>
  </r>
  <r>
    <x v="25"/>
    <x v="4"/>
    <s v="RIOGRANDENSE"/>
    <x v="0"/>
    <s v="m3"/>
    <n v="9851.7049999999999"/>
    <n v="16427.559000000001"/>
    <n v="20474.455000000002"/>
    <n v="23112.204000000002"/>
    <n v="24266.213"/>
    <n v="0"/>
    <n v="0"/>
    <n v="0"/>
    <n v="17466.003000000001"/>
    <n v="22775.356"/>
    <m/>
    <m/>
  </r>
  <r>
    <x v="25"/>
    <x v="0"/>
    <s v="UNIVEN"/>
    <x v="0"/>
    <s v="m3"/>
    <n v="0"/>
    <n v="0"/>
    <n v="0"/>
    <m/>
    <m/>
    <n v="0"/>
    <n v="0"/>
    <n v="0"/>
    <n v="0"/>
    <n v="0"/>
    <m/>
    <m/>
  </r>
  <r>
    <x v="25"/>
    <x v="1"/>
    <s v="DAX OIL"/>
    <x v="0"/>
    <s v="m3"/>
    <n v="6068.3059999999996"/>
    <n v="3755.3220000000001"/>
    <n v="3208.3890000000001"/>
    <n v="7593.6549999999997"/>
    <n v="7702.8860000000004"/>
    <n v="6473.7740000000003"/>
    <n v="10214.127"/>
    <n v="8418.9240000000009"/>
    <n v="3415.0590000000002"/>
    <n v="5885.5619999999999"/>
    <m/>
    <m/>
  </r>
  <r>
    <x v="25"/>
    <x v="0"/>
    <s v="SSOIL"/>
    <x v="0"/>
    <s v="m3"/>
    <n v="0"/>
    <n v="0"/>
    <n v="0"/>
    <n v="799.399"/>
    <m/>
    <n v="0"/>
    <n v="0"/>
    <n v="0"/>
    <n v="0"/>
    <n v="0"/>
    <m/>
    <m/>
  </r>
  <r>
    <x v="25"/>
    <x v="0"/>
    <s v="RPBC"/>
    <x v="1"/>
    <s v="m3"/>
    <n v="963.48400000000004"/>
    <n v="0"/>
    <n v="4664.74"/>
    <n v="1732.6020000000001"/>
    <n v="136.024"/>
    <n v="0"/>
    <n v="607.63499999999999"/>
    <n v="0"/>
    <n v="6830.0169999999998"/>
    <n v="10.19"/>
    <m/>
    <m/>
  </r>
  <r>
    <x v="25"/>
    <x v="1"/>
    <s v="REFMAT"/>
    <x v="1"/>
    <s v="m3"/>
    <n v="272306.348"/>
    <n v="153256.74100000001"/>
    <n v="45943.754000000001"/>
    <n v="295256.46000000002"/>
    <n v="146433.497"/>
    <n v="495000.89299999998"/>
    <n v="289350.91499999998"/>
    <n v="399623.64"/>
    <n v="397758.12800000003"/>
    <n v="290405.87099999998"/>
    <m/>
    <m/>
  </r>
  <r>
    <x v="25"/>
    <x v="2"/>
    <s v="REDUC"/>
    <x v="1"/>
    <s v="m3"/>
    <n v="330362.91200000001"/>
    <n v="401859.99900000001"/>
    <n v="401183.64500000002"/>
    <n v="392903.85200000001"/>
    <n v="428917.39199999999"/>
    <n v="416930.73499999999"/>
    <n v="437489.23"/>
    <n v="418889.19799999997"/>
    <n v="447069.38500000001"/>
    <n v="476002.11499999999"/>
    <m/>
    <m/>
  </r>
  <r>
    <x v="25"/>
    <x v="3"/>
    <s v="REGAP"/>
    <x v="1"/>
    <s v="m3"/>
    <n v="779.75199999999995"/>
    <n v="1566.067"/>
    <n v="1184.126"/>
    <n v="42.722000000000001"/>
    <n v="0"/>
    <n v="1401.7819999999999"/>
    <n v="286.88099999999997"/>
    <n v="464.68400000000003"/>
    <n v="306.82499999999999"/>
    <n v="707.06500000000005"/>
    <m/>
    <m/>
  </r>
  <r>
    <x v="25"/>
    <x v="4"/>
    <s v="REFAP"/>
    <x v="1"/>
    <s v="m3"/>
    <n v="52398.42"/>
    <n v="87022.297999999995"/>
    <n v="169474.84599999999"/>
    <n v="163037.076"/>
    <n v="117327.629"/>
    <n v="30969.581999999999"/>
    <n v="173981.77299999999"/>
    <n v="130475.603"/>
    <n v="133379.524"/>
    <n v="177258.46900000001"/>
    <m/>
    <m/>
  </r>
  <r>
    <x v="25"/>
    <x v="5"/>
    <s v="LUBNOR"/>
    <x v="1"/>
    <s v="m3"/>
    <n v="0"/>
    <n v="0"/>
    <n v="0"/>
    <n v="0"/>
    <n v="0"/>
    <n v="0"/>
    <n v="0"/>
    <n v="0"/>
    <n v="0"/>
    <n v="0"/>
    <m/>
    <m/>
  </r>
  <r>
    <x v="25"/>
    <x v="0"/>
    <s v="REPLAN"/>
    <x v="1"/>
    <s v="m3"/>
    <n v="0"/>
    <n v="3281.85"/>
    <n v="104972.33900000001"/>
    <n v="106125.004"/>
    <n v="10402.112999999999"/>
    <n v="11079.736999999999"/>
    <n v="30146.781999999999"/>
    <n v="6312.9219999999996"/>
    <n v="5218.63"/>
    <n v="392.29899999999998"/>
    <m/>
    <m/>
  </r>
  <r>
    <x v="25"/>
    <x v="6"/>
    <s v="REAM"/>
    <x v="1"/>
    <s v="m3"/>
    <n v="0"/>
    <n v="0"/>
    <n v="0"/>
    <n v="0"/>
    <n v="0"/>
    <n v="0"/>
    <n v="0"/>
    <n v="4.4999999999999998E-2"/>
    <n v="136.67699999999999"/>
    <m/>
    <m/>
    <m/>
  </r>
  <r>
    <x v="25"/>
    <x v="0"/>
    <s v="RECAP"/>
    <x v="1"/>
    <s v="m3"/>
    <n v="0"/>
    <n v="0"/>
    <n v="0"/>
    <n v="0"/>
    <n v="0"/>
    <n v="196.27600000000001"/>
    <n v="6304.6930000000002"/>
    <n v="0"/>
    <n v="0"/>
    <n v="0"/>
    <m/>
    <m/>
  </r>
  <r>
    <x v="25"/>
    <x v="7"/>
    <s v="REPAR"/>
    <x v="1"/>
    <s v="m3"/>
    <n v="34391.777999999998"/>
    <n v="33490.71"/>
    <n v="57731.915000000001"/>
    <n v="50459.302000000003"/>
    <n v="35061.19"/>
    <n v="54581.656000000003"/>
    <n v="15225.704"/>
    <n v="78450.790999999997"/>
    <n v="61999.042000000001"/>
    <n v="49484.627"/>
    <m/>
    <m/>
  </r>
  <r>
    <x v="25"/>
    <x v="0"/>
    <s v="REVAP"/>
    <x v="1"/>
    <s v="m3"/>
    <n v="0"/>
    <n v="0"/>
    <n v="1332.471"/>
    <n v="0"/>
    <n v="0"/>
    <n v="8051.6170000000002"/>
    <n v="21831.717000000001"/>
    <n v="23995.248"/>
    <n v="10506.054"/>
    <n v="0"/>
    <m/>
    <m/>
  </r>
  <r>
    <x v="25"/>
    <x v="8"/>
    <s v="3R POTIGUAR (ex-RPCC)"/>
    <x v="1"/>
    <s v="m3"/>
    <n v="0"/>
    <n v="0"/>
    <n v="0"/>
    <n v="0"/>
    <n v="0"/>
    <n v="0"/>
    <n v="0"/>
    <n v="0"/>
    <n v="0"/>
    <n v="0"/>
    <m/>
    <m/>
  </r>
  <r>
    <x v="25"/>
    <x v="9"/>
    <s v="RNEST"/>
    <x v="1"/>
    <s v="m3"/>
    <n v="86.691000000000003"/>
    <n v="0"/>
    <n v="96.385000000000005"/>
    <n v="0"/>
    <n v="0"/>
    <n v="0"/>
    <n v="0"/>
    <n v="0"/>
    <n v="0"/>
    <n v="0"/>
    <m/>
    <m/>
  </r>
  <r>
    <x v="25"/>
    <x v="2"/>
    <s v="MANGUINHOS"/>
    <x v="1"/>
    <s v="m3"/>
    <n v="59131.165000000001"/>
    <n v="54385.158000000003"/>
    <n v="84293.11"/>
    <n v="57215.51"/>
    <n v="73011.221000000005"/>
    <n v="63433.355000000003"/>
    <n v="62178.728999999999"/>
    <n v="55448.072999999997"/>
    <n v="49978.953999999998"/>
    <n v="0"/>
    <m/>
    <m/>
  </r>
  <r>
    <x v="25"/>
    <x v="4"/>
    <s v="RIOGRANDENSE"/>
    <x v="1"/>
    <s v="m3"/>
    <n v="58783.152999999998"/>
    <n v="46579.337"/>
    <n v="27186.774000000001"/>
    <n v="20229.496999999999"/>
    <n v="26789.576000000001"/>
    <n v="45594.514999999999"/>
    <n v="11551.36"/>
    <n v="72122.8"/>
    <n v="44073.671000000002"/>
    <n v="48103.499000000003"/>
    <m/>
    <m/>
  </r>
  <r>
    <x v="25"/>
    <x v="0"/>
    <s v="UNIVEN"/>
    <x v="1"/>
    <s v="m3"/>
    <n v="0"/>
    <n v="0"/>
    <n v="0"/>
    <n v="0"/>
    <n v="0"/>
    <n v="0"/>
    <n v="0"/>
    <n v="0"/>
    <n v="0"/>
    <n v="0"/>
    <m/>
    <m/>
  </r>
  <r>
    <x v="25"/>
    <x v="1"/>
    <s v="DAX OIL"/>
    <x v="1"/>
    <s v="m3"/>
    <n v="0"/>
    <n v="0"/>
    <n v="0"/>
    <n v="0"/>
    <n v="0"/>
    <n v="0"/>
    <n v="0"/>
    <n v="0"/>
    <n v="0"/>
    <n v="0"/>
    <m/>
    <m/>
  </r>
  <r>
    <x v="25"/>
    <x v="0"/>
    <s v="SSOIL"/>
    <x v="1"/>
    <s v="m3"/>
    <n v="46746.400000000001"/>
    <n v="31326.978999999999"/>
    <n v="59634.3"/>
    <n v="51152.500999999997"/>
    <n v="18145.685000000001"/>
    <n v="0"/>
    <n v="0"/>
    <n v="27516.996999999999"/>
    <n v="47089.49"/>
    <n v="37807.957000000002"/>
    <m/>
    <m/>
  </r>
  <r>
    <x v="25"/>
    <x v="0"/>
    <s v="RPBC"/>
    <x v="2"/>
    <s v="m3"/>
    <n v="2437.105"/>
    <n v="2442.2260000000001"/>
    <n v="3820.2289999999998"/>
    <n v="3560.8960000000002"/>
    <n v="3251.4789999999998"/>
    <n v="3739.5830000000001"/>
    <n v="7248.9430000000002"/>
    <n v="6935.0789999999997"/>
    <n v="2932.7379999999998"/>
    <n v="4592.6109999999999"/>
    <m/>
    <m/>
  </r>
  <r>
    <x v="25"/>
    <x v="1"/>
    <s v="REFMAT"/>
    <x v="2"/>
    <s v="m3"/>
    <n v="0"/>
    <n v="0"/>
    <n v="0"/>
    <n v="0"/>
    <n v="0"/>
    <n v="0"/>
    <n v="76373.115000000005"/>
    <n v="77002.312000000005"/>
    <n v="74213.323999999993"/>
    <n v="114300.739"/>
    <m/>
    <m/>
  </r>
  <r>
    <x v="25"/>
    <x v="2"/>
    <s v="REDUC"/>
    <x v="2"/>
    <s v="m3"/>
    <n v="7964.2430000000004"/>
    <n v="15716.54"/>
    <n v="26666.885999999999"/>
    <n v="20001.276999999998"/>
    <n v="17458.310000000001"/>
    <n v="12674.550999999999"/>
    <n v="9833.0969999999998"/>
    <n v="11533.322"/>
    <n v="6980.6229999999996"/>
    <n v="11058.65"/>
    <m/>
    <m/>
  </r>
  <r>
    <x v="25"/>
    <x v="3"/>
    <s v="REGAP"/>
    <x v="2"/>
    <s v="m3"/>
    <n v="39531.091"/>
    <n v="17704.131000000001"/>
    <n v="32042.391"/>
    <n v="19218.736000000001"/>
    <n v="30204.795999999998"/>
    <n v="26632.454000000002"/>
    <n v="24530.202000000001"/>
    <n v="26255.404999999999"/>
    <n v="24508.924999999999"/>
    <n v="23545.035"/>
    <m/>
    <m/>
  </r>
  <r>
    <x v="25"/>
    <x v="4"/>
    <s v="REFAP"/>
    <x v="2"/>
    <s v="m3"/>
    <n v="35398.277000000002"/>
    <n v="53365.542999999998"/>
    <n v="49496.987999999998"/>
    <n v="72664.805999999997"/>
    <n v="97124.168000000005"/>
    <n v="46023.364999999998"/>
    <n v="36730.474000000002"/>
    <n v="70369.066999999995"/>
    <n v="48259.673000000003"/>
    <n v="60921.786"/>
    <m/>
    <m/>
  </r>
  <r>
    <x v="25"/>
    <x v="5"/>
    <s v="LUBNOR"/>
    <x v="2"/>
    <s v="m3"/>
    <n v="662.928"/>
    <n v="39.055"/>
    <n v="12.006"/>
    <n v="1049.3920000000001"/>
    <n v="2653.413"/>
    <n v="1060.375"/>
    <n v="778.94200000000001"/>
    <n v="1959.212"/>
    <n v="470.58800000000002"/>
    <n v="697.95100000000002"/>
    <m/>
    <m/>
  </r>
  <r>
    <x v="25"/>
    <x v="0"/>
    <s v="REPLAN"/>
    <x v="2"/>
    <s v="m3"/>
    <n v="423.399"/>
    <n v="27546.092000000001"/>
    <n v="10362.482"/>
    <n v="15018.791999999999"/>
    <n v="6739.0129999999999"/>
    <n v="72380.231"/>
    <n v="61113.718000000001"/>
    <n v="16782.061000000002"/>
    <n v="38030.650999999998"/>
    <n v="20083.236000000001"/>
    <m/>
    <m/>
  </r>
  <r>
    <x v="25"/>
    <x v="6"/>
    <s v="REAM"/>
    <x v="2"/>
    <s v="m3"/>
    <n v="0"/>
    <n v="0"/>
    <n v="10740.248"/>
    <n v="9768.98"/>
    <n v="0"/>
    <n v="0"/>
    <n v="0"/>
    <n v="0"/>
    <n v="0"/>
    <n v="0"/>
    <m/>
    <m/>
  </r>
  <r>
    <x v="25"/>
    <x v="0"/>
    <s v="RECAP"/>
    <x v="2"/>
    <s v="m3"/>
    <n v="0"/>
    <n v="0"/>
    <n v="0"/>
    <n v="702.03099999999995"/>
    <n v="0"/>
    <n v="0"/>
    <n v="0"/>
    <n v="0"/>
    <n v="266.12599999999998"/>
    <n v="912.26"/>
    <m/>
    <m/>
  </r>
  <r>
    <x v="25"/>
    <x v="7"/>
    <s v="REPAR"/>
    <x v="2"/>
    <s v="m3"/>
    <n v="4199.7950000000001"/>
    <n v="2054.6390000000001"/>
    <n v="5379.4759999999997"/>
    <n v="1378.4649999999999"/>
    <n v="384.29700000000003"/>
    <n v="0"/>
    <n v="0"/>
    <n v="0"/>
    <n v="5131.527"/>
    <n v="19375.218000000001"/>
    <m/>
    <m/>
  </r>
  <r>
    <x v="25"/>
    <x v="0"/>
    <s v="REVAP"/>
    <x v="2"/>
    <s v="m3"/>
    <n v="614.26300000000003"/>
    <n v="7335.6530000000002"/>
    <n v="1592.828"/>
    <n v="655.452"/>
    <n v="2237.4290000000001"/>
    <n v="3930.6570000000002"/>
    <n v="3230.721"/>
    <n v="6826.3289999999997"/>
    <n v="3304.143"/>
    <n v="132.74"/>
    <m/>
    <m/>
  </r>
  <r>
    <x v="25"/>
    <x v="8"/>
    <s v="3R POTIGUAR (ex-RPCC)"/>
    <x v="2"/>
    <s v="m3"/>
    <n v="0"/>
    <n v="0"/>
    <n v="0"/>
    <n v="0"/>
    <n v="0"/>
    <n v="0"/>
    <n v="0"/>
    <n v="0"/>
    <n v="0"/>
    <m/>
    <m/>
    <m/>
  </r>
  <r>
    <x v="25"/>
    <x v="9"/>
    <s v="RNEST"/>
    <x v="2"/>
    <s v="m3"/>
    <n v="3192.41"/>
    <n v="0"/>
    <n v="16518.413"/>
    <n v="48794.686999999998"/>
    <n v="42306.792000000001"/>
    <n v="26027.217000000001"/>
    <n v="20349.054"/>
    <n v="22910.843000000001"/>
    <n v="17913.420999999998"/>
    <n v="53957.165999999997"/>
    <m/>
    <m/>
  </r>
  <r>
    <x v="25"/>
    <x v="2"/>
    <s v="MANGUINHOS"/>
    <x v="2"/>
    <s v="m3"/>
    <n v="2614.5039999999999"/>
    <n v="0"/>
    <n v="0"/>
    <n v="2597.5619999999999"/>
    <n v="0"/>
    <n v="0"/>
    <n v="2616.5839999999998"/>
    <n v="0"/>
    <n v="9101.6710000000003"/>
    <n v="1432.557"/>
    <m/>
    <m/>
  </r>
  <r>
    <x v="25"/>
    <x v="4"/>
    <s v="RIOGRANDENSE"/>
    <x v="2"/>
    <s v="m3"/>
    <n v="0"/>
    <n v="0"/>
    <n v="0"/>
    <n v="0"/>
    <n v="0"/>
    <n v="0"/>
    <n v="0"/>
    <n v="0"/>
    <n v="0"/>
    <n v="0"/>
    <m/>
    <m/>
  </r>
  <r>
    <x v="25"/>
    <x v="0"/>
    <s v="UNIVEN"/>
    <x v="2"/>
    <s v="m3"/>
    <n v="0"/>
    <n v="0"/>
    <n v="0"/>
    <n v="0"/>
    <n v="0"/>
    <n v="0"/>
    <n v="0"/>
    <n v="0"/>
    <n v="0"/>
    <n v="0"/>
    <m/>
    <m/>
  </r>
  <r>
    <x v="25"/>
    <x v="1"/>
    <s v="DAX OIL"/>
    <x v="2"/>
    <s v="m3"/>
    <n v="0"/>
    <n v="0"/>
    <n v="0"/>
    <n v="0"/>
    <n v="1496.547"/>
    <n v="0"/>
    <n v="0"/>
    <n v="0"/>
    <n v="0"/>
    <n v="0"/>
    <m/>
    <m/>
  </r>
  <r>
    <x v="25"/>
    <x v="0"/>
    <s v="SSOIL"/>
    <x v="2"/>
    <s v="m3"/>
    <n v="0"/>
    <n v="0"/>
    <n v="0"/>
    <n v="1810.079"/>
    <n v="0"/>
    <n v="0"/>
    <n v="0"/>
    <n v="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42E145-BE19-4403-A9C8-4461C3C36F76}" name="Tabela dinâmica6" cacheId="1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99:AB112" firstHeaderRow="1" firstDataRow="2" firstDataCol="1" rowPageCount="2" colPageCount="1"/>
  <pivotFields count="17"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n="2020" x="20"/>
        <item n="2021" x="21"/>
        <item x="22"/>
        <item x="23"/>
        <item x="24"/>
        <item x="25"/>
        <item t="default"/>
      </items>
    </pivotField>
    <pivotField name="UN. DA FEDERAÇÃO" axis="axisPage" compact="0" outline="0" subtotalTop="0" showAll="0" includeNewItemsInFilter="1" sortType="ascending" rankBy="0">
      <items count="11">
        <item x="6"/>
        <item x="1"/>
        <item x="5"/>
        <item x="3"/>
        <item x="7"/>
        <item x="9"/>
        <item x="2"/>
        <item x="8"/>
        <item x="4"/>
        <item x="0"/>
        <item t="default"/>
      </items>
    </pivotField>
    <pivotField compact="0" outline="0" subtotalTop="0" showAll="0" includeNewItemsInFilter="1"/>
    <pivotField name="ORIGEM" axis="axisPage" compact="0" outline="0" subtotalTop="0" showAll="0" includeNewItemsInFilter="1" sortType="ascending" rankBy="0">
      <items count="4">
        <item x="2"/>
        <item x="1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1" hier="0"/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14">
    <format dxfId="13">
      <pivotArea outline="0" fieldPosition="0"/>
    </format>
    <format dxfId="12">
      <pivotArea field="-2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type="origin" dataOnly="0" labelOnly="1" outline="0" fieldPosition="0"/>
    </format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-2" type="button" dataOnly="0" labelOnly="1" outline="0" axis="axisRow" fieldPosition="0"/>
    </format>
    <format dxfId="6">
      <pivotArea dataOnly="0" labelOnly="1" outline="0" fieldPosition="0">
        <references count="1">
          <reference field="0" count="0"/>
        </references>
      </pivotArea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field="-2" type="button" dataOnly="0" labelOnly="1" outline="0" axis="axisRow" fieldPosition="0"/>
    </format>
    <format dxfId="3">
      <pivotArea outline="0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4E64A2-8DBF-408C-9BB4-74112BF8E311}" name="Tabela dinâmica5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2:AB45" firstHeaderRow="1" firstDataRow="2" firstDataCol="1" rowPageCount="2" colPageCount="1"/>
  <pivotFields count="18"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 sortType="ascending" rankBy="0">
      <items count="19">
        <item x="11"/>
        <item x="16"/>
        <item x="5"/>
        <item x="13"/>
        <item x="7"/>
        <item x="8"/>
        <item x="2"/>
        <item x="4"/>
        <item x="1"/>
        <item x="3"/>
        <item x="9"/>
        <item x="6"/>
        <item x="10"/>
        <item x="14"/>
        <item x="12"/>
        <item x="0"/>
        <item x="17"/>
        <item x="15"/>
        <item t="default"/>
      </items>
    </pivotField>
    <pivotField name="ORIGEM" axis="axisPage" compact="0" outline="0" subtotalTop="0" multipleItemSelectionAllowed="1" showAll="0" includeNewItemsInFilter="1" sortType="ascending" rankBy="0">
      <items count="4">
        <item x="2"/>
        <item x="1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2" hier="0"/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18"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0" type="button" dataOnly="0" labelOnly="1" outline="0" axis="axisCol" fieldPosition="0"/>
    </format>
    <format dxfId="28">
      <pivotArea type="topRight" dataOnly="0" labelOnly="1" outline="0" fieldPosition="0"/>
    </format>
    <format dxfId="27">
      <pivotArea type="origin" dataOnly="0" labelOnly="1" outline="0" fieldPosition="0"/>
    </format>
    <format dxfId="26">
      <pivotArea field="0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-2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field="-2" type="button" dataOnly="0" labelOnly="1" outline="0" axis="axisRow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field="-2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D161"/>
  <sheetViews>
    <sheetView tabSelected="1" topLeftCell="B2" zoomScale="70" zoomScaleNormal="70" workbookViewId="0">
      <selection activeCell="B15" sqref="B15"/>
    </sheetView>
  </sheetViews>
  <sheetFormatPr defaultColWidth="0" defaultRowHeight="12.5" zeroHeight="1" x14ac:dyDescent="0.25"/>
  <cols>
    <col min="1" max="1" width="2.81640625" style="1" customWidth="1"/>
    <col min="2" max="2" width="24.1796875" style="1" customWidth="1"/>
    <col min="3" max="28" width="14.54296875" style="1" customWidth="1"/>
    <col min="29" max="29" width="33.54296875" style="1" bestFit="1" customWidth="1"/>
    <col min="30" max="30" width="14.81640625" style="1" customWidth="1"/>
    <col min="31" max="16384" width="14.81640625" style="1" hidden="1"/>
  </cols>
  <sheetData>
    <row r="1" spans="2:8" x14ac:dyDescent="0.25"/>
    <row r="2" spans="2:8" x14ac:dyDescent="0.25"/>
    <row r="3" spans="2:8" x14ac:dyDescent="0.25"/>
    <row r="4" spans="2:8" x14ac:dyDescent="0.25"/>
    <row r="5" spans="2:8" x14ac:dyDescent="0.25"/>
    <row r="6" spans="2:8" ht="15.5" x14ac:dyDescent="0.35">
      <c r="B6" s="2" t="s">
        <v>26</v>
      </c>
    </row>
    <row r="7" spans="2:8" ht="15.5" x14ac:dyDescent="0.35">
      <c r="B7" s="2" t="s">
        <v>29</v>
      </c>
    </row>
    <row r="8" spans="2:8" x14ac:dyDescent="0.25"/>
    <row r="9" spans="2:8" x14ac:dyDescent="0.25"/>
    <row r="10" spans="2:8" ht="20" x14ac:dyDescent="0.4">
      <c r="B10" s="3" t="s">
        <v>30</v>
      </c>
    </row>
    <row r="11" spans="2:8" ht="20" x14ac:dyDescent="0.4">
      <c r="B11" s="3" t="s">
        <v>28</v>
      </c>
      <c r="H11" s="5"/>
    </row>
    <row r="12" spans="2:8" x14ac:dyDescent="0.25"/>
    <row r="13" spans="2:8" x14ac:dyDescent="0.25"/>
    <row r="14" spans="2:8" x14ac:dyDescent="0.25"/>
    <row r="15" spans="2:8" ht="18" x14ac:dyDescent="0.25">
      <c r="B15" s="4" t="s">
        <v>0</v>
      </c>
    </row>
    <row r="16" spans="2:8" x14ac:dyDescent="0.25">
      <c r="C16"/>
      <c r="D16" s="28"/>
      <c r="E16"/>
      <c r="F16"/>
      <c r="G16"/>
    </row>
    <row r="17" spans="1:29" ht="16.5" x14ac:dyDescent="0.35">
      <c r="B17" s="29" t="s">
        <v>42</v>
      </c>
      <c r="C17" s="6"/>
      <c r="D17" s="6"/>
      <c r="E17" s="6"/>
      <c r="F17" s="6"/>
      <c r="G17" s="6"/>
    </row>
    <row r="18" spans="1:29" ht="16.5" x14ac:dyDescent="0.35">
      <c r="B18" s="5" t="s">
        <v>43</v>
      </c>
      <c r="C18"/>
    </row>
    <row r="19" spans="1:29" ht="18" x14ac:dyDescent="0.4">
      <c r="A19" s="22"/>
      <c r="C19" s="22"/>
    </row>
    <row r="20" spans="1:29" x14ac:dyDescent="0.25">
      <c r="B20" s="7"/>
    </row>
    <row r="21" spans="1:29" ht="18" x14ac:dyDescent="0.4">
      <c r="B21" s="22" t="s">
        <v>44</v>
      </c>
    </row>
    <row r="22" spans="1:29" x14ac:dyDescent="0.25"/>
    <row r="23" spans="1:29" x14ac:dyDescent="0.25"/>
    <row r="24" spans="1:29" ht="18" x14ac:dyDescent="0.4">
      <c r="B24" s="8" t="s">
        <v>42</v>
      </c>
    </row>
    <row r="25" spans="1:29" ht="15.5" x14ac:dyDescent="0.35">
      <c r="B25" s="2" t="s">
        <v>23</v>
      </c>
    </row>
    <row r="26" spans="1:29" x14ac:dyDescent="0.25"/>
    <row r="27" spans="1:29" ht="13" x14ac:dyDescent="0.3">
      <c r="B27" s="9" t="str">
        <f>IF(C29="(Tudo)","BRASIL",C29)</f>
        <v>BRASIL</v>
      </c>
    </row>
    <row r="28" spans="1:29" x14ac:dyDescent="0.25">
      <c r="B28" s="10" t="str">
        <f>IF(C30="(Tudo)","PETRÓLEO TOTAL (m³)",C30)</f>
        <v>PETRÓLEO TOTAL (m³)</v>
      </c>
    </row>
    <row r="29" spans="1:29" x14ac:dyDescent="0.25">
      <c r="B29" s="47" t="s">
        <v>1</v>
      </c>
      <c r="C29" s="48" t="s">
        <v>2</v>
      </c>
    </row>
    <row r="30" spans="1:29" x14ac:dyDescent="0.25">
      <c r="B30" s="47" t="s">
        <v>22</v>
      </c>
      <c r="C30" s="48" t="s">
        <v>2</v>
      </c>
    </row>
    <row r="31" spans="1:29" x14ac:dyDescent="0.25">
      <c r="B31" s="11" t="s">
        <v>3</v>
      </c>
      <c r="C31" s="12" t="s">
        <v>4</v>
      </c>
      <c r="D31" s="12" t="s">
        <v>5</v>
      </c>
      <c r="E31" s="12" t="s">
        <v>5</v>
      </c>
      <c r="F31" s="12" t="s">
        <v>5</v>
      </c>
      <c r="G31" s="12" t="s">
        <v>5</v>
      </c>
      <c r="H31" s="12" t="s">
        <v>5</v>
      </c>
      <c r="I31" s="12" t="s">
        <v>5</v>
      </c>
      <c r="J31" s="12" t="s">
        <v>5</v>
      </c>
    </row>
    <row r="32" spans="1:29" ht="13" x14ac:dyDescent="0.3">
      <c r="A32" s="24"/>
      <c r="B32" s="56"/>
      <c r="C32" s="52" t="s">
        <v>6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34" t="s">
        <v>27</v>
      </c>
    </row>
    <row r="33" spans="2:29" ht="13" x14ac:dyDescent="0.3">
      <c r="B33" s="52" t="s">
        <v>32</v>
      </c>
      <c r="C33" s="44">
        <v>2000</v>
      </c>
      <c r="D33" s="44">
        <v>2001</v>
      </c>
      <c r="E33" s="44">
        <v>2002</v>
      </c>
      <c r="F33" s="44">
        <v>2003</v>
      </c>
      <c r="G33" s="44">
        <v>2004</v>
      </c>
      <c r="H33" s="44">
        <v>2005</v>
      </c>
      <c r="I33" s="44">
        <v>2006</v>
      </c>
      <c r="J33" s="44">
        <v>2007</v>
      </c>
      <c r="K33" s="44">
        <v>2008</v>
      </c>
      <c r="L33" s="44">
        <v>2009</v>
      </c>
      <c r="M33" s="44">
        <v>2010</v>
      </c>
      <c r="N33" s="44">
        <v>2011</v>
      </c>
      <c r="O33" s="44">
        <v>2012</v>
      </c>
      <c r="P33" s="44">
        <v>2013</v>
      </c>
      <c r="Q33" s="44">
        <v>2014</v>
      </c>
      <c r="R33" s="44">
        <v>2015</v>
      </c>
      <c r="S33" s="44">
        <v>2016</v>
      </c>
      <c r="T33" s="44">
        <v>2017</v>
      </c>
      <c r="U33" s="44">
        <v>2018</v>
      </c>
      <c r="V33" s="44">
        <v>2019</v>
      </c>
      <c r="W33" s="44">
        <v>2020</v>
      </c>
      <c r="X33" s="44">
        <v>2021</v>
      </c>
      <c r="Y33" s="44">
        <v>2022</v>
      </c>
      <c r="Z33" s="44">
        <v>2023</v>
      </c>
      <c r="AA33" s="44">
        <v>2024</v>
      </c>
      <c r="AB33" s="44">
        <v>2025</v>
      </c>
      <c r="AC33" s="39" t="s">
        <v>41</v>
      </c>
    </row>
    <row r="34" spans="2:29" ht="13.5" x14ac:dyDescent="0.3">
      <c r="B34" s="49" t="s">
        <v>7</v>
      </c>
      <c r="C34" s="45">
        <v>7560971</v>
      </c>
      <c r="D34" s="45">
        <v>7928528</v>
      </c>
      <c r="E34" s="45">
        <v>7935041</v>
      </c>
      <c r="F34" s="45">
        <v>7629135</v>
      </c>
      <c r="G34" s="45">
        <v>8543501</v>
      </c>
      <c r="H34" s="45">
        <v>8480593</v>
      </c>
      <c r="I34" s="45">
        <v>8747830.0789999999</v>
      </c>
      <c r="J34" s="45">
        <v>8268341.9709999999</v>
      </c>
      <c r="K34" s="45">
        <v>8761654.8830000013</v>
      </c>
      <c r="L34" s="45">
        <v>8301731.4329999993</v>
      </c>
      <c r="M34" s="45">
        <v>8951365.3949999977</v>
      </c>
      <c r="N34" s="45">
        <v>9016025.1140000019</v>
      </c>
      <c r="O34" s="45">
        <v>9175860.9690000005</v>
      </c>
      <c r="P34" s="45">
        <v>10170284.707</v>
      </c>
      <c r="Q34" s="45">
        <v>9989247.1219999976</v>
      </c>
      <c r="R34" s="45">
        <v>9346210.1720000003</v>
      </c>
      <c r="S34" s="45">
        <v>9556643.1280000005</v>
      </c>
      <c r="T34" s="45">
        <v>8374995.2410000004</v>
      </c>
      <c r="U34" s="45">
        <v>7896827.7850000001</v>
      </c>
      <c r="V34" s="45">
        <v>8142328.0040000016</v>
      </c>
      <c r="W34" s="45">
        <v>8971745.8389999997</v>
      </c>
      <c r="X34" s="45">
        <v>8733414.6589999981</v>
      </c>
      <c r="Y34" s="45">
        <v>9243645.5779999997</v>
      </c>
      <c r="Z34" s="45">
        <v>9607144.0940000024</v>
      </c>
      <c r="AA34" s="45">
        <v>10040431.867999997</v>
      </c>
      <c r="AB34" s="45">
        <v>9724911.5310000032</v>
      </c>
      <c r="AC34" s="40">
        <f>(IF(AA34=0,"n/d",(AB34/AA34)-1)*100)</f>
        <v>-3.1424976649220948</v>
      </c>
    </row>
    <row r="35" spans="2:29" ht="13.5" x14ac:dyDescent="0.3">
      <c r="B35" s="50" t="s">
        <v>8</v>
      </c>
      <c r="C35" s="42">
        <v>7249374</v>
      </c>
      <c r="D35" s="42">
        <v>7475831</v>
      </c>
      <c r="E35" s="42">
        <v>7439174</v>
      </c>
      <c r="F35" s="42">
        <v>7198488</v>
      </c>
      <c r="G35" s="42">
        <v>8090783</v>
      </c>
      <c r="H35" s="42">
        <v>7595053</v>
      </c>
      <c r="I35" s="42">
        <v>7634526.926</v>
      </c>
      <c r="J35" s="42">
        <v>7830307.0539999995</v>
      </c>
      <c r="K35" s="42">
        <v>8567518.5899999999</v>
      </c>
      <c r="L35" s="42">
        <v>8022082.8540000003</v>
      </c>
      <c r="M35" s="42">
        <v>8102646.977</v>
      </c>
      <c r="N35" s="42">
        <v>8273386.557000001</v>
      </c>
      <c r="O35" s="42">
        <v>8478236.810999997</v>
      </c>
      <c r="P35" s="42">
        <v>9129362.0719999988</v>
      </c>
      <c r="Q35" s="42">
        <v>8950527.0699999984</v>
      </c>
      <c r="R35" s="42">
        <v>8471579.2889999989</v>
      </c>
      <c r="S35" s="42">
        <v>8713271.4529999979</v>
      </c>
      <c r="T35" s="42">
        <v>7792869.148</v>
      </c>
      <c r="U35" s="42">
        <v>7152541.5239999993</v>
      </c>
      <c r="V35" s="42">
        <v>7709364.1059999987</v>
      </c>
      <c r="W35" s="42">
        <v>8123732.3640000001</v>
      </c>
      <c r="X35" s="42">
        <v>8459097.7839999981</v>
      </c>
      <c r="Y35" s="42">
        <v>8609131.0709999986</v>
      </c>
      <c r="Z35" s="42">
        <v>8545650.7110000029</v>
      </c>
      <c r="AA35" s="42">
        <v>9176989.4230000023</v>
      </c>
      <c r="AB35" s="42">
        <v>8671432.8589999974</v>
      </c>
      <c r="AC35" s="40">
        <f>IF(SUM(AA34:AA35)=0,"n/d",((SUM(AB34:AB35))/(SUM(AA34:AA35))-1)*100)</f>
        <v>-4.2725654424016319</v>
      </c>
    </row>
    <row r="36" spans="2:29" ht="13.5" x14ac:dyDescent="0.3">
      <c r="B36" s="50" t="s">
        <v>9</v>
      </c>
      <c r="C36" s="42">
        <v>8083484</v>
      </c>
      <c r="D36" s="42">
        <v>8374479</v>
      </c>
      <c r="E36" s="42">
        <v>8467276</v>
      </c>
      <c r="F36" s="42">
        <v>8455505</v>
      </c>
      <c r="G36" s="42">
        <v>8703257</v>
      </c>
      <c r="H36" s="42">
        <v>8745048</v>
      </c>
      <c r="I36" s="42">
        <v>9108254.8960000016</v>
      </c>
      <c r="J36" s="42">
        <v>9131463.5470000003</v>
      </c>
      <c r="K36" s="42">
        <v>8195074.5029999986</v>
      </c>
      <c r="L36" s="42">
        <v>9056575.1699999999</v>
      </c>
      <c r="M36" s="42">
        <v>8009804.9299999997</v>
      </c>
      <c r="N36" s="42">
        <v>9467794.2400000002</v>
      </c>
      <c r="O36" s="42">
        <v>9457279.3970000017</v>
      </c>
      <c r="P36" s="42">
        <v>10222333.329</v>
      </c>
      <c r="Q36" s="42">
        <v>10546064.909000002</v>
      </c>
      <c r="R36" s="42">
        <v>9676966.7910000011</v>
      </c>
      <c r="S36" s="42">
        <v>9060363.1780000012</v>
      </c>
      <c r="T36" s="42">
        <v>8681037.595999999</v>
      </c>
      <c r="U36" s="42">
        <v>8025883.3839999996</v>
      </c>
      <c r="V36" s="42">
        <v>8456204.2419999968</v>
      </c>
      <c r="W36" s="42">
        <v>8641501.5989999995</v>
      </c>
      <c r="X36" s="42">
        <v>8725465.7779999953</v>
      </c>
      <c r="Y36" s="42">
        <v>9772823.1490000002</v>
      </c>
      <c r="Z36" s="42">
        <v>9263899.5739999991</v>
      </c>
      <c r="AA36" s="42">
        <v>9750751.8199999984</v>
      </c>
      <c r="AB36" s="42">
        <v>9880890.9130000044</v>
      </c>
      <c r="AC36" s="40">
        <f>IF(AB36="","",((SUM(AB34:AB36))/(SUM(AA34:AA36))-1)*100)</f>
        <v>-2.3851618303731725</v>
      </c>
    </row>
    <row r="37" spans="2:29" ht="13.5" x14ac:dyDescent="0.3">
      <c r="B37" s="50" t="s">
        <v>10</v>
      </c>
      <c r="C37" s="42">
        <v>7833292</v>
      </c>
      <c r="D37" s="42">
        <v>7702082</v>
      </c>
      <c r="E37" s="42">
        <v>7961903</v>
      </c>
      <c r="F37" s="42">
        <v>8255863</v>
      </c>
      <c r="G37" s="42">
        <v>8562765</v>
      </c>
      <c r="H37" s="42">
        <v>7669498</v>
      </c>
      <c r="I37" s="42">
        <v>8494422.709999999</v>
      </c>
      <c r="J37" s="42">
        <v>8581858.6789999995</v>
      </c>
      <c r="K37" s="42">
        <v>8611251.2369999979</v>
      </c>
      <c r="L37" s="42">
        <v>8222611.7720000008</v>
      </c>
      <c r="M37" s="42">
        <v>8250166.6639999999</v>
      </c>
      <c r="N37" s="42">
        <v>8806604.4560000002</v>
      </c>
      <c r="O37" s="42">
        <v>9192697.703999998</v>
      </c>
      <c r="P37" s="42">
        <v>9899402.2970000003</v>
      </c>
      <c r="Q37" s="42">
        <v>10101535.807999998</v>
      </c>
      <c r="R37" s="42">
        <v>9488489.6320000011</v>
      </c>
      <c r="S37" s="42">
        <v>9079993.1000000015</v>
      </c>
      <c r="T37" s="42">
        <v>8522936.2699999996</v>
      </c>
      <c r="U37" s="42">
        <v>8627833.1440000013</v>
      </c>
      <c r="V37" s="42">
        <v>8515272.027999999</v>
      </c>
      <c r="W37" s="42">
        <v>6387714.8449999997</v>
      </c>
      <c r="X37" s="42">
        <v>7030752.8149999976</v>
      </c>
      <c r="Y37" s="42">
        <v>9528716.4309999999</v>
      </c>
      <c r="Z37" s="42">
        <v>9342752.1790000033</v>
      </c>
      <c r="AA37" s="42">
        <v>9226294.400000006</v>
      </c>
      <c r="AB37" s="42">
        <v>9243730.5739999991</v>
      </c>
      <c r="AC37" s="40">
        <f>IF(AB37="","",((SUM(AB34:AB37))/(SUM(AA34:AA37))-1)*100)</f>
        <v>-1.7633486677253285</v>
      </c>
    </row>
    <row r="38" spans="2:29" ht="13.5" x14ac:dyDescent="0.3">
      <c r="B38" s="50" t="s">
        <v>11</v>
      </c>
      <c r="C38" s="42">
        <v>7783285</v>
      </c>
      <c r="D38" s="42">
        <v>8126284</v>
      </c>
      <c r="E38" s="42">
        <v>7781705</v>
      </c>
      <c r="F38" s="42">
        <v>7626902</v>
      </c>
      <c r="G38" s="42">
        <v>8207552</v>
      </c>
      <c r="H38" s="42">
        <v>8145565</v>
      </c>
      <c r="I38" s="42">
        <v>8888887.8200000003</v>
      </c>
      <c r="J38" s="42">
        <v>8663933.5240000002</v>
      </c>
      <c r="K38" s="42">
        <v>9034472.5750000011</v>
      </c>
      <c r="L38" s="42">
        <v>8614929.4139999989</v>
      </c>
      <c r="M38" s="42">
        <v>8469759.4179999996</v>
      </c>
      <c r="N38" s="42">
        <v>9554506.8859999999</v>
      </c>
      <c r="O38" s="42">
        <v>9236437.6950000003</v>
      </c>
      <c r="P38" s="42">
        <v>10307499.455</v>
      </c>
      <c r="Q38" s="42">
        <v>9857028.7319999989</v>
      </c>
      <c r="R38" s="42">
        <v>10196514.575000001</v>
      </c>
      <c r="S38" s="42">
        <v>8984417.6970000006</v>
      </c>
      <c r="T38" s="42">
        <v>8520877.6570000015</v>
      </c>
      <c r="U38" s="42">
        <v>9074484.8090000004</v>
      </c>
      <c r="V38" s="42">
        <v>8474289.3320000004</v>
      </c>
      <c r="W38" s="42">
        <v>8228243.5199999996</v>
      </c>
      <c r="X38" s="42">
        <v>8157098.5309999995</v>
      </c>
      <c r="Y38" s="42">
        <v>9456094.7120000012</v>
      </c>
      <c r="Z38" s="42">
        <v>10062896.508000001</v>
      </c>
      <c r="AA38" s="42">
        <v>9455624.8550000004</v>
      </c>
      <c r="AB38" s="42">
        <v>9492598.3320000004</v>
      </c>
      <c r="AC38" s="40">
        <f>IF(AB38="","",((SUM(AB34:AB38))/(SUM(AA34:AA38))-1)*100)</f>
        <v>-1.3358382437348437</v>
      </c>
    </row>
    <row r="39" spans="2:29" ht="13.5" x14ac:dyDescent="0.3">
      <c r="B39" s="50" t="s">
        <v>12</v>
      </c>
      <c r="C39" s="42">
        <v>8081190</v>
      </c>
      <c r="D39" s="42">
        <v>8037713</v>
      </c>
      <c r="E39" s="42">
        <v>7455483</v>
      </c>
      <c r="F39" s="42">
        <v>7451514</v>
      </c>
      <c r="G39" s="42">
        <v>7802738</v>
      </c>
      <c r="H39" s="42">
        <v>7859091</v>
      </c>
      <c r="I39" s="42">
        <v>8536337.0899999999</v>
      </c>
      <c r="J39" s="42">
        <v>8542850.3190000001</v>
      </c>
      <c r="K39" s="42">
        <v>8855054.2680000011</v>
      </c>
      <c r="L39" s="42">
        <v>8735760.5769999996</v>
      </c>
      <c r="M39" s="42">
        <v>8956781.5019999985</v>
      </c>
      <c r="N39" s="42">
        <v>8088837.8080000002</v>
      </c>
      <c r="O39" s="42">
        <v>9001641.5030000005</v>
      </c>
      <c r="P39" s="42">
        <v>9965699.1500000004</v>
      </c>
      <c r="Q39" s="42">
        <v>10403834.749000002</v>
      </c>
      <c r="R39" s="42">
        <v>9982384.0789999999</v>
      </c>
      <c r="S39" s="42">
        <v>9123709.2249999996</v>
      </c>
      <c r="T39" s="42">
        <v>8143677.5020000003</v>
      </c>
      <c r="U39" s="42">
        <v>8688646.1420000009</v>
      </c>
      <c r="V39" s="42">
        <v>8172192.9470000006</v>
      </c>
      <c r="W39" s="42">
        <v>8312010.267</v>
      </c>
      <c r="X39" s="42">
        <v>8788029.7240000032</v>
      </c>
      <c r="Y39" s="42">
        <v>9483532.0829999968</v>
      </c>
      <c r="Z39" s="42">
        <v>9895021.7589999996</v>
      </c>
      <c r="AA39" s="42">
        <v>9415791.220999999</v>
      </c>
      <c r="AB39" s="42">
        <v>9491781.251000002</v>
      </c>
      <c r="AC39" s="40">
        <f>IF(AB39="","",((SUM(AB34:AB39))/(SUM(AA34:AA39))-1)*100)</f>
        <v>-0.9822648695966163</v>
      </c>
    </row>
    <row r="40" spans="2:29" ht="13.5" x14ac:dyDescent="0.3">
      <c r="B40" s="50" t="s">
        <v>13</v>
      </c>
      <c r="C40" s="42">
        <v>8196043</v>
      </c>
      <c r="D40" s="42">
        <v>8496883</v>
      </c>
      <c r="E40" s="42">
        <v>8245077</v>
      </c>
      <c r="F40" s="42">
        <v>8103517</v>
      </c>
      <c r="G40" s="42">
        <v>8365561</v>
      </c>
      <c r="H40" s="42">
        <v>8696516</v>
      </c>
      <c r="I40" s="42">
        <v>8453158.034</v>
      </c>
      <c r="J40" s="42">
        <v>8938119.478000002</v>
      </c>
      <c r="K40" s="42">
        <v>9041659.2309999987</v>
      </c>
      <c r="L40" s="42">
        <v>8710547.8739999998</v>
      </c>
      <c r="M40" s="42">
        <v>9564890.2560000028</v>
      </c>
      <c r="N40" s="42">
        <v>8691494.6009999998</v>
      </c>
      <c r="O40" s="42">
        <v>9475230.4289999995</v>
      </c>
      <c r="P40" s="42">
        <v>10483345.282</v>
      </c>
      <c r="Q40" s="42">
        <v>10680026.058</v>
      </c>
      <c r="R40" s="42">
        <v>10219994.865000002</v>
      </c>
      <c r="S40" s="42">
        <v>9103539.2270000018</v>
      </c>
      <c r="T40" s="42">
        <v>8299478.7879999997</v>
      </c>
      <c r="U40" s="42">
        <v>9126803.6920000017</v>
      </c>
      <c r="V40" s="42">
        <v>8723100.1770000011</v>
      </c>
      <c r="W40" s="42">
        <v>8872591.4399999995</v>
      </c>
      <c r="X40" s="42">
        <v>9325243.0250000004</v>
      </c>
      <c r="Y40" s="42">
        <v>10070094.34</v>
      </c>
      <c r="Z40" s="42">
        <v>9992333.6109999996</v>
      </c>
      <c r="AA40" s="42">
        <v>9843918.6099999994</v>
      </c>
      <c r="AB40" s="42">
        <v>9718777.1149999965</v>
      </c>
      <c r="AC40" s="40">
        <f>IF(AB40="","",((SUM(AB34:AB40))/(SUM(AA34:AA40))-1)*100)</f>
        <v>-1.0247820192042845</v>
      </c>
    </row>
    <row r="41" spans="2:29" ht="13.5" x14ac:dyDescent="0.3">
      <c r="B41" s="50" t="s">
        <v>14</v>
      </c>
      <c r="C41" s="42">
        <v>8035865</v>
      </c>
      <c r="D41" s="42">
        <v>8526873</v>
      </c>
      <c r="E41" s="42">
        <v>8230964.3000000007</v>
      </c>
      <c r="F41" s="42">
        <v>7849031</v>
      </c>
      <c r="G41" s="42">
        <v>8557748</v>
      </c>
      <c r="H41" s="42">
        <v>9259529</v>
      </c>
      <c r="I41" s="42">
        <v>8389935.1549999993</v>
      </c>
      <c r="J41" s="42">
        <v>8958546.3260000013</v>
      </c>
      <c r="K41" s="42">
        <v>8811713.2179999985</v>
      </c>
      <c r="L41" s="42">
        <v>9149327.4020000007</v>
      </c>
      <c r="M41" s="42">
        <v>8782922.4880000036</v>
      </c>
      <c r="N41" s="42">
        <v>9278110.4319999963</v>
      </c>
      <c r="O41" s="42">
        <v>9906991.7739999983</v>
      </c>
      <c r="P41" s="42">
        <v>10175479.993000001</v>
      </c>
      <c r="Q41" s="42">
        <v>10638860.775</v>
      </c>
      <c r="R41" s="42">
        <v>9975628.3769999985</v>
      </c>
      <c r="S41" s="42">
        <v>8972688.3789999988</v>
      </c>
      <c r="T41" s="42">
        <v>8386565.2150000008</v>
      </c>
      <c r="U41" s="42">
        <v>8509744.3590000011</v>
      </c>
      <c r="V41" s="42">
        <v>9013165.5690000001</v>
      </c>
      <c r="W41" s="42">
        <v>9466330.2299999986</v>
      </c>
      <c r="X41" s="42">
        <v>9007906.5509999972</v>
      </c>
      <c r="Y41" s="42">
        <v>9727792.9439999983</v>
      </c>
      <c r="Z41" s="42">
        <v>10149438.289000001</v>
      </c>
      <c r="AA41" s="42">
        <v>9867298.7079999987</v>
      </c>
      <c r="AB41" s="42">
        <v>10180330.325000003</v>
      </c>
      <c r="AC41" s="40">
        <f>IF(AB41="","",((SUM(AB34:AB41))/(SUM(AA34:AA41))-1)*100)</f>
        <v>-0.48536347505632182</v>
      </c>
    </row>
    <row r="42" spans="2:29" ht="13.5" x14ac:dyDescent="0.3">
      <c r="B42" s="50" t="s">
        <v>15</v>
      </c>
      <c r="C42" s="42">
        <v>7368736</v>
      </c>
      <c r="D42" s="42">
        <v>8312095</v>
      </c>
      <c r="E42" s="42">
        <v>7930126</v>
      </c>
      <c r="F42" s="42">
        <v>8235467</v>
      </c>
      <c r="G42" s="42">
        <v>8364352</v>
      </c>
      <c r="H42" s="42">
        <v>8661479</v>
      </c>
      <c r="I42" s="42">
        <v>8304776.4700000007</v>
      </c>
      <c r="J42" s="42">
        <v>8637621.7879999969</v>
      </c>
      <c r="K42" s="42">
        <v>8726619.3439999986</v>
      </c>
      <c r="L42" s="42">
        <v>9011300.2459999993</v>
      </c>
      <c r="M42" s="42">
        <v>8541987.5130000003</v>
      </c>
      <c r="N42" s="42">
        <v>8958355.0740000028</v>
      </c>
      <c r="O42" s="42">
        <v>9515299.9650000017</v>
      </c>
      <c r="P42" s="42">
        <v>9398155.7729999982</v>
      </c>
      <c r="Q42" s="42">
        <v>9909326.478000002</v>
      </c>
      <c r="R42" s="42">
        <v>9792638.5250000004</v>
      </c>
      <c r="S42" s="42">
        <v>8360353.1600000001</v>
      </c>
      <c r="T42" s="42">
        <v>8672840.3409999982</v>
      </c>
      <c r="U42" s="42">
        <v>8053167.9609999992</v>
      </c>
      <c r="V42" s="42">
        <v>8704804.4460000005</v>
      </c>
      <c r="W42" s="42">
        <v>8879578.3289999999</v>
      </c>
      <c r="X42" s="42">
        <v>9071962.194000002</v>
      </c>
      <c r="Y42" s="42">
        <v>8767128.3530000038</v>
      </c>
      <c r="Z42" s="42">
        <v>9856074.2750000022</v>
      </c>
      <c r="AA42" s="42">
        <v>9555667.0709999986</v>
      </c>
      <c r="AB42" s="42">
        <v>10007356.524000002</v>
      </c>
      <c r="AC42" s="40">
        <f>IF(AB42="","",((SUM(AB34:AB42))/(SUM(AA34:AA42))-1)*100)</f>
        <v>9.1554400319893148E-2</v>
      </c>
    </row>
    <row r="43" spans="2:29" ht="13.5" x14ac:dyDescent="0.3">
      <c r="B43" s="50" t="s">
        <v>16</v>
      </c>
      <c r="C43" s="42">
        <v>8240352</v>
      </c>
      <c r="D43" s="42">
        <v>8342628</v>
      </c>
      <c r="E43" s="42">
        <v>8243134</v>
      </c>
      <c r="F43" s="42">
        <v>8158353</v>
      </c>
      <c r="G43" s="42">
        <v>8999547</v>
      </c>
      <c r="H43" s="42">
        <v>8931412</v>
      </c>
      <c r="I43" s="42">
        <v>8405046.0670000017</v>
      </c>
      <c r="J43" s="42">
        <v>8665274.9790000003</v>
      </c>
      <c r="K43" s="42">
        <v>7873922.3429999994</v>
      </c>
      <c r="L43" s="42">
        <v>9059605.6490000002</v>
      </c>
      <c r="M43" s="42">
        <v>8797426.2949999999</v>
      </c>
      <c r="N43" s="42">
        <v>9623001.3460000027</v>
      </c>
      <c r="O43" s="42">
        <v>9613969.6300000027</v>
      </c>
      <c r="P43" s="42">
        <v>9453941.2709999997</v>
      </c>
      <c r="Q43" s="42">
        <v>10448822.295000002</v>
      </c>
      <c r="R43" s="42">
        <v>9718943.3670000006</v>
      </c>
      <c r="S43" s="42">
        <v>9288332.2359999996</v>
      </c>
      <c r="T43" s="42">
        <v>8725460.245000001</v>
      </c>
      <c r="U43" s="42">
        <v>8664173.7670000009</v>
      </c>
      <c r="V43" s="42">
        <v>7959264.625</v>
      </c>
      <c r="W43" s="42">
        <v>9240001.478000002</v>
      </c>
      <c r="X43" s="42">
        <v>9724834.9739999995</v>
      </c>
      <c r="Y43" s="42">
        <v>9025519.3230000008</v>
      </c>
      <c r="Z43" s="42">
        <v>10160069.713999998</v>
      </c>
      <c r="AA43" s="42">
        <v>9830690.9000000004</v>
      </c>
      <c r="AB43" s="42">
        <v>9479161.5310000014</v>
      </c>
      <c r="AC43" s="40">
        <f>IF(AB43="","",((SUM(AB34:AB43))/(SUM(AA34:AA43))-1)*100)</f>
        <v>-0.28335910977512757</v>
      </c>
    </row>
    <row r="44" spans="2:29" ht="13.5" x14ac:dyDescent="0.3">
      <c r="B44" s="50" t="s">
        <v>17</v>
      </c>
      <c r="C44" s="42">
        <v>7547156</v>
      </c>
      <c r="D44" s="42">
        <v>7619478</v>
      </c>
      <c r="E44" s="42">
        <v>8076430</v>
      </c>
      <c r="F44" s="42">
        <v>7361474</v>
      </c>
      <c r="G44" s="42">
        <v>8091065</v>
      </c>
      <c r="H44" s="42">
        <v>8400815</v>
      </c>
      <c r="I44" s="42">
        <v>8326840.8330000006</v>
      </c>
      <c r="J44" s="42">
        <v>8285300.9909999995</v>
      </c>
      <c r="K44" s="42">
        <v>8129992.0579999993</v>
      </c>
      <c r="L44" s="42">
        <v>8984524.3090000004</v>
      </c>
      <c r="M44" s="42">
        <v>9267747.3020000011</v>
      </c>
      <c r="N44" s="42">
        <v>9266615.4319999982</v>
      </c>
      <c r="O44" s="42">
        <v>9257587.4089999981</v>
      </c>
      <c r="P44" s="42">
        <v>10133779.708999997</v>
      </c>
      <c r="Q44" s="42">
        <v>10227245.525999999</v>
      </c>
      <c r="R44" s="42">
        <v>8960247.5309999995</v>
      </c>
      <c r="S44" s="42">
        <v>8343741.9780000001</v>
      </c>
      <c r="T44" s="42">
        <v>8554291.3499999996</v>
      </c>
      <c r="U44" s="42">
        <v>8125560.2140000006</v>
      </c>
      <c r="V44" s="42">
        <v>8365846.4729999993</v>
      </c>
      <c r="W44" s="42">
        <v>8846519.0299999975</v>
      </c>
      <c r="X44" s="42">
        <v>9087300.4039999973</v>
      </c>
      <c r="Y44" s="42">
        <v>8917809.7519999966</v>
      </c>
      <c r="Z44" s="42">
        <v>9580267.597000001</v>
      </c>
      <c r="AA44" s="42">
        <v>9550935.6320000011</v>
      </c>
      <c r="AB44" s="42"/>
      <c r="AC44" s="40" t="str">
        <f>IF(AB44="","",((SUM(AB34:AB44))/(SUM(AA34:AA44))-1)*100)</f>
        <v/>
      </c>
    </row>
    <row r="45" spans="2:29" ht="13.5" x14ac:dyDescent="0.3">
      <c r="B45" s="51" t="s">
        <v>18</v>
      </c>
      <c r="C45" s="43">
        <v>7990256</v>
      </c>
      <c r="D45" s="43">
        <v>7790836</v>
      </c>
      <c r="E45" s="43">
        <v>7137349.3210000005</v>
      </c>
      <c r="F45" s="43">
        <v>7692574</v>
      </c>
      <c r="G45" s="43">
        <v>8616807</v>
      </c>
      <c r="H45" s="43">
        <v>8569799</v>
      </c>
      <c r="I45" s="43">
        <v>8419135.6349999998</v>
      </c>
      <c r="J45" s="43">
        <v>9185372.0030000005</v>
      </c>
      <c r="K45" s="43">
        <v>8587912.8790000007</v>
      </c>
      <c r="L45" s="43">
        <v>9188165.9569999985</v>
      </c>
      <c r="M45" s="43">
        <v>9637388.1750000007</v>
      </c>
      <c r="N45" s="43">
        <v>9174470.3989999983</v>
      </c>
      <c r="O45" s="43">
        <v>9803044.1050000004</v>
      </c>
      <c r="P45" s="43">
        <v>9932787.0249999985</v>
      </c>
      <c r="Q45" s="43">
        <v>10512419.210999999</v>
      </c>
      <c r="R45" s="43">
        <v>9305178.0059999991</v>
      </c>
      <c r="S45" s="43">
        <v>7960549.5839999998</v>
      </c>
      <c r="T45" s="43">
        <v>8144392.7549999999</v>
      </c>
      <c r="U45" s="43">
        <v>8233874.9009999996</v>
      </c>
      <c r="V45" s="43">
        <v>9187397.2259999998</v>
      </c>
      <c r="W45" s="43">
        <v>8945523.4870000016</v>
      </c>
      <c r="X45" s="43">
        <v>9407582.310999997</v>
      </c>
      <c r="Y45" s="43">
        <v>9697412.631000001</v>
      </c>
      <c r="Z45" s="43">
        <v>9829870.7469999939</v>
      </c>
      <c r="AA45" s="43">
        <v>10029122.979999999</v>
      </c>
      <c r="AB45" s="43"/>
      <c r="AC45" s="40" t="str">
        <f>IF(AB45="","",((SUM(AB34:AB45))/(SUM(AA34:AA45))-1)*100)</f>
        <v/>
      </c>
    </row>
    <row r="46" spans="2:29" ht="13" x14ac:dyDescent="0.3">
      <c r="B46" s="31" t="s">
        <v>19</v>
      </c>
      <c r="C46" s="33">
        <f>SUM(C34:C45)</f>
        <v>93970004</v>
      </c>
      <c r="D46" s="33">
        <f t="shared" ref="D46:X46" si="0">SUM(D34:D45)</f>
        <v>96733710</v>
      </c>
      <c r="E46" s="33">
        <f t="shared" si="0"/>
        <v>94903662.620999992</v>
      </c>
      <c r="F46" s="33">
        <f t="shared" si="0"/>
        <v>94017823</v>
      </c>
      <c r="G46" s="33">
        <f t="shared" si="0"/>
        <v>100905676</v>
      </c>
      <c r="H46" s="33">
        <f t="shared" si="0"/>
        <v>101014398</v>
      </c>
      <c r="I46" s="33">
        <f t="shared" si="0"/>
        <v>101709151.715</v>
      </c>
      <c r="J46" s="33">
        <f t="shared" si="0"/>
        <v>103688990.65899999</v>
      </c>
      <c r="K46" s="33">
        <f t="shared" si="0"/>
        <v>103196845.12899998</v>
      </c>
      <c r="L46" s="33">
        <f t="shared" si="0"/>
        <v>105057162.65699999</v>
      </c>
      <c r="M46" s="33">
        <f t="shared" si="0"/>
        <v>105332886.91499999</v>
      </c>
      <c r="N46" s="33">
        <f t="shared" si="0"/>
        <v>108199202.345</v>
      </c>
      <c r="O46" s="33">
        <f t="shared" si="0"/>
        <v>112114277.391</v>
      </c>
      <c r="P46" s="33">
        <f t="shared" si="0"/>
        <v>119272070.06299999</v>
      </c>
      <c r="Q46" s="33">
        <f t="shared" si="0"/>
        <v>122264938.733</v>
      </c>
      <c r="R46" s="33">
        <f t="shared" si="0"/>
        <v>115134775.20900001</v>
      </c>
      <c r="S46" s="33">
        <f t="shared" si="0"/>
        <v>106547602.34500001</v>
      </c>
      <c r="T46" s="33">
        <f t="shared" si="0"/>
        <v>100819422.10800001</v>
      </c>
      <c r="U46" s="33">
        <f t="shared" si="0"/>
        <v>100179541.682</v>
      </c>
      <c r="V46" s="33">
        <f t="shared" si="0"/>
        <v>101423229.175</v>
      </c>
      <c r="W46" s="33">
        <f t="shared" si="0"/>
        <v>102915492.42799999</v>
      </c>
      <c r="X46" s="33">
        <f t="shared" si="0"/>
        <v>105518688.75</v>
      </c>
      <c r="Y46" s="41">
        <f>SUM(Y34:Y45)</f>
        <v>112299700.367</v>
      </c>
      <c r="Z46" s="41">
        <f>SUM(Z34:Z45)</f>
        <v>116285419.05800003</v>
      </c>
      <c r="AA46" s="41">
        <f>SUM(AA34:AA45)</f>
        <v>115743517.48800002</v>
      </c>
      <c r="AB46" s="41">
        <f>SUM(AB34:AB45)</f>
        <v>95890970.955000013</v>
      </c>
      <c r="AC46" s="33"/>
    </row>
    <row r="47" spans="2:29" ht="15.5" x14ac:dyDescent="0.35">
      <c r="B47" s="2"/>
      <c r="G47" s="18"/>
      <c r="H47" s="19"/>
      <c r="M47" s="18"/>
    </row>
    <row r="48" spans="2:29" ht="15.5" x14ac:dyDescent="0.35">
      <c r="B48" s="2"/>
      <c r="G48" s="18"/>
      <c r="H48" s="19"/>
      <c r="M48" s="18"/>
    </row>
    <row r="49" spans="2:13" x14ac:dyDescent="0.25">
      <c r="G49" s="18"/>
      <c r="H49" s="19"/>
      <c r="M49" s="18"/>
    </row>
    <row r="50" spans="2:13" x14ac:dyDescent="0.25">
      <c r="B50" s="17" t="str">
        <f>B27</f>
        <v>BRASIL</v>
      </c>
      <c r="G50" s="18"/>
      <c r="H50" s="19"/>
      <c r="M50" s="18"/>
    </row>
    <row r="51" spans="2:13" x14ac:dyDescent="0.25">
      <c r="B51" s="17" t="str">
        <f>B28</f>
        <v>PETRÓLEO TOTAL (m³)</v>
      </c>
      <c r="G51" s="18"/>
      <c r="H51" s="19"/>
      <c r="M51" s="18"/>
    </row>
    <row r="52" spans="2:13" ht="13" x14ac:dyDescent="0.3">
      <c r="B52" s="16" t="s">
        <v>21</v>
      </c>
      <c r="G52" s="18"/>
      <c r="H52" s="19"/>
      <c r="M52" s="18"/>
    </row>
    <row r="53" spans="2:13" x14ac:dyDescent="0.25">
      <c r="G53" s="18"/>
      <c r="H53" s="19"/>
      <c r="M53" s="18"/>
    </row>
    <row r="54" spans="2:13" x14ac:dyDescent="0.25">
      <c r="G54" s="18"/>
      <c r="H54" s="19"/>
      <c r="M54" s="18"/>
    </row>
    <row r="55" spans="2:13" x14ac:dyDescent="0.25">
      <c r="B55" s="23"/>
      <c r="G55" s="18"/>
      <c r="H55" s="19"/>
      <c r="M55" s="18"/>
    </row>
    <row r="56" spans="2:13" x14ac:dyDescent="0.25">
      <c r="B56" s="23"/>
      <c r="G56" s="18"/>
      <c r="H56" s="19"/>
      <c r="M56" s="18"/>
    </row>
    <row r="57" spans="2:13" x14ac:dyDescent="0.25">
      <c r="B57" s="23"/>
      <c r="G57" s="18"/>
      <c r="H57" s="19"/>
      <c r="M57" s="18"/>
    </row>
    <row r="58" spans="2:13" x14ac:dyDescent="0.25">
      <c r="B58" s="23"/>
      <c r="G58" s="18"/>
      <c r="H58" s="19"/>
      <c r="M58" s="18"/>
    </row>
    <row r="59" spans="2:13" x14ac:dyDescent="0.25">
      <c r="B59" s="23"/>
      <c r="G59" s="18"/>
      <c r="H59" s="19"/>
      <c r="M59" s="18"/>
    </row>
    <row r="60" spans="2:13" x14ac:dyDescent="0.25">
      <c r="B60" s="23"/>
      <c r="G60" s="18"/>
      <c r="H60" s="19"/>
      <c r="M60" s="18"/>
    </row>
    <row r="61" spans="2:13" x14ac:dyDescent="0.25">
      <c r="B61" s="23"/>
      <c r="G61" s="18"/>
      <c r="H61" s="19"/>
      <c r="M61" s="18"/>
    </row>
    <row r="62" spans="2:13" x14ac:dyDescent="0.25">
      <c r="B62" s="23"/>
      <c r="G62" s="18"/>
      <c r="H62" s="19"/>
      <c r="M62" s="18"/>
    </row>
    <row r="63" spans="2:13" x14ac:dyDescent="0.25">
      <c r="B63" s="23"/>
      <c r="G63" s="18"/>
      <c r="H63" s="19"/>
      <c r="M63" s="18"/>
    </row>
    <row r="64" spans="2:13" x14ac:dyDescent="0.25">
      <c r="B64" s="23"/>
      <c r="G64" s="18"/>
      <c r="H64" s="19"/>
      <c r="M64" s="18"/>
    </row>
    <row r="65" spans="2:24" x14ac:dyDescent="0.25">
      <c r="B65" s="23"/>
      <c r="G65" s="18"/>
      <c r="H65" s="19"/>
      <c r="M65" s="18"/>
    </row>
    <row r="66" spans="2:24" x14ac:dyDescent="0.25">
      <c r="B66" s="23"/>
      <c r="G66" s="18"/>
      <c r="H66" s="19"/>
      <c r="M66" s="18"/>
    </row>
    <row r="67" spans="2:24" x14ac:dyDescent="0.25">
      <c r="B67" s="23"/>
      <c r="G67" s="18"/>
      <c r="H67" s="19"/>
      <c r="M67" s="18"/>
    </row>
    <row r="68" spans="2:24" x14ac:dyDescent="0.25">
      <c r="B68" s="23"/>
      <c r="G68" s="18"/>
      <c r="H68" s="19"/>
      <c r="M68" s="18"/>
    </row>
    <row r="69" spans="2:24" x14ac:dyDescent="0.25">
      <c r="B69" s="23"/>
      <c r="G69" s="18"/>
      <c r="H69" s="19"/>
      <c r="M69" s="18"/>
    </row>
    <row r="70" spans="2:24" x14ac:dyDescent="0.25">
      <c r="B70" s="23"/>
      <c r="G70" s="18"/>
      <c r="H70" s="19"/>
      <c r="M70" s="18"/>
    </row>
    <row r="71" spans="2:24" x14ac:dyDescent="0.25">
      <c r="B71" s="23"/>
      <c r="G71" s="18"/>
      <c r="H71" s="19"/>
      <c r="M71" s="18"/>
    </row>
    <row r="72" spans="2:24" x14ac:dyDescent="0.25">
      <c r="G72" s="18"/>
      <c r="H72" s="19"/>
      <c r="M72" s="18"/>
    </row>
    <row r="73" spans="2:24" x14ac:dyDescent="0.25">
      <c r="G73" s="18"/>
      <c r="H73" s="19"/>
      <c r="M73" s="18"/>
    </row>
    <row r="74" spans="2:24" x14ac:dyDescent="0.25">
      <c r="G74" s="18"/>
      <c r="H74" s="19"/>
      <c r="M74" s="18"/>
    </row>
    <row r="75" spans="2:24" x14ac:dyDescent="0.25">
      <c r="G75" s="18"/>
      <c r="H75" s="19"/>
      <c r="M75" s="18"/>
    </row>
    <row r="76" spans="2:24" x14ac:dyDescent="0.25">
      <c r="M76" s="18"/>
      <c r="X76" s="18"/>
    </row>
    <row r="77" spans="2:24" ht="13" x14ac:dyDescent="0.3">
      <c r="B77" s="38" t="s">
        <v>38</v>
      </c>
      <c r="L77" s="18"/>
      <c r="M77" s="18"/>
      <c r="X77" s="18"/>
    </row>
    <row r="78" spans="2:24" ht="13" x14ac:dyDescent="0.3">
      <c r="B78" s="20" t="s">
        <v>33</v>
      </c>
      <c r="L78" s="18"/>
      <c r="M78" s="18"/>
      <c r="X78" s="18"/>
    </row>
    <row r="79" spans="2:24" ht="13" x14ac:dyDescent="0.3">
      <c r="B79" s="37" t="s">
        <v>34</v>
      </c>
      <c r="L79" s="18"/>
      <c r="M79" s="18"/>
      <c r="X79" s="18"/>
    </row>
    <row r="80" spans="2:24" ht="13" x14ac:dyDescent="0.3">
      <c r="B80" s="37" t="s">
        <v>35</v>
      </c>
      <c r="X80" s="18"/>
    </row>
    <row r="81" spans="2:24" ht="13" x14ac:dyDescent="0.3">
      <c r="B81" s="37" t="s">
        <v>36</v>
      </c>
      <c r="X81" s="18"/>
    </row>
    <row r="82" spans="2:24" x14ac:dyDescent="0.25">
      <c r="B82" s="37" t="s">
        <v>37</v>
      </c>
    </row>
    <row r="83" spans="2:24" x14ac:dyDescent="0.25">
      <c r="B83" s="21" t="str">
        <f>B21</f>
        <v>Dados atualizados em 25 de novembro de 2025.</v>
      </c>
    </row>
    <row r="84" spans="2:24" x14ac:dyDescent="0.25">
      <c r="B84" s="37" t="s">
        <v>40</v>
      </c>
    </row>
    <row r="85" spans="2:24" ht="13" x14ac:dyDescent="0.3">
      <c r="B85" s="20"/>
    </row>
    <row r="86" spans="2:24" x14ac:dyDescent="0.25"/>
    <row r="87" spans="2:24" ht="16.5" x14ac:dyDescent="0.35">
      <c r="B87" s="5" t="s">
        <v>20</v>
      </c>
    </row>
    <row r="88" spans="2:24" x14ac:dyDescent="0.25"/>
    <row r="89" spans="2:24" x14ac:dyDescent="0.25"/>
    <row r="90" spans="2:24" x14ac:dyDescent="0.25"/>
    <row r="91" spans="2:24" ht="18" x14ac:dyDescent="0.4">
      <c r="B91" s="8" t="s">
        <v>43</v>
      </c>
    </row>
    <row r="92" spans="2:24" ht="15.5" x14ac:dyDescent="0.35">
      <c r="B92" s="2" t="s">
        <v>25</v>
      </c>
      <c r="C92" s="14"/>
      <c r="D92" s="14"/>
    </row>
    <row r="93" spans="2:24" x14ac:dyDescent="0.25">
      <c r="B93" s="15"/>
    </row>
    <row r="94" spans="2:24" ht="13" x14ac:dyDescent="0.3">
      <c r="B94" s="9" t="str">
        <f>IF(C96="(Tudo)","BRASIL",C96)</f>
        <v>BRASIL</v>
      </c>
    </row>
    <row r="95" spans="2:24" x14ac:dyDescent="0.25">
      <c r="B95" s="10" t="str">
        <f>IF(C97="(Tudo)","PETRÓLEO TOTAL (m³)",C97)</f>
        <v>PETRÓLEO TOTAL (m³)</v>
      </c>
    </row>
    <row r="96" spans="2:24" x14ac:dyDescent="0.25">
      <c r="B96" s="47" t="s">
        <v>24</v>
      </c>
      <c r="C96" s="48" t="s">
        <v>2</v>
      </c>
    </row>
    <row r="97" spans="2:30" x14ac:dyDescent="0.25">
      <c r="B97" s="47" t="s">
        <v>22</v>
      </c>
      <c r="C97" s="48" t="s">
        <v>2</v>
      </c>
    </row>
    <row r="98" spans="2:30" ht="13" x14ac:dyDescent="0.3">
      <c r="B98" s="35" t="s">
        <v>3</v>
      </c>
      <c r="C98" s="36" t="s">
        <v>4</v>
      </c>
      <c r="D98" s="36" t="s">
        <v>5</v>
      </c>
      <c r="E98" s="36" t="s">
        <v>5</v>
      </c>
      <c r="F98" s="36" t="s">
        <v>5</v>
      </c>
      <c r="G98" s="36" t="s">
        <v>5</v>
      </c>
      <c r="H98" s="36" t="s">
        <v>5</v>
      </c>
      <c r="I98" s="36" t="s">
        <v>5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2:30" s="30" customFormat="1" ht="13" x14ac:dyDescent="0.3">
      <c r="B99" s="52"/>
      <c r="C99" s="53" t="s">
        <v>6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5"/>
      <c r="AC99" s="32" t="s">
        <v>27</v>
      </c>
    </row>
    <row r="100" spans="2:30" ht="13" x14ac:dyDescent="0.3">
      <c r="B100" s="52" t="s">
        <v>32</v>
      </c>
      <c r="C100" s="46">
        <v>2000</v>
      </c>
      <c r="D100" s="46">
        <v>2001</v>
      </c>
      <c r="E100" s="46">
        <v>2002</v>
      </c>
      <c r="F100" s="46">
        <v>2003</v>
      </c>
      <c r="G100" s="46">
        <v>2004</v>
      </c>
      <c r="H100" s="46">
        <v>2005</v>
      </c>
      <c r="I100" s="46">
        <v>2006</v>
      </c>
      <c r="J100" s="46">
        <v>2007</v>
      </c>
      <c r="K100" s="46">
        <v>2008</v>
      </c>
      <c r="L100" s="46">
        <v>2009</v>
      </c>
      <c r="M100" s="46">
        <v>2010</v>
      </c>
      <c r="N100" s="46">
        <v>2011</v>
      </c>
      <c r="O100" s="46">
        <v>2012</v>
      </c>
      <c r="P100" s="46">
        <v>2013</v>
      </c>
      <c r="Q100" s="46">
        <v>2014</v>
      </c>
      <c r="R100" s="46">
        <v>2015</v>
      </c>
      <c r="S100" s="46">
        <v>2016</v>
      </c>
      <c r="T100" s="46">
        <v>2017</v>
      </c>
      <c r="U100" s="46">
        <v>2018</v>
      </c>
      <c r="V100" s="46">
        <v>2019</v>
      </c>
      <c r="W100" s="46" t="s">
        <v>39</v>
      </c>
      <c r="X100" s="46" t="s">
        <v>31</v>
      </c>
      <c r="Y100" s="46">
        <v>2022</v>
      </c>
      <c r="Z100" s="46">
        <v>2023</v>
      </c>
      <c r="AA100" s="46">
        <v>2024</v>
      </c>
      <c r="AB100" s="46">
        <v>2025</v>
      </c>
      <c r="AC100" s="39" t="s">
        <v>41</v>
      </c>
      <c r="AD100" s="24"/>
    </row>
    <row r="101" spans="2:30" ht="13.5" x14ac:dyDescent="0.3">
      <c r="B101" s="49" t="s">
        <v>7</v>
      </c>
      <c r="C101" s="45">
        <v>7560971</v>
      </c>
      <c r="D101" s="45">
        <v>7928528</v>
      </c>
      <c r="E101" s="45">
        <v>7935041</v>
      </c>
      <c r="F101" s="45">
        <v>7629135</v>
      </c>
      <c r="G101" s="45">
        <v>8543501</v>
      </c>
      <c r="H101" s="45">
        <v>8480593</v>
      </c>
      <c r="I101" s="45">
        <v>8747830.0789999999</v>
      </c>
      <c r="J101" s="45">
        <v>8268341.9709999999</v>
      </c>
      <c r="K101" s="45">
        <v>8761654.8830000013</v>
      </c>
      <c r="L101" s="45">
        <v>8301731.4329999993</v>
      </c>
      <c r="M101" s="45">
        <v>8951365.3949999977</v>
      </c>
      <c r="N101" s="45">
        <v>9016025.1140000019</v>
      </c>
      <c r="O101" s="45">
        <v>9175860.9690000005</v>
      </c>
      <c r="P101" s="45">
        <v>10170284.707</v>
      </c>
      <c r="Q101" s="45">
        <v>9989247.1219999976</v>
      </c>
      <c r="R101" s="45">
        <v>9346210.1720000003</v>
      </c>
      <c r="S101" s="45">
        <v>9556643.1280000005</v>
      </c>
      <c r="T101" s="45">
        <v>8374995.2410000004</v>
      </c>
      <c r="U101" s="45">
        <v>7896827.7850000001</v>
      </c>
      <c r="V101" s="45">
        <v>8142328.0040000016</v>
      </c>
      <c r="W101" s="45">
        <v>8971745.8389999997</v>
      </c>
      <c r="X101" s="45">
        <v>8733414.6589999981</v>
      </c>
      <c r="Y101" s="45">
        <v>9243645.5779999997</v>
      </c>
      <c r="Z101" s="45">
        <v>9607144.0940000024</v>
      </c>
      <c r="AA101" s="45">
        <v>10040431.867999997</v>
      </c>
      <c r="AB101" s="45">
        <v>9724911.5310000032</v>
      </c>
      <c r="AC101" s="40">
        <f>(IF(AA101=0,"n/d",(AB101/AA101)-1)*100)</f>
        <v>-3.1424976649220948</v>
      </c>
      <c r="AD101" s="24"/>
    </row>
    <row r="102" spans="2:30" ht="13.5" x14ac:dyDescent="0.3">
      <c r="B102" s="50" t="s">
        <v>8</v>
      </c>
      <c r="C102" s="42">
        <v>7249374</v>
      </c>
      <c r="D102" s="42">
        <v>7475831</v>
      </c>
      <c r="E102" s="42">
        <v>7439174</v>
      </c>
      <c r="F102" s="42">
        <v>7198488</v>
      </c>
      <c r="G102" s="42">
        <v>8090783</v>
      </c>
      <c r="H102" s="42">
        <v>7595053</v>
      </c>
      <c r="I102" s="42">
        <v>7634526.926</v>
      </c>
      <c r="J102" s="42">
        <v>7830307.0539999995</v>
      </c>
      <c r="K102" s="42">
        <v>8567518.5899999999</v>
      </c>
      <c r="L102" s="42">
        <v>8022082.8540000003</v>
      </c>
      <c r="M102" s="42">
        <v>8102646.977</v>
      </c>
      <c r="N102" s="42">
        <v>8273386.557000001</v>
      </c>
      <c r="O102" s="42">
        <v>8478236.810999997</v>
      </c>
      <c r="P102" s="42">
        <v>9129362.0719999988</v>
      </c>
      <c r="Q102" s="42">
        <v>8950527.0699999984</v>
      </c>
      <c r="R102" s="42">
        <v>8471579.2889999989</v>
      </c>
      <c r="S102" s="42">
        <v>8713271.4529999979</v>
      </c>
      <c r="T102" s="42">
        <v>7792869.148</v>
      </c>
      <c r="U102" s="42">
        <v>7152541.5239999993</v>
      </c>
      <c r="V102" s="42">
        <v>7709364.1059999987</v>
      </c>
      <c r="W102" s="42">
        <v>8123732.3640000001</v>
      </c>
      <c r="X102" s="42">
        <v>8459097.7839999981</v>
      </c>
      <c r="Y102" s="42">
        <v>8609131.0709999986</v>
      </c>
      <c r="Z102" s="42">
        <v>8545650.7110000029</v>
      </c>
      <c r="AA102" s="42">
        <v>9176989.4230000023</v>
      </c>
      <c r="AB102" s="42">
        <v>8671432.8589999974</v>
      </c>
      <c r="AC102" s="40">
        <f>IF(SUM(AA101:AA102)=0,"n/d",((SUM(AB101:AB102))/(SUM(AA101:AA102))-1)*100)</f>
        <v>-4.2725654424016319</v>
      </c>
      <c r="AD102" s="24"/>
    </row>
    <row r="103" spans="2:30" ht="13.5" x14ac:dyDescent="0.3">
      <c r="B103" s="50" t="s">
        <v>9</v>
      </c>
      <c r="C103" s="42">
        <v>8083484</v>
      </c>
      <c r="D103" s="42">
        <v>8374479</v>
      </c>
      <c r="E103" s="42">
        <v>8467276</v>
      </c>
      <c r="F103" s="42">
        <v>8455505</v>
      </c>
      <c r="G103" s="42">
        <v>8703257</v>
      </c>
      <c r="H103" s="42">
        <v>8745048</v>
      </c>
      <c r="I103" s="42">
        <v>9108254.8960000016</v>
      </c>
      <c r="J103" s="42">
        <v>9131463.5470000003</v>
      </c>
      <c r="K103" s="42">
        <v>8195074.5029999986</v>
      </c>
      <c r="L103" s="42">
        <v>9056575.1699999999</v>
      </c>
      <c r="M103" s="42">
        <v>8009804.9299999997</v>
      </c>
      <c r="N103" s="42">
        <v>9467794.2400000002</v>
      </c>
      <c r="O103" s="42">
        <v>9457279.3970000017</v>
      </c>
      <c r="P103" s="42">
        <v>10222333.329</v>
      </c>
      <c r="Q103" s="42">
        <v>10546064.909000002</v>
      </c>
      <c r="R103" s="42">
        <v>9676966.7910000011</v>
      </c>
      <c r="S103" s="42">
        <v>9060363.1780000012</v>
      </c>
      <c r="T103" s="42">
        <v>8681037.595999999</v>
      </c>
      <c r="U103" s="42">
        <v>8025883.3839999996</v>
      </c>
      <c r="V103" s="42">
        <v>8456204.2419999968</v>
      </c>
      <c r="W103" s="42">
        <v>8641501.5989999995</v>
      </c>
      <c r="X103" s="42">
        <v>8725465.7779999953</v>
      </c>
      <c r="Y103" s="42">
        <v>9772823.1490000002</v>
      </c>
      <c r="Z103" s="42">
        <v>9263899.5739999991</v>
      </c>
      <c r="AA103" s="42">
        <v>9750751.8199999984</v>
      </c>
      <c r="AB103" s="42">
        <v>9880890.9130000044</v>
      </c>
      <c r="AC103" s="40">
        <f>IF(AB103="","",((SUM(AB101:AB103))/(SUM(AA101:AA103))-1)*100)</f>
        <v>-2.3851618303731725</v>
      </c>
      <c r="AD103" s="24"/>
    </row>
    <row r="104" spans="2:30" ht="13.5" x14ac:dyDescent="0.3">
      <c r="B104" s="50" t="s">
        <v>10</v>
      </c>
      <c r="C104" s="42">
        <v>7833292</v>
      </c>
      <c r="D104" s="42">
        <v>7702082</v>
      </c>
      <c r="E104" s="42">
        <v>7961903</v>
      </c>
      <c r="F104" s="42">
        <v>8255863</v>
      </c>
      <c r="G104" s="42">
        <v>8562765</v>
      </c>
      <c r="H104" s="42">
        <v>7669498</v>
      </c>
      <c r="I104" s="42">
        <v>8494422.709999999</v>
      </c>
      <c r="J104" s="42">
        <v>8581858.6789999995</v>
      </c>
      <c r="K104" s="42">
        <v>8611251.2369999979</v>
      </c>
      <c r="L104" s="42">
        <v>8222611.7720000008</v>
      </c>
      <c r="M104" s="42">
        <v>8250166.6639999999</v>
      </c>
      <c r="N104" s="42">
        <v>8806604.4560000002</v>
      </c>
      <c r="O104" s="42">
        <v>9192697.703999998</v>
      </c>
      <c r="P104" s="42">
        <v>9899402.2970000003</v>
      </c>
      <c r="Q104" s="42">
        <v>10101535.807999998</v>
      </c>
      <c r="R104" s="42">
        <v>9488489.6320000011</v>
      </c>
      <c r="S104" s="42">
        <v>9079993.1000000015</v>
      </c>
      <c r="T104" s="42">
        <v>8522936.2699999996</v>
      </c>
      <c r="U104" s="42">
        <v>8627833.1440000013</v>
      </c>
      <c r="V104" s="42">
        <v>8515272.027999999</v>
      </c>
      <c r="W104" s="42">
        <v>6387714.8449999997</v>
      </c>
      <c r="X104" s="42">
        <v>7030752.8149999976</v>
      </c>
      <c r="Y104" s="42">
        <v>9528716.4309999999</v>
      </c>
      <c r="Z104" s="42">
        <v>9342752.1790000033</v>
      </c>
      <c r="AA104" s="42">
        <v>9226294.400000006</v>
      </c>
      <c r="AB104" s="42">
        <v>9243730.5739999991</v>
      </c>
      <c r="AC104" s="40">
        <f>IF(AB104="","",((SUM(AB101:AB104))/(SUM(AA101:AA104))-1)*100)</f>
        <v>-1.7633486677253285</v>
      </c>
      <c r="AD104" s="24"/>
    </row>
    <row r="105" spans="2:30" ht="13.5" x14ac:dyDescent="0.3">
      <c r="B105" s="50" t="s">
        <v>11</v>
      </c>
      <c r="C105" s="42">
        <v>7783285</v>
      </c>
      <c r="D105" s="42">
        <v>8126284</v>
      </c>
      <c r="E105" s="42">
        <v>7781705</v>
      </c>
      <c r="F105" s="42">
        <v>7626902</v>
      </c>
      <c r="G105" s="42">
        <v>8207552</v>
      </c>
      <c r="H105" s="42">
        <v>8145565</v>
      </c>
      <c r="I105" s="42">
        <v>8888887.8200000003</v>
      </c>
      <c r="J105" s="42">
        <v>8663933.5240000002</v>
      </c>
      <c r="K105" s="42">
        <v>9034472.5750000011</v>
      </c>
      <c r="L105" s="42">
        <v>8614929.4139999989</v>
      </c>
      <c r="M105" s="42">
        <v>8469759.4179999996</v>
      </c>
      <c r="N105" s="42">
        <v>9554506.8859999999</v>
      </c>
      <c r="O105" s="42">
        <v>9236437.6950000003</v>
      </c>
      <c r="P105" s="42">
        <v>10307499.455</v>
      </c>
      <c r="Q105" s="42">
        <v>9857028.7319999989</v>
      </c>
      <c r="R105" s="42">
        <v>10196514.575000001</v>
      </c>
      <c r="S105" s="42">
        <v>8984417.6970000006</v>
      </c>
      <c r="T105" s="42">
        <v>8520877.6570000015</v>
      </c>
      <c r="U105" s="42">
        <v>9074484.8090000004</v>
      </c>
      <c r="V105" s="42">
        <v>8474289.3320000004</v>
      </c>
      <c r="W105" s="42">
        <v>8228243.5199999996</v>
      </c>
      <c r="X105" s="42">
        <v>8157098.5309999995</v>
      </c>
      <c r="Y105" s="42">
        <v>9456094.7120000012</v>
      </c>
      <c r="Z105" s="42">
        <v>10062896.508000001</v>
      </c>
      <c r="AA105" s="42">
        <v>9455624.8550000004</v>
      </c>
      <c r="AB105" s="42">
        <v>9492598.3320000004</v>
      </c>
      <c r="AC105" s="40">
        <f>IF(AB105="","",((SUM(AB101:AB105))/(SUM(AA101:AA105))-1)*100)</f>
        <v>-1.3358382437348437</v>
      </c>
      <c r="AD105" s="24"/>
    </row>
    <row r="106" spans="2:30" ht="13.5" x14ac:dyDescent="0.3">
      <c r="B106" s="50" t="s">
        <v>12</v>
      </c>
      <c r="C106" s="42">
        <v>8081190</v>
      </c>
      <c r="D106" s="42">
        <v>8037713</v>
      </c>
      <c r="E106" s="42">
        <v>7455483</v>
      </c>
      <c r="F106" s="42">
        <v>7451514</v>
      </c>
      <c r="G106" s="42">
        <v>7802738</v>
      </c>
      <c r="H106" s="42">
        <v>7859091</v>
      </c>
      <c r="I106" s="42">
        <v>8536337.0899999999</v>
      </c>
      <c r="J106" s="42">
        <v>8542850.3190000001</v>
      </c>
      <c r="K106" s="42">
        <v>8855054.2680000011</v>
      </c>
      <c r="L106" s="42">
        <v>8735760.5769999996</v>
      </c>
      <c r="M106" s="42">
        <v>8956781.5019999985</v>
      </c>
      <c r="N106" s="42">
        <v>8088837.8080000002</v>
      </c>
      <c r="O106" s="42">
        <v>9001641.5030000005</v>
      </c>
      <c r="P106" s="42">
        <v>9965699.1500000004</v>
      </c>
      <c r="Q106" s="42">
        <v>10403834.749000002</v>
      </c>
      <c r="R106" s="42">
        <v>9982384.0789999999</v>
      </c>
      <c r="S106" s="42">
        <v>9123709.2249999996</v>
      </c>
      <c r="T106" s="42">
        <v>8143677.5020000003</v>
      </c>
      <c r="U106" s="42">
        <v>8688646.1420000009</v>
      </c>
      <c r="V106" s="42">
        <v>8172192.9470000006</v>
      </c>
      <c r="W106" s="42">
        <v>8312010.267</v>
      </c>
      <c r="X106" s="42">
        <v>8788029.7240000032</v>
      </c>
      <c r="Y106" s="42">
        <v>9483532.0829999968</v>
      </c>
      <c r="Z106" s="42">
        <v>9895021.7589999996</v>
      </c>
      <c r="AA106" s="42">
        <v>9415791.220999999</v>
      </c>
      <c r="AB106" s="42">
        <v>9491781.251000002</v>
      </c>
      <c r="AC106" s="40">
        <f>IF(AB106="","",((SUM(AB101:AB106))/(SUM(AA101:AA106))-1)*100)</f>
        <v>-0.9822648695966163</v>
      </c>
      <c r="AD106" s="24"/>
    </row>
    <row r="107" spans="2:30" ht="13.5" x14ac:dyDescent="0.3">
      <c r="B107" s="50" t="s">
        <v>13</v>
      </c>
      <c r="C107" s="42">
        <v>8196043</v>
      </c>
      <c r="D107" s="42">
        <v>8496883</v>
      </c>
      <c r="E107" s="42">
        <v>8245077</v>
      </c>
      <c r="F107" s="42">
        <v>8103517</v>
      </c>
      <c r="G107" s="42">
        <v>8365561</v>
      </c>
      <c r="H107" s="42">
        <v>8696516</v>
      </c>
      <c r="I107" s="42">
        <v>8453158.034</v>
      </c>
      <c r="J107" s="42">
        <v>8938119.478000002</v>
      </c>
      <c r="K107" s="42">
        <v>9041659.2309999987</v>
      </c>
      <c r="L107" s="42">
        <v>8710547.8739999998</v>
      </c>
      <c r="M107" s="42">
        <v>9564890.2560000028</v>
      </c>
      <c r="N107" s="42">
        <v>8691494.6009999998</v>
      </c>
      <c r="O107" s="42">
        <v>9475230.4289999995</v>
      </c>
      <c r="P107" s="42">
        <v>10483345.282</v>
      </c>
      <c r="Q107" s="42">
        <v>10680026.058</v>
      </c>
      <c r="R107" s="42">
        <v>10219994.865000002</v>
      </c>
      <c r="S107" s="42">
        <v>9103539.2270000018</v>
      </c>
      <c r="T107" s="42">
        <v>8299478.7879999997</v>
      </c>
      <c r="U107" s="42">
        <v>9126803.6920000017</v>
      </c>
      <c r="V107" s="42">
        <v>8723100.1770000011</v>
      </c>
      <c r="W107" s="42">
        <v>8872591.4399999995</v>
      </c>
      <c r="X107" s="42">
        <v>9325243.0250000004</v>
      </c>
      <c r="Y107" s="42">
        <v>10070094.34</v>
      </c>
      <c r="Z107" s="42">
        <v>9992333.6109999996</v>
      </c>
      <c r="AA107" s="42">
        <v>9843918.6099999994</v>
      </c>
      <c r="AB107" s="42">
        <v>9718777.1149999965</v>
      </c>
      <c r="AC107" s="40">
        <f>IF(AB107="","",((SUM(AB101:AB107))/(SUM(AA101:AA107))-1)*100)</f>
        <v>-1.0247820192042845</v>
      </c>
      <c r="AD107" s="24"/>
    </row>
    <row r="108" spans="2:30" ht="13.5" x14ac:dyDescent="0.3">
      <c r="B108" s="50" t="s">
        <v>14</v>
      </c>
      <c r="C108" s="42">
        <v>8035865</v>
      </c>
      <c r="D108" s="42">
        <v>8526873</v>
      </c>
      <c r="E108" s="42">
        <v>8230964.3000000007</v>
      </c>
      <c r="F108" s="42">
        <v>7849031</v>
      </c>
      <c r="G108" s="42">
        <v>8557748</v>
      </c>
      <c r="H108" s="42">
        <v>9259529</v>
      </c>
      <c r="I108" s="42">
        <v>8389935.1549999993</v>
      </c>
      <c r="J108" s="42">
        <v>8958546.3260000013</v>
      </c>
      <c r="K108" s="42">
        <v>8811713.2179999985</v>
      </c>
      <c r="L108" s="42">
        <v>9149327.4020000007</v>
      </c>
      <c r="M108" s="42">
        <v>8782922.4880000036</v>
      </c>
      <c r="N108" s="42">
        <v>9278110.4319999963</v>
      </c>
      <c r="O108" s="42">
        <v>9906991.7739999983</v>
      </c>
      <c r="P108" s="42">
        <v>10175479.993000001</v>
      </c>
      <c r="Q108" s="42">
        <v>10638860.775</v>
      </c>
      <c r="R108" s="42">
        <v>9975628.3769999985</v>
      </c>
      <c r="S108" s="42">
        <v>8972688.3789999988</v>
      </c>
      <c r="T108" s="42">
        <v>8386565.2150000008</v>
      </c>
      <c r="U108" s="42">
        <v>8509744.3590000011</v>
      </c>
      <c r="V108" s="42">
        <v>9013165.5690000001</v>
      </c>
      <c r="W108" s="42">
        <v>9466330.2299999986</v>
      </c>
      <c r="X108" s="42">
        <v>9007906.5509999972</v>
      </c>
      <c r="Y108" s="42">
        <v>9727792.9439999983</v>
      </c>
      <c r="Z108" s="42">
        <v>10149438.289000001</v>
      </c>
      <c r="AA108" s="42">
        <v>9867298.7079999987</v>
      </c>
      <c r="AB108" s="42">
        <v>10180330.325000003</v>
      </c>
      <c r="AC108" s="40">
        <f>IF(AB108="","",((SUM(AB101:AB108))/(SUM(AA101:AA108))-1)*100)</f>
        <v>-0.48536347505632182</v>
      </c>
      <c r="AD108" s="24"/>
    </row>
    <row r="109" spans="2:30" ht="13.5" x14ac:dyDescent="0.3">
      <c r="B109" s="50" t="s">
        <v>15</v>
      </c>
      <c r="C109" s="42">
        <v>7368736</v>
      </c>
      <c r="D109" s="42">
        <v>8312095</v>
      </c>
      <c r="E109" s="42">
        <v>7930126</v>
      </c>
      <c r="F109" s="42">
        <v>8235467</v>
      </c>
      <c r="G109" s="42">
        <v>8364352</v>
      </c>
      <c r="H109" s="42">
        <v>8661479</v>
      </c>
      <c r="I109" s="42">
        <v>8304776.4700000007</v>
      </c>
      <c r="J109" s="42">
        <v>8637621.7879999969</v>
      </c>
      <c r="K109" s="42">
        <v>8726619.3439999986</v>
      </c>
      <c r="L109" s="42">
        <v>9011300.2459999993</v>
      </c>
      <c r="M109" s="42">
        <v>8541987.5130000003</v>
      </c>
      <c r="N109" s="42">
        <v>8958355.0740000028</v>
      </c>
      <c r="O109" s="42">
        <v>9515299.9650000017</v>
      </c>
      <c r="P109" s="42">
        <v>9398155.7729999982</v>
      </c>
      <c r="Q109" s="42">
        <v>9909326.478000002</v>
      </c>
      <c r="R109" s="42">
        <v>9792638.5250000004</v>
      </c>
      <c r="S109" s="42">
        <v>8360353.1600000001</v>
      </c>
      <c r="T109" s="42">
        <v>8672840.3409999982</v>
      </c>
      <c r="U109" s="42">
        <v>8053167.9609999992</v>
      </c>
      <c r="V109" s="42">
        <v>8704804.4460000005</v>
      </c>
      <c r="W109" s="42">
        <v>8879578.3289999999</v>
      </c>
      <c r="X109" s="42">
        <v>9071962.194000002</v>
      </c>
      <c r="Y109" s="42">
        <v>8767128.3530000038</v>
      </c>
      <c r="Z109" s="42">
        <v>9856074.2750000022</v>
      </c>
      <c r="AA109" s="42">
        <v>9555667.0709999986</v>
      </c>
      <c r="AB109" s="42">
        <v>10007356.524000002</v>
      </c>
      <c r="AC109" s="40">
        <f>IF(AB109="","",((SUM(AB101:AB109))/(SUM(AA101:AA109))-1)*100)</f>
        <v>9.1554400319893148E-2</v>
      </c>
      <c r="AD109" s="24"/>
    </row>
    <row r="110" spans="2:30" ht="13.5" x14ac:dyDescent="0.3">
      <c r="B110" s="50" t="s">
        <v>16</v>
      </c>
      <c r="C110" s="42">
        <v>8240352</v>
      </c>
      <c r="D110" s="42">
        <v>8342628</v>
      </c>
      <c r="E110" s="42">
        <v>8243134</v>
      </c>
      <c r="F110" s="42">
        <v>8158353</v>
      </c>
      <c r="G110" s="42">
        <v>8999547</v>
      </c>
      <c r="H110" s="42">
        <v>8931412</v>
      </c>
      <c r="I110" s="42">
        <v>8405046.0670000017</v>
      </c>
      <c r="J110" s="42">
        <v>8665274.9790000003</v>
      </c>
      <c r="K110" s="42">
        <v>7873922.3429999994</v>
      </c>
      <c r="L110" s="42">
        <v>9059605.6490000002</v>
      </c>
      <c r="M110" s="42">
        <v>8797426.2949999999</v>
      </c>
      <c r="N110" s="42">
        <v>9623001.3460000027</v>
      </c>
      <c r="O110" s="42">
        <v>9613969.6300000027</v>
      </c>
      <c r="P110" s="42">
        <v>9453941.2709999997</v>
      </c>
      <c r="Q110" s="42">
        <v>10448822.295000002</v>
      </c>
      <c r="R110" s="42">
        <v>9718943.3670000006</v>
      </c>
      <c r="S110" s="42">
        <v>9288332.2359999996</v>
      </c>
      <c r="T110" s="42">
        <v>8725460.245000001</v>
      </c>
      <c r="U110" s="42">
        <v>8664173.7670000009</v>
      </c>
      <c r="V110" s="42">
        <v>7959264.625</v>
      </c>
      <c r="W110" s="42">
        <v>9240001.478000002</v>
      </c>
      <c r="X110" s="42">
        <v>9724834.9739999995</v>
      </c>
      <c r="Y110" s="42">
        <v>9025519.3230000008</v>
      </c>
      <c r="Z110" s="42">
        <v>10160069.713999998</v>
      </c>
      <c r="AA110" s="42">
        <v>9830690.9000000004</v>
      </c>
      <c r="AB110" s="42">
        <v>9479161.5310000014</v>
      </c>
      <c r="AC110" s="40">
        <f>IF(AB110="","",((SUM(AB101:AB110))/(SUM(AA101:AA110))-1)*100)</f>
        <v>-0.28335910977512757</v>
      </c>
      <c r="AD110" s="24"/>
    </row>
    <row r="111" spans="2:30" ht="13.5" x14ac:dyDescent="0.3">
      <c r="B111" s="50" t="s">
        <v>17</v>
      </c>
      <c r="C111" s="42">
        <v>7547156</v>
      </c>
      <c r="D111" s="42">
        <v>7619478</v>
      </c>
      <c r="E111" s="42">
        <v>8076430</v>
      </c>
      <c r="F111" s="42">
        <v>7361474</v>
      </c>
      <c r="G111" s="42">
        <v>8091065</v>
      </c>
      <c r="H111" s="42">
        <v>8400815</v>
      </c>
      <c r="I111" s="42">
        <v>8326840.8330000006</v>
      </c>
      <c r="J111" s="42">
        <v>8285300.9909999995</v>
      </c>
      <c r="K111" s="42">
        <v>8129992.0579999993</v>
      </c>
      <c r="L111" s="42">
        <v>8984524.3090000004</v>
      </c>
      <c r="M111" s="42">
        <v>9267747.3020000011</v>
      </c>
      <c r="N111" s="42">
        <v>9266615.4319999982</v>
      </c>
      <c r="O111" s="42">
        <v>9257587.4089999981</v>
      </c>
      <c r="P111" s="42">
        <v>10133779.708999997</v>
      </c>
      <c r="Q111" s="42">
        <v>10227245.525999999</v>
      </c>
      <c r="R111" s="42">
        <v>8960247.5309999995</v>
      </c>
      <c r="S111" s="42">
        <v>8343741.9780000001</v>
      </c>
      <c r="T111" s="42">
        <v>8554291.3499999996</v>
      </c>
      <c r="U111" s="42">
        <v>8125560.2140000006</v>
      </c>
      <c r="V111" s="42">
        <v>8365846.4729999993</v>
      </c>
      <c r="W111" s="42">
        <v>8846519.0299999975</v>
      </c>
      <c r="X111" s="42">
        <v>9087300.4039999973</v>
      </c>
      <c r="Y111" s="42">
        <v>8917809.7519999966</v>
      </c>
      <c r="Z111" s="42">
        <v>9580267.597000001</v>
      </c>
      <c r="AA111" s="42">
        <v>9550935.6320000011</v>
      </c>
      <c r="AB111" s="42"/>
      <c r="AC111" s="40" t="str">
        <f>IF(AB111="","",((SUM(AB101:AB111))/(SUM(AA101:AA111))-1)*100)</f>
        <v/>
      </c>
      <c r="AD111" s="24"/>
    </row>
    <row r="112" spans="2:30" ht="13.5" x14ac:dyDescent="0.3">
      <c r="B112" s="51" t="s">
        <v>18</v>
      </c>
      <c r="C112" s="43">
        <v>7990256</v>
      </c>
      <c r="D112" s="43">
        <v>7790836</v>
      </c>
      <c r="E112" s="43">
        <v>7137349.3210000005</v>
      </c>
      <c r="F112" s="43">
        <v>7692574</v>
      </c>
      <c r="G112" s="43">
        <v>8616807</v>
      </c>
      <c r="H112" s="43">
        <v>8569799</v>
      </c>
      <c r="I112" s="43">
        <v>8419135.6349999998</v>
      </c>
      <c r="J112" s="43">
        <v>9185372.0030000005</v>
      </c>
      <c r="K112" s="43">
        <v>8587912.8790000007</v>
      </c>
      <c r="L112" s="43">
        <v>9188165.9569999985</v>
      </c>
      <c r="M112" s="43">
        <v>9637388.1750000007</v>
      </c>
      <c r="N112" s="43">
        <v>9174470.3989999983</v>
      </c>
      <c r="O112" s="43">
        <v>9803044.1050000004</v>
      </c>
      <c r="P112" s="43">
        <v>9932787.0249999985</v>
      </c>
      <c r="Q112" s="43">
        <v>10512419.210999999</v>
      </c>
      <c r="R112" s="43">
        <v>9305178.0059999991</v>
      </c>
      <c r="S112" s="43">
        <v>7960549.5839999998</v>
      </c>
      <c r="T112" s="43">
        <v>8144392.7549999999</v>
      </c>
      <c r="U112" s="43">
        <v>8233874.9009999996</v>
      </c>
      <c r="V112" s="43">
        <v>9187397.2259999998</v>
      </c>
      <c r="W112" s="43">
        <v>8945523.4870000016</v>
      </c>
      <c r="X112" s="43">
        <v>9407582.310999997</v>
      </c>
      <c r="Y112" s="43">
        <v>9697412.631000001</v>
      </c>
      <c r="Z112" s="43">
        <v>9829870.7469999939</v>
      </c>
      <c r="AA112" s="43">
        <v>10029122.979999999</v>
      </c>
      <c r="AB112" s="43"/>
      <c r="AC112" s="40" t="str">
        <f>IF(AB112="","",((SUM(AB101:AB112))/(SUM(AA101:AA112))-1)*100)</f>
        <v/>
      </c>
      <c r="AD112" s="24"/>
    </row>
    <row r="113" spans="2:30" ht="13" x14ac:dyDescent="0.3">
      <c r="B113" s="31" t="s">
        <v>19</v>
      </c>
      <c r="C113" s="33">
        <f>SUM(C101:C112)</f>
        <v>93970004</v>
      </c>
      <c r="D113" s="33">
        <f t="shared" ref="D113" si="1">SUM(D101:D112)</f>
        <v>96733710</v>
      </c>
      <c r="E113" s="33">
        <f t="shared" ref="E113" si="2">SUM(E101:E112)</f>
        <v>94903662.620999992</v>
      </c>
      <c r="F113" s="33">
        <f t="shared" ref="F113" si="3">SUM(F101:F112)</f>
        <v>94017823</v>
      </c>
      <c r="G113" s="33">
        <f t="shared" ref="G113" si="4">SUM(G101:G112)</f>
        <v>100905676</v>
      </c>
      <c r="H113" s="33">
        <f t="shared" ref="H113" si="5">SUM(H101:H112)</f>
        <v>101014398</v>
      </c>
      <c r="I113" s="33">
        <f t="shared" ref="I113" si="6">SUM(I101:I112)</f>
        <v>101709151.715</v>
      </c>
      <c r="J113" s="33">
        <f t="shared" ref="J113" si="7">SUM(J101:J112)</f>
        <v>103688990.65899999</v>
      </c>
      <c r="K113" s="33">
        <f t="shared" ref="K113" si="8">SUM(K101:K112)</f>
        <v>103196845.12899998</v>
      </c>
      <c r="L113" s="33">
        <f t="shared" ref="L113" si="9">SUM(L101:L112)</f>
        <v>105057162.65699999</v>
      </c>
      <c r="M113" s="33">
        <f t="shared" ref="M113" si="10">SUM(M101:M112)</f>
        <v>105332886.91499999</v>
      </c>
      <c r="N113" s="33">
        <f t="shared" ref="N113" si="11">SUM(N101:N112)</f>
        <v>108199202.345</v>
      </c>
      <c r="O113" s="33">
        <f t="shared" ref="O113" si="12">SUM(O101:O112)</f>
        <v>112114277.391</v>
      </c>
      <c r="P113" s="33">
        <f t="shared" ref="P113" si="13">SUM(P101:P112)</f>
        <v>119272070.06299999</v>
      </c>
      <c r="Q113" s="33">
        <f t="shared" ref="Q113" si="14">SUM(Q101:Q112)</f>
        <v>122264938.733</v>
      </c>
      <c r="R113" s="33">
        <f t="shared" ref="R113" si="15">SUM(R101:R112)</f>
        <v>115134775.20900001</v>
      </c>
      <c r="S113" s="33">
        <f t="shared" ref="S113" si="16">SUM(S101:S112)</f>
        <v>106547602.34500001</v>
      </c>
      <c r="T113" s="33">
        <f t="shared" ref="T113" si="17">SUM(T101:T112)</f>
        <v>100819422.10800001</v>
      </c>
      <c r="U113" s="33">
        <f t="shared" ref="U113" si="18">SUM(U101:U112)</f>
        <v>100179541.682</v>
      </c>
      <c r="V113" s="33">
        <f t="shared" ref="V113" si="19">SUM(V101:V112)</f>
        <v>101423229.175</v>
      </c>
      <c r="W113" s="33">
        <f t="shared" ref="W113" si="20">SUM(W101:W112)</f>
        <v>102915492.42799999</v>
      </c>
      <c r="X113" s="33">
        <f t="shared" ref="X113" si="21">SUM(X101:X112)</f>
        <v>105518688.75</v>
      </c>
      <c r="Y113" s="41">
        <f t="shared" ref="Y113:AB113" si="22">SUM(Y101:Y112)</f>
        <v>112299700.367</v>
      </c>
      <c r="Z113" s="41">
        <f t="shared" si="22"/>
        <v>116285419.05800003</v>
      </c>
      <c r="AA113" s="41">
        <f t="shared" si="22"/>
        <v>115743517.48800002</v>
      </c>
      <c r="AB113" s="41">
        <f t="shared" si="22"/>
        <v>95890970.955000013</v>
      </c>
      <c r="AC113" s="33"/>
      <c r="AD113" s="24"/>
    </row>
    <row r="114" spans="2:30" s="24" customFormat="1" ht="15.5" x14ac:dyDescent="0.35">
      <c r="B114" s="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7"/>
    </row>
    <row r="115" spans="2:30" s="24" customFormat="1" ht="13" x14ac:dyDescent="0.3"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7"/>
    </row>
    <row r="116" spans="2:30" s="24" customFormat="1" ht="13" x14ac:dyDescent="0.3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7"/>
    </row>
    <row r="117" spans="2:30" s="24" customFormat="1" ht="13" x14ac:dyDescent="0.3">
      <c r="B117" s="17" t="str">
        <f>B94</f>
        <v>BRASIL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7"/>
    </row>
    <row r="118" spans="2:30" s="24" customFormat="1" ht="13" x14ac:dyDescent="0.3">
      <c r="B118" s="17" t="str">
        <f>B95</f>
        <v>PETRÓLEO TOTAL (m³)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7"/>
    </row>
    <row r="119" spans="2:30" s="24" customFormat="1" ht="13" x14ac:dyDescent="0.3">
      <c r="B119" s="16" t="s">
        <v>21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7"/>
    </row>
    <row r="120" spans="2:30" s="24" customFormat="1" ht="13" x14ac:dyDescent="0.3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7"/>
    </row>
    <row r="121" spans="2:30" s="24" customFormat="1" ht="13" x14ac:dyDescent="0.3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7"/>
    </row>
    <row r="122" spans="2:30" s="24" customFormat="1" ht="13" x14ac:dyDescent="0.3"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7"/>
    </row>
    <row r="123" spans="2:30" s="24" customFormat="1" ht="13" x14ac:dyDescent="0.3"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7"/>
    </row>
    <row r="124" spans="2:30" s="24" customFormat="1" ht="13" x14ac:dyDescent="0.3"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7"/>
    </row>
    <row r="125" spans="2:30" s="24" customFormat="1" ht="13" x14ac:dyDescent="0.3"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7"/>
    </row>
    <row r="126" spans="2:30" s="24" customFormat="1" ht="13" x14ac:dyDescent="0.3"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7"/>
    </row>
    <row r="127" spans="2:30" s="24" customFormat="1" ht="13" x14ac:dyDescent="0.3"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7"/>
    </row>
    <row r="128" spans="2:30" s="24" customFormat="1" ht="13" x14ac:dyDescent="0.3"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7"/>
    </row>
    <row r="129" spans="2:25" s="24" customFormat="1" ht="13" x14ac:dyDescent="0.3"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7"/>
    </row>
    <row r="130" spans="2:25" s="24" customFormat="1" ht="13" x14ac:dyDescent="0.3"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7"/>
    </row>
    <row r="131" spans="2:25" s="24" customFormat="1" ht="13" x14ac:dyDescent="0.3"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7"/>
    </row>
    <row r="132" spans="2:25" s="24" customFormat="1" ht="13" x14ac:dyDescent="0.3"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7"/>
    </row>
    <row r="133" spans="2:25" s="24" customFormat="1" ht="13" x14ac:dyDescent="0.3"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7"/>
    </row>
    <row r="134" spans="2:25" s="24" customFormat="1" ht="13" x14ac:dyDescent="0.3"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7"/>
    </row>
    <row r="135" spans="2:25" s="24" customFormat="1" ht="13" x14ac:dyDescent="0.3"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7"/>
    </row>
    <row r="136" spans="2:25" s="24" customFormat="1" ht="13" x14ac:dyDescent="0.3"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7"/>
    </row>
    <row r="137" spans="2:25" s="24" customFormat="1" ht="13" x14ac:dyDescent="0.3"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7"/>
    </row>
    <row r="138" spans="2:25" s="24" customFormat="1" ht="13" x14ac:dyDescent="0.3"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7"/>
    </row>
    <row r="139" spans="2:25" s="24" customFormat="1" ht="13" x14ac:dyDescent="0.3"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7"/>
    </row>
    <row r="140" spans="2:25" s="24" customFormat="1" ht="13" x14ac:dyDescent="0.3"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7"/>
    </row>
    <row r="141" spans="2:25" s="24" customFormat="1" ht="13" x14ac:dyDescent="0.3"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7"/>
    </row>
    <row r="142" spans="2:25" s="24" customFormat="1" ht="13" x14ac:dyDescent="0.3"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7"/>
    </row>
    <row r="143" spans="2:25" s="24" customFormat="1" ht="13" x14ac:dyDescent="0.3"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7"/>
    </row>
    <row r="144" spans="2:25" ht="13" x14ac:dyDescent="0.3">
      <c r="B144" s="38" t="s">
        <v>38</v>
      </c>
      <c r="D144" s="18"/>
      <c r="G144" s="19"/>
    </row>
    <row r="145" spans="1:4" ht="13" x14ac:dyDescent="0.3">
      <c r="B145" s="20" t="s">
        <v>33</v>
      </c>
      <c r="D145" s="19"/>
    </row>
    <row r="146" spans="1:4" ht="13" x14ac:dyDescent="0.3">
      <c r="B146" s="37" t="s">
        <v>34</v>
      </c>
    </row>
    <row r="147" spans="1:4" ht="13" x14ac:dyDescent="0.3">
      <c r="B147" s="37" t="s">
        <v>35</v>
      </c>
    </row>
    <row r="148" spans="1:4" ht="13" x14ac:dyDescent="0.3">
      <c r="B148" s="37" t="s">
        <v>36</v>
      </c>
    </row>
    <row r="149" spans="1:4" x14ac:dyDescent="0.25">
      <c r="B149" s="37" t="s">
        <v>37</v>
      </c>
    </row>
    <row r="150" spans="1:4" x14ac:dyDescent="0.25">
      <c r="B150" s="21" t="str">
        <f>B21</f>
        <v>Dados atualizados em 25 de novembro de 2025.</v>
      </c>
    </row>
    <row r="151" spans="1:4" x14ac:dyDescent="0.25">
      <c r="B151" s="37" t="s">
        <v>40</v>
      </c>
    </row>
    <row r="152" spans="1:4" ht="13" x14ac:dyDescent="0.3">
      <c r="B152" s="20"/>
    </row>
    <row r="153" spans="1:4" x14ac:dyDescent="0.25"/>
    <row r="154" spans="1:4" x14ac:dyDescent="0.25"/>
    <row r="155" spans="1:4" ht="16.5" x14ac:dyDescent="0.35">
      <c r="A155" s="13"/>
      <c r="B155" s="5" t="s">
        <v>20</v>
      </c>
    </row>
    <row r="156" spans="1:4" x14ac:dyDescent="0.25"/>
    <row r="157" spans="1:4" x14ac:dyDescent="0.25"/>
    <row r="158" spans="1:4" x14ac:dyDescent="0.25"/>
    <row r="159" spans="1:4" x14ac:dyDescent="0.25"/>
    <row r="160" spans="1:4" x14ac:dyDescent="0.25"/>
    <row r="161" x14ac:dyDescent="0.25"/>
  </sheetData>
  <phoneticPr fontId="0" type="noConversion"/>
  <hyperlinks>
    <hyperlink ref="B16:C16" location="Plan1!A50" display="Processamento por Refinaria (m3)" xr:uid="{00000000-0004-0000-0000-000001000000}"/>
    <hyperlink ref="B87" location="Plan1!A14" display="Voltar ao índice" xr:uid="{00000000-0004-0000-0000-000002000000}"/>
    <hyperlink ref="B155" location="Plan1!A14" display="Voltar ao índice" xr:uid="{00000000-0004-0000-0000-000003000000}"/>
    <hyperlink ref="B18" location="Plan1!A89:A151" display="Plan1!A89:A151" xr:uid="{26274093-86D2-4796-896B-8F0DF6E3269E}"/>
    <hyperlink ref="B17" location="Plan1!A24:A85" display="Volume de petróleo refinado por refinaria e origem (nacional e importada) - 2000-2022 (m³)" xr:uid="{E45DDE43-1B18-420F-8FF0-5051A67479F3}"/>
  </hyperlinks>
  <pageMargins left="0.78740157499999996" right="0.78740157499999996" top="0.984251969" bottom="0.984251969" header="0.49212598499999999" footer="0.49212598499999999"/>
  <pageSetup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2002-06-13T18:39:46Z</dcterms:created>
  <dcterms:modified xsi:type="dcterms:W3CDTF">2025-11-25T11:47:44Z</dcterms:modified>
</cp:coreProperties>
</file>