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anp-my.sharepoint.com/personal/rcruz_anp_gov_br/Documents/Área de Trabalho/"/>
    </mc:Choice>
  </mc:AlternateContent>
  <xr:revisionPtr revIDLastSave="0" documentId="8_{8E0E97B6-B52C-496D-B1F9-29525007AD57}" xr6:coauthVersionLast="46" xr6:coauthVersionMax="46" xr10:uidLastSave="{00000000-0000-0000-0000-000000000000}"/>
  <workbookProtection workbookAlgorithmName="SHA-512" workbookHashValue="yMoi3EnWOFBxmAffhUhW215aJQIg90TaHnwyrw/Le9GyB0DPyij/CoTEdx1voPl+Q6jIXuYwC8dpYNyo8bSMXA==" workbookSaltValue="WmK/Bbrm3IIJaHb0EwpOvQ==" workbookSpinCount="100000" lockStructure="1"/>
  <bookViews>
    <workbookView xWindow="-120" yWindow="-120" windowWidth="20730" windowHeight="11160" xr2:uid="{00000000-000D-0000-FFFF-FFFF00000000}"/>
  </bookViews>
  <sheets>
    <sheet name="informações" sheetId="1" r:id="rId1"/>
    <sheet name="listas" sheetId="2" state="hidden" r:id="rId2"/>
  </sheets>
  <definedNames>
    <definedName name="_xlnm._FilterDatabase" localSheetId="1" hidden="1">listas!$D$2:$D$29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3" i="1" l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R3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C4" i="1"/>
  <c r="C38" i="1"/>
  <c r="D38" i="1"/>
  <c r="E38" i="1"/>
  <c r="F38" i="1"/>
  <c r="B38" i="1"/>
  <c r="F39" i="1" l="1"/>
</calcChain>
</file>

<file path=xl/sharedStrings.xml><?xml version="1.0" encoding="utf-8"?>
<sst xmlns="http://schemas.openxmlformats.org/spreadsheetml/2006/main" count="925" uniqueCount="422">
  <si>
    <t>Formulário de informação requerida no Sobreaviso no Abastecimento - Resolução ANP nº 53/2015.</t>
  </si>
  <si>
    <t>I - Estoques próprios por unidade federada</t>
  </si>
  <si>
    <t>Agente:</t>
  </si>
  <si>
    <t>Empresas</t>
  </si>
  <si>
    <t xml:space="preserve">    Estoques referentes ao dia: </t>
  </si>
  <si>
    <t>UF</t>
  </si>
  <si>
    <t>S 10 (em m³)</t>
  </si>
  <si>
    <t>S 500 (em m³)</t>
  </si>
  <si>
    <t>GASOLINA (em m³)</t>
  </si>
  <si>
    <t>QAV (em m³)</t>
  </si>
  <si>
    <t>GLP (em t)</t>
  </si>
  <si>
    <t>AC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</si>
  <si>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</si>
  <si>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</si>
  <si>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</si>
  <si>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</si>
  <si>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</si>
  <si>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</si>
  <si>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</si>
  <si>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</si>
  <si>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</si>
  <si>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</si>
  <si>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</si>
  <si>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</si>
  <si>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</si>
  <si>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</si>
  <si>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</si>
  <si>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</si>
  <si>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</si>
  <si>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 xml:space="preserve">RJ </t>
  </si>
  <si>
    <t>RN</t>
  </si>
  <si>
    <t>RO</t>
  </si>
  <si>
    <t>RR</t>
  </si>
  <si>
    <t>RS</t>
  </si>
  <si>
    <t>SC</t>
  </si>
  <si>
    <t>SE</t>
  </si>
  <si>
    <t>SP</t>
  </si>
  <si>
    <t>TO</t>
  </si>
  <si>
    <t>Porto</t>
  </si>
  <si>
    <t>Informante</t>
  </si>
  <si>
    <t>NOME REDUZIDO</t>
  </si>
  <si>
    <t>76 OIL DISTRIBUIDORA DE COMBUSTÍVEIS S/A</t>
  </si>
  <si>
    <t>76 OIL</t>
  </si>
  <si>
    <t>AIR BP BRASIL LTDA</t>
  </si>
  <si>
    <t>AIR BP BRASIL</t>
  </si>
  <si>
    <t>AIR BP PETROBAHIA LTDA.</t>
  </si>
  <si>
    <t>AIR BP PETROBAHIA</t>
  </si>
  <si>
    <t>ALESAT COMBUSTÍVEIS S. A.</t>
  </si>
  <si>
    <t>ALESAT</t>
  </si>
  <si>
    <t>AMAZONGAS</t>
  </si>
  <si>
    <t>ARAGUAIA DISTRIBUIDORA DE COMBUSTÍVEIS S.A</t>
  </si>
  <si>
    <t>ARAGUAIA</t>
  </si>
  <si>
    <t>ASTER PETRÓLEO LTDA.</t>
  </si>
  <si>
    <t>ASTER</t>
  </si>
  <si>
    <t>ATEM' S DISTRIBUIDORA DE PETRÓLEO S.A.</t>
  </si>
  <si>
    <t>ATEM'S</t>
  </si>
  <si>
    <t>ATLÂNTICA PRODUTOS DE PETRÓLEO LTDA.</t>
  </si>
  <si>
    <t>ATLÂNTICA</t>
  </si>
  <si>
    <t>BAHIANA DISTRIBUIDORA DE GÁS LTDA</t>
  </si>
  <si>
    <t>BAHIANA</t>
  </si>
  <si>
    <t>COMPANHIA ULTRAGAZ S A</t>
  </si>
  <si>
    <t>ULTRAGAZ</t>
  </si>
  <si>
    <t>CONSIGAZ DISTRIBUIDORA DE GÁS LTDA.</t>
  </si>
  <si>
    <t>CONSIGAZ</t>
  </si>
  <si>
    <t>COPAGAZ DISTRIBUIDORA DE GÁS S/A.</t>
  </si>
  <si>
    <t>COPAGAZ</t>
  </si>
  <si>
    <t>DIBRAPE DISTRIBUIDORA BRASILEIRA DE PETRÓLEO LTDA.</t>
  </si>
  <si>
    <t>DIBRAPE</t>
  </si>
  <si>
    <t>DISLUB COMBUSTÍVEIS S/A</t>
  </si>
  <si>
    <t>DISLUB</t>
  </si>
  <si>
    <t>DISTRIBUIDORA DE PRODUTOS DE PETRÓLEO CHARRUA LTDA</t>
  </si>
  <si>
    <t>CHARRUA</t>
  </si>
  <si>
    <t>DISTRIBUIDORA EQUADOR DE PRODUTOS DE PETRÓLEO LTDA.</t>
  </si>
  <si>
    <t>EQUADOR</t>
  </si>
  <si>
    <t>FAN - DISTRIBUIDORA DE PETRÓLEO LTDA.</t>
  </si>
  <si>
    <t>FAN</t>
  </si>
  <si>
    <t>FEDERAL ENERGIA S/A</t>
  </si>
  <si>
    <t>FEDERAL</t>
  </si>
  <si>
    <t>FERA LUBRIFICANTES LTDA.</t>
  </si>
  <si>
    <t>FERA</t>
  </si>
  <si>
    <t>HORA DISTRIBUIDORA DE PETRÓLEO LTDA.</t>
  </si>
  <si>
    <t>HORA</t>
  </si>
  <si>
    <t>IDAZA DISTRIBUIDORA DE PETRÓLEO LTDA</t>
  </si>
  <si>
    <t>IDAZA</t>
  </si>
  <si>
    <t>IPIRANGA PRODUTOS DE PETRÓLEO S.A</t>
  </si>
  <si>
    <t>IPIRANGA</t>
  </si>
  <si>
    <t>LARCO COMERCIAL DE PRODUTOS DE PETRÓLEO LTDA.</t>
  </si>
  <si>
    <t>LARCO</t>
  </si>
  <si>
    <t>LIQUIGÁS DISTRIBUIDORA S.A.</t>
  </si>
  <si>
    <t>LIQUIGAS</t>
  </si>
  <si>
    <t>MINASGAS S/A INDUSTRIA E COMERCIO</t>
  </si>
  <si>
    <t>MINASGAS</t>
  </si>
  <si>
    <t>NACIONAL GAS BUTANO DISTRIBUIDORA LTDA</t>
  </si>
  <si>
    <t>NACIONAL GÁS</t>
  </si>
  <si>
    <t>NGC DISTRIBUIDORA DE GAS LTDA.</t>
  </si>
  <si>
    <t>NGC</t>
  </si>
  <si>
    <t>PETROBAHIA S/A</t>
  </si>
  <si>
    <t>PETROBAHIA</t>
  </si>
  <si>
    <t>PETROBALL DISTRIBUIDORA DE PETRÓLEO LTDA.</t>
  </si>
  <si>
    <t>PETROBALL</t>
  </si>
  <si>
    <t>PETROLEO BRASILEIRO S/A</t>
  </si>
  <si>
    <t>PETROLEO BRASILEIRO</t>
  </si>
  <si>
    <t>PETRÓLEO SABBÁ S.A.</t>
  </si>
  <si>
    <t>PETRÓLEO SABBÁ</t>
  </si>
  <si>
    <t>PETROSERRA DISTRIBUIDORA DE PETRÓLEO LTDA</t>
  </si>
  <si>
    <t>PETROSERRA</t>
  </si>
  <si>
    <t>PETROX DISTRIBUIDORA LTDA.</t>
  </si>
  <si>
    <t>PETROX</t>
  </si>
  <si>
    <t>RAIZEN MIME COMBUSTIVEIS S/A.</t>
  </si>
  <si>
    <t>RAIZEN MIME</t>
  </si>
  <si>
    <t>RAIZEN S.A.</t>
  </si>
  <si>
    <t>RAIZEN</t>
  </si>
  <si>
    <t>REFINARIA DE MATARIPE S.A.</t>
  </si>
  <si>
    <t>MATARIPE</t>
  </si>
  <si>
    <t>REJAILE DISTRIBUIDORA DE PETRÓLEO LTDA</t>
  </si>
  <si>
    <t>REJAILE</t>
  </si>
  <si>
    <t>RODOIL DISTRIBUIDORA DE COMBUSTÍVEIS LTDA</t>
  </si>
  <si>
    <t>RODOIL</t>
  </si>
  <si>
    <t>ROYAL FIC DISTRIBUIDORA DE DERIVADOS DE PETRÓLEO S/A</t>
  </si>
  <si>
    <t>ROYAL FIC</t>
  </si>
  <si>
    <t>RZD DISTRIBUIDORA DE DERIVADOS DE PETRÓLEO LTDA.</t>
  </si>
  <si>
    <t>RZD</t>
  </si>
  <si>
    <t>SETTA COMBUSTÍVEIS S/A.</t>
  </si>
  <si>
    <t>SETTA</t>
  </si>
  <si>
    <t>SIM DISTRIBUIDORA DE COMBUSTIVEIS LTDA</t>
  </si>
  <si>
    <t>SIM</t>
  </si>
  <si>
    <t>SOCIEDADE FOGAS LTDA</t>
  </si>
  <si>
    <t>FOGAS</t>
  </si>
  <si>
    <t>SP INDÚSTRIA E DISTRIBUIDORA DE PETRÓLEO LTDA</t>
  </si>
  <si>
    <t>STANG DISTRIBUIDORA DE PETRÓLEO LTDA.</t>
  </si>
  <si>
    <t>STANG</t>
  </si>
  <si>
    <t>SUL COMBUSTÍVEIS LTDA.</t>
  </si>
  <si>
    <t>SUL COMBUSTÍVEIS</t>
  </si>
  <si>
    <t>SUPERGASBRAS ENERGIA LTDA.</t>
  </si>
  <si>
    <t>SUPERGASBRAS ENERGIA</t>
  </si>
  <si>
    <t>TAURUS DISTRIBUIDORA DE PETRÓLEO LTDA</t>
  </si>
  <si>
    <t>TAURUS</t>
  </si>
  <si>
    <t>TDC DISTRIBUIDORA DE COMBUSTÍVEIS S/A.</t>
  </si>
  <si>
    <t>TDC</t>
  </si>
  <si>
    <t>TEMAPE - TERMINAIS MARÍTIMOS DE PERNAMBUCO LTDA.</t>
  </si>
  <si>
    <t>TEMAPE</t>
  </si>
  <si>
    <t>TOBRAS DISTRIBUIDORA DE COMBUSTÍVEIS LTDA.</t>
  </si>
  <si>
    <t>TOBRAS</t>
  </si>
  <si>
    <t>VIBRA ENERGIA S.A</t>
  </si>
  <si>
    <t>VIBRA</t>
  </si>
  <si>
    <t>Tipo de Envio</t>
  </si>
  <si>
    <t>Produto</t>
  </si>
  <si>
    <t>Gasolina (em m³)</t>
  </si>
  <si>
    <t>Óleo diesel S 10 (em m³)</t>
  </si>
  <si>
    <t>Óleo diesel S 500 (em m³)</t>
  </si>
  <si>
    <t>Totais</t>
  </si>
  <si>
    <t>Total Geral</t>
  </si>
  <si>
    <t>Situação do Preenchimento</t>
  </si>
  <si>
    <t>BARRA DO RIACHO</t>
  </si>
  <si>
    <t>BELÉM</t>
  </si>
  <si>
    <t xml:space="preserve">CABEDELO    </t>
  </si>
  <si>
    <t>GUAMARÉ</t>
  </si>
  <si>
    <t>RIO DE JANEIRO</t>
  </si>
  <si>
    <t>ITACOATIARA</t>
  </si>
  <si>
    <t>SÃO LUIS</t>
  </si>
  <si>
    <t>MACEIÓ</t>
  </si>
  <si>
    <t>MADRE DE DEUS</t>
  </si>
  <si>
    <t xml:space="preserve">MANAUS      </t>
  </si>
  <si>
    <t>FORTALEZA</t>
  </si>
  <si>
    <t>PARANAGUÁ</t>
  </si>
  <si>
    <t>RIO GRANDE</t>
  </si>
  <si>
    <t xml:space="preserve">SANTANA     </t>
  </si>
  <si>
    <t xml:space="preserve">SANTOS      </t>
  </si>
  <si>
    <t>SÃO SEBASTIÃO</t>
  </si>
  <si>
    <t>SUAPE</t>
  </si>
  <si>
    <t>TRAMANDAÍ</t>
  </si>
  <si>
    <t>TUBARÃO</t>
  </si>
  <si>
    <t>VITÓRIA</t>
  </si>
  <si>
    <t>Versão</t>
  </si>
  <si>
    <t>SDL-NFP Estoques1</t>
  </si>
  <si>
    <t>AMAZONGAS DISTRIB DE GAS LIQUEF DE PETROLEO LTDA</t>
  </si>
  <si>
    <t xml:space="preserve">                          II - Previsão importações</t>
  </si>
  <si>
    <t>Volume</t>
  </si>
  <si>
    <t>SDL-NFP Estoques2</t>
  </si>
  <si>
    <t>NomeEmpresarial</t>
  </si>
  <si>
    <t>Uf</t>
  </si>
  <si>
    <t>Municipio</t>
  </si>
  <si>
    <t>Cnpj</t>
  </si>
  <si>
    <t>CodInstalacao</t>
  </si>
  <si>
    <t>Segmento</t>
  </si>
  <si>
    <t>DetalheInstalacao</t>
  </si>
  <si>
    <t>ADMINISTRADORA DE BENS E INFRAESTRUTURA LTDA</t>
  </si>
  <si>
    <t>SINOP</t>
  </si>
  <si>
    <t>TERMINAL</t>
  </si>
  <si>
    <t>TERRESTRE</t>
  </si>
  <si>
    <t>SANTAREM</t>
  </si>
  <si>
    <t>FLUVIAL</t>
  </si>
  <si>
    <t>ITAITUBA</t>
  </si>
  <si>
    <t>PORTO VELHO</t>
  </si>
  <si>
    <t>ADONAI QUÍMICA S/A</t>
  </si>
  <si>
    <t>SANTOS</t>
  </si>
  <si>
    <t>MARÍTIMO</t>
  </si>
  <si>
    <t>Ageo Leste Terminais e Armazéns Gerais Ltda</t>
  </si>
  <si>
    <t>AGEO NORTE TERMINAIS E ARMAZÉNS GERAIS (ANTIGA COPAPE TERMINAIS E ARMAZÉNS GERAIS S/A)</t>
  </si>
  <si>
    <t>AGEO TERMINAIS  ARMAZENS GERAIS LTDA</t>
  </si>
  <si>
    <t>Álcool do Paraná Terminal Portuário S.A.</t>
  </si>
  <si>
    <t>PARANAGUA</t>
  </si>
  <si>
    <t>Arais Logística e Serviços</t>
  </si>
  <si>
    <t>ARUJA</t>
  </si>
  <si>
    <t>ARUJA TERMINAIS EIRELI</t>
  </si>
  <si>
    <t>BCAG Brasil China Armazens Gerais S/A</t>
  </si>
  <si>
    <t>PAULINIA</t>
  </si>
  <si>
    <t>BRASIL PORT LOGISTICA OFFSHORE E ESTALEIRO NAVAL LTDA</t>
  </si>
  <si>
    <t>RJ</t>
  </si>
  <si>
    <t>SAO JOAO DA BARRA</t>
  </si>
  <si>
    <t>BRASKEM S/A</t>
  </si>
  <si>
    <t>TRIUNFO</t>
  </si>
  <si>
    <t>LACUSTRE</t>
  </si>
  <si>
    <t>CARBONO QUÍMICA LTDA.</t>
  </si>
  <si>
    <t>SAO BERNARDO DO CAMPO</t>
  </si>
  <si>
    <t>CATTALINI TERMINAIS MARITIMOS S.A.</t>
  </si>
  <si>
    <t>CAVALINI TERMINAIS E ARMAZENS GERAIS EIRELI</t>
  </si>
  <si>
    <t>CBL - COMPANHIA BRASILEIRA DE LOGISTICA S/A</t>
  </si>
  <si>
    <t>CERRADINHO LOGÍSTICA LTDA</t>
  </si>
  <si>
    <t>CHAPADAO DO SUL</t>
  </si>
  <si>
    <t>COMPANHIA PETROQUÍMICA DO SUL - COPESUL</t>
  </si>
  <si>
    <t>OSORIO</t>
  </si>
  <si>
    <t>COMPANHIA PORTUÁRIA VILA VELHA - CPVV</t>
  </si>
  <si>
    <t>VILA VELHA</t>
  </si>
  <si>
    <t>CONSÓRCIO PEDRO AFONSO - BUNGE</t>
  </si>
  <si>
    <t>TUPIRAMA</t>
  </si>
  <si>
    <t>COPAPE PRODUTOS DE PETROLEO LTDA</t>
  </si>
  <si>
    <t>GUARULHOS</t>
  </si>
  <si>
    <t>COSAN LUBRIFICANTES E ESPECIALIDADES S.A.</t>
  </si>
  <si>
    <t>CPA ARMAZÉNS GERAIS LTDA</t>
  </si>
  <si>
    <t>SARANDI</t>
  </si>
  <si>
    <t>CPA TERMINAL PARANAGUÁ</t>
  </si>
  <si>
    <t>DECAL BRASIL LTDA</t>
  </si>
  <si>
    <t>IPOJUCA</t>
  </si>
  <si>
    <t>DELTA TANQUES ARMAZENS GERAIS LTDA.</t>
  </si>
  <si>
    <t>RIBEIRAO PRETO</t>
  </si>
  <si>
    <t>DIAMOND - ARMAZÉNS GERAIS SOCIEDADE LIMITADA</t>
  </si>
  <si>
    <t>SAO PAULO</t>
  </si>
  <si>
    <t>DINÂMICA TERMINAIS CANEDO S/A</t>
  </si>
  <si>
    <t>SENADOR CANEDO</t>
  </si>
  <si>
    <t>DINORP - DISTRIBUICAO E ABASTECIMENTO NOROESTE DO PARANA LTDA</t>
  </si>
  <si>
    <t>UMUARAMA</t>
  </si>
  <si>
    <t>DORINALDO M. DA SILVA</t>
  </si>
  <si>
    <t>VITORIA DO XINGU</t>
  </si>
  <si>
    <t>GRANEL QUÍMICA LTDA.</t>
  </si>
  <si>
    <t>LADARIO</t>
  </si>
  <si>
    <t>SAO LUIS</t>
  </si>
  <si>
    <t>TERESINA</t>
  </si>
  <si>
    <t>HIPER PETRO TERMINAL MARÍTIMO LTDA</t>
  </si>
  <si>
    <t>ILHA TERMINAL DISTRIBUIÇÃO DE PRODUTOS DERIVADOS DE PETRÓLEO LTDA.</t>
  </si>
  <si>
    <t>LATITUDE LOGISTICA PORTUARIA S.A.</t>
  </si>
  <si>
    <t>BELEM</t>
  </si>
  <si>
    <t>LOGUM LOGÍSTICA S.A.</t>
  </si>
  <si>
    <t>UBERABA</t>
  </si>
  <si>
    <t>METROPOLITANA ARMAZENAMENTO DE COMBUSTIVEIS LTDA</t>
  </si>
  <si>
    <t>NACIONAL ARMAZENS DE LIQUIDOS LTDA</t>
  </si>
  <si>
    <t>LONDRINA</t>
  </si>
  <si>
    <t>NORDESTE LOGISTICA I S.A.</t>
  </si>
  <si>
    <t>CABEDELO</t>
  </si>
  <si>
    <t>NORDESTE LOGISTICA II S.A.</t>
  </si>
  <si>
    <t>NORDESTE LOGISTICA III S.A.</t>
  </si>
  <si>
    <t>NORDESTE LOGÍSTICA LTDA.</t>
  </si>
  <si>
    <t>PEDRA GRANDE</t>
  </si>
  <si>
    <t>NORSHIP PARTICIPAÇÕES E REPRESENTAÇÕES COMERCIAIS LTDA.</t>
  </si>
  <si>
    <t>PORTO NACIONAL</t>
  </si>
  <si>
    <t>OILTANKING TERMINAIS LTDA</t>
  </si>
  <si>
    <t>PANDENOR IMPORTAÇÃO E EXPORTAÇÃO LTDA</t>
  </si>
  <si>
    <t>PETROBRAS TRANSPORTE S.A - TRANSPETRO</t>
  </si>
  <si>
    <t>ARACRUZ</t>
  </si>
  <si>
    <t>GUARAREMA</t>
  </si>
  <si>
    <t>COARI</t>
  </si>
  <si>
    <t>ITABUNA</t>
  </si>
  <si>
    <t>ITAJAI</t>
  </si>
  <si>
    <t>CUBATAO</t>
  </si>
  <si>
    <t>JEQUIE</t>
  </si>
  <si>
    <t>BRASILIA</t>
  </si>
  <si>
    <t>UBERLANDIA</t>
  </si>
  <si>
    <t>VOLTA REDONDA</t>
  </si>
  <si>
    <t>JAPERI</t>
  </si>
  <si>
    <t>MACAE</t>
  </si>
  <si>
    <t>BARUERI</t>
  </si>
  <si>
    <t>BIGUACU</t>
  </si>
  <si>
    <t>GUARAMIRIM</t>
  </si>
  <si>
    <t>MACEIO</t>
  </si>
  <si>
    <t>SAO SEBASTIAO</t>
  </si>
  <si>
    <t>GUAMARE</t>
  </si>
  <si>
    <t>ANGRA DOS REIS</t>
  </si>
  <si>
    <t>DUQUE DE CAXIAS</t>
  </si>
  <si>
    <t>SAO CAETANO DO SUL</t>
  </si>
  <si>
    <t>CANOAS</t>
  </si>
  <si>
    <t>VITORIA</t>
  </si>
  <si>
    <t>SAO MATEUS</t>
  </si>
  <si>
    <t>SAO FRANCISCO DO SUL</t>
  </si>
  <si>
    <t>ARACAJU</t>
  </si>
  <si>
    <t>CANDEIAS</t>
  </si>
  <si>
    <t>REFINARIA DE PETRÓLEO RIOGRANDENSE S.A.</t>
  </si>
  <si>
    <t>SGP SERVIÇOS AUXILIARES AO TRANSPORTE AÉREO LTDA.</t>
  </si>
  <si>
    <t>BAURU</t>
  </si>
  <si>
    <t>SIDEL TERMINAIS E ARMAZENAGENS LTDA</t>
  </si>
  <si>
    <t>FEIRA DE SANTANA</t>
  </si>
  <si>
    <t>STOLTHAVEN SANTOS LTDA</t>
  </si>
  <si>
    <t>SUDESTE TERMINAIS E ARMAZENS GERAIS LTDA</t>
  </si>
  <si>
    <t>OSASCO</t>
  </si>
  <si>
    <t>BETIM</t>
  </si>
  <si>
    <t>T LIQ LOGISTICA E SERVIÇOS LTDA.</t>
  </si>
  <si>
    <t>TECAB - TERMINAIS DE ARMAZENAGENS DE CABEDELO LTDA</t>
  </si>
  <si>
    <t>TECIAP - TERMINAIS E ARMAZENS GERAIS LTDA</t>
  </si>
  <si>
    <t>RONDONOPOLIS</t>
  </si>
  <si>
    <t>TEQUIMAR VILA DO CONDE LOGISTICA PORTUARIA S.A.</t>
  </si>
  <si>
    <t>BARCARENA</t>
  </si>
  <si>
    <t>Terminais Fluviais do Brasil S/A</t>
  </si>
  <si>
    <t>TERMINAL CIAPETRO TAURUS</t>
  </si>
  <si>
    <t>TERMINAL DE ARMAZENAGEM DE COMBUSTIVEL LTDA.</t>
  </si>
  <si>
    <t>TERMINAL DE COMBUSTIVEIS PAULÍNIA</t>
  </si>
  <si>
    <t>TRIO LOGÍSTICA E ARMAZENAMENTO DE COMBUSTÍVEL LTDA</t>
  </si>
  <si>
    <t>TRP ARMAZENADORA LTDA</t>
  </si>
  <si>
    <t>RIO DAS PEDRAS</t>
  </si>
  <si>
    <t>ULTRACARGO LOGÍSTICA S/A</t>
  </si>
  <si>
    <t>USINA DE ACUCAR SANTA TEREZINHA LTDA EM RECUPERACAO JUDICIAL</t>
  </si>
  <si>
    <t>MARINGA</t>
  </si>
  <si>
    <t>UTINGÁS ARMAZENADORA S.A.</t>
  </si>
  <si>
    <t>ARAUCARIA</t>
  </si>
  <si>
    <t>SANTO ANDRE</t>
  </si>
  <si>
    <t>VOPAK BRASIL S/A</t>
  </si>
  <si>
    <t>Porto de Origem</t>
  </si>
  <si>
    <t>África do Sul</t>
  </si>
  <si>
    <t>Alemanha</t>
  </si>
  <si>
    <t>Angola</t>
  </si>
  <si>
    <t>Arábia Saudita</t>
  </si>
  <si>
    <t>Argélia</t>
  </si>
  <si>
    <t>Argentina</t>
  </si>
  <si>
    <t>Armênia</t>
  </si>
  <si>
    <t>Austrália</t>
  </si>
  <si>
    <t>Áustria</t>
  </si>
  <si>
    <t>Azerbaijão</t>
  </si>
  <si>
    <t>Bahamas</t>
  </si>
  <si>
    <t>Bahrein</t>
  </si>
  <si>
    <t>Belarus</t>
  </si>
  <si>
    <t>Bélgica</t>
  </si>
  <si>
    <t>Bolívia</t>
  </si>
  <si>
    <t>Bonaire, Santo Eustáquio e Saba</t>
  </si>
  <si>
    <t>Brasil</t>
  </si>
  <si>
    <t>Canadá</t>
  </si>
  <si>
    <t>Catar</t>
  </si>
  <si>
    <t>Cazaquistão</t>
  </si>
  <si>
    <t>Chile</t>
  </si>
  <si>
    <t>China</t>
  </si>
  <si>
    <t>Chipre</t>
  </si>
  <si>
    <t>Colômbia</t>
  </si>
  <si>
    <t>Congo (Brazzaville)</t>
  </si>
  <si>
    <t>Coréia do Sul</t>
  </si>
  <si>
    <t>Costa do Marfim (Côte d'Ivoire)</t>
  </si>
  <si>
    <t>Costa Rica</t>
  </si>
  <si>
    <t>Curaçao</t>
  </si>
  <si>
    <t>Dinamarca</t>
  </si>
  <si>
    <t>Egito</t>
  </si>
  <si>
    <t>Emirados Árabes Unidos</t>
  </si>
  <si>
    <t>Equador</t>
  </si>
  <si>
    <t>Eslováquia</t>
  </si>
  <si>
    <t>Espanha</t>
  </si>
  <si>
    <t>Estados Unidos</t>
  </si>
  <si>
    <t>Estônia</t>
  </si>
  <si>
    <t>Filipinas</t>
  </si>
  <si>
    <t>Finlândia</t>
  </si>
  <si>
    <t>França</t>
  </si>
  <si>
    <t>Gana</t>
  </si>
  <si>
    <t>Gibraltar</t>
  </si>
  <si>
    <t>Grécia</t>
  </si>
  <si>
    <t>Guiana</t>
  </si>
  <si>
    <t>Hong Kong</t>
  </si>
  <si>
    <t>Hungria</t>
  </si>
  <si>
    <t>Índia</t>
  </si>
  <si>
    <t>Indonésia</t>
  </si>
  <si>
    <t>Iraque</t>
  </si>
  <si>
    <t>Irlanda</t>
  </si>
  <si>
    <t>Israel</t>
  </si>
  <si>
    <t>Itália</t>
  </si>
  <si>
    <t>Jamaica</t>
  </si>
  <si>
    <t>Japão</t>
  </si>
  <si>
    <t>Kuwait</t>
  </si>
  <si>
    <t>Letônia</t>
  </si>
  <si>
    <t>Líbia</t>
  </si>
  <si>
    <t>Liechtenstein</t>
  </si>
  <si>
    <t>Lituânia</t>
  </si>
  <si>
    <t>Luxemburgo</t>
  </si>
  <si>
    <t>Madagascar</t>
  </si>
  <si>
    <t>Malásia</t>
  </si>
  <si>
    <t>México</t>
  </si>
  <si>
    <t>Nigéria</t>
  </si>
  <si>
    <t>Noruega</t>
  </si>
  <si>
    <t>Nova Zelândia</t>
  </si>
  <si>
    <t>Omã</t>
  </si>
  <si>
    <t>Países Baixos (Holanda)</t>
  </si>
  <si>
    <t>Paquistão</t>
  </si>
  <si>
    <t>Paraguai</t>
  </si>
  <si>
    <t>Peru</t>
  </si>
  <si>
    <t>Polônia</t>
  </si>
  <si>
    <t>Portugal</t>
  </si>
  <si>
    <t>Quênia</t>
  </si>
  <si>
    <t>Reino Unido</t>
  </si>
  <si>
    <t>Rússia</t>
  </si>
  <si>
    <t>Senegal</t>
  </si>
  <si>
    <t>Singapura</t>
  </si>
  <si>
    <t>Suécia</t>
  </si>
  <si>
    <t>Suíça</t>
  </si>
  <si>
    <t>Tailândia</t>
  </si>
  <si>
    <t>Taiwan (Formosa)</t>
  </si>
  <si>
    <t>Tcheca, República</t>
  </si>
  <si>
    <t>Togo</t>
  </si>
  <si>
    <t>Trinidad e Tobago</t>
  </si>
  <si>
    <t>Tunísia</t>
  </si>
  <si>
    <t>Turquia</t>
  </si>
  <si>
    <t>Ucrânia</t>
  </si>
  <si>
    <t>Uruguai</t>
  </si>
  <si>
    <t>Venezuela</t>
  </si>
  <si>
    <t>Nome - Município</t>
  </si>
  <si>
    <t>VILA DO CONDE - PARÁ</t>
  </si>
  <si>
    <t>Porto de origem</t>
  </si>
  <si>
    <t>Porto destino</t>
  </si>
  <si>
    <t>Data prevista de saída</t>
  </si>
  <si>
    <t>Data prevista de chegada</t>
  </si>
  <si>
    <t>Número do Bill of Lading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</si>
</sst>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3" borderId="13" applyNumberFormat="0" applyAlignment="0" applyProtection="0"/>
    <xf numFmtId="0" fontId="4" fillId="4" borderId="14" applyNumberFormat="0" applyAlignment="0" applyProtection="0"/>
    <xf numFmtId="0" fontId="2" fillId="0" borderId="15" applyNumberFormat="0" applyFill="0" applyAlignment="0" applyProtection="0"/>
  </cellStyleXfs>
  <cellXfs count="44">
    <xf numFmtId="0" fontId="0" fillId="0" borderId="0" xfId="0"/>
    <xf numFmtId="0" fontId="0" fillId="2" borderId="12" xfId="0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14" fontId="3" fillId="3" borderId="13" xfId="1" applyNumberFormat="1" applyAlignment="1" applyProtection="1">
      <alignment horizontal="center" vertical="center"/>
      <protection locked="0"/>
    </xf>
    <xf numFmtId="0" fontId="3" fillId="3" borderId="13" xfId="1" applyAlignment="1" applyProtection="1">
      <alignment horizontal="center" vertical="center"/>
      <protection locked="0"/>
    </xf>
    <xf numFmtId="0" fontId="2" fillId="2" borderId="15" xfId="3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4" borderId="14" xfId="2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3" borderId="12" xfId="1" applyBorder="1" applyAlignment="1" applyProtection="1">
      <alignment horizontal="center" vertical="center"/>
      <protection locked="0"/>
    </xf>
    <xf numFmtId="14" fontId="3" fillId="3" borderId="12" xfId="1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0" fontId="3" fillId="3" borderId="12" xfId="1" applyBorder="1" applyAlignment="1" applyProtection="1">
      <alignment vertical="center"/>
      <protection locked="0"/>
    </xf>
    <xf numFmtId="0" fontId="2" fillId="0" borderId="12" xfId="0" applyFont="1" applyBorder="1" applyAlignment="1">
      <alignment horizontal="center" vertical="center" wrapText="1"/>
    </xf>
    <xf numFmtId="0" fontId="3" fillId="3" borderId="9" xfId="1" applyBorder="1" applyAlignment="1" applyProtection="1">
      <alignment horizontal="center" vertical="center"/>
      <protection locked="0"/>
    </xf>
    <xf numFmtId="0" fontId="3" fillId="3" borderId="11" xfId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4" fillId="4" borderId="14" xfId="2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3" fillId="3" borderId="13" xfId="1" applyAlignment="1" applyProtection="1">
      <alignment horizontal="center" vertical="center" wrapText="1"/>
      <protection locked="0"/>
    </xf>
    <xf numFmtId="0" fontId="3" fillId="3" borderId="13" xfId="1" applyAlignment="1" applyProtection="1">
      <alignment horizontal="center" vertical="center"/>
      <protection locked="0"/>
    </xf>
    <xf numFmtId="0" fontId="0" fillId="2" borderId="10" xfId="0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4" fontId="3" fillId="3" borderId="9" xfId="1" applyNumberFormat="1" applyBorder="1" applyAlignment="1" applyProtection="1">
      <alignment horizontal="center" vertical="center"/>
      <protection locked="0"/>
    </xf>
  </cellXfs>
  <cellStyles count="4">
    <cellStyle name="Célula de Verificação" xfId="2" builtinId="23"/>
    <cellStyle name="Normal" xfId="0" builtinId="0"/>
    <cellStyle name="Saída" xfId="1" builtinId="21"/>
    <cellStyle name="Total" xfId="3" builtinId="25"/>
  </cellStyles>
  <dxfs count="3"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F21AAE-9ED6-4C4D-9027-C908AD0A9C40}" name="Empresas" displayName="Empresas" ref="A2:B55" totalsRowShown="0">
  <autoFilter ref="A2:B55" xr:uid="{71F21AAE-9ED6-4C4D-9027-C908AD0A9C40}"/>
  <sortState xmlns:xlrd2="http://schemas.microsoft.com/office/spreadsheetml/2017/richdata2" ref="A3:B55">
    <sortCondition ref="A2:A55"/>
  </sortState>
  <tableColumns count="2">
    <tableColumn id="1" xr3:uid="{1F5D6CF1-99E5-4D93-9D4B-01121201016E}" name="Informante"/>
    <tableColumn id="2" xr3:uid="{3597C203-F4D9-4C23-9E42-35A7A5ED8F39}" name="NOME REDUZIDO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FF9EBFF-C4A4-442F-A9C2-D12ABF79BBC5}" name="Produto" displayName="Produto" ref="D2:D7" totalsRowShown="0">
  <autoFilter ref="D2:D7" xr:uid="{4FF9EBFF-C4A4-442F-A9C2-D12ABF79BBC5}"/>
  <sortState xmlns:xlrd2="http://schemas.microsoft.com/office/spreadsheetml/2017/richdata2" ref="D3:D7">
    <sortCondition ref="D2:D7"/>
  </sortState>
  <tableColumns count="1">
    <tableColumn id="1" xr3:uid="{E0769E7A-C9C8-4C17-B91C-270117C5D293}" name="Produto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CD0CB06-CB02-45BC-A346-03F2179E4F26}" name="porto" displayName="porto" ref="F2:F23" totalsRowShown="0">
  <autoFilter ref="F2:F23" xr:uid="{ACD0CB06-CB02-45BC-A346-03F2179E4F26}"/>
  <sortState xmlns:xlrd2="http://schemas.microsoft.com/office/spreadsheetml/2017/richdata2" ref="F3:F23">
    <sortCondition ref="F2:F23"/>
  </sortState>
  <tableColumns count="1">
    <tableColumn id="1" xr3:uid="{D3E8BAE6-9852-400C-BAA7-FDA4357056F0}" name="Porto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792794E-644A-4C06-B2A5-000B48A294DF}" name="versao" displayName="versao" ref="H2:H3" totalsRowShown="0">
  <autoFilter ref="H2:H3" xr:uid="{E792794E-644A-4C06-B2A5-000B48A294DF}"/>
  <tableColumns count="1">
    <tableColumn id="1" xr3:uid="{70024867-B3DF-4E0B-91BA-2374D2D77B97}" name="Versão"/>
  </tableColumns>
  <tableStyleInfo name="TableStyleLight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135A1C2-1A3F-45FB-A377-18988EB3E7B1}" name="terminais" displayName="terminais" ref="K2:R129" totalsRowShown="0">
  <autoFilter ref="K2:R129" xr:uid="{8135A1C2-1A3F-45FB-A377-18988EB3E7B1}"/>
  <sortState xmlns:xlrd2="http://schemas.microsoft.com/office/spreadsheetml/2017/richdata2" ref="K3:R129">
    <sortCondition ref="R2:R129"/>
  </sortState>
  <tableColumns count="8">
    <tableColumn id="1" xr3:uid="{5728D4AD-E8CF-4990-A45C-F0CD602F47D8}" name="NomeEmpresarial"/>
    <tableColumn id="2" xr3:uid="{C691BDF5-CF40-41B4-B8E5-D0E5CCEDBB56}" name="Uf"/>
    <tableColumn id="3" xr3:uid="{7C609426-4D08-4F32-9DF8-7D4D5DCBAFD9}" name="Municipio"/>
    <tableColumn id="4" xr3:uid="{9202C486-31DC-4489-8D77-D63E48237DC3}" name="Cnpj"/>
    <tableColumn id="5" xr3:uid="{EB48254C-AAED-4F4A-884C-D91E6350BD52}" name="CodInstalacao"/>
    <tableColumn id="6" xr3:uid="{10B93182-CCF2-4F71-8309-CAAF717F5F2A}" name="Segmento"/>
    <tableColumn id="7" xr3:uid="{1293D353-22D3-4C4F-9588-5FD32E3F6F5A}" name="DetalheInstalacao"/>
    <tableColumn id="8" xr3:uid="{FF513DB3-5D4E-4A47-ABF6-1C314E13BD43}" name="Nome - Município" dataDxfId="2">
      <calculatedColumnFormula>terminais[[#This Row],[NomeEmpresarial]]&amp;" - "&amp;terminais[[#This Row],[Municipio]]</calculatedColumnFormula>
    </tableColumn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B6EF4AB-4C3D-4A9E-8CBE-198847A5248A}" name="Tabela7" displayName="Tabela7" ref="T2:T92" totalsRowShown="0" dataDxfId="1">
  <autoFilter ref="T2:T92" xr:uid="{8B6EF4AB-4C3D-4A9E-8CBE-198847A5248A}"/>
  <tableColumns count="1">
    <tableColumn id="1" xr3:uid="{D54AEBC9-CC56-4771-BD76-7ED80514BCCC}" name="Porto de Origem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01"/>
  <sheetViews>
    <sheetView tabSelected="1" topLeftCell="A31" zoomScale="85" zoomScaleNormal="85" workbookViewId="0">
      <selection activeCell="A44" sqref="A44"/>
    </sheetView>
  </sheetViews>
  <sheetFormatPr defaultColWidth="0" defaultRowHeight="15" zeroHeight="1" x14ac:dyDescent="0.25"/>
  <cols>
    <col min="1" max="1" width="22.7109375" style="3" bestFit="1" customWidth="1"/>
    <col min="2" max="2" width="17.85546875" style="3" customWidth="1"/>
    <col min="3" max="3" width="17.140625" style="3" customWidth="1"/>
    <col min="4" max="4" width="18.140625" style="3" bestFit="1" customWidth="1"/>
    <col min="5" max="5" width="15.7109375" style="3" customWidth="1"/>
    <col min="6" max="6" width="17.7109375" style="3" customWidth="1"/>
    <col min="7" max="7" width="15" style="3" customWidth="1"/>
    <col min="8" max="8" width="18.85546875" style="3" customWidth="1"/>
    <col min="9" max="9" width="12.85546875" style="3" customWidth="1"/>
    <col min="10" max="10" width="26.140625" style="3" bestFit="1" customWidth="1"/>
    <col min="11" max="16383" width="8.85546875" style="3" hidden="1"/>
    <col min="16384" max="16384" width="2.140625" style="3" hidden="1"/>
  </cols>
  <sheetData>
    <row r="1" spans="1:6" ht="15" customHeight="1" x14ac:dyDescent="0.25">
      <c r="A1" s="25" t="s">
        <v>0</v>
      </c>
      <c r="B1" s="26"/>
      <c r="C1" s="26"/>
      <c r="D1" s="26"/>
      <c r="E1" s="26"/>
      <c r="F1" s="27"/>
    </row>
    <row r="2" spans="1:6" x14ac:dyDescent="0.25">
      <c r="A2" s="28"/>
      <c r="B2" s="29"/>
      <c r="C2" s="29"/>
      <c r="D2" s="29"/>
      <c r="E2" s="29"/>
      <c r="F2" s="30"/>
    </row>
    <row r="3" spans="1:6" ht="15.75" thickBot="1" x14ac:dyDescent="0.3">
      <c r="A3" s="31"/>
      <c r="B3" s="32"/>
      <c r="C3" s="32"/>
      <c r="D3" s="32"/>
      <c r="E3" s="32"/>
      <c r="F3" s="33"/>
    </row>
    <row r="4" spans="1:6" ht="16.5" thickTop="1" thickBot="1" x14ac:dyDescent="0.3">
      <c r="A4" s="42" t="s">
        <v>152</v>
      </c>
      <c r="B4" s="42"/>
      <c r="C4" s="21" t="str">
        <f>IF(OR(B6="",C7="",E7=""),"Campos Ausentes no Cabeçalho",IF(F39&lt;=0,"Estoque Nulo",IF(COUNTIF($E$43:$F$100,"Campos Ausentes na importação")&gt;0,"Campos Ausentes na importação","Ok")))</f>
        <v>Campos Ausentes no Cabeçalho</v>
      </c>
      <c r="D4" s="21"/>
      <c r="E4" s="21"/>
      <c r="F4" s="21"/>
    </row>
    <row r="5" spans="1:6" ht="15.75" thickTop="1" x14ac:dyDescent="0.25">
      <c r="A5" s="34" t="s">
        <v>1</v>
      </c>
      <c r="B5" s="35"/>
      <c r="C5" s="35"/>
      <c r="D5" s="35"/>
      <c r="E5" s="35"/>
      <c r="F5" s="36"/>
    </row>
    <row r="6" spans="1:6" x14ac:dyDescent="0.25">
      <c r="A6" s="2" t="s">
        <v>2</v>
      </c>
      <c r="B6" s="39"/>
      <c r="C6" s="39"/>
      <c r="D6" s="39"/>
      <c r="E6" s="39"/>
      <c r="F6" s="39"/>
    </row>
    <row r="7" spans="1:6" x14ac:dyDescent="0.25">
      <c r="A7" s="34" t="s">
        <v>4</v>
      </c>
      <c r="B7" s="36"/>
      <c r="C7" s="5"/>
      <c r="D7" s="4" t="s">
        <v>145</v>
      </c>
      <c r="E7" s="40"/>
      <c r="F7" s="40"/>
    </row>
    <row r="8" spans="1:6" x14ac:dyDescent="0.25">
      <c r="A8" s="41"/>
      <c r="B8" s="41"/>
      <c r="C8" s="41"/>
      <c r="D8" s="41"/>
      <c r="E8" s="41"/>
      <c r="F8" s="41"/>
    </row>
    <row r="9" spans="1:6" x14ac:dyDescent="0.25">
      <c r="A9" s="37" t="s">
        <v>5</v>
      </c>
      <c r="B9" s="37" t="s">
        <v>6</v>
      </c>
      <c r="C9" s="37" t="s">
        <v>7</v>
      </c>
      <c r="D9" s="37" t="s">
        <v>8</v>
      </c>
      <c r="E9" s="37" t="s">
        <v>9</v>
      </c>
      <c r="F9" s="37" t="s">
        <v>10</v>
      </c>
    </row>
    <row r="10" spans="1:6" x14ac:dyDescent="0.25">
      <c r="A10" s="38"/>
      <c r="B10" s="38"/>
      <c r="C10" s="38"/>
      <c r="D10" s="38"/>
      <c r="E10" s="38"/>
      <c r="F10" s="38"/>
    </row>
    <row r="11" spans="1:6" x14ac:dyDescent="0.25">
      <c r="A11" s="1" t="s">
        <v>11</v>
      </c>
      <c r="B11" s="6"/>
      <c r="C11" s="6"/>
      <c r="D11" s="6"/>
      <c r="E11" s="6"/>
      <c r="F11" s="6"/>
    </row>
    <row r="12" spans="1:6" x14ac:dyDescent="0.25">
      <c r="A12" s="1" t="s">
        <v>12</v>
      </c>
      <c r="B12" s="6"/>
      <c r="C12" s="6"/>
      <c r="D12" s="6"/>
      <c r="E12" s="6"/>
      <c r="F12" s="6"/>
    </row>
    <row r="13" spans="1:6" x14ac:dyDescent="0.25">
      <c r="A13" s="1" t="s">
        <v>13</v>
      </c>
      <c r="B13" s="6"/>
      <c r="C13" s="6"/>
      <c r="D13" s="6"/>
      <c r="E13" s="6"/>
      <c r="F13" s="6"/>
    </row>
    <row r="14" spans="1:6" x14ac:dyDescent="0.25">
      <c r="A14" s="1" t="s">
        <v>14</v>
      </c>
      <c r="B14" s="6"/>
      <c r="C14" s="6"/>
      <c r="D14" s="6"/>
      <c r="E14" s="6"/>
      <c r="F14" s="6"/>
    </row>
    <row r="15" spans="1:6" x14ac:dyDescent="0.25">
      <c r="A15" s="1" t="s">
        <v>15</v>
      </c>
      <c r="B15" s="6"/>
      <c r="C15" s="6"/>
      <c r="D15" s="6"/>
      <c r="E15" s="6"/>
      <c r="F15" s="6"/>
    </row>
    <row r="16" spans="1:6" x14ac:dyDescent="0.25">
      <c r="A16" s="1" t="s">
        <v>16</v>
      </c>
      <c r="B16" s="6"/>
      <c r="C16" s="6"/>
      <c r="D16" s="6"/>
      <c r="E16" s="6"/>
      <c r="F16" s="6"/>
    </row>
    <row r="17" spans="1:6" x14ac:dyDescent="0.25">
      <c r="A17" s="1" t="s">
        <v>17</v>
      </c>
      <c r="B17" s="6"/>
      <c r="C17" s="6"/>
      <c r="D17" s="6"/>
      <c r="E17" s="6"/>
      <c r="F17" s="6"/>
    </row>
    <row r="18" spans="1:6" x14ac:dyDescent="0.25">
      <c r="A18" s="1" t="s">
        <v>18</v>
      </c>
      <c r="B18" s="6"/>
      <c r="C18" s="6"/>
      <c r="D18" s="6"/>
      <c r="E18" s="6"/>
      <c r="F18" s="6"/>
    </row>
    <row r="19" spans="1:6" x14ac:dyDescent="0.25">
      <c r="A19" s="1" t="s">
        <v>19</v>
      </c>
      <c r="B19" s="6"/>
      <c r="C19" s="6"/>
      <c r="D19" s="6"/>
      <c r="E19" s="6"/>
      <c r="F19" s="6"/>
    </row>
    <row r="20" spans="1:6" x14ac:dyDescent="0.25">
      <c r="A20" s="1" t="s">
        <v>20</v>
      </c>
      <c r="B20" s="6"/>
      <c r="C20" s="6"/>
      <c r="D20" s="6"/>
      <c r="E20" s="6"/>
      <c r="F20" s="6"/>
    </row>
    <row r="21" spans="1:6" x14ac:dyDescent="0.25">
      <c r="A21" s="1" t="s">
        <v>21</v>
      </c>
      <c r="B21" s="6"/>
      <c r="C21" s="6"/>
      <c r="D21" s="6"/>
      <c r="E21" s="6"/>
      <c r="F21" s="6"/>
    </row>
    <row r="22" spans="1:6" x14ac:dyDescent="0.25">
      <c r="A22" s="1" t="s">
        <v>22</v>
      </c>
      <c r="B22" s="6"/>
      <c r="C22" s="6"/>
      <c r="D22" s="6"/>
      <c r="E22" s="6"/>
      <c r="F22" s="6"/>
    </row>
    <row r="23" spans="1:6" x14ac:dyDescent="0.25">
      <c r="A23" s="1" t="s">
        <v>23</v>
      </c>
      <c r="B23" s="6"/>
      <c r="C23" s="6"/>
      <c r="D23" s="6"/>
      <c r="E23" s="6"/>
      <c r="F23" s="6"/>
    </row>
    <row r="24" spans="1:6" x14ac:dyDescent="0.25">
      <c r="A24" s="1" t="s">
        <v>24</v>
      </c>
      <c r="B24" s="6"/>
      <c r="C24" s="6"/>
      <c r="D24" s="6"/>
      <c r="E24" s="6"/>
      <c r="F24" s="6"/>
    </row>
    <row r="25" spans="1:6" x14ac:dyDescent="0.25">
      <c r="A25" s="1" t="s">
        <v>25</v>
      </c>
      <c r="B25" s="6"/>
      <c r="C25" s="6"/>
      <c r="D25" s="6"/>
      <c r="E25" s="6"/>
      <c r="F25" s="6"/>
    </row>
    <row r="26" spans="1:6" x14ac:dyDescent="0.25">
      <c r="A26" s="1" t="s">
        <v>26</v>
      </c>
      <c r="B26" s="6"/>
      <c r="C26" s="6"/>
      <c r="D26" s="6"/>
      <c r="E26" s="6"/>
      <c r="F26" s="6"/>
    </row>
    <row r="27" spans="1:6" x14ac:dyDescent="0.25">
      <c r="A27" s="1" t="s">
        <v>27</v>
      </c>
      <c r="B27" s="6"/>
      <c r="C27" s="6"/>
      <c r="D27" s="6"/>
      <c r="E27" s="6"/>
      <c r="F27" s="6"/>
    </row>
    <row r="28" spans="1:6" x14ac:dyDescent="0.25">
      <c r="A28" s="1" t="s">
        <v>28</v>
      </c>
      <c r="B28" s="6"/>
      <c r="C28" s="6"/>
      <c r="D28" s="6"/>
      <c r="E28" s="6"/>
      <c r="F28" s="6"/>
    </row>
    <row r="29" spans="1:6" x14ac:dyDescent="0.25">
      <c r="A29" s="1" t="s">
        <v>29</v>
      </c>
      <c r="B29" s="6"/>
      <c r="C29" s="6"/>
      <c r="D29" s="6"/>
      <c r="E29" s="6"/>
      <c r="F29" s="6"/>
    </row>
    <row r="30" spans="1:6" x14ac:dyDescent="0.25">
      <c r="A30" s="1" t="s">
        <v>30</v>
      </c>
      <c r="B30" s="6"/>
      <c r="C30" s="6"/>
      <c r="D30" s="6"/>
      <c r="E30" s="6"/>
      <c r="F30" s="6"/>
    </row>
    <row r="31" spans="1:6" x14ac:dyDescent="0.25">
      <c r="A31" s="1" t="s">
        <v>31</v>
      </c>
      <c r="B31" s="6"/>
      <c r="C31" s="6"/>
      <c r="D31" s="6"/>
      <c r="E31" s="6"/>
      <c r="F31" s="6"/>
    </row>
    <row r="32" spans="1:6" x14ac:dyDescent="0.25">
      <c r="A32" s="1" t="s">
        <v>32</v>
      </c>
      <c r="B32" s="6"/>
      <c r="C32" s="6"/>
      <c r="D32" s="6"/>
      <c r="E32" s="6"/>
      <c r="F32" s="6"/>
    </row>
    <row r="33" spans="1:10" x14ac:dyDescent="0.25">
      <c r="A33" s="1" t="s">
        <v>33</v>
      </c>
      <c r="B33" s="6"/>
      <c r="C33" s="6"/>
      <c r="D33" s="6"/>
      <c r="E33" s="6"/>
      <c r="F33" s="6"/>
    </row>
    <row r="34" spans="1:10" x14ac:dyDescent="0.25">
      <c r="A34" s="1" t="s">
        <v>34</v>
      </c>
      <c r="B34" s="6"/>
      <c r="C34" s="6"/>
      <c r="D34" s="6"/>
      <c r="E34" s="6"/>
      <c r="F34" s="6"/>
    </row>
    <row r="35" spans="1:10" x14ac:dyDescent="0.25">
      <c r="A35" s="1" t="s">
        <v>35</v>
      </c>
      <c r="B35" s="6"/>
      <c r="C35" s="6"/>
      <c r="D35" s="6"/>
      <c r="E35" s="6"/>
      <c r="F35" s="6"/>
    </row>
    <row r="36" spans="1:10" x14ac:dyDescent="0.25">
      <c r="A36" s="1" t="s">
        <v>36</v>
      </c>
      <c r="B36" s="6"/>
      <c r="C36" s="6"/>
      <c r="D36" s="6"/>
      <c r="E36" s="6"/>
      <c r="F36" s="6"/>
    </row>
    <row r="37" spans="1:10" x14ac:dyDescent="0.25">
      <c r="A37" s="1" t="s">
        <v>37</v>
      </c>
      <c r="B37" s="6"/>
      <c r="C37" s="6"/>
      <c r="D37" s="6"/>
      <c r="E37" s="6"/>
      <c r="F37" s="6"/>
    </row>
    <row r="38" spans="1:10" ht="15.75" thickBot="1" x14ac:dyDescent="0.3">
      <c r="A38" s="7" t="s">
        <v>150</v>
      </c>
      <c r="B38" s="7">
        <f>SUM(B11:B37)</f>
        <v>0</v>
      </c>
      <c r="C38" s="7">
        <f t="shared" ref="C38:F38" si="0">SUM(C11:C37)</f>
        <v>0</v>
      </c>
      <c r="D38" s="7">
        <f t="shared" si="0"/>
        <v>0</v>
      </c>
      <c r="E38" s="7">
        <f t="shared" si="0"/>
        <v>0</v>
      </c>
      <c r="F38" s="7">
        <f t="shared" si="0"/>
        <v>0</v>
      </c>
    </row>
    <row r="39" spans="1:10" ht="16.5" thickTop="1" thickBot="1" x14ac:dyDescent="0.3">
      <c r="A39" s="8"/>
      <c r="B39" s="8"/>
      <c r="C39" s="8"/>
      <c r="D39" s="8"/>
      <c r="E39" s="7" t="s">
        <v>151</v>
      </c>
      <c r="F39" s="7">
        <f>SUM(B38:F38)</f>
        <v>0</v>
      </c>
    </row>
    <row r="40" spans="1:10" ht="15.75" thickTop="1" x14ac:dyDescent="0.25">
      <c r="A40" s="22"/>
      <c r="B40" s="22"/>
      <c r="C40" s="22"/>
      <c r="D40" s="22"/>
      <c r="E40" s="22"/>
      <c r="F40" s="22"/>
    </row>
    <row r="41" spans="1:10" x14ac:dyDescent="0.25">
      <c r="A41" s="19" t="s">
        <v>176</v>
      </c>
      <c r="B41" s="20"/>
      <c r="C41" s="20"/>
      <c r="D41" s="20"/>
      <c r="E41" s="20"/>
      <c r="F41" s="20"/>
    </row>
    <row r="42" spans="1:10" s="11" customFormat="1" ht="30.75" thickBot="1" x14ac:dyDescent="0.3">
      <c r="A42" s="10" t="s">
        <v>146</v>
      </c>
      <c r="B42" s="10" t="s">
        <v>419</v>
      </c>
      <c r="C42" s="2" t="s">
        <v>417</v>
      </c>
      <c r="D42" s="2" t="s">
        <v>177</v>
      </c>
      <c r="E42" s="10" t="s">
        <v>418</v>
      </c>
      <c r="F42" s="16" t="s">
        <v>421</v>
      </c>
      <c r="G42" s="23" t="s">
        <v>420</v>
      </c>
      <c r="H42" s="24"/>
      <c r="J42" s="10" t="s">
        <v>152</v>
      </c>
    </row>
    <row r="43" spans="1:10" ht="16.5" thickTop="1" thickBot="1" x14ac:dyDescent="0.3">
      <c r="A43" s="12"/>
      <c r="B43" s="13"/>
      <c r="C43" s="12"/>
      <c r="D43" s="12"/>
      <c r="E43" s="15"/>
      <c r="F43" s="15"/>
      <c r="G43" s="43"/>
      <c r="H43" s="18"/>
      <c r="J43" s="9" t="str">
        <f>IF(AND(A43="Óleo diesel S 10 (em m³)",OR(B43="",C43="",D43="",E43="")),"Preencher todos os campos","")</f>
        <v/>
      </c>
    </row>
    <row r="44" spans="1:10" ht="16.5" thickTop="1" thickBot="1" x14ac:dyDescent="0.3">
      <c r="A44" s="12"/>
      <c r="B44" s="13"/>
      <c r="C44" s="12"/>
      <c r="D44" s="12"/>
      <c r="E44" s="15"/>
      <c r="F44" s="15"/>
      <c r="G44" s="17"/>
      <c r="H44" s="18"/>
      <c r="J44" s="9" t="str">
        <f t="shared" ref="J44:J100" si="1">IF(AND(A44="Óleo diesel S 10 (em m³)",OR(B44="",C44="",D44="",E44="",F44="")),"Preencher todos os campos","")</f>
        <v/>
      </c>
    </row>
    <row r="45" spans="1:10" ht="16.5" thickTop="1" thickBot="1" x14ac:dyDescent="0.3">
      <c r="A45" s="12"/>
      <c r="B45" s="13"/>
      <c r="C45" s="12"/>
      <c r="D45" s="12"/>
      <c r="E45" s="15"/>
      <c r="F45" s="15"/>
      <c r="G45" s="17"/>
      <c r="H45" s="18"/>
      <c r="J45" s="9" t="str">
        <f t="shared" si="1"/>
        <v/>
      </c>
    </row>
    <row r="46" spans="1:10" ht="16.5" thickTop="1" thickBot="1" x14ac:dyDescent="0.3">
      <c r="A46" s="12"/>
      <c r="B46" s="13"/>
      <c r="C46" s="12"/>
      <c r="D46" s="12"/>
      <c r="E46" s="15"/>
      <c r="F46" s="15"/>
      <c r="G46" s="17"/>
      <c r="H46" s="18"/>
      <c r="J46" s="9" t="str">
        <f t="shared" si="1"/>
        <v/>
      </c>
    </row>
    <row r="47" spans="1:10" ht="16.5" thickTop="1" thickBot="1" x14ac:dyDescent="0.3">
      <c r="A47" s="12"/>
      <c r="B47" s="13"/>
      <c r="C47" s="12"/>
      <c r="D47" s="12"/>
      <c r="E47" s="15"/>
      <c r="F47" s="15"/>
      <c r="G47" s="17"/>
      <c r="H47" s="18"/>
      <c r="J47" s="9" t="str">
        <f t="shared" si="1"/>
        <v/>
      </c>
    </row>
    <row r="48" spans="1:10" ht="16.5" thickTop="1" thickBot="1" x14ac:dyDescent="0.3">
      <c r="A48" s="12"/>
      <c r="B48" s="13"/>
      <c r="C48" s="12"/>
      <c r="D48" s="12"/>
      <c r="E48" s="15"/>
      <c r="F48" s="15"/>
      <c r="G48" s="17"/>
      <c r="H48" s="18"/>
      <c r="J48" s="9" t="str">
        <f t="shared" si="1"/>
        <v/>
      </c>
    </row>
    <row r="49" spans="1:10" ht="16.5" thickTop="1" thickBot="1" x14ac:dyDescent="0.3">
      <c r="A49" s="12"/>
      <c r="B49" s="13"/>
      <c r="C49" s="12"/>
      <c r="D49" s="12"/>
      <c r="E49" s="15"/>
      <c r="F49" s="15"/>
      <c r="G49" s="17"/>
      <c r="H49" s="18"/>
      <c r="J49" s="9" t="str">
        <f t="shared" si="1"/>
        <v/>
      </c>
    </row>
    <row r="50" spans="1:10" ht="16.5" thickTop="1" thickBot="1" x14ac:dyDescent="0.3">
      <c r="A50" s="12"/>
      <c r="B50" s="13"/>
      <c r="C50" s="12"/>
      <c r="D50" s="12"/>
      <c r="E50" s="15"/>
      <c r="F50" s="15"/>
      <c r="G50" s="17"/>
      <c r="H50" s="18"/>
      <c r="J50" s="9" t="str">
        <f t="shared" si="1"/>
        <v/>
      </c>
    </row>
    <row r="51" spans="1:10" ht="16.5" thickTop="1" thickBot="1" x14ac:dyDescent="0.3">
      <c r="A51" s="12"/>
      <c r="B51" s="13"/>
      <c r="C51" s="12"/>
      <c r="D51" s="12"/>
      <c r="E51" s="15"/>
      <c r="F51" s="15"/>
      <c r="G51" s="17"/>
      <c r="H51" s="18"/>
      <c r="J51" s="9" t="str">
        <f t="shared" si="1"/>
        <v/>
      </c>
    </row>
    <row r="52" spans="1:10" ht="16.5" thickTop="1" thickBot="1" x14ac:dyDescent="0.3">
      <c r="A52" s="12"/>
      <c r="B52" s="13"/>
      <c r="C52" s="12"/>
      <c r="D52" s="12"/>
      <c r="E52" s="15"/>
      <c r="F52" s="15"/>
      <c r="G52" s="17"/>
      <c r="H52" s="18"/>
      <c r="J52" s="9" t="str">
        <f t="shared" si="1"/>
        <v/>
      </c>
    </row>
    <row r="53" spans="1:10" ht="16.5" thickTop="1" thickBot="1" x14ac:dyDescent="0.3">
      <c r="A53" s="12"/>
      <c r="B53" s="13"/>
      <c r="C53" s="12"/>
      <c r="D53" s="12"/>
      <c r="E53" s="15"/>
      <c r="F53" s="15"/>
      <c r="G53" s="17"/>
      <c r="H53" s="18"/>
      <c r="J53" s="9" t="str">
        <f t="shared" si="1"/>
        <v/>
      </c>
    </row>
    <row r="54" spans="1:10" ht="16.5" thickTop="1" thickBot="1" x14ac:dyDescent="0.3">
      <c r="A54" s="12"/>
      <c r="B54" s="13"/>
      <c r="C54" s="12"/>
      <c r="D54" s="12"/>
      <c r="E54" s="15"/>
      <c r="F54" s="15"/>
      <c r="G54" s="17"/>
      <c r="H54" s="18"/>
      <c r="J54" s="9" t="str">
        <f t="shared" si="1"/>
        <v/>
      </c>
    </row>
    <row r="55" spans="1:10" ht="16.5" thickTop="1" thickBot="1" x14ac:dyDescent="0.3">
      <c r="A55" s="12"/>
      <c r="B55" s="13"/>
      <c r="C55" s="12"/>
      <c r="D55" s="12"/>
      <c r="E55" s="15"/>
      <c r="F55" s="15"/>
      <c r="G55" s="17"/>
      <c r="H55" s="18"/>
      <c r="J55" s="9" t="str">
        <f t="shared" si="1"/>
        <v/>
      </c>
    </row>
    <row r="56" spans="1:10" ht="16.5" thickTop="1" thickBot="1" x14ac:dyDescent="0.3">
      <c r="A56" s="12"/>
      <c r="B56" s="13"/>
      <c r="C56" s="12"/>
      <c r="D56" s="12"/>
      <c r="E56" s="15"/>
      <c r="F56" s="15"/>
      <c r="G56" s="17"/>
      <c r="H56" s="18"/>
      <c r="J56" s="9" t="str">
        <f t="shared" si="1"/>
        <v/>
      </c>
    </row>
    <row r="57" spans="1:10" ht="16.5" thickTop="1" thickBot="1" x14ac:dyDescent="0.3">
      <c r="A57" s="12"/>
      <c r="B57" s="13"/>
      <c r="C57" s="12"/>
      <c r="D57" s="12"/>
      <c r="E57" s="15"/>
      <c r="F57" s="15"/>
      <c r="G57" s="17"/>
      <c r="H57" s="18"/>
      <c r="J57" s="9" t="str">
        <f t="shared" si="1"/>
        <v/>
      </c>
    </row>
    <row r="58" spans="1:10" ht="16.5" thickTop="1" thickBot="1" x14ac:dyDescent="0.3">
      <c r="A58" s="12"/>
      <c r="B58" s="13"/>
      <c r="C58" s="12"/>
      <c r="D58" s="12"/>
      <c r="E58" s="15"/>
      <c r="F58" s="15"/>
      <c r="G58" s="17"/>
      <c r="H58" s="18"/>
      <c r="J58" s="9" t="str">
        <f t="shared" si="1"/>
        <v/>
      </c>
    </row>
    <row r="59" spans="1:10" ht="16.5" thickTop="1" thickBot="1" x14ac:dyDescent="0.3">
      <c r="A59" s="12"/>
      <c r="B59" s="13"/>
      <c r="C59" s="12"/>
      <c r="D59" s="12"/>
      <c r="E59" s="15"/>
      <c r="F59" s="15"/>
      <c r="G59" s="17"/>
      <c r="H59" s="18"/>
      <c r="J59" s="9" t="str">
        <f t="shared" si="1"/>
        <v/>
      </c>
    </row>
    <row r="60" spans="1:10" ht="16.5" thickTop="1" thickBot="1" x14ac:dyDescent="0.3">
      <c r="A60" s="12"/>
      <c r="B60" s="13"/>
      <c r="C60" s="12"/>
      <c r="D60" s="12"/>
      <c r="E60" s="15"/>
      <c r="F60" s="15"/>
      <c r="G60" s="17"/>
      <c r="H60" s="18"/>
      <c r="J60" s="9" t="str">
        <f t="shared" si="1"/>
        <v/>
      </c>
    </row>
    <row r="61" spans="1:10" ht="16.5" thickTop="1" thickBot="1" x14ac:dyDescent="0.3">
      <c r="A61" s="12"/>
      <c r="B61" s="13"/>
      <c r="C61" s="12"/>
      <c r="D61" s="12"/>
      <c r="E61" s="15"/>
      <c r="F61" s="15"/>
      <c r="G61" s="17"/>
      <c r="H61" s="18"/>
      <c r="J61" s="9" t="str">
        <f t="shared" si="1"/>
        <v/>
      </c>
    </row>
    <row r="62" spans="1:10" ht="16.5" thickTop="1" thickBot="1" x14ac:dyDescent="0.3">
      <c r="A62" s="12"/>
      <c r="B62" s="13"/>
      <c r="C62" s="12"/>
      <c r="D62" s="12"/>
      <c r="E62" s="15"/>
      <c r="F62" s="15"/>
      <c r="G62" s="17"/>
      <c r="H62" s="18"/>
      <c r="J62" s="9" t="str">
        <f t="shared" si="1"/>
        <v/>
      </c>
    </row>
    <row r="63" spans="1:10" ht="16.5" thickTop="1" thickBot="1" x14ac:dyDescent="0.3">
      <c r="A63" s="12"/>
      <c r="B63" s="13"/>
      <c r="C63" s="12"/>
      <c r="D63" s="12"/>
      <c r="E63" s="15"/>
      <c r="F63" s="15"/>
      <c r="G63" s="17"/>
      <c r="H63" s="18"/>
      <c r="J63" s="9" t="str">
        <f t="shared" si="1"/>
        <v/>
      </c>
    </row>
    <row r="64" spans="1:10" ht="16.5" thickTop="1" thickBot="1" x14ac:dyDescent="0.3">
      <c r="A64" s="12"/>
      <c r="B64" s="13"/>
      <c r="C64" s="12"/>
      <c r="D64" s="12"/>
      <c r="E64" s="15"/>
      <c r="F64" s="15"/>
      <c r="G64" s="17"/>
      <c r="H64" s="18"/>
      <c r="J64" s="9" t="str">
        <f t="shared" si="1"/>
        <v/>
      </c>
    </row>
    <row r="65" spans="1:10" ht="16.5" thickTop="1" thickBot="1" x14ac:dyDescent="0.3">
      <c r="A65" s="12"/>
      <c r="B65" s="13"/>
      <c r="C65" s="12"/>
      <c r="D65" s="12"/>
      <c r="E65" s="15"/>
      <c r="F65" s="15"/>
      <c r="G65" s="17"/>
      <c r="H65" s="18"/>
      <c r="J65" s="9" t="str">
        <f t="shared" si="1"/>
        <v/>
      </c>
    </row>
    <row r="66" spans="1:10" ht="16.5" thickTop="1" thickBot="1" x14ac:dyDescent="0.3">
      <c r="A66" s="12"/>
      <c r="B66" s="13"/>
      <c r="C66" s="12"/>
      <c r="D66" s="12"/>
      <c r="E66" s="15"/>
      <c r="F66" s="15"/>
      <c r="G66" s="17"/>
      <c r="H66" s="18"/>
      <c r="J66" s="9" t="str">
        <f t="shared" si="1"/>
        <v/>
      </c>
    </row>
    <row r="67" spans="1:10" ht="16.5" thickTop="1" thickBot="1" x14ac:dyDescent="0.3">
      <c r="A67" s="12"/>
      <c r="B67" s="13"/>
      <c r="C67" s="12"/>
      <c r="D67" s="12"/>
      <c r="E67" s="15"/>
      <c r="F67" s="15"/>
      <c r="G67" s="17"/>
      <c r="H67" s="18"/>
      <c r="J67" s="9" t="str">
        <f t="shared" si="1"/>
        <v/>
      </c>
    </row>
    <row r="68" spans="1:10" ht="16.5" thickTop="1" thickBot="1" x14ac:dyDescent="0.3">
      <c r="A68" s="12"/>
      <c r="B68" s="13"/>
      <c r="C68" s="12"/>
      <c r="D68" s="12"/>
      <c r="E68" s="15"/>
      <c r="F68" s="15"/>
      <c r="G68" s="17"/>
      <c r="H68" s="18"/>
      <c r="J68" s="9" t="str">
        <f t="shared" si="1"/>
        <v/>
      </c>
    </row>
    <row r="69" spans="1:10" ht="16.5" thickTop="1" thickBot="1" x14ac:dyDescent="0.3">
      <c r="A69" s="12"/>
      <c r="B69" s="13"/>
      <c r="C69" s="12"/>
      <c r="D69" s="12"/>
      <c r="E69" s="15"/>
      <c r="F69" s="15"/>
      <c r="G69" s="17"/>
      <c r="H69" s="18"/>
      <c r="J69" s="9" t="str">
        <f t="shared" si="1"/>
        <v/>
      </c>
    </row>
    <row r="70" spans="1:10" ht="16.5" thickTop="1" thickBot="1" x14ac:dyDescent="0.3">
      <c r="A70" s="12"/>
      <c r="B70" s="13"/>
      <c r="C70" s="12"/>
      <c r="D70" s="12"/>
      <c r="E70" s="15"/>
      <c r="F70" s="15"/>
      <c r="G70" s="17"/>
      <c r="H70" s="18"/>
      <c r="J70" s="9" t="str">
        <f t="shared" si="1"/>
        <v/>
      </c>
    </row>
    <row r="71" spans="1:10" ht="16.5" thickTop="1" thickBot="1" x14ac:dyDescent="0.3">
      <c r="A71" s="12"/>
      <c r="B71" s="13"/>
      <c r="C71" s="12"/>
      <c r="D71" s="12"/>
      <c r="E71" s="15"/>
      <c r="F71" s="15"/>
      <c r="G71" s="17"/>
      <c r="H71" s="18"/>
      <c r="J71" s="9" t="str">
        <f t="shared" si="1"/>
        <v/>
      </c>
    </row>
    <row r="72" spans="1:10" ht="16.5" thickTop="1" thickBot="1" x14ac:dyDescent="0.3">
      <c r="A72" s="12"/>
      <c r="B72" s="13"/>
      <c r="C72" s="12"/>
      <c r="D72" s="12"/>
      <c r="E72" s="15"/>
      <c r="F72" s="15"/>
      <c r="G72" s="17"/>
      <c r="H72" s="18"/>
      <c r="J72" s="9" t="str">
        <f t="shared" si="1"/>
        <v/>
      </c>
    </row>
    <row r="73" spans="1:10" ht="16.5" thickTop="1" thickBot="1" x14ac:dyDescent="0.3">
      <c r="A73" s="12"/>
      <c r="B73" s="13"/>
      <c r="C73" s="12"/>
      <c r="D73" s="12"/>
      <c r="E73" s="15"/>
      <c r="F73" s="15"/>
      <c r="G73" s="17"/>
      <c r="H73" s="18"/>
      <c r="J73" s="9" t="str">
        <f t="shared" si="1"/>
        <v/>
      </c>
    </row>
    <row r="74" spans="1:10" ht="16.5" thickTop="1" thickBot="1" x14ac:dyDescent="0.3">
      <c r="A74" s="12"/>
      <c r="B74" s="13"/>
      <c r="C74" s="12"/>
      <c r="D74" s="12"/>
      <c r="E74" s="15"/>
      <c r="F74" s="15"/>
      <c r="G74" s="17"/>
      <c r="H74" s="18"/>
      <c r="J74" s="9" t="str">
        <f t="shared" si="1"/>
        <v/>
      </c>
    </row>
    <row r="75" spans="1:10" ht="16.5" thickTop="1" thickBot="1" x14ac:dyDescent="0.3">
      <c r="A75" s="12"/>
      <c r="B75" s="13"/>
      <c r="C75" s="12"/>
      <c r="D75" s="12"/>
      <c r="E75" s="15"/>
      <c r="F75" s="15"/>
      <c r="G75" s="17"/>
      <c r="H75" s="18"/>
      <c r="J75" s="9" t="str">
        <f t="shared" si="1"/>
        <v/>
      </c>
    </row>
    <row r="76" spans="1:10" ht="16.5" thickTop="1" thickBot="1" x14ac:dyDescent="0.3">
      <c r="A76" s="12"/>
      <c r="B76" s="13"/>
      <c r="C76" s="12"/>
      <c r="D76" s="12"/>
      <c r="E76" s="15"/>
      <c r="F76" s="15"/>
      <c r="G76" s="17"/>
      <c r="H76" s="18"/>
      <c r="J76" s="9" t="str">
        <f t="shared" si="1"/>
        <v/>
      </c>
    </row>
    <row r="77" spans="1:10" ht="16.5" thickTop="1" thickBot="1" x14ac:dyDescent="0.3">
      <c r="A77" s="12"/>
      <c r="B77" s="13"/>
      <c r="C77" s="12"/>
      <c r="D77" s="12"/>
      <c r="E77" s="15"/>
      <c r="F77" s="15"/>
      <c r="G77" s="17"/>
      <c r="H77" s="18"/>
      <c r="J77" s="9" t="str">
        <f t="shared" si="1"/>
        <v/>
      </c>
    </row>
    <row r="78" spans="1:10" ht="16.5" thickTop="1" thickBot="1" x14ac:dyDescent="0.3">
      <c r="A78" s="12"/>
      <c r="B78" s="13"/>
      <c r="C78" s="12"/>
      <c r="D78" s="12"/>
      <c r="E78" s="15"/>
      <c r="F78" s="15"/>
      <c r="G78" s="17"/>
      <c r="H78" s="18"/>
      <c r="J78" s="9" t="str">
        <f t="shared" si="1"/>
        <v/>
      </c>
    </row>
    <row r="79" spans="1:10" ht="16.5" thickTop="1" thickBot="1" x14ac:dyDescent="0.3">
      <c r="A79" s="12"/>
      <c r="B79" s="13"/>
      <c r="C79" s="12"/>
      <c r="D79" s="12"/>
      <c r="E79" s="15"/>
      <c r="F79" s="15"/>
      <c r="G79" s="17"/>
      <c r="H79" s="18"/>
      <c r="J79" s="9" t="str">
        <f t="shared" si="1"/>
        <v/>
      </c>
    </row>
    <row r="80" spans="1:10" ht="16.5" thickTop="1" thickBot="1" x14ac:dyDescent="0.3">
      <c r="A80" s="12"/>
      <c r="B80" s="13"/>
      <c r="C80" s="12"/>
      <c r="D80" s="12"/>
      <c r="E80" s="15"/>
      <c r="F80" s="15"/>
      <c r="G80" s="17"/>
      <c r="H80" s="18"/>
      <c r="J80" s="9" t="str">
        <f t="shared" si="1"/>
        <v/>
      </c>
    </row>
    <row r="81" spans="1:10" ht="16.5" thickTop="1" thickBot="1" x14ac:dyDescent="0.3">
      <c r="A81" s="12"/>
      <c r="B81" s="13"/>
      <c r="C81" s="12"/>
      <c r="D81" s="12"/>
      <c r="E81" s="15"/>
      <c r="F81" s="15"/>
      <c r="G81" s="17"/>
      <c r="H81" s="18"/>
      <c r="J81" s="9" t="str">
        <f t="shared" si="1"/>
        <v/>
      </c>
    </row>
    <row r="82" spans="1:10" ht="16.5" thickTop="1" thickBot="1" x14ac:dyDescent="0.3">
      <c r="A82" s="12"/>
      <c r="B82" s="13"/>
      <c r="C82" s="12"/>
      <c r="D82" s="12"/>
      <c r="E82" s="15"/>
      <c r="F82" s="15"/>
      <c r="G82" s="17"/>
      <c r="H82" s="18"/>
      <c r="J82" s="9" t="str">
        <f t="shared" si="1"/>
        <v/>
      </c>
    </row>
    <row r="83" spans="1:10" ht="16.5" thickTop="1" thickBot="1" x14ac:dyDescent="0.3">
      <c r="A83" s="12"/>
      <c r="B83" s="13"/>
      <c r="C83" s="12"/>
      <c r="D83" s="12"/>
      <c r="E83" s="15"/>
      <c r="F83" s="15"/>
      <c r="G83" s="17"/>
      <c r="H83" s="18"/>
      <c r="J83" s="9" t="str">
        <f t="shared" si="1"/>
        <v/>
      </c>
    </row>
    <row r="84" spans="1:10" ht="16.5" thickTop="1" thickBot="1" x14ac:dyDescent="0.3">
      <c r="A84" s="12"/>
      <c r="B84" s="13"/>
      <c r="C84" s="12"/>
      <c r="D84" s="12"/>
      <c r="E84" s="15"/>
      <c r="F84" s="15"/>
      <c r="G84" s="17"/>
      <c r="H84" s="18"/>
      <c r="J84" s="9" t="str">
        <f t="shared" si="1"/>
        <v/>
      </c>
    </row>
    <row r="85" spans="1:10" ht="16.5" thickTop="1" thickBot="1" x14ac:dyDescent="0.3">
      <c r="A85" s="12"/>
      <c r="B85" s="13"/>
      <c r="C85" s="12"/>
      <c r="D85" s="12"/>
      <c r="E85" s="15"/>
      <c r="F85" s="15"/>
      <c r="G85" s="17"/>
      <c r="H85" s="18"/>
      <c r="J85" s="9" t="str">
        <f t="shared" si="1"/>
        <v/>
      </c>
    </row>
    <row r="86" spans="1:10" ht="16.5" thickTop="1" thickBot="1" x14ac:dyDescent="0.3">
      <c r="A86" s="12"/>
      <c r="B86" s="13"/>
      <c r="C86" s="12"/>
      <c r="D86" s="12"/>
      <c r="E86" s="15"/>
      <c r="F86" s="15"/>
      <c r="G86" s="17"/>
      <c r="H86" s="18"/>
      <c r="J86" s="9" t="str">
        <f t="shared" si="1"/>
        <v/>
      </c>
    </row>
    <row r="87" spans="1:10" ht="16.5" thickTop="1" thickBot="1" x14ac:dyDescent="0.3">
      <c r="A87" s="12"/>
      <c r="B87" s="13"/>
      <c r="C87" s="12"/>
      <c r="D87" s="12"/>
      <c r="E87" s="15"/>
      <c r="F87" s="15"/>
      <c r="G87" s="17"/>
      <c r="H87" s="18"/>
      <c r="J87" s="9" t="str">
        <f t="shared" si="1"/>
        <v/>
      </c>
    </row>
    <row r="88" spans="1:10" ht="16.5" thickTop="1" thickBot="1" x14ac:dyDescent="0.3">
      <c r="A88" s="12"/>
      <c r="B88" s="13"/>
      <c r="C88" s="12"/>
      <c r="D88" s="12"/>
      <c r="E88" s="15"/>
      <c r="F88" s="15"/>
      <c r="G88" s="17"/>
      <c r="H88" s="18"/>
      <c r="J88" s="9" t="str">
        <f t="shared" si="1"/>
        <v/>
      </c>
    </row>
    <row r="89" spans="1:10" ht="16.5" thickTop="1" thickBot="1" x14ac:dyDescent="0.3">
      <c r="A89" s="12"/>
      <c r="B89" s="13"/>
      <c r="C89" s="12"/>
      <c r="D89" s="12"/>
      <c r="E89" s="15"/>
      <c r="F89" s="15"/>
      <c r="G89" s="17"/>
      <c r="H89" s="18"/>
      <c r="J89" s="9" t="str">
        <f t="shared" si="1"/>
        <v/>
      </c>
    </row>
    <row r="90" spans="1:10" ht="16.5" thickTop="1" thickBot="1" x14ac:dyDescent="0.3">
      <c r="A90" s="12"/>
      <c r="B90" s="13"/>
      <c r="C90" s="12"/>
      <c r="D90" s="12"/>
      <c r="E90" s="15"/>
      <c r="F90" s="15"/>
      <c r="G90" s="17"/>
      <c r="H90" s="18"/>
      <c r="J90" s="9" t="str">
        <f t="shared" si="1"/>
        <v/>
      </c>
    </row>
    <row r="91" spans="1:10" ht="16.5" thickTop="1" thickBot="1" x14ac:dyDescent="0.3">
      <c r="A91" s="12"/>
      <c r="B91" s="13"/>
      <c r="C91" s="12"/>
      <c r="D91" s="12"/>
      <c r="E91" s="15"/>
      <c r="F91" s="15"/>
      <c r="G91" s="17"/>
      <c r="H91" s="18"/>
      <c r="J91" s="9" t="str">
        <f t="shared" si="1"/>
        <v/>
      </c>
    </row>
    <row r="92" spans="1:10" ht="16.5" thickTop="1" thickBot="1" x14ac:dyDescent="0.3">
      <c r="A92" s="12"/>
      <c r="B92" s="13"/>
      <c r="C92" s="12"/>
      <c r="D92" s="12"/>
      <c r="E92" s="15"/>
      <c r="F92" s="15"/>
      <c r="G92" s="17"/>
      <c r="H92" s="18"/>
      <c r="J92" s="9" t="str">
        <f t="shared" si="1"/>
        <v/>
      </c>
    </row>
    <row r="93" spans="1:10" ht="16.5" thickTop="1" thickBot="1" x14ac:dyDescent="0.3">
      <c r="A93" s="12"/>
      <c r="B93" s="13"/>
      <c r="C93" s="12"/>
      <c r="D93" s="12"/>
      <c r="E93" s="15"/>
      <c r="F93" s="15"/>
      <c r="G93" s="17"/>
      <c r="H93" s="18"/>
      <c r="J93" s="9" t="str">
        <f t="shared" si="1"/>
        <v/>
      </c>
    </row>
    <row r="94" spans="1:10" ht="16.5" thickTop="1" thickBot="1" x14ac:dyDescent="0.3">
      <c r="A94" s="12"/>
      <c r="B94" s="13"/>
      <c r="C94" s="12"/>
      <c r="D94" s="12"/>
      <c r="E94" s="15"/>
      <c r="F94" s="15"/>
      <c r="G94" s="17"/>
      <c r="H94" s="18"/>
      <c r="J94" s="9" t="str">
        <f t="shared" si="1"/>
        <v/>
      </c>
    </row>
    <row r="95" spans="1:10" ht="16.5" thickTop="1" thickBot="1" x14ac:dyDescent="0.3">
      <c r="A95" s="12"/>
      <c r="B95" s="13"/>
      <c r="C95" s="12"/>
      <c r="D95" s="12"/>
      <c r="E95" s="15"/>
      <c r="F95" s="15"/>
      <c r="G95" s="17"/>
      <c r="H95" s="18"/>
      <c r="J95" s="9" t="str">
        <f t="shared" si="1"/>
        <v/>
      </c>
    </row>
    <row r="96" spans="1:10" ht="16.5" thickTop="1" thickBot="1" x14ac:dyDescent="0.3">
      <c r="A96" s="12"/>
      <c r="B96" s="13"/>
      <c r="C96" s="12"/>
      <c r="D96" s="12"/>
      <c r="E96" s="15"/>
      <c r="F96" s="15"/>
      <c r="G96" s="17"/>
      <c r="H96" s="18"/>
      <c r="J96" s="9" t="str">
        <f t="shared" si="1"/>
        <v/>
      </c>
    </row>
    <row r="97" spans="1:10" ht="16.5" thickTop="1" thickBot="1" x14ac:dyDescent="0.3">
      <c r="A97" s="12"/>
      <c r="B97" s="13"/>
      <c r="C97" s="12"/>
      <c r="D97" s="12"/>
      <c r="E97" s="15"/>
      <c r="F97" s="15"/>
      <c r="G97" s="17"/>
      <c r="H97" s="18"/>
      <c r="J97" s="9" t="str">
        <f t="shared" si="1"/>
        <v/>
      </c>
    </row>
    <row r="98" spans="1:10" ht="16.5" thickTop="1" thickBot="1" x14ac:dyDescent="0.3">
      <c r="A98" s="12"/>
      <c r="B98" s="13"/>
      <c r="C98" s="12"/>
      <c r="D98" s="12"/>
      <c r="E98" s="15"/>
      <c r="F98" s="15"/>
      <c r="G98" s="17"/>
      <c r="H98" s="18"/>
      <c r="J98" s="9" t="str">
        <f t="shared" si="1"/>
        <v/>
      </c>
    </row>
    <row r="99" spans="1:10" ht="16.5" thickTop="1" thickBot="1" x14ac:dyDescent="0.3">
      <c r="A99" s="12"/>
      <c r="B99" s="13"/>
      <c r="C99" s="12"/>
      <c r="D99" s="12"/>
      <c r="E99" s="15"/>
      <c r="F99" s="15"/>
      <c r="G99" s="17"/>
      <c r="H99" s="18"/>
      <c r="J99" s="9" t="str">
        <f t="shared" si="1"/>
        <v/>
      </c>
    </row>
    <row r="100" spans="1:10" ht="16.5" thickTop="1" thickBot="1" x14ac:dyDescent="0.3">
      <c r="A100" s="12"/>
      <c r="B100" s="13"/>
      <c r="C100" s="12"/>
      <c r="D100" s="12"/>
      <c r="E100" s="15"/>
      <c r="F100" s="15"/>
      <c r="G100" s="17"/>
      <c r="H100" s="18"/>
      <c r="J100" s="9" t="str">
        <f t="shared" si="1"/>
        <v/>
      </c>
    </row>
    <row r="101" spans="1:10" ht="15.75" thickTop="1" x14ac:dyDescent="0.25"/>
  </sheetData>
  <sheetProtection algorithmName="SHA-512" hashValue="Kvbi0S2zOqj1DV81Zg4nEWMUJtdmP9CQuCxR9xUGxzRVG70sO3XppOMUtokODjlVRS5ULXRpvp+QbG90xXO9BQ==" saltValue="uwNWXbEwU0aXBetFITHHIg==" spinCount="100000" sheet="1" formatCells="0" formatColumns="0" formatRows="0" insertColumns="0" insertRows="0" insertHyperlinks="0" deleteColumns="0" deleteRows="0" sort="0" autoFilter="0" pivotTables="0"/>
  <mergeCells count="75">
    <mergeCell ref="G85:H85"/>
    <mergeCell ref="G86:H86"/>
    <mergeCell ref="G87:H87"/>
    <mergeCell ref="G80:H80"/>
    <mergeCell ref="G81:H81"/>
    <mergeCell ref="G82:H82"/>
    <mergeCell ref="G83:H83"/>
    <mergeCell ref="G84:H84"/>
    <mergeCell ref="G75:H75"/>
    <mergeCell ref="G76:H76"/>
    <mergeCell ref="G77:H77"/>
    <mergeCell ref="G78:H78"/>
    <mergeCell ref="G79:H79"/>
    <mergeCell ref="G70:H70"/>
    <mergeCell ref="G71:H71"/>
    <mergeCell ref="G72:H72"/>
    <mergeCell ref="G73:H73"/>
    <mergeCell ref="G74:H74"/>
    <mergeCell ref="G65:H65"/>
    <mergeCell ref="G66:H66"/>
    <mergeCell ref="G67:H67"/>
    <mergeCell ref="G68:H68"/>
    <mergeCell ref="G69:H69"/>
    <mergeCell ref="G60:H60"/>
    <mergeCell ref="G61:H61"/>
    <mergeCell ref="G62:H62"/>
    <mergeCell ref="G63:H63"/>
    <mergeCell ref="G64:H64"/>
    <mergeCell ref="G55:H55"/>
    <mergeCell ref="G56:H56"/>
    <mergeCell ref="G57:H57"/>
    <mergeCell ref="G58:H58"/>
    <mergeCell ref="G59:H59"/>
    <mergeCell ref="A4:B4"/>
    <mergeCell ref="G44:H44"/>
    <mergeCell ref="G45:H45"/>
    <mergeCell ref="G46:H46"/>
    <mergeCell ref="G47:H47"/>
    <mergeCell ref="A41:F41"/>
    <mergeCell ref="C4:F4"/>
    <mergeCell ref="A40:F40"/>
    <mergeCell ref="G42:H42"/>
    <mergeCell ref="A1:F3"/>
    <mergeCell ref="A5:F5"/>
    <mergeCell ref="A9:A10"/>
    <mergeCell ref="B9:B10"/>
    <mergeCell ref="C9:C10"/>
    <mergeCell ref="D9:D10"/>
    <mergeCell ref="E9:E10"/>
    <mergeCell ref="F9:F10"/>
    <mergeCell ref="B6:F6"/>
    <mergeCell ref="E7:F7"/>
    <mergeCell ref="A7:B7"/>
    <mergeCell ref="A8:F8"/>
    <mergeCell ref="G43:H43"/>
    <mergeCell ref="G51:H51"/>
    <mergeCell ref="G52:H52"/>
    <mergeCell ref="G53:H53"/>
    <mergeCell ref="G54:H54"/>
    <mergeCell ref="G48:H48"/>
    <mergeCell ref="G49:H49"/>
    <mergeCell ref="G50:H50"/>
    <mergeCell ref="G88:H88"/>
    <mergeCell ref="G89:H89"/>
    <mergeCell ref="G90:H90"/>
    <mergeCell ref="G91:H91"/>
    <mergeCell ref="G92:H92"/>
    <mergeCell ref="G98:H98"/>
    <mergeCell ref="G99:H99"/>
    <mergeCell ref="G100:H100"/>
    <mergeCell ref="G93:H93"/>
    <mergeCell ref="G94:H94"/>
    <mergeCell ref="G95:H95"/>
    <mergeCell ref="G96:H96"/>
    <mergeCell ref="G97:H97"/>
  </mergeCells>
  <dataValidations count="11">
    <dataValidation type="date" allowBlank="1" showInputMessage="1" showErrorMessage="1" errorTitle="Data Inconsistente" error="A data de referência não deve ser futura nem inferior a 22/03/2022" promptTitle="Data de Referência" prompt="Preencha a dada de referência do estoque declarado" sqref="C7" xr:uid="{A196D4ED-3507-410E-A8FF-F74C5797475F}">
      <formula1>44642</formula1>
      <formula2>TODAY()</formula2>
    </dataValidation>
    <dataValidation type="list" showInputMessage="1" showErrorMessage="1" promptTitle="Tipo de Envio" prompt="Informe se trata de primeiro envio ou uma retificação. Em caso de retificação será considerado o último envio." sqref="E7:F7" xr:uid="{772B34A5-5015-4774-B4A1-BC7681EE9AC6}">
      <formula1>"Envio Original,Retificação"</formula1>
    </dataValidation>
    <dataValidation type="whole" operator="greaterThanOrEqual" allowBlank="1" showInputMessage="1" showErrorMessage="1" errorTitle="Volume consistente" error="Volume deve ser em m³ e número inteiro" promptTitle="Diesel S 10 (em m³)" prompt="Insira o volume em m³ de estoque de Diesel S10 na UF na data de referência. " sqref="B11:B37" xr:uid="{A8273B88-5964-456B-BDBF-B65F213E855F}">
      <formula1>0</formula1>
    </dataValidation>
    <dataValidation type="whole" operator="greaterThanOrEqual" allowBlank="1" showInputMessage="1" showErrorMessage="1" errorTitle="Volume consistente" error="Volume deve ser em m³ e número inteiro" promptTitle="Diesel S 500 (em m³)" prompt="Insira o volume em m³ de estoque de Diesel S 500 na UF na data de referência. " sqref="C11:C37" xr:uid="{F3B258C0-3B12-4AC7-8E47-FB028E516475}">
      <formula1>0</formula1>
    </dataValidation>
    <dataValidation type="whole" operator="greaterThanOrEqual" allowBlank="1" showInputMessage="1" showErrorMessage="1" errorTitle="Volume consistente" error="Volume deve ser em m³ e número inteiro" promptTitle="GASOLINA (em m³)" prompt="Insira o volume em m³ de estoque de GASOLINA na UF na data de referência. " sqref="D11:D37" xr:uid="{40ACFEA0-386D-4CDC-AE11-2AF66CE681AE}">
      <formula1>0</formula1>
    </dataValidation>
    <dataValidation type="whole" operator="greaterThanOrEqual" allowBlank="1" showInputMessage="1" showErrorMessage="1" errorTitle="Volume consistente" error="Volume deve ser em m³ e número inteiro" promptTitle="QAV (em m³)" prompt="Insira o volume em m³ de estoque de QAV na UF na data de referência. " sqref="E11:E37" xr:uid="{6C62CA49-2CAC-4A99-BF7D-AB43179CF519}">
      <formula1>0</formula1>
    </dataValidation>
    <dataValidation type="whole" operator="greaterThanOrEqual" allowBlank="1" showInputMessage="1" showErrorMessage="1" errorTitle="Volume consistente" error="Volume deve ser em m³ e número inteiro" promptTitle="GLP (em t)" prompt="Insira o volume em toneladas de estoque de GLP na UF na data de referência. " sqref="F11:F37" xr:uid="{94478434-A924-4D57-9B64-B5D55C390249}">
      <formula1>0</formula1>
    </dataValidation>
    <dataValidation type="date" showInputMessage="1" showErrorMessage="1" errorTitle="Data insconsistente" error="As datas devem ser informadas no formato dd/mm/aaaa" promptTitle="Data prevista de saída." prompt="Informe a data prevista de saída do produto no formato dd/mm/aaaa. " sqref="B43:B100" xr:uid="{5EC7A826-8783-47C8-9D40-342D4DBDCFD1}">
      <formula1>44642</formula1>
      <formula2>45891</formula2>
    </dataValidation>
    <dataValidation type="whole" operator="greaterThan" allowBlank="1" showInputMessage="1" showErrorMessage="1" errorTitle="Volume inconsistente" error="O volume previsto deve ser maior do que zero" promptTitle="Volume de produto" prompt="Informe o volume previsto de importação do produto em toneladas para GLP e m³ para os demais" sqref="D43:D100" xr:uid="{1E24060E-EEAC-41A6-B33B-D844C59465A4}">
      <formula1>0</formula1>
    </dataValidation>
    <dataValidation type="date" errorStyle="warning" showInputMessage="1" showErrorMessage="1" errorTitle="Atenção" error="A data precisa estar no formato dd/mm/aaaa." promptTitle="Data prevista de chegada" prompt="Informe a data prevista para chegada do produto no formato dd/mm/aaaa." sqref="H52:H99 G43:G100" xr:uid="{9F01D5D1-5699-436E-B6F1-0F5A4A80DB58}">
      <formula1>44642</formula1>
      <formula2>45897</formula2>
    </dataValidation>
    <dataValidation errorStyle="warning" showInputMessage="1" errorTitle="Atenção" error="A data precisa estar no formato dd/mm/aaaa." promptTitle="Conhecimento de embarque" prompt="Informe o número do conhecimento de embarque (bill of lading) para importações de diesel S10" sqref="F43:F100" xr:uid="{2A3142E9-0CB6-4639-8572-62586906AB8F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promptTitle="Produto importado" prompt="Produto com previsão de recebimento." xr:uid="{7AE5A9E4-27F1-400C-82E9-F219CB1AC1A8}">
          <x14:formula1>
            <xm:f>listas!$D$3:$D$7</xm:f>
          </x14:formula1>
          <xm:sqref>A43:A100</xm:sqref>
        </x14:dataValidation>
        <x14:dataValidation type="list" errorStyle="warning" showInputMessage="1" showErrorMessage="1" errorTitle="Aviso" error="Verifique se o porto não consta na lista antes de incluir outro valor" promptTitle="Porto de origem" prompt="Selecione o porto de origem do produto" xr:uid="{7DC30FAD-779F-4FBB-95D7-E8ABC457ADE4}">
          <x14:formula1>
            <xm:f>listas!$T$3:$T$92</xm:f>
          </x14:formula1>
          <xm:sqref>C43:C100</xm:sqref>
        </x14:dataValidation>
        <x14:dataValidation type="list" showInputMessage="1" showErrorMessage="1" errorTitle="Nome da empresa inconsistente" error="Nome da empresa inconsistente" promptTitle="Nome da Empresa" prompt="Selecione o nome da empresa" xr:uid="{DDCA1359-6BEA-4812-8EF1-CC157C2B1EB1}">
          <x14:formula1>
            <xm:f>listas!$A$3:$A$1048576</xm:f>
          </x14:formula1>
          <xm:sqref>B6:F6</xm:sqref>
        </x14:dataValidation>
        <x14:dataValidation type="list" errorStyle="warning" allowBlank="1" showInputMessage="1" showErrorMessage="1" errorTitle="Atenção" error="Antes de inserir um terminal verifique se o mesmo não consta na lista." promptTitle="Terminal de armazenamento" prompt="Terminal onde o produto será armazenado" xr:uid="{46318310-70EC-41ED-A155-EC607BB77731}">
          <x14:formula1>
            <xm:f>listas!$R$3:$R$129</xm:f>
          </x14:formula1>
          <xm:sqref>F101</xm:sqref>
        </x14:dataValidation>
        <x14:dataValidation type="list" errorStyle="warning" allowBlank="1" showInputMessage="1" showErrorMessage="1" errorTitle="Atenção" error="Verificar se o porto não existe na lista." promptTitle="Porto destino" prompt="Porto onde o produto chegará ao País." xr:uid="{1511E8B8-1DD8-409B-9AC1-12FF50324772}">
          <x14:formula1>
            <xm:f>listas!$F$3:$F$23</xm:f>
          </x14:formula1>
          <xm:sqref>E43:E100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DA72A-193E-4CDB-AF31-43552779A663}">
  <dimension ref="A1:XFD129"/>
  <sheetViews>
    <sheetView topLeftCell="N3" zoomScale="115" zoomScaleNormal="115" workbookViewId="0">
      <selection activeCell="F23" sqref="F23"/>
    </sheetView>
  </sheetViews>
  <sheetFormatPr defaultRowHeight="15" x14ac:dyDescent="0.25"/>
  <cols>
    <col min="1" max="1" width="64.42578125" bestFit="1" customWidth="1"/>
    <col min="2" max="2" width="22.7109375" bestFit="1" customWidth="1"/>
    <col min="4" max="4" width="25.42578125" customWidth="1"/>
    <col min="5" max="5" width="13.7109375" customWidth="1"/>
    <col min="6" max="6" width="31.140625" customWidth="1"/>
    <col min="7" max="7" width="13.85546875" bestFit="1" customWidth="1"/>
    <col min="8" max="8" width="17.7109375" bestFit="1" customWidth="1"/>
    <col min="10" max="10" width="18.85546875" customWidth="1"/>
    <col min="11" max="11" width="89.7109375" bestFit="1" customWidth="1"/>
    <col min="12" max="12" width="12" customWidth="1"/>
    <col min="13" max="13" width="24.5703125" bestFit="1" customWidth="1"/>
    <col min="14" max="14" width="15.7109375" customWidth="1"/>
    <col min="15" max="15" width="11.7109375" customWidth="1"/>
    <col min="16" max="16" width="19.5703125" customWidth="1"/>
    <col min="18" max="18" width="104.7109375" bestFit="1" customWidth="1"/>
    <col min="20" max="20" width="17.28515625" customWidth="1"/>
  </cols>
  <sheetData>
    <row r="1" spans="1:20 16384:16384" x14ac:dyDescent="0.25">
      <c r="A1" t="s">
        <v>3</v>
      </c>
    </row>
    <row r="2" spans="1:20 16384:16384" x14ac:dyDescent="0.25">
      <c r="A2" t="s">
        <v>39</v>
      </c>
      <c r="B2" t="s">
        <v>40</v>
      </c>
      <c r="D2" t="s">
        <v>146</v>
      </c>
      <c r="F2" t="s">
        <v>38</v>
      </c>
      <c r="H2" t="s">
        <v>173</v>
      </c>
      <c r="K2" t="s">
        <v>179</v>
      </c>
      <c r="L2" t="s">
        <v>180</v>
      </c>
      <c r="M2" t="s">
        <v>181</v>
      </c>
      <c r="N2" t="s">
        <v>182</v>
      </c>
      <c r="O2" t="s">
        <v>183</v>
      </c>
      <c r="P2" t="s">
        <v>184</v>
      </c>
      <c r="Q2" t="s">
        <v>185</v>
      </c>
      <c r="R2" t="s">
        <v>415</v>
      </c>
      <c r="T2" t="s">
        <v>324</v>
      </c>
      <c r="XFD2" t="s">
        <v>173</v>
      </c>
    </row>
    <row r="3" spans="1:20 16384:16384" x14ac:dyDescent="0.25">
      <c r="A3" t="s">
        <v>41</v>
      </c>
      <c r="B3" t="s">
        <v>42</v>
      </c>
      <c r="D3" t="s">
        <v>147</v>
      </c>
      <c r="F3" t="s">
        <v>153</v>
      </c>
      <c r="H3" t="s">
        <v>178</v>
      </c>
      <c r="K3" t="s">
        <v>186</v>
      </c>
      <c r="L3" t="s">
        <v>31</v>
      </c>
      <c r="M3" t="s">
        <v>193</v>
      </c>
      <c r="N3">
        <v>10701088000394</v>
      </c>
      <c r="O3">
        <v>1252152</v>
      </c>
      <c r="P3" t="s">
        <v>188</v>
      </c>
      <c r="Q3" t="s">
        <v>191</v>
      </c>
      <c r="R3" t="str">
        <f>terminais[[#This Row],[NomeEmpresarial]]&amp;" - "&amp;terminais[[#This Row],[Municipio]]</f>
        <v>ADMINISTRADORA DE BENS E INFRAESTRUTURA LTDA - PORTO VELHO</v>
      </c>
      <c r="T3" s="14" t="s">
        <v>325</v>
      </c>
      <c r="XFD3" t="s">
        <v>174</v>
      </c>
    </row>
    <row r="4" spans="1:20 16384:16384" x14ac:dyDescent="0.25">
      <c r="A4" t="s">
        <v>43</v>
      </c>
      <c r="B4" t="s">
        <v>44</v>
      </c>
      <c r="D4" t="s">
        <v>10</v>
      </c>
      <c r="F4" t="s">
        <v>154</v>
      </c>
      <c r="K4" t="s">
        <v>186</v>
      </c>
      <c r="L4" t="s">
        <v>24</v>
      </c>
      <c r="M4" t="s">
        <v>192</v>
      </c>
      <c r="N4">
        <v>10701088000475</v>
      </c>
      <c r="O4">
        <v>1249642</v>
      </c>
      <c r="P4" t="s">
        <v>188</v>
      </c>
      <c r="Q4" t="s">
        <v>191</v>
      </c>
      <c r="R4" t="str">
        <f>terminais[[#This Row],[NomeEmpresarial]]&amp;" - "&amp;terminais[[#This Row],[Municipio]]</f>
        <v>ADMINISTRADORA DE BENS E INFRAESTRUTURA LTDA - ITAITUBA</v>
      </c>
      <c r="T4" s="14" t="s">
        <v>326</v>
      </c>
    </row>
    <row r="5" spans="1:20 16384:16384" x14ac:dyDescent="0.25">
      <c r="A5" t="s">
        <v>45</v>
      </c>
      <c r="B5" t="s">
        <v>46</v>
      </c>
      <c r="D5" t="s">
        <v>148</v>
      </c>
      <c r="F5" t="s">
        <v>155</v>
      </c>
      <c r="K5" t="s">
        <v>186</v>
      </c>
      <c r="L5" t="s">
        <v>24</v>
      </c>
      <c r="M5" t="s">
        <v>190</v>
      </c>
      <c r="N5">
        <v>10701088000637</v>
      </c>
      <c r="O5">
        <v>1273282</v>
      </c>
      <c r="P5" t="s">
        <v>188</v>
      </c>
      <c r="Q5" t="s">
        <v>191</v>
      </c>
      <c r="R5" t="str">
        <f>terminais[[#This Row],[NomeEmpresarial]]&amp;" - "&amp;terminais[[#This Row],[Municipio]]</f>
        <v>ADMINISTRADORA DE BENS E INFRAESTRUTURA LTDA - SANTAREM</v>
      </c>
      <c r="T5" s="14" t="s">
        <v>327</v>
      </c>
    </row>
    <row r="6" spans="1:20 16384:16384" x14ac:dyDescent="0.25">
      <c r="A6" t="s">
        <v>47</v>
      </c>
      <c r="B6" t="s">
        <v>48</v>
      </c>
      <c r="D6" t="s">
        <v>149</v>
      </c>
      <c r="F6" t="s">
        <v>163</v>
      </c>
      <c r="K6" t="s">
        <v>186</v>
      </c>
      <c r="L6" t="s">
        <v>23</v>
      </c>
      <c r="M6" t="s">
        <v>187</v>
      </c>
      <c r="N6">
        <v>10701088000807</v>
      </c>
      <c r="O6">
        <v>1271724</v>
      </c>
      <c r="P6" t="s">
        <v>188</v>
      </c>
      <c r="Q6" t="s">
        <v>189</v>
      </c>
      <c r="R6" t="str">
        <f>terminais[[#This Row],[NomeEmpresarial]]&amp;" - "&amp;terminais[[#This Row],[Municipio]]</f>
        <v>ADMINISTRADORA DE BENS E INFRAESTRUTURA LTDA - SINOP</v>
      </c>
      <c r="T6" s="14" t="s">
        <v>328</v>
      </c>
    </row>
    <row r="7" spans="1:20 16384:16384" x14ac:dyDescent="0.25">
      <c r="A7" t="s">
        <v>175</v>
      </c>
      <c r="B7" t="s">
        <v>49</v>
      </c>
      <c r="D7" t="s">
        <v>9</v>
      </c>
      <c r="F7" t="s">
        <v>156</v>
      </c>
      <c r="K7" t="s">
        <v>194</v>
      </c>
      <c r="L7" t="s">
        <v>36</v>
      </c>
      <c r="M7" t="s">
        <v>195</v>
      </c>
      <c r="N7">
        <v>2703755000340</v>
      </c>
      <c r="O7">
        <v>1109984</v>
      </c>
      <c r="P7" t="s">
        <v>188</v>
      </c>
      <c r="Q7" t="s">
        <v>196</v>
      </c>
      <c r="R7" t="str">
        <f>terminais[[#This Row],[NomeEmpresarial]]&amp;" - "&amp;terminais[[#This Row],[Municipio]]</f>
        <v>ADONAI QUÍMICA S/A - SANTOS</v>
      </c>
      <c r="T7" s="14" t="s">
        <v>329</v>
      </c>
    </row>
    <row r="8" spans="1:20 16384:16384" x14ac:dyDescent="0.25">
      <c r="A8" t="s">
        <v>50</v>
      </c>
      <c r="B8" t="s">
        <v>51</v>
      </c>
      <c r="F8" t="s">
        <v>158</v>
      </c>
      <c r="K8" t="s">
        <v>197</v>
      </c>
      <c r="L8" t="s">
        <v>36</v>
      </c>
      <c r="M8" t="s">
        <v>195</v>
      </c>
      <c r="N8">
        <v>17233151000192</v>
      </c>
      <c r="O8">
        <v>1258111</v>
      </c>
      <c r="P8" t="s">
        <v>188</v>
      </c>
      <c r="Q8" t="s">
        <v>196</v>
      </c>
      <c r="R8" t="str">
        <f>terminais[[#This Row],[NomeEmpresarial]]&amp;" - "&amp;terminais[[#This Row],[Municipio]]</f>
        <v>Ageo Leste Terminais e Armazéns Gerais Ltda - SANTOS</v>
      </c>
      <c r="T8" s="14" t="s">
        <v>330</v>
      </c>
    </row>
    <row r="9" spans="1:20 16384:16384" x14ac:dyDescent="0.25">
      <c r="A9" t="s">
        <v>52</v>
      </c>
      <c r="B9" t="s">
        <v>53</v>
      </c>
      <c r="F9" t="s">
        <v>160</v>
      </c>
      <c r="K9" t="s">
        <v>198</v>
      </c>
      <c r="L9" t="s">
        <v>36</v>
      </c>
      <c r="M9" t="s">
        <v>195</v>
      </c>
      <c r="N9">
        <v>4272637000198</v>
      </c>
      <c r="O9">
        <v>1041860</v>
      </c>
      <c r="P9" t="s">
        <v>188</v>
      </c>
      <c r="Q9" t="s">
        <v>196</v>
      </c>
      <c r="R9" t="str">
        <f>terminais[[#This Row],[NomeEmpresarial]]&amp;" - "&amp;terminais[[#This Row],[Municipio]]</f>
        <v>AGEO NORTE TERMINAIS E ARMAZÉNS GERAIS (ANTIGA COPAPE TERMINAIS E ARMAZÉNS GERAIS S/A) - SANTOS</v>
      </c>
      <c r="T9" s="14" t="s">
        <v>331</v>
      </c>
    </row>
    <row r="10" spans="1:20 16384:16384" x14ac:dyDescent="0.25">
      <c r="A10" t="s">
        <v>54</v>
      </c>
      <c r="B10" t="s">
        <v>55</v>
      </c>
      <c r="F10" t="s">
        <v>161</v>
      </c>
      <c r="K10" t="s">
        <v>199</v>
      </c>
      <c r="L10" t="s">
        <v>36</v>
      </c>
      <c r="M10" t="s">
        <v>195</v>
      </c>
      <c r="N10">
        <v>3798096000254</v>
      </c>
      <c r="O10">
        <v>1107648</v>
      </c>
      <c r="P10" t="s">
        <v>188</v>
      </c>
      <c r="Q10" t="s">
        <v>196</v>
      </c>
      <c r="R10" t="str">
        <f>terminais[[#This Row],[NomeEmpresarial]]&amp;" - "&amp;terminais[[#This Row],[Municipio]]</f>
        <v>AGEO TERMINAIS  ARMAZENS GERAIS LTDA - SANTOS</v>
      </c>
      <c r="T10" s="14" t="s">
        <v>332</v>
      </c>
    </row>
    <row r="11" spans="1:20 16384:16384" x14ac:dyDescent="0.25">
      <c r="A11" t="s">
        <v>56</v>
      </c>
      <c r="B11" t="s">
        <v>57</v>
      </c>
      <c r="F11" t="s">
        <v>162</v>
      </c>
      <c r="K11" t="s">
        <v>200</v>
      </c>
      <c r="L11" t="s">
        <v>28</v>
      </c>
      <c r="M11" t="s">
        <v>201</v>
      </c>
      <c r="N11">
        <v>4087783000143</v>
      </c>
      <c r="O11">
        <v>1202171</v>
      </c>
      <c r="P11" t="s">
        <v>188</v>
      </c>
      <c r="Q11" t="s">
        <v>196</v>
      </c>
      <c r="R11" t="str">
        <f>terminais[[#This Row],[NomeEmpresarial]]&amp;" - "&amp;terminais[[#This Row],[Municipio]]</f>
        <v>Álcool do Paraná Terminal Portuário S.A. - PARANAGUA</v>
      </c>
      <c r="T11" s="14" t="s">
        <v>333</v>
      </c>
    </row>
    <row r="12" spans="1:20 16384:16384" x14ac:dyDescent="0.25">
      <c r="A12" t="s">
        <v>58</v>
      </c>
      <c r="B12" t="s">
        <v>59</v>
      </c>
      <c r="F12" t="s">
        <v>164</v>
      </c>
      <c r="K12" t="s">
        <v>202</v>
      </c>
      <c r="L12" t="s">
        <v>36</v>
      </c>
      <c r="M12" t="s">
        <v>203</v>
      </c>
      <c r="N12">
        <v>20051217000138</v>
      </c>
      <c r="O12">
        <v>1209279</v>
      </c>
      <c r="P12" t="s">
        <v>188</v>
      </c>
      <c r="Q12" t="s">
        <v>189</v>
      </c>
      <c r="R12" t="str">
        <f>terminais[[#This Row],[NomeEmpresarial]]&amp;" - "&amp;terminais[[#This Row],[Municipio]]</f>
        <v>Arais Logística e Serviços - ARUJA</v>
      </c>
      <c r="T12" s="14" t="s">
        <v>334</v>
      </c>
    </row>
    <row r="13" spans="1:20 16384:16384" x14ac:dyDescent="0.25">
      <c r="A13" t="s">
        <v>60</v>
      </c>
      <c r="B13" t="s">
        <v>61</v>
      </c>
      <c r="F13" t="s">
        <v>157</v>
      </c>
      <c r="K13" t="s">
        <v>204</v>
      </c>
      <c r="L13" t="s">
        <v>36</v>
      </c>
      <c r="M13" t="s">
        <v>203</v>
      </c>
      <c r="N13">
        <v>32064752000102</v>
      </c>
      <c r="O13">
        <v>1265057</v>
      </c>
      <c r="P13" t="s">
        <v>188</v>
      </c>
      <c r="Q13" t="s">
        <v>189</v>
      </c>
      <c r="R13" t="str">
        <f>terminais[[#This Row],[NomeEmpresarial]]&amp;" - "&amp;terminais[[#This Row],[Municipio]]</f>
        <v>ARUJA TERMINAIS EIRELI - ARUJA</v>
      </c>
      <c r="T13" s="14" t="s">
        <v>335</v>
      </c>
    </row>
    <row r="14" spans="1:20 16384:16384" x14ac:dyDescent="0.25">
      <c r="A14" t="s">
        <v>62</v>
      </c>
      <c r="B14" t="s">
        <v>63</v>
      </c>
      <c r="F14" t="s">
        <v>165</v>
      </c>
      <c r="K14" t="s">
        <v>205</v>
      </c>
      <c r="L14" t="s">
        <v>36</v>
      </c>
      <c r="M14" t="s">
        <v>206</v>
      </c>
      <c r="N14">
        <v>14498445000239</v>
      </c>
      <c r="O14">
        <v>1257486</v>
      </c>
      <c r="P14" t="s">
        <v>188</v>
      </c>
      <c r="Q14" t="s">
        <v>189</v>
      </c>
      <c r="R14" t="str">
        <f>terminais[[#This Row],[NomeEmpresarial]]&amp;" - "&amp;terminais[[#This Row],[Municipio]]</f>
        <v>BCAG Brasil China Armazens Gerais S/A - PAULINIA</v>
      </c>
      <c r="T14" s="14" t="s">
        <v>336</v>
      </c>
    </row>
    <row r="15" spans="1:20 16384:16384" x14ac:dyDescent="0.25">
      <c r="A15" t="s">
        <v>64</v>
      </c>
      <c r="B15" t="s">
        <v>65</v>
      </c>
      <c r="F15" t="s">
        <v>166</v>
      </c>
      <c r="K15" t="s">
        <v>207</v>
      </c>
      <c r="L15" t="s">
        <v>208</v>
      </c>
      <c r="M15" t="s">
        <v>209</v>
      </c>
      <c r="N15">
        <v>8056030000202</v>
      </c>
      <c r="O15">
        <v>1230322</v>
      </c>
      <c r="P15" t="s">
        <v>188</v>
      </c>
      <c r="Q15" t="s">
        <v>196</v>
      </c>
      <c r="R15" t="str">
        <f>terminais[[#This Row],[NomeEmpresarial]]&amp;" - "&amp;terminais[[#This Row],[Municipio]]</f>
        <v>BRASIL PORT LOGISTICA OFFSHORE E ESTALEIRO NAVAL LTDA - SAO JOAO DA BARRA</v>
      </c>
      <c r="T15" s="14" t="s">
        <v>337</v>
      </c>
    </row>
    <row r="16" spans="1:20 16384:16384" x14ac:dyDescent="0.25">
      <c r="A16" t="s">
        <v>66</v>
      </c>
      <c r="B16" t="s">
        <v>67</v>
      </c>
      <c r="F16" t="s">
        <v>167</v>
      </c>
      <c r="K16" t="s">
        <v>210</v>
      </c>
      <c r="L16" t="s">
        <v>33</v>
      </c>
      <c r="M16" t="s">
        <v>211</v>
      </c>
      <c r="N16">
        <v>42150391003862</v>
      </c>
      <c r="O16">
        <v>1161076</v>
      </c>
      <c r="P16" t="s">
        <v>188</v>
      </c>
      <c r="Q16" t="s">
        <v>212</v>
      </c>
      <c r="R16" t="str">
        <f>terminais[[#This Row],[NomeEmpresarial]]&amp;" - "&amp;terminais[[#This Row],[Municipio]]</f>
        <v>BRASKEM S/A - TRIUNFO</v>
      </c>
      <c r="T16" s="14" t="s">
        <v>338</v>
      </c>
    </row>
    <row r="17" spans="1:20" x14ac:dyDescent="0.25">
      <c r="A17" t="s">
        <v>68</v>
      </c>
      <c r="B17" t="s">
        <v>69</v>
      </c>
      <c r="F17" t="s">
        <v>159</v>
      </c>
      <c r="K17" t="s">
        <v>210</v>
      </c>
      <c r="L17" t="s">
        <v>33</v>
      </c>
      <c r="M17" t="s">
        <v>165</v>
      </c>
      <c r="N17">
        <v>42150391003943</v>
      </c>
      <c r="O17">
        <v>1202524</v>
      </c>
      <c r="P17" t="s">
        <v>188</v>
      </c>
      <c r="Q17" t="s">
        <v>196</v>
      </c>
      <c r="R17" t="str">
        <f>terminais[[#This Row],[NomeEmpresarial]]&amp;" - "&amp;terminais[[#This Row],[Municipio]]</f>
        <v>BRASKEM S/A - RIO GRANDE</v>
      </c>
      <c r="T17" s="14" t="s">
        <v>339</v>
      </c>
    </row>
    <row r="18" spans="1:20" x14ac:dyDescent="0.25">
      <c r="A18" t="s">
        <v>70</v>
      </c>
      <c r="B18" t="s">
        <v>71</v>
      </c>
      <c r="F18" t="s">
        <v>168</v>
      </c>
      <c r="K18" t="s">
        <v>213</v>
      </c>
      <c r="L18" t="s">
        <v>36</v>
      </c>
      <c r="M18" t="s">
        <v>214</v>
      </c>
      <c r="N18">
        <v>50611433000151</v>
      </c>
      <c r="O18">
        <v>1032781</v>
      </c>
      <c r="P18" t="s">
        <v>188</v>
      </c>
      <c r="Q18" t="s">
        <v>189</v>
      </c>
      <c r="R18" t="str">
        <f>terminais[[#This Row],[NomeEmpresarial]]&amp;" - "&amp;terminais[[#This Row],[Municipio]]</f>
        <v>CARBONO QUÍMICA LTDA. - SAO BERNARDO DO CAMPO</v>
      </c>
      <c r="T18" s="14" t="s">
        <v>340</v>
      </c>
    </row>
    <row r="19" spans="1:20" x14ac:dyDescent="0.25">
      <c r="A19" t="s">
        <v>72</v>
      </c>
      <c r="B19" t="s">
        <v>73</v>
      </c>
      <c r="F19" t="s">
        <v>169</v>
      </c>
      <c r="K19" t="s">
        <v>215</v>
      </c>
      <c r="L19" t="s">
        <v>28</v>
      </c>
      <c r="M19" t="s">
        <v>201</v>
      </c>
      <c r="N19">
        <v>75633560000182</v>
      </c>
      <c r="O19">
        <v>1032244</v>
      </c>
      <c r="P19" t="s">
        <v>188</v>
      </c>
      <c r="Q19" t="s">
        <v>196</v>
      </c>
      <c r="R19" t="str">
        <f>terminais[[#This Row],[NomeEmpresarial]]&amp;" - "&amp;terminais[[#This Row],[Municipio]]</f>
        <v>CATTALINI TERMINAIS MARITIMOS S.A. - PARANAGUA</v>
      </c>
      <c r="T19" s="14" t="s">
        <v>341</v>
      </c>
    </row>
    <row r="20" spans="1:20" x14ac:dyDescent="0.25">
      <c r="A20" t="s">
        <v>74</v>
      </c>
      <c r="B20" t="s">
        <v>75</v>
      </c>
      <c r="F20" t="s">
        <v>170</v>
      </c>
      <c r="K20" t="s">
        <v>215</v>
      </c>
      <c r="L20" t="s">
        <v>28</v>
      </c>
      <c r="M20" t="s">
        <v>201</v>
      </c>
      <c r="N20">
        <v>75633560000425</v>
      </c>
      <c r="O20">
        <v>1196064</v>
      </c>
      <c r="P20" t="s">
        <v>188</v>
      </c>
      <c r="Q20" t="s">
        <v>196</v>
      </c>
      <c r="R20" t="str">
        <f>terminais[[#This Row],[NomeEmpresarial]]&amp;" - "&amp;terminais[[#This Row],[Municipio]]</f>
        <v>CATTALINI TERMINAIS MARITIMOS S.A. - PARANAGUA</v>
      </c>
      <c r="T20" s="14" t="s">
        <v>342</v>
      </c>
    </row>
    <row r="21" spans="1:20" x14ac:dyDescent="0.25">
      <c r="A21" t="s">
        <v>76</v>
      </c>
      <c r="B21" t="s">
        <v>77</v>
      </c>
      <c r="F21" t="s">
        <v>171</v>
      </c>
      <c r="K21" t="s">
        <v>215</v>
      </c>
      <c r="L21" t="s">
        <v>28</v>
      </c>
      <c r="M21" t="s">
        <v>201</v>
      </c>
      <c r="N21">
        <v>75633560000697</v>
      </c>
      <c r="O21">
        <v>1228095</v>
      </c>
      <c r="P21" t="s">
        <v>188</v>
      </c>
      <c r="Q21" t="s">
        <v>196</v>
      </c>
      <c r="R21" t="str">
        <f>terminais[[#This Row],[NomeEmpresarial]]&amp;" - "&amp;terminais[[#This Row],[Municipio]]</f>
        <v>CATTALINI TERMINAIS MARITIMOS S.A. - PARANAGUA</v>
      </c>
      <c r="T21" s="14" t="s">
        <v>343</v>
      </c>
    </row>
    <row r="22" spans="1:20" x14ac:dyDescent="0.25">
      <c r="A22" t="s">
        <v>78</v>
      </c>
      <c r="B22" t="s">
        <v>79</v>
      </c>
      <c r="F22" t="s">
        <v>416</v>
      </c>
      <c r="K22" t="s">
        <v>216</v>
      </c>
      <c r="L22" t="s">
        <v>36</v>
      </c>
      <c r="M22" t="s">
        <v>214</v>
      </c>
      <c r="N22">
        <v>30204254000192</v>
      </c>
      <c r="O22">
        <v>1253152</v>
      </c>
      <c r="P22" t="s">
        <v>188</v>
      </c>
      <c r="Q22" t="s">
        <v>189</v>
      </c>
      <c r="R22" t="str">
        <f>terminais[[#This Row],[NomeEmpresarial]]&amp;" - "&amp;terminais[[#This Row],[Municipio]]</f>
        <v>CAVALINI TERMINAIS E ARMAZENS GERAIS EIRELI - SAO BERNARDO DO CAMPO</v>
      </c>
      <c r="T22" s="14" t="s">
        <v>344</v>
      </c>
    </row>
    <row r="23" spans="1:20" x14ac:dyDescent="0.25">
      <c r="A23" t="s">
        <v>80</v>
      </c>
      <c r="B23" t="s">
        <v>81</v>
      </c>
      <c r="F23" t="s">
        <v>172</v>
      </c>
      <c r="K23" t="s">
        <v>217</v>
      </c>
      <c r="L23" t="s">
        <v>28</v>
      </c>
      <c r="M23" t="s">
        <v>201</v>
      </c>
      <c r="N23">
        <v>3649445000438</v>
      </c>
      <c r="O23">
        <v>1245229</v>
      </c>
      <c r="P23" t="s">
        <v>188</v>
      </c>
      <c r="Q23" t="s">
        <v>196</v>
      </c>
      <c r="R23" t="str">
        <f>terminais[[#This Row],[NomeEmpresarial]]&amp;" - "&amp;terminais[[#This Row],[Municipio]]</f>
        <v>CBL - COMPANHIA BRASILEIRA DE LOGISTICA S/A - PARANAGUA</v>
      </c>
      <c r="T23" s="14" t="s">
        <v>345</v>
      </c>
    </row>
    <row r="24" spans="1:20" x14ac:dyDescent="0.25">
      <c r="A24" t="s">
        <v>82</v>
      </c>
      <c r="B24" t="s">
        <v>83</v>
      </c>
      <c r="K24" t="s">
        <v>218</v>
      </c>
      <c r="L24" t="s">
        <v>22</v>
      </c>
      <c r="M24" t="s">
        <v>219</v>
      </c>
      <c r="N24">
        <v>9457708000140</v>
      </c>
      <c r="O24">
        <v>1249617</v>
      </c>
      <c r="P24" t="s">
        <v>188</v>
      </c>
      <c r="Q24" t="s">
        <v>189</v>
      </c>
      <c r="R24" t="str">
        <f>terminais[[#This Row],[NomeEmpresarial]]&amp;" - "&amp;terminais[[#This Row],[Municipio]]</f>
        <v>CERRADINHO LOGÍSTICA LTDA - CHAPADAO DO SUL</v>
      </c>
      <c r="T24" s="14" t="s">
        <v>346</v>
      </c>
    </row>
    <row r="25" spans="1:20" x14ac:dyDescent="0.25">
      <c r="A25" t="s">
        <v>84</v>
      </c>
      <c r="B25" t="s">
        <v>85</v>
      </c>
      <c r="K25" t="s">
        <v>220</v>
      </c>
      <c r="L25" t="s">
        <v>33</v>
      </c>
      <c r="M25" t="s">
        <v>221</v>
      </c>
      <c r="N25">
        <v>88948492000516</v>
      </c>
      <c r="O25">
        <v>1100535</v>
      </c>
      <c r="P25" t="s">
        <v>188</v>
      </c>
      <c r="Q25" t="s">
        <v>196</v>
      </c>
      <c r="R25" t="str">
        <f>terminais[[#This Row],[NomeEmpresarial]]&amp;" - "&amp;terminais[[#This Row],[Municipio]]</f>
        <v>COMPANHIA PETROQUÍMICA DO SUL - COPESUL - OSORIO</v>
      </c>
      <c r="T25" s="14" t="s">
        <v>347</v>
      </c>
    </row>
    <row r="26" spans="1:20" x14ac:dyDescent="0.25">
      <c r="A26" t="s">
        <v>86</v>
      </c>
      <c r="B26" t="s">
        <v>87</v>
      </c>
      <c r="K26" t="s">
        <v>222</v>
      </c>
      <c r="L26" t="s">
        <v>18</v>
      </c>
      <c r="M26" t="s">
        <v>223</v>
      </c>
      <c r="N26">
        <v>39826482000179</v>
      </c>
      <c r="O26">
        <v>1032255</v>
      </c>
      <c r="P26" t="s">
        <v>188</v>
      </c>
      <c r="Q26" t="s">
        <v>196</v>
      </c>
      <c r="R26" t="str">
        <f>terminais[[#This Row],[NomeEmpresarial]]&amp;" - "&amp;terminais[[#This Row],[Municipio]]</f>
        <v>COMPANHIA PORTUÁRIA VILA VELHA - CPVV - VILA VELHA</v>
      </c>
      <c r="T26" s="14" t="s">
        <v>348</v>
      </c>
    </row>
    <row r="27" spans="1:20" x14ac:dyDescent="0.25">
      <c r="A27" t="s">
        <v>88</v>
      </c>
      <c r="B27" t="s">
        <v>89</v>
      </c>
      <c r="K27" t="s">
        <v>224</v>
      </c>
      <c r="L27" t="s">
        <v>37</v>
      </c>
      <c r="M27" t="s">
        <v>225</v>
      </c>
      <c r="N27">
        <v>12227776000128</v>
      </c>
      <c r="O27">
        <v>1208988</v>
      </c>
      <c r="P27" t="s">
        <v>188</v>
      </c>
      <c r="Q27" t="s">
        <v>189</v>
      </c>
      <c r="R27" t="str">
        <f>terminais[[#This Row],[NomeEmpresarial]]&amp;" - "&amp;terminais[[#This Row],[Municipio]]</f>
        <v>CONSÓRCIO PEDRO AFONSO - BUNGE - TUPIRAMA</v>
      </c>
      <c r="T27" s="14" t="s">
        <v>349</v>
      </c>
    </row>
    <row r="28" spans="1:20" x14ac:dyDescent="0.25">
      <c r="A28" t="s">
        <v>90</v>
      </c>
      <c r="B28" t="s">
        <v>91</v>
      </c>
      <c r="K28" t="s">
        <v>226</v>
      </c>
      <c r="L28" t="s">
        <v>36</v>
      </c>
      <c r="M28" t="s">
        <v>227</v>
      </c>
      <c r="N28">
        <v>1428174000201</v>
      </c>
      <c r="O28">
        <v>1100522</v>
      </c>
      <c r="P28" t="s">
        <v>188</v>
      </c>
      <c r="Q28" t="s">
        <v>189</v>
      </c>
      <c r="R28" t="str">
        <f>terminais[[#This Row],[NomeEmpresarial]]&amp;" - "&amp;terminais[[#This Row],[Municipio]]</f>
        <v>COPAPE PRODUTOS DE PETROLEO LTDA - GUARULHOS</v>
      </c>
      <c r="T28" s="14" t="s">
        <v>350</v>
      </c>
    </row>
    <row r="29" spans="1:20" x14ac:dyDescent="0.25">
      <c r="A29" t="s">
        <v>92</v>
      </c>
      <c r="B29" t="s">
        <v>93</v>
      </c>
      <c r="K29" t="s">
        <v>228</v>
      </c>
      <c r="L29" t="s">
        <v>208</v>
      </c>
      <c r="M29" t="s">
        <v>157</v>
      </c>
      <c r="N29">
        <v>33000092003850</v>
      </c>
      <c r="O29">
        <v>1030671</v>
      </c>
      <c r="P29" t="s">
        <v>188</v>
      </c>
      <c r="Q29" t="s">
        <v>196</v>
      </c>
      <c r="R29" t="str">
        <f>terminais[[#This Row],[NomeEmpresarial]]&amp;" - "&amp;terminais[[#This Row],[Municipio]]</f>
        <v>COSAN LUBRIFICANTES E ESPECIALIDADES S.A. - RIO DE JANEIRO</v>
      </c>
      <c r="T29" s="14" t="s">
        <v>351</v>
      </c>
    </row>
    <row r="30" spans="1:20" x14ac:dyDescent="0.25">
      <c r="A30" t="s">
        <v>94</v>
      </c>
      <c r="B30" t="s">
        <v>95</v>
      </c>
      <c r="K30" t="s">
        <v>229</v>
      </c>
      <c r="L30" t="s">
        <v>28</v>
      </c>
      <c r="M30" t="s">
        <v>230</v>
      </c>
      <c r="N30">
        <v>3836990000352</v>
      </c>
      <c r="O30">
        <v>1160415</v>
      </c>
      <c r="P30" t="s">
        <v>188</v>
      </c>
      <c r="Q30" t="s">
        <v>189</v>
      </c>
      <c r="R30" t="str">
        <f>terminais[[#This Row],[NomeEmpresarial]]&amp;" - "&amp;terminais[[#This Row],[Municipio]]</f>
        <v>CPA ARMAZÉNS GERAIS LTDA - SARANDI</v>
      </c>
      <c r="T30" s="14" t="s">
        <v>352</v>
      </c>
    </row>
    <row r="31" spans="1:20" x14ac:dyDescent="0.25">
      <c r="A31" t="s">
        <v>96</v>
      </c>
      <c r="B31" t="s">
        <v>97</v>
      </c>
      <c r="K31" t="s">
        <v>231</v>
      </c>
      <c r="L31" t="s">
        <v>28</v>
      </c>
      <c r="M31" t="s">
        <v>201</v>
      </c>
      <c r="N31">
        <v>24093861000120</v>
      </c>
      <c r="O31">
        <v>1234324</v>
      </c>
      <c r="P31" t="s">
        <v>188</v>
      </c>
      <c r="Q31" t="s">
        <v>196</v>
      </c>
      <c r="R31" t="str">
        <f>terminais[[#This Row],[NomeEmpresarial]]&amp;" - "&amp;terminais[[#This Row],[Municipio]]</f>
        <v>CPA TERMINAL PARANAGUÁ - PARANAGUA</v>
      </c>
      <c r="T31" s="14" t="s">
        <v>353</v>
      </c>
    </row>
    <row r="32" spans="1:20" x14ac:dyDescent="0.25">
      <c r="A32" t="s">
        <v>98</v>
      </c>
      <c r="B32" t="s">
        <v>99</v>
      </c>
      <c r="K32" t="s">
        <v>232</v>
      </c>
      <c r="L32" t="s">
        <v>26</v>
      </c>
      <c r="M32" t="s">
        <v>233</v>
      </c>
      <c r="N32">
        <v>3973894000194</v>
      </c>
      <c r="O32">
        <v>1041859</v>
      </c>
      <c r="P32" t="s">
        <v>188</v>
      </c>
      <c r="Q32" t="s">
        <v>196</v>
      </c>
      <c r="R32" t="str">
        <f>terminais[[#This Row],[NomeEmpresarial]]&amp;" - "&amp;terminais[[#This Row],[Municipio]]</f>
        <v>DECAL BRASIL LTDA - IPOJUCA</v>
      </c>
      <c r="T32" s="14" t="s">
        <v>354</v>
      </c>
    </row>
    <row r="33" spans="1:20" x14ac:dyDescent="0.25">
      <c r="A33" t="s">
        <v>100</v>
      </c>
      <c r="B33" t="s">
        <v>101</v>
      </c>
      <c r="K33" t="s">
        <v>234</v>
      </c>
      <c r="L33" t="s">
        <v>36</v>
      </c>
      <c r="M33" t="s">
        <v>235</v>
      </c>
      <c r="N33">
        <v>10410031000174</v>
      </c>
      <c r="O33">
        <v>1207898</v>
      </c>
      <c r="P33" t="s">
        <v>188</v>
      </c>
      <c r="Q33" t="s">
        <v>189</v>
      </c>
      <c r="R33" t="str">
        <f>terminais[[#This Row],[NomeEmpresarial]]&amp;" - "&amp;terminais[[#This Row],[Municipio]]</f>
        <v>DELTA TANQUES ARMAZENS GERAIS LTDA. - RIBEIRAO PRETO</v>
      </c>
      <c r="T33" s="14" t="s">
        <v>355</v>
      </c>
    </row>
    <row r="34" spans="1:20" x14ac:dyDescent="0.25">
      <c r="A34" t="s">
        <v>102</v>
      </c>
      <c r="B34" t="s">
        <v>103</v>
      </c>
      <c r="K34" t="s">
        <v>236</v>
      </c>
      <c r="L34" t="s">
        <v>36</v>
      </c>
      <c r="M34" t="s">
        <v>237</v>
      </c>
      <c r="N34">
        <v>62278510000182</v>
      </c>
      <c r="O34">
        <v>1100205</v>
      </c>
      <c r="P34" t="s">
        <v>188</v>
      </c>
      <c r="Q34" t="s">
        <v>189</v>
      </c>
      <c r="R34" t="str">
        <f>terminais[[#This Row],[NomeEmpresarial]]&amp;" - "&amp;terminais[[#This Row],[Municipio]]</f>
        <v>DIAMOND - ARMAZÉNS GERAIS SOCIEDADE LIMITADA - SAO PAULO</v>
      </c>
      <c r="T34" s="14" t="s">
        <v>356</v>
      </c>
    </row>
    <row r="35" spans="1:20" x14ac:dyDescent="0.25">
      <c r="A35" t="s">
        <v>104</v>
      </c>
      <c r="B35" t="s">
        <v>105</v>
      </c>
      <c r="K35" t="s">
        <v>238</v>
      </c>
      <c r="L35" t="s">
        <v>19</v>
      </c>
      <c r="M35" t="s">
        <v>239</v>
      </c>
      <c r="N35">
        <v>33047181000160</v>
      </c>
      <c r="O35">
        <v>1282624</v>
      </c>
      <c r="P35" t="s">
        <v>188</v>
      </c>
      <c r="Q35" t="s">
        <v>189</v>
      </c>
      <c r="R35" t="str">
        <f>terminais[[#This Row],[NomeEmpresarial]]&amp;" - "&amp;terminais[[#This Row],[Municipio]]</f>
        <v>DINÂMICA TERMINAIS CANEDO S/A - SENADOR CANEDO</v>
      </c>
      <c r="T35" s="14" t="s">
        <v>357</v>
      </c>
    </row>
    <row r="36" spans="1:20" x14ac:dyDescent="0.25">
      <c r="A36" t="s">
        <v>106</v>
      </c>
      <c r="B36" t="s">
        <v>107</v>
      </c>
      <c r="K36" t="s">
        <v>240</v>
      </c>
      <c r="L36" t="s">
        <v>28</v>
      </c>
      <c r="M36" t="s">
        <v>241</v>
      </c>
      <c r="N36">
        <v>35307294000183</v>
      </c>
      <c r="O36">
        <v>1282548</v>
      </c>
      <c r="P36" t="s">
        <v>188</v>
      </c>
      <c r="Q36" t="s">
        <v>189</v>
      </c>
      <c r="R36" t="str">
        <f>terminais[[#This Row],[NomeEmpresarial]]&amp;" - "&amp;terminais[[#This Row],[Municipio]]</f>
        <v>DINORP - DISTRIBUICAO E ABASTECIMENTO NOROESTE DO PARANA LTDA - UMUARAMA</v>
      </c>
      <c r="T36" s="14" t="s">
        <v>358</v>
      </c>
    </row>
    <row r="37" spans="1:20" x14ac:dyDescent="0.25">
      <c r="A37" t="s">
        <v>108</v>
      </c>
      <c r="B37" t="s">
        <v>109</v>
      </c>
      <c r="K37" t="s">
        <v>242</v>
      </c>
      <c r="L37" t="s">
        <v>24</v>
      </c>
      <c r="M37" t="s">
        <v>243</v>
      </c>
      <c r="N37">
        <v>3804676000711</v>
      </c>
      <c r="O37">
        <v>1228874</v>
      </c>
      <c r="P37" t="s">
        <v>188</v>
      </c>
      <c r="Q37" t="s">
        <v>191</v>
      </c>
      <c r="R37" t="str">
        <f>terminais[[#This Row],[NomeEmpresarial]]&amp;" - "&amp;terminais[[#This Row],[Municipio]]</f>
        <v>DORINALDO M. DA SILVA - VITORIA DO XINGU</v>
      </c>
      <c r="T37" s="14" t="s">
        <v>359</v>
      </c>
    </row>
    <row r="38" spans="1:20" x14ac:dyDescent="0.25">
      <c r="A38" t="s">
        <v>110</v>
      </c>
      <c r="B38" t="s">
        <v>111</v>
      </c>
      <c r="K38" t="s">
        <v>244</v>
      </c>
      <c r="L38" t="s">
        <v>20</v>
      </c>
      <c r="M38" t="s">
        <v>246</v>
      </c>
      <c r="N38">
        <v>44983435000330</v>
      </c>
      <c r="O38">
        <v>1032940</v>
      </c>
      <c r="P38" t="s">
        <v>188</v>
      </c>
      <c r="Q38" t="s">
        <v>196</v>
      </c>
      <c r="R38" t="str">
        <f>terminais[[#This Row],[NomeEmpresarial]]&amp;" - "&amp;terminais[[#This Row],[Municipio]]</f>
        <v>GRANEL QUÍMICA LTDA. - SAO LUIS</v>
      </c>
      <c r="T38" s="14" t="s">
        <v>360</v>
      </c>
    </row>
    <row r="39" spans="1:20" x14ac:dyDescent="0.25">
      <c r="A39" t="s">
        <v>112</v>
      </c>
      <c r="B39" t="s">
        <v>113</v>
      </c>
      <c r="K39" t="s">
        <v>244</v>
      </c>
      <c r="L39" t="s">
        <v>22</v>
      </c>
      <c r="M39" t="s">
        <v>245</v>
      </c>
      <c r="N39">
        <v>44983435000411</v>
      </c>
      <c r="O39">
        <v>1043980</v>
      </c>
      <c r="P39" t="s">
        <v>188</v>
      </c>
      <c r="Q39" t="s">
        <v>191</v>
      </c>
      <c r="R39" t="str">
        <f>terminais[[#This Row],[NomeEmpresarial]]&amp;" - "&amp;terminais[[#This Row],[Municipio]]</f>
        <v>GRANEL QUÍMICA LTDA. - LADARIO</v>
      </c>
      <c r="T39" s="14" t="s">
        <v>361</v>
      </c>
    </row>
    <row r="40" spans="1:20" x14ac:dyDescent="0.25">
      <c r="A40" t="s">
        <v>114</v>
      </c>
      <c r="B40" t="s">
        <v>115</v>
      </c>
      <c r="K40" t="s">
        <v>244</v>
      </c>
      <c r="L40" t="s">
        <v>33</v>
      </c>
      <c r="M40" t="s">
        <v>165</v>
      </c>
      <c r="N40">
        <v>44983435000500</v>
      </c>
      <c r="O40">
        <v>1032231</v>
      </c>
      <c r="P40" t="s">
        <v>188</v>
      </c>
      <c r="Q40" t="s">
        <v>196</v>
      </c>
      <c r="R40" t="str">
        <f>terminais[[#This Row],[NomeEmpresarial]]&amp;" - "&amp;terminais[[#This Row],[Municipio]]</f>
        <v>GRANEL QUÍMICA LTDA. - RIO GRANDE</v>
      </c>
      <c r="T40" s="14" t="s">
        <v>362</v>
      </c>
    </row>
    <row r="41" spans="1:20" x14ac:dyDescent="0.25">
      <c r="A41" t="s">
        <v>116</v>
      </c>
      <c r="B41" t="s">
        <v>117</v>
      </c>
      <c r="K41" t="s">
        <v>244</v>
      </c>
      <c r="L41" t="s">
        <v>27</v>
      </c>
      <c r="M41" t="s">
        <v>247</v>
      </c>
      <c r="N41">
        <v>44983435000683</v>
      </c>
      <c r="O41">
        <v>1194182</v>
      </c>
      <c r="P41" t="s">
        <v>188</v>
      </c>
      <c r="Q41" t="s">
        <v>189</v>
      </c>
      <c r="R41" t="str">
        <f>terminais[[#This Row],[NomeEmpresarial]]&amp;" - "&amp;terminais[[#This Row],[Municipio]]</f>
        <v>GRANEL QUÍMICA LTDA. - TERESINA</v>
      </c>
      <c r="T41" s="14" t="s">
        <v>363</v>
      </c>
    </row>
    <row r="42" spans="1:20" x14ac:dyDescent="0.25">
      <c r="A42" t="s">
        <v>118</v>
      </c>
      <c r="B42" t="s">
        <v>119</v>
      </c>
      <c r="K42" t="s">
        <v>244</v>
      </c>
      <c r="L42" t="s">
        <v>36</v>
      </c>
      <c r="M42" t="s">
        <v>195</v>
      </c>
      <c r="N42">
        <v>44983435000926</v>
      </c>
      <c r="O42">
        <v>1262998</v>
      </c>
      <c r="P42" t="s">
        <v>188</v>
      </c>
      <c r="Q42" t="s">
        <v>196</v>
      </c>
      <c r="R42" t="str">
        <f>terminais[[#This Row],[NomeEmpresarial]]&amp;" - "&amp;terminais[[#This Row],[Municipio]]</f>
        <v>GRANEL QUÍMICA LTDA. - SANTOS</v>
      </c>
      <c r="T42" s="14" t="s">
        <v>364</v>
      </c>
    </row>
    <row r="43" spans="1:20" x14ac:dyDescent="0.25">
      <c r="A43" t="s">
        <v>120</v>
      </c>
      <c r="B43" t="s">
        <v>121</v>
      </c>
      <c r="K43" t="s">
        <v>244</v>
      </c>
      <c r="L43" t="s">
        <v>20</v>
      </c>
      <c r="M43" t="s">
        <v>246</v>
      </c>
      <c r="N43">
        <v>44983435001060</v>
      </c>
      <c r="O43">
        <v>1219074</v>
      </c>
      <c r="P43" t="s">
        <v>188</v>
      </c>
      <c r="Q43" t="s">
        <v>196</v>
      </c>
      <c r="R43" t="str">
        <f>terminais[[#This Row],[NomeEmpresarial]]&amp;" - "&amp;terminais[[#This Row],[Municipio]]</f>
        <v>GRANEL QUÍMICA LTDA. - SAO LUIS</v>
      </c>
      <c r="T43" s="14" t="s">
        <v>365</v>
      </c>
    </row>
    <row r="44" spans="1:20" x14ac:dyDescent="0.25">
      <c r="A44" t="s">
        <v>122</v>
      </c>
      <c r="B44" t="s">
        <v>123</v>
      </c>
      <c r="K44" t="s">
        <v>248</v>
      </c>
      <c r="L44" t="s">
        <v>18</v>
      </c>
      <c r="M44" t="s">
        <v>223</v>
      </c>
      <c r="N44">
        <v>4358730000110</v>
      </c>
      <c r="O44">
        <v>1032248</v>
      </c>
      <c r="P44" t="s">
        <v>188</v>
      </c>
      <c r="Q44" t="s">
        <v>196</v>
      </c>
      <c r="R44" t="str">
        <f>terminais[[#This Row],[NomeEmpresarial]]&amp;" - "&amp;terminais[[#This Row],[Municipio]]</f>
        <v>HIPER PETRO TERMINAL MARÍTIMO LTDA - VILA VELHA</v>
      </c>
      <c r="T44" s="14" t="s">
        <v>366</v>
      </c>
    </row>
    <row r="45" spans="1:20" x14ac:dyDescent="0.25">
      <c r="A45" t="s">
        <v>124</v>
      </c>
      <c r="B45" t="s">
        <v>125</v>
      </c>
      <c r="K45" t="s">
        <v>249</v>
      </c>
      <c r="L45" t="s">
        <v>208</v>
      </c>
      <c r="M45" t="s">
        <v>157</v>
      </c>
      <c r="N45">
        <v>22935384000177</v>
      </c>
      <c r="O45">
        <v>1228003</v>
      </c>
      <c r="P45" t="s">
        <v>188</v>
      </c>
      <c r="Q45" t="s">
        <v>196</v>
      </c>
      <c r="R45" t="str">
        <f>terminais[[#This Row],[NomeEmpresarial]]&amp;" - "&amp;terminais[[#This Row],[Municipio]]</f>
        <v>ILHA TERMINAL DISTRIBUIÇÃO DE PRODUTOS DERIVADOS DE PETRÓLEO LTDA. - RIO DE JANEIRO</v>
      </c>
      <c r="T45" s="14" t="s">
        <v>367</v>
      </c>
    </row>
    <row r="46" spans="1:20" x14ac:dyDescent="0.25">
      <c r="A46" t="s">
        <v>126</v>
      </c>
      <c r="B46" t="s">
        <v>127</v>
      </c>
      <c r="K46" t="s">
        <v>250</v>
      </c>
      <c r="L46" t="s">
        <v>24</v>
      </c>
      <c r="M46" t="s">
        <v>251</v>
      </c>
      <c r="N46">
        <v>34956980000112</v>
      </c>
      <c r="O46">
        <v>1271538</v>
      </c>
      <c r="P46" t="s">
        <v>188</v>
      </c>
      <c r="Q46" t="s">
        <v>196</v>
      </c>
      <c r="R46" t="str">
        <f>terminais[[#This Row],[NomeEmpresarial]]&amp;" - "&amp;terminais[[#This Row],[Municipio]]</f>
        <v>LATITUDE LOGISTICA PORTUARIA S.A. - BELEM</v>
      </c>
      <c r="T46" s="14" t="s">
        <v>368</v>
      </c>
    </row>
    <row r="47" spans="1:20" x14ac:dyDescent="0.25">
      <c r="A47" t="s">
        <v>128</v>
      </c>
      <c r="B47" t="s">
        <v>36</v>
      </c>
      <c r="K47" t="s">
        <v>252</v>
      </c>
      <c r="L47" t="s">
        <v>36</v>
      </c>
      <c r="M47" t="s">
        <v>235</v>
      </c>
      <c r="N47">
        <v>9584935000560</v>
      </c>
      <c r="O47">
        <v>1203037</v>
      </c>
      <c r="P47" t="s">
        <v>188</v>
      </c>
      <c r="Q47" t="s">
        <v>189</v>
      </c>
      <c r="R47" t="str">
        <f>terminais[[#This Row],[NomeEmpresarial]]&amp;" - "&amp;terminais[[#This Row],[Municipio]]</f>
        <v>LOGUM LOGÍSTICA S.A. - RIBEIRAO PRETO</v>
      </c>
      <c r="T47" s="14" t="s">
        <v>369</v>
      </c>
    </row>
    <row r="48" spans="1:20" x14ac:dyDescent="0.25">
      <c r="A48" t="s">
        <v>129</v>
      </c>
      <c r="B48" t="s">
        <v>130</v>
      </c>
      <c r="K48" t="s">
        <v>252</v>
      </c>
      <c r="L48" t="s">
        <v>21</v>
      </c>
      <c r="M48" t="s">
        <v>253</v>
      </c>
      <c r="N48">
        <v>9584935000803</v>
      </c>
      <c r="O48">
        <v>1208013</v>
      </c>
      <c r="P48" t="s">
        <v>188</v>
      </c>
      <c r="Q48" t="s">
        <v>189</v>
      </c>
      <c r="R48" t="str">
        <f>terminais[[#This Row],[NomeEmpresarial]]&amp;" - "&amp;terminais[[#This Row],[Municipio]]</f>
        <v>LOGUM LOGÍSTICA S.A. - UBERABA</v>
      </c>
      <c r="T48" s="14" t="s">
        <v>370</v>
      </c>
    </row>
    <row r="49" spans="1:20" x14ac:dyDescent="0.25">
      <c r="A49" t="s">
        <v>131</v>
      </c>
      <c r="B49" t="s">
        <v>132</v>
      </c>
      <c r="K49" t="s">
        <v>252</v>
      </c>
      <c r="L49" t="s">
        <v>36</v>
      </c>
      <c r="M49" t="s">
        <v>227</v>
      </c>
      <c r="N49">
        <v>9584935001370</v>
      </c>
      <c r="O49">
        <v>1216549</v>
      </c>
      <c r="P49" t="s">
        <v>188</v>
      </c>
      <c r="Q49" t="s">
        <v>189</v>
      </c>
      <c r="R49" t="str">
        <f>terminais[[#This Row],[NomeEmpresarial]]&amp;" - "&amp;terminais[[#This Row],[Municipio]]</f>
        <v>LOGUM LOGÍSTICA S.A. - GUARULHOS</v>
      </c>
      <c r="T49" s="14" t="s">
        <v>371</v>
      </c>
    </row>
    <row r="50" spans="1:20" x14ac:dyDescent="0.25">
      <c r="A50" t="s">
        <v>133</v>
      </c>
      <c r="B50" t="s">
        <v>134</v>
      </c>
      <c r="K50" t="s">
        <v>254</v>
      </c>
      <c r="L50" t="s">
        <v>36</v>
      </c>
      <c r="M50" t="s">
        <v>206</v>
      </c>
      <c r="N50">
        <v>34670204000151</v>
      </c>
      <c r="O50">
        <v>1272516</v>
      </c>
      <c r="P50" t="s">
        <v>188</v>
      </c>
      <c r="Q50" t="s">
        <v>189</v>
      </c>
      <c r="R50" t="str">
        <f>terminais[[#This Row],[NomeEmpresarial]]&amp;" - "&amp;terminais[[#This Row],[Municipio]]</f>
        <v>METROPOLITANA ARMAZENAMENTO DE COMBUSTIVEIS LTDA - PAULINIA</v>
      </c>
      <c r="T50" s="14" t="s">
        <v>372</v>
      </c>
    </row>
    <row r="51" spans="1:20" x14ac:dyDescent="0.25">
      <c r="A51" t="s">
        <v>135</v>
      </c>
      <c r="B51" t="s">
        <v>136</v>
      </c>
      <c r="K51" t="s">
        <v>255</v>
      </c>
      <c r="L51" t="s">
        <v>28</v>
      </c>
      <c r="M51" t="s">
        <v>256</v>
      </c>
      <c r="N51">
        <v>32392176000122</v>
      </c>
      <c r="O51">
        <v>1262969</v>
      </c>
      <c r="P51" t="s">
        <v>188</v>
      </c>
      <c r="Q51" t="s">
        <v>189</v>
      </c>
      <c r="R51" t="str">
        <f>terminais[[#This Row],[NomeEmpresarial]]&amp;" - "&amp;terminais[[#This Row],[Municipio]]</f>
        <v>NACIONAL ARMAZENS DE LIQUIDOS LTDA - LONDRINA</v>
      </c>
      <c r="T51" s="14" t="s">
        <v>373</v>
      </c>
    </row>
    <row r="52" spans="1:20" x14ac:dyDescent="0.25">
      <c r="A52" t="s">
        <v>137</v>
      </c>
      <c r="B52" t="s">
        <v>138</v>
      </c>
      <c r="K52" t="s">
        <v>257</v>
      </c>
      <c r="L52" t="s">
        <v>25</v>
      </c>
      <c r="M52" t="s">
        <v>258</v>
      </c>
      <c r="N52">
        <v>35058101000106</v>
      </c>
      <c r="O52">
        <v>1271539</v>
      </c>
      <c r="P52" t="s">
        <v>188</v>
      </c>
      <c r="Q52" t="s">
        <v>196</v>
      </c>
      <c r="R52" t="str">
        <f>terminais[[#This Row],[NomeEmpresarial]]&amp;" - "&amp;terminais[[#This Row],[Municipio]]</f>
        <v>NORDESTE LOGISTICA I S.A. - CABEDELO</v>
      </c>
      <c r="T52" s="14" t="s">
        <v>374</v>
      </c>
    </row>
    <row r="53" spans="1:20" x14ac:dyDescent="0.25">
      <c r="A53" t="s">
        <v>139</v>
      </c>
      <c r="B53" t="s">
        <v>140</v>
      </c>
      <c r="K53" t="s">
        <v>259</v>
      </c>
      <c r="L53" t="s">
        <v>25</v>
      </c>
      <c r="M53" t="s">
        <v>258</v>
      </c>
      <c r="N53">
        <v>35058137000181</v>
      </c>
      <c r="O53">
        <v>1271540</v>
      </c>
      <c r="P53" t="s">
        <v>188</v>
      </c>
      <c r="Q53" t="s">
        <v>196</v>
      </c>
      <c r="R53" t="str">
        <f>terminais[[#This Row],[NomeEmpresarial]]&amp;" - "&amp;terminais[[#This Row],[Municipio]]</f>
        <v>NORDESTE LOGISTICA II S.A. - CABEDELO</v>
      </c>
      <c r="T53" s="14" t="s">
        <v>375</v>
      </c>
    </row>
    <row r="54" spans="1:20" x14ac:dyDescent="0.25">
      <c r="A54" t="s">
        <v>141</v>
      </c>
      <c r="B54" t="s">
        <v>142</v>
      </c>
      <c r="K54" t="s">
        <v>260</v>
      </c>
      <c r="L54" t="s">
        <v>25</v>
      </c>
      <c r="M54" t="s">
        <v>258</v>
      </c>
      <c r="N54">
        <v>35058124000102</v>
      </c>
      <c r="O54">
        <v>1271541</v>
      </c>
      <c r="P54" t="s">
        <v>188</v>
      </c>
      <c r="Q54" t="s">
        <v>196</v>
      </c>
      <c r="R54" t="str">
        <f>terminais[[#This Row],[NomeEmpresarial]]&amp;" - "&amp;terminais[[#This Row],[Municipio]]</f>
        <v>NORDESTE LOGISTICA III S.A. - CABEDELO</v>
      </c>
      <c r="T54" s="14" t="s">
        <v>376</v>
      </c>
    </row>
    <row r="55" spans="1:20" x14ac:dyDescent="0.25">
      <c r="A55" t="s">
        <v>143</v>
      </c>
      <c r="B55" t="s">
        <v>144</v>
      </c>
      <c r="K55" t="s">
        <v>261</v>
      </c>
      <c r="L55" t="s">
        <v>30</v>
      </c>
      <c r="M55" t="s">
        <v>262</v>
      </c>
      <c r="N55">
        <v>11209886000102</v>
      </c>
      <c r="O55">
        <v>1202598</v>
      </c>
      <c r="P55" t="s">
        <v>188</v>
      </c>
      <c r="Q55" t="s">
        <v>189</v>
      </c>
      <c r="R55" t="str">
        <f>terminais[[#This Row],[NomeEmpresarial]]&amp;" - "&amp;terminais[[#This Row],[Municipio]]</f>
        <v>NORDESTE LOGÍSTICA LTDA. - PEDRA GRANDE</v>
      </c>
      <c r="T55" s="14" t="s">
        <v>377</v>
      </c>
    </row>
    <row r="56" spans="1:20" x14ac:dyDescent="0.25">
      <c r="K56" t="s">
        <v>263</v>
      </c>
      <c r="L56" t="s">
        <v>37</v>
      </c>
      <c r="M56" t="s">
        <v>264</v>
      </c>
      <c r="N56">
        <v>9053172000289</v>
      </c>
      <c r="O56">
        <v>1209842</v>
      </c>
      <c r="P56" t="s">
        <v>188</v>
      </c>
      <c r="Q56" t="s">
        <v>189</v>
      </c>
      <c r="R56" t="str">
        <f>terminais[[#This Row],[NomeEmpresarial]]&amp;" - "&amp;terminais[[#This Row],[Municipio]]</f>
        <v>NORSHIP PARTICIPAÇÕES E REPRESENTAÇÕES COMERCIAIS LTDA. - PORTO NACIONAL</v>
      </c>
      <c r="T56" s="14" t="s">
        <v>378</v>
      </c>
    </row>
    <row r="57" spans="1:20" x14ac:dyDescent="0.25">
      <c r="K57" t="s">
        <v>265</v>
      </c>
      <c r="L57" t="s">
        <v>18</v>
      </c>
      <c r="M57" t="s">
        <v>223</v>
      </c>
      <c r="N57">
        <v>4409230000321</v>
      </c>
      <c r="O57">
        <v>1156832</v>
      </c>
      <c r="P57" t="s">
        <v>188</v>
      </c>
      <c r="Q57" t="s">
        <v>196</v>
      </c>
      <c r="R57" t="str">
        <f>terminais[[#This Row],[NomeEmpresarial]]&amp;" - "&amp;terminais[[#This Row],[Municipio]]</f>
        <v>OILTANKING TERMINAIS LTDA - VILA VELHA</v>
      </c>
      <c r="T57" s="14" t="s">
        <v>379</v>
      </c>
    </row>
    <row r="58" spans="1:20" x14ac:dyDescent="0.25">
      <c r="K58" t="s">
        <v>266</v>
      </c>
      <c r="L58" t="s">
        <v>26</v>
      </c>
      <c r="M58" t="s">
        <v>233</v>
      </c>
      <c r="N58">
        <v>499730000189</v>
      </c>
      <c r="O58">
        <v>1033600</v>
      </c>
      <c r="P58" t="s">
        <v>188</v>
      </c>
      <c r="Q58" t="s">
        <v>196</v>
      </c>
      <c r="R58" t="str">
        <f>terminais[[#This Row],[NomeEmpresarial]]&amp;" - "&amp;terminais[[#This Row],[Municipio]]</f>
        <v>PANDENOR IMPORTAÇÃO E EXPORTAÇÃO LTDA - IPOJUCA</v>
      </c>
      <c r="T58" s="14" t="s">
        <v>380</v>
      </c>
    </row>
    <row r="59" spans="1:20" x14ac:dyDescent="0.25">
      <c r="K59" t="s">
        <v>267</v>
      </c>
      <c r="L59" t="s">
        <v>208</v>
      </c>
      <c r="M59" t="s">
        <v>287</v>
      </c>
      <c r="N59">
        <v>2709449000230</v>
      </c>
      <c r="O59">
        <v>1032215</v>
      </c>
      <c r="P59" t="s">
        <v>188</v>
      </c>
      <c r="Q59" t="s">
        <v>189</v>
      </c>
      <c r="R59" t="str">
        <f>terminais[[#This Row],[NomeEmpresarial]]&amp;" - "&amp;terminais[[#This Row],[Municipio]]</f>
        <v>PETROBRAS TRANSPORTE S.A - TRANSPETRO - DUQUE DE CAXIAS</v>
      </c>
      <c r="T59" s="14" t="s">
        <v>381</v>
      </c>
    </row>
    <row r="60" spans="1:20" x14ac:dyDescent="0.25">
      <c r="K60" t="s">
        <v>267</v>
      </c>
      <c r="L60" t="s">
        <v>208</v>
      </c>
      <c r="M60" t="s">
        <v>286</v>
      </c>
      <c r="N60">
        <v>2709449000310</v>
      </c>
      <c r="O60">
        <v>1032196</v>
      </c>
      <c r="P60" t="s">
        <v>188</v>
      </c>
      <c r="Q60" t="s">
        <v>196</v>
      </c>
      <c r="R60" t="str">
        <f>terminais[[#This Row],[NomeEmpresarial]]&amp;" - "&amp;terminais[[#This Row],[Municipio]]</f>
        <v>PETROBRAS TRANSPORTE S.A - TRANSPETRO - ANGRA DOS REIS</v>
      </c>
      <c r="T60" s="14" t="s">
        <v>382</v>
      </c>
    </row>
    <row r="61" spans="1:20" x14ac:dyDescent="0.25">
      <c r="K61" t="s">
        <v>267</v>
      </c>
      <c r="L61" t="s">
        <v>208</v>
      </c>
      <c r="M61" t="s">
        <v>277</v>
      </c>
      <c r="N61">
        <v>2709449000400</v>
      </c>
      <c r="O61">
        <v>1032217</v>
      </c>
      <c r="P61" t="s">
        <v>188</v>
      </c>
      <c r="Q61" t="s">
        <v>189</v>
      </c>
      <c r="R61" t="str">
        <f>terminais[[#This Row],[NomeEmpresarial]]&amp;" - "&amp;terminais[[#This Row],[Municipio]]</f>
        <v>PETROBRAS TRANSPORTE S.A - TRANSPETRO - VOLTA REDONDA</v>
      </c>
      <c r="T61" s="14" t="s">
        <v>383</v>
      </c>
    </row>
    <row r="62" spans="1:20" x14ac:dyDescent="0.25">
      <c r="K62" t="s">
        <v>267</v>
      </c>
      <c r="L62" t="s">
        <v>208</v>
      </c>
      <c r="M62" t="s">
        <v>157</v>
      </c>
      <c r="N62">
        <v>2709449000582</v>
      </c>
      <c r="O62">
        <v>1032194</v>
      </c>
      <c r="P62" t="s">
        <v>188</v>
      </c>
      <c r="Q62" t="s">
        <v>196</v>
      </c>
      <c r="R62" t="str">
        <f>terminais[[#This Row],[NomeEmpresarial]]&amp;" - "&amp;terminais[[#This Row],[Municipio]]</f>
        <v>PETROBRAS TRANSPORTE S.A - TRANSPETRO - RIO DE JANEIRO</v>
      </c>
      <c r="T62" s="14" t="s">
        <v>384</v>
      </c>
    </row>
    <row r="63" spans="1:20" x14ac:dyDescent="0.25">
      <c r="K63" t="s">
        <v>267</v>
      </c>
      <c r="L63" t="s">
        <v>208</v>
      </c>
      <c r="M63" t="s">
        <v>278</v>
      </c>
      <c r="N63">
        <v>2709449000663</v>
      </c>
      <c r="O63">
        <v>1032216</v>
      </c>
      <c r="P63" t="s">
        <v>188</v>
      </c>
      <c r="Q63" t="s">
        <v>189</v>
      </c>
      <c r="R63" t="str">
        <f>terminais[[#This Row],[NomeEmpresarial]]&amp;" - "&amp;terminais[[#This Row],[Municipio]]</f>
        <v>PETROBRAS TRANSPORTE S.A - TRANSPETRO - JAPERI</v>
      </c>
      <c r="T63" s="14" t="s">
        <v>385</v>
      </c>
    </row>
    <row r="64" spans="1:20" x14ac:dyDescent="0.25">
      <c r="K64" t="s">
        <v>267</v>
      </c>
      <c r="L64" t="s">
        <v>15</v>
      </c>
      <c r="M64" t="s">
        <v>294</v>
      </c>
      <c r="N64">
        <v>2709449000744</v>
      </c>
      <c r="O64">
        <v>1032207</v>
      </c>
      <c r="P64" t="s">
        <v>188</v>
      </c>
      <c r="Q64" t="s">
        <v>189</v>
      </c>
      <c r="R64" t="str">
        <f>terminais[[#This Row],[NomeEmpresarial]]&amp;" - "&amp;terminais[[#This Row],[Municipio]]</f>
        <v>PETROBRAS TRANSPORTE S.A - TRANSPETRO - CANDEIAS</v>
      </c>
      <c r="T64" s="14" t="s">
        <v>386</v>
      </c>
    </row>
    <row r="65" spans="11:20" x14ac:dyDescent="0.25">
      <c r="K65" t="s">
        <v>267</v>
      </c>
      <c r="L65" t="s">
        <v>15</v>
      </c>
      <c r="M65" t="s">
        <v>161</v>
      </c>
      <c r="N65">
        <v>2709449000825</v>
      </c>
      <c r="O65">
        <v>1032191</v>
      </c>
      <c r="P65" t="s">
        <v>188</v>
      </c>
      <c r="Q65" t="s">
        <v>196</v>
      </c>
      <c r="R65" t="str">
        <f>terminais[[#This Row],[NomeEmpresarial]]&amp;" - "&amp;terminais[[#This Row],[Municipio]]</f>
        <v>PETROBRAS TRANSPORTE S.A - TRANSPETRO - MADRE DE DEUS</v>
      </c>
      <c r="T65" s="14" t="s">
        <v>387</v>
      </c>
    </row>
    <row r="66" spans="11:20" x14ac:dyDescent="0.25">
      <c r="K66" t="s">
        <v>267</v>
      </c>
      <c r="L66" t="s">
        <v>19</v>
      </c>
      <c r="M66" t="s">
        <v>239</v>
      </c>
      <c r="N66">
        <v>2709449000906</v>
      </c>
      <c r="O66">
        <v>1032211</v>
      </c>
      <c r="P66" t="s">
        <v>188</v>
      </c>
      <c r="Q66" t="s">
        <v>189</v>
      </c>
      <c r="R66" t="str">
        <f>terminais[[#This Row],[NomeEmpresarial]]&amp;" - "&amp;terminais[[#This Row],[Municipio]]</f>
        <v>PETROBRAS TRANSPORTE S.A - TRANSPETRO - SENADOR CANEDO</v>
      </c>
      <c r="T66" s="14" t="s">
        <v>388</v>
      </c>
    </row>
    <row r="67" spans="11:20" x14ac:dyDescent="0.25">
      <c r="K67" t="s">
        <v>267</v>
      </c>
      <c r="L67" t="s">
        <v>208</v>
      </c>
      <c r="M67" t="s">
        <v>157</v>
      </c>
      <c r="N67">
        <v>2709449001040</v>
      </c>
      <c r="O67">
        <v>1032195</v>
      </c>
      <c r="P67" t="s">
        <v>188</v>
      </c>
      <c r="Q67" t="s">
        <v>196</v>
      </c>
      <c r="R67" t="str">
        <f>terminais[[#This Row],[NomeEmpresarial]]&amp;" - "&amp;terminais[[#This Row],[Municipio]]</f>
        <v>PETROBRAS TRANSPORTE S.A - TRANSPETRO - RIO DE JANEIRO</v>
      </c>
      <c r="T67" s="14" t="s">
        <v>389</v>
      </c>
    </row>
    <row r="68" spans="11:20" x14ac:dyDescent="0.25">
      <c r="K68" t="s">
        <v>267</v>
      </c>
      <c r="L68" t="s">
        <v>208</v>
      </c>
      <c r="M68" t="s">
        <v>279</v>
      </c>
      <c r="N68">
        <v>2709449001120</v>
      </c>
      <c r="O68">
        <v>1032214</v>
      </c>
      <c r="P68" t="s">
        <v>188</v>
      </c>
      <c r="Q68" t="s">
        <v>189</v>
      </c>
      <c r="R68" t="str">
        <f>terminais[[#This Row],[NomeEmpresarial]]&amp;" - "&amp;terminais[[#This Row],[Municipio]]</f>
        <v>PETROBRAS TRANSPORTE S.A - TRANSPETRO - MACAE</v>
      </c>
      <c r="T68" s="14" t="s">
        <v>390</v>
      </c>
    </row>
    <row r="69" spans="11:20" x14ac:dyDescent="0.25">
      <c r="K69" t="s">
        <v>267</v>
      </c>
      <c r="L69" t="s">
        <v>21</v>
      </c>
      <c r="M69" t="s">
        <v>276</v>
      </c>
      <c r="N69">
        <v>2709449001201</v>
      </c>
      <c r="O69">
        <v>1032213</v>
      </c>
      <c r="P69" t="s">
        <v>188</v>
      </c>
      <c r="Q69" t="s">
        <v>189</v>
      </c>
      <c r="R69" t="str">
        <f>terminais[[#This Row],[NomeEmpresarial]]&amp;" - "&amp;terminais[[#This Row],[Municipio]]</f>
        <v>PETROBRAS TRANSPORTE S.A - TRANSPETRO - UBERLANDIA</v>
      </c>
      <c r="T69" s="14" t="s">
        <v>391</v>
      </c>
    </row>
    <row r="70" spans="11:20" x14ac:dyDescent="0.25">
      <c r="K70" t="s">
        <v>267</v>
      </c>
      <c r="L70" t="s">
        <v>15</v>
      </c>
      <c r="M70" t="s">
        <v>274</v>
      </c>
      <c r="N70">
        <v>2709449001392</v>
      </c>
      <c r="O70">
        <v>1032209</v>
      </c>
      <c r="P70" t="s">
        <v>188</v>
      </c>
      <c r="Q70" t="s">
        <v>189</v>
      </c>
      <c r="R70" t="str">
        <f>terminais[[#This Row],[NomeEmpresarial]]&amp;" - "&amp;terminais[[#This Row],[Municipio]]</f>
        <v>PETROBRAS TRANSPORTE S.A - TRANSPETRO - JEQUIE</v>
      </c>
      <c r="T70" s="14" t="s">
        <v>392</v>
      </c>
    </row>
    <row r="71" spans="11:20" x14ac:dyDescent="0.25">
      <c r="K71" t="s">
        <v>267</v>
      </c>
      <c r="L71" t="s">
        <v>15</v>
      </c>
      <c r="M71" t="s">
        <v>271</v>
      </c>
      <c r="N71">
        <v>2709449001554</v>
      </c>
      <c r="O71">
        <v>1032208</v>
      </c>
      <c r="P71" t="s">
        <v>188</v>
      </c>
      <c r="Q71" t="s">
        <v>189</v>
      </c>
      <c r="R71" t="str">
        <f>terminais[[#This Row],[NomeEmpresarial]]&amp;" - "&amp;terminais[[#This Row],[Municipio]]</f>
        <v>PETROBRAS TRANSPORTE S.A - TRANSPETRO - ITABUNA</v>
      </c>
      <c r="T71" s="14" t="s">
        <v>393</v>
      </c>
    </row>
    <row r="72" spans="11:20" x14ac:dyDescent="0.25">
      <c r="K72" t="s">
        <v>267</v>
      </c>
      <c r="L72" t="s">
        <v>18</v>
      </c>
      <c r="M72" t="s">
        <v>290</v>
      </c>
      <c r="N72">
        <v>2709449001635</v>
      </c>
      <c r="O72">
        <v>1032193</v>
      </c>
      <c r="P72" t="s">
        <v>188</v>
      </c>
      <c r="Q72" t="s">
        <v>196</v>
      </c>
      <c r="R72" t="str">
        <f>terminais[[#This Row],[NomeEmpresarial]]&amp;" - "&amp;terminais[[#This Row],[Municipio]]</f>
        <v>PETROBRAS TRANSPORTE S.A - TRANSPETRO - VITORIA</v>
      </c>
      <c r="T72" s="14" t="s">
        <v>394</v>
      </c>
    </row>
    <row r="73" spans="11:20" x14ac:dyDescent="0.25">
      <c r="K73" t="s">
        <v>267</v>
      </c>
      <c r="L73" t="s">
        <v>34</v>
      </c>
      <c r="M73" t="s">
        <v>281</v>
      </c>
      <c r="N73">
        <v>2709449001716</v>
      </c>
      <c r="O73">
        <v>1032224</v>
      </c>
      <c r="P73" t="s">
        <v>188</v>
      </c>
      <c r="Q73" t="s">
        <v>189</v>
      </c>
      <c r="R73" t="str">
        <f>terminais[[#This Row],[NomeEmpresarial]]&amp;" - "&amp;terminais[[#This Row],[Municipio]]</f>
        <v>PETROBRAS TRANSPORTE S.A - TRANSPETRO - BIGUACU</v>
      </c>
      <c r="T73" s="14" t="s">
        <v>395</v>
      </c>
    </row>
    <row r="74" spans="11:20" x14ac:dyDescent="0.25">
      <c r="K74" t="s">
        <v>267</v>
      </c>
      <c r="L74" t="s">
        <v>36</v>
      </c>
      <c r="M74" t="s">
        <v>235</v>
      </c>
      <c r="N74">
        <v>2709449001805</v>
      </c>
      <c r="O74">
        <v>1032222</v>
      </c>
      <c r="P74" t="s">
        <v>188</v>
      </c>
      <c r="Q74" t="s">
        <v>189</v>
      </c>
      <c r="R74" t="str">
        <f>terminais[[#This Row],[NomeEmpresarial]]&amp;" - "&amp;terminais[[#This Row],[Municipio]]</f>
        <v>PETROBRAS TRANSPORTE S.A - TRANSPETRO - RIBEIRAO PRETO</v>
      </c>
      <c r="T74" s="14" t="s">
        <v>396</v>
      </c>
    </row>
    <row r="75" spans="11:20" x14ac:dyDescent="0.25">
      <c r="K75" t="s">
        <v>267</v>
      </c>
      <c r="L75" t="s">
        <v>34</v>
      </c>
      <c r="M75" t="s">
        <v>292</v>
      </c>
      <c r="N75">
        <v>2709449002011</v>
      </c>
      <c r="O75">
        <v>1032200</v>
      </c>
      <c r="P75" t="s">
        <v>188</v>
      </c>
      <c r="Q75" t="s">
        <v>196</v>
      </c>
      <c r="R75" t="str">
        <f>terminais[[#This Row],[NomeEmpresarial]]&amp;" - "&amp;terminais[[#This Row],[Municipio]]</f>
        <v>PETROBRAS TRANSPORTE S.A - TRANSPETRO - SAO FRANCISCO DO SUL</v>
      </c>
      <c r="T75" s="14" t="s">
        <v>397</v>
      </c>
    </row>
    <row r="76" spans="11:20" x14ac:dyDescent="0.25">
      <c r="K76" t="s">
        <v>267</v>
      </c>
      <c r="L76" t="s">
        <v>17</v>
      </c>
      <c r="M76" t="s">
        <v>275</v>
      </c>
      <c r="N76">
        <v>2709449002283</v>
      </c>
      <c r="O76">
        <v>1032210</v>
      </c>
      <c r="P76" t="s">
        <v>188</v>
      </c>
      <c r="Q76" t="s">
        <v>189</v>
      </c>
      <c r="R76" t="str">
        <f>terminais[[#This Row],[NomeEmpresarial]]&amp;" - "&amp;terminais[[#This Row],[Municipio]]</f>
        <v>PETROBRAS TRANSPORTE S.A - TRANSPETRO - BRASILIA</v>
      </c>
      <c r="T76" s="14" t="s">
        <v>398</v>
      </c>
    </row>
    <row r="77" spans="11:20" x14ac:dyDescent="0.25">
      <c r="K77" t="s">
        <v>267</v>
      </c>
      <c r="L77" t="s">
        <v>34</v>
      </c>
      <c r="M77" t="s">
        <v>282</v>
      </c>
      <c r="N77">
        <v>2709449002607</v>
      </c>
      <c r="O77">
        <v>1032226</v>
      </c>
      <c r="P77" t="s">
        <v>188</v>
      </c>
      <c r="Q77" t="s">
        <v>189</v>
      </c>
      <c r="R77" t="str">
        <f>terminais[[#This Row],[NomeEmpresarial]]&amp;" - "&amp;terminais[[#This Row],[Municipio]]</f>
        <v>PETROBRAS TRANSPORTE S.A - TRANSPETRO - GUARAMIRIM</v>
      </c>
      <c r="T77" s="14" t="s">
        <v>399</v>
      </c>
    </row>
    <row r="78" spans="11:20" x14ac:dyDescent="0.25">
      <c r="K78" t="s">
        <v>267</v>
      </c>
      <c r="L78" t="s">
        <v>36</v>
      </c>
      <c r="M78" t="s">
        <v>206</v>
      </c>
      <c r="N78">
        <v>2709449002798</v>
      </c>
      <c r="O78">
        <v>1209840</v>
      </c>
      <c r="P78" t="s">
        <v>188</v>
      </c>
      <c r="Q78" t="s">
        <v>189</v>
      </c>
      <c r="R78" t="str">
        <f>terminais[[#This Row],[NomeEmpresarial]]&amp;" - "&amp;terminais[[#This Row],[Municipio]]</f>
        <v>PETROBRAS TRANSPORTE S.A - TRANSPETRO - PAULINIA</v>
      </c>
      <c r="T78" s="14" t="s">
        <v>400</v>
      </c>
    </row>
    <row r="79" spans="11:20" x14ac:dyDescent="0.25">
      <c r="K79" t="s">
        <v>267</v>
      </c>
      <c r="L79" t="s">
        <v>36</v>
      </c>
      <c r="M79" t="s">
        <v>280</v>
      </c>
      <c r="N79">
        <v>2709449002950</v>
      </c>
      <c r="O79">
        <v>1032218</v>
      </c>
      <c r="P79" t="s">
        <v>188</v>
      </c>
      <c r="Q79" t="s">
        <v>189</v>
      </c>
      <c r="R79" t="str">
        <f>terminais[[#This Row],[NomeEmpresarial]]&amp;" - "&amp;terminais[[#This Row],[Municipio]]</f>
        <v>PETROBRAS TRANSPORTE S.A - TRANSPETRO - BARUERI</v>
      </c>
      <c r="T79" s="14" t="s">
        <v>401</v>
      </c>
    </row>
    <row r="80" spans="11:20" x14ac:dyDescent="0.25">
      <c r="K80" t="s">
        <v>267</v>
      </c>
      <c r="L80" t="s">
        <v>34</v>
      </c>
      <c r="M80" t="s">
        <v>272</v>
      </c>
      <c r="N80">
        <v>2709449003093</v>
      </c>
      <c r="O80">
        <v>1032225</v>
      </c>
      <c r="P80" t="s">
        <v>188</v>
      </c>
      <c r="Q80" t="s">
        <v>189</v>
      </c>
      <c r="R80" t="str">
        <f>terminais[[#This Row],[NomeEmpresarial]]&amp;" - "&amp;terminais[[#This Row],[Municipio]]</f>
        <v>PETROBRAS TRANSPORTE S.A - TRANSPETRO - ITAJAI</v>
      </c>
      <c r="T80" s="14" t="s">
        <v>402</v>
      </c>
    </row>
    <row r="81" spans="11:20" x14ac:dyDescent="0.25">
      <c r="K81" t="s">
        <v>267</v>
      </c>
      <c r="L81" t="s">
        <v>36</v>
      </c>
      <c r="M81" t="s">
        <v>195</v>
      </c>
      <c r="N81">
        <v>2709449003174</v>
      </c>
      <c r="O81">
        <v>1032198</v>
      </c>
      <c r="P81" t="s">
        <v>188</v>
      </c>
      <c r="Q81" t="s">
        <v>196</v>
      </c>
      <c r="R81" t="str">
        <f>terminais[[#This Row],[NomeEmpresarial]]&amp;" - "&amp;terminais[[#This Row],[Municipio]]</f>
        <v>PETROBRAS TRANSPORTE S.A - TRANSPETRO - SANTOS</v>
      </c>
      <c r="T81" s="14" t="s">
        <v>403</v>
      </c>
    </row>
    <row r="82" spans="11:20" x14ac:dyDescent="0.25">
      <c r="K82" t="s">
        <v>267</v>
      </c>
      <c r="L82" t="s">
        <v>36</v>
      </c>
      <c r="M82" t="s">
        <v>273</v>
      </c>
      <c r="N82">
        <v>2709449003255</v>
      </c>
      <c r="O82">
        <v>1032219</v>
      </c>
      <c r="P82" t="s">
        <v>188</v>
      </c>
      <c r="Q82" t="s">
        <v>189</v>
      </c>
      <c r="R82" t="str">
        <f>terminais[[#This Row],[NomeEmpresarial]]&amp;" - "&amp;terminais[[#This Row],[Municipio]]</f>
        <v>PETROBRAS TRANSPORTE S.A - TRANSPETRO - CUBATAO</v>
      </c>
      <c r="T82" s="14" t="s">
        <v>404</v>
      </c>
    </row>
    <row r="83" spans="11:20" x14ac:dyDescent="0.25">
      <c r="K83" t="s">
        <v>267</v>
      </c>
      <c r="L83" t="s">
        <v>36</v>
      </c>
      <c r="M83" t="s">
        <v>227</v>
      </c>
      <c r="N83">
        <v>2709449003506</v>
      </c>
      <c r="O83">
        <v>1032221</v>
      </c>
      <c r="P83" t="s">
        <v>188</v>
      </c>
      <c r="Q83" t="s">
        <v>189</v>
      </c>
      <c r="R83" t="str">
        <f>terminais[[#This Row],[NomeEmpresarial]]&amp;" - "&amp;terminais[[#This Row],[Municipio]]</f>
        <v>PETROBRAS TRANSPORTE S.A - TRANSPETRO - GUARULHOS</v>
      </c>
      <c r="T83" s="14" t="s">
        <v>405</v>
      </c>
    </row>
    <row r="84" spans="11:20" x14ac:dyDescent="0.25">
      <c r="K84" t="s">
        <v>267</v>
      </c>
      <c r="L84" t="s">
        <v>36</v>
      </c>
      <c r="M84" t="s">
        <v>269</v>
      </c>
      <c r="N84">
        <v>2709449003760</v>
      </c>
      <c r="O84">
        <v>1032220</v>
      </c>
      <c r="P84" t="s">
        <v>188</v>
      </c>
      <c r="Q84" t="s">
        <v>189</v>
      </c>
      <c r="R84" t="str">
        <f>terminais[[#This Row],[NomeEmpresarial]]&amp;" - "&amp;terminais[[#This Row],[Municipio]]</f>
        <v>PETROBRAS TRANSPORTE S.A - TRANSPETRO - GUARAREMA</v>
      </c>
      <c r="T84" s="14" t="s">
        <v>406</v>
      </c>
    </row>
    <row r="85" spans="11:20" x14ac:dyDescent="0.25">
      <c r="K85" t="s">
        <v>267</v>
      </c>
      <c r="L85" t="s">
        <v>36</v>
      </c>
      <c r="M85" t="s">
        <v>284</v>
      </c>
      <c r="N85">
        <v>2709449004065</v>
      </c>
      <c r="O85">
        <v>1032197</v>
      </c>
      <c r="P85" t="s">
        <v>188</v>
      </c>
      <c r="Q85" t="s">
        <v>196</v>
      </c>
      <c r="R85" t="str">
        <f>terminais[[#This Row],[NomeEmpresarial]]&amp;" - "&amp;terminais[[#This Row],[Municipio]]</f>
        <v>PETROBRAS TRANSPORTE S.A - TRANSPETRO - SAO SEBASTIAO</v>
      </c>
      <c r="T85" s="14" t="s">
        <v>407</v>
      </c>
    </row>
    <row r="86" spans="11:20" x14ac:dyDescent="0.25">
      <c r="K86" t="s">
        <v>267</v>
      </c>
      <c r="L86" t="s">
        <v>36</v>
      </c>
      <c r="M86" t="s">
        <v>288</v>
      </c>
      <c r="N86">
        <v>2709449004227</v>
      </c>
      <c r="O86">
        <v>1032223</v>
      </c>
      <c r="P86" t="s">
        <v>188</v>
      </c>
      <c r="Q86" t="s">
        <v>189</v>
      </c>
      <c r="R86" t="str">
        <f>terminais[[#This Row],[NomeEmpresarial]]&amp;" - "&amp;terminais[[#This Row],[Municipio]]</f>
        <v>PETROBRAS TRANSPORTE S.A - TRANSPETRO - SAO CAETANO DO SUL</v>
      </c>
      <c r="T86" s="14" t="s">
        <v>408</v>
      </c>
    </row>
    <row r="87" spans="11:20" x14ac:dyDescent="0.25">
      <c r="K87" t="s">
        <v>267</v>
      </c>
      <c r="L87" t="s">
        <v>20</v>
      </c>
      <c r="M87" t="s">
        <v>246</v>
      </c>
      <c r="N87">
        <v>2709449004570</v>
      </c>
      <c r="O87">
        <v>1032185</v>
      </c>
      <c r="P87" t="s">
        <v>188</v>
      </c>
      <c r="Q87" t="s">
        <v>196</v>
      </c>
      <c r="R87" t="str">
        <f>terminais[[#This Row],[NomeEmpresarial]]&amp;" - "&amp;terminais[[#This Row],[Municipio]]</f>
        <v>PETROBRAS TRANSPORTE S.A - TRANSPETRO - SAO LUIS</v>
      </c>
      <c r="T87" s="14" t="s">
        <v>409</v>
      </c>
    </row>
    <row r="88" spans="11:20" x14ac:dyDescent="0.25">
      <c r="K88" t="s">
        <v>267</v>
      </c>
      <c r="L88" t="s">
        <v>13</v>
      </c>
      <c r="M88" t="s">
        <v>270</v>
      </c>
      <c r="N88">
        <v>2709449004812</v>
      </c>
      <c r="O88">
        <v>1032202</v>
      </c>
      <c r="P88" t="s">
        <v>188</v>
      </c>
      <c r="Q88" t="s">
        <v>191</v>
      </c>
      <c r="R88" t="str">
        <f>terminais[[#This Row],[NomeEmpresarial]]&amp;" - "&amp;terminais[[#This Row],[Municipio]]</f>
        <v>PETROBRAS TRANSPORTE S.A - TRANSPETRO - COARI</v>
      </c>
      <c r="T88" s="14" t="s">
        <v>410</v>
      </c>
    </row>
    <row r="89" spans="11:20" x14ac:dyDescent="0.25">
      <c r="K89" t="s">
        <v>267</v>
      </c>
      <c r="L89" t="s">
        <v>26</v>
      </c>
      <c r="M89" t="s">
        <v>233</v>
      </c>
      <c r="N89">
        <v>2709449004901</v>
      </c>
      <c r="O89">
        <v>1032188</v>
      </c>
      <c r="P89" t="s">
        <v>188</v>
      </c>
      <c r="Q89" t="s">
        <v>196</v>
      </c>
      <c r="R89" t="str">
        <f>terminais[[#This Row],[NomeEmpresarial]]&amp;" - "&amp;terminais[[#This Row],[Municipio]]</f>
        <v>PETROBRAS TRANSPORTE S.A - TRANSPETRO - IPOJUCA</v>
      </c>
      <c r="T89" s="14" t="s">
        <v>411</v>
      </c>
    </row>
    <row r="90" spans="11:20" x14ac:dyDescent="0.25">
      <c r="K90" t="s">
        <v>267</v>
      </c>
      <c r="L90" t="s">
        <v>21</v>
      </c>
      <c r="M90" t="s">
        <v>253</v>
      </c>
      <c r="N90">
        <v>2709449005037</v>
      </c>
      <c r="O90">
        <v>1032212</v>
      </c>
      <c r="P90" t="s">
        <v>188</v>
      </c>
      <c r="Q90" t="s">
        <v>189</v>
      </c>
      <c r="R90" t="str">
        <f>terminais[[#This Row],[NomeEmpresarial]]&amp;" - "&amp;terminais[[#This Row],[Municipio]]</f>
        <v>PETROBRAS TRANSPORTE S.A - TRANSPETRO - UBERABA</v>
      </c>
      <c r="T90" s="14" t="s">
        <v>412</v>
      </c>
    </row>
    <row r="91" spans="11:20" x14ac:dyDescent="0.25">
      <c r="K91" t="s">
        <v>267</v>
      </c>
      <c r="L91" t="s">
        <v>28</v>
      </c>
      <c r="M91" t="s">
        <v>201</v>
      </c>
      <c r="N91">
        <v>2709449005118</v>
      </c>
      <c r="O91">
        <v>1032199</v>
      </c>
      <c r="P91" t="s">
        <v>188</v>
      </c>
      <c r="Q91" t="s">
        <v>196</v>
      </c>
      <c r="R91" t="str">
        <f>terminais[[#This Row],[NomeEmpresarial]]&amp;" - "&amp;terminais[[#This Row],[Municipio]]</f>
        <v>PETROBRAS TRANSPORTE S.A - TRANSPETRO - PARANAGUA</v>
      </c>
      <c r="T91" s="14" t="s">
        <v>413</v>
      </c>
    </row>
    <row r="92" spans="11:20" x14ac:dyDescent="0.25">
      <c r="K92" t="s">
        <v>267</v>
      </c>
      <c r="L92" t="s">
        <v>35</v>
      </c>
      <c r="M92" t="s">
        <v>293</v>
      </c>
      <c r="N92">
        <v>2709449005541</v>
      </c>
      <c r="O92">
        <v>1032190</v>
      </c>
      <c r="P92" t="s">
        <v>188</v>
      </c>
      <c r="Q92" t="s">
        <v>196</v>
      </c>
      <c r="R92" t="str">
        <f>terminais[[#This Row],[NomeEmpresarial]]&amp;" - "&amp;terminais[[#This Row],[Municipio]]</f>
        <v>PETROBRAS TRANSPORTE S.A - TRANSPETRO - ARACAJU</v>
      </c>
      <c r="T92" s="14" t="s">
        <v>414</v>
      </c>
    </row>
    <row r="93" spans="11:20" x14ac:dyDescent="0.25">
      <c r="K93" t="s">
        <v>267</v>
      </c>
      <c r="L93" t="s">
        <v>33</v>
      </c>
      <c r="M93" t="s">
        <v>289</v>
      </c>
      <c r="N93">
        <v>2709449005622</v>
      </c>
      <c r="O93">
        <v>1032205</v>
      </c>
      <c r="P93" t="s">
        <v>188</v>
      </c>
      <c r="Q93" t="s">
        <v>212</v>
      </c>
      <c r="R93" t="str">
        <f>terminais[[#This Row],[NomeEmpresarial]]&amp;" - "&amp;terminais[[#This Row],[Municipio]]</f>
        <v>PETROBRAS TRANSPORTE S.A - TRANSPETRO - CANOAS</v>
      </c>
    </row>
    <row r="94" spans="11:20" x14ac:dyDescent="0.25">
      <c r="K94" t="s">
        <v>267</v>
      </c>
      <c r="L94" t="s">
        <v>33</v>
      </c>
      <c r="M94" t="s">
        <v>221</v>
      </c>
      <c r="N94">
        <v>2709449005894</v>
      </c>
      <c r="O94">
        <v>1032201</v>
      </c>
      <c r="P94" t="s">
        <v>188</v>
      </c>
      <c r="Q94" t="s">
        <v>196</v>
      </c>
      <c r="R94" t="str">
        <f>terminais[[#This Row],[NomeEmpresarial]]&amp;" - "&amp;terminais[[#This Row],[Municipio]]</f>
        <v>PETROBRAS TRANSPORTE S.A - TRANSPETRO - OSORIO</v>
      </c>
    </row>
    <row r="95" spans="11:20" x14ac:dyDescent="0.25">
      <c r="K95" t="s">
        <v>267</v>
      </c>
      <c r="L95" t="s">
        <v>33</v>
      </c>
      <c r="M95" t="s">
        <v>165</v>
      </c>
      <c r="N95">
        <v>2709449005975</v>
      </c>
      <c r="O95">
        <v>1032206</v>
      </c>
      <c r="P95" t="s">
        <v>188</v>
      </c>
      <c r="Q95" t="s">
        <v>212</v>
      </c>
      <c r="R95" t="str">
        <f>terminais[[#This Row],[NomeEmpresarial]]&amp;" - "&amp;terminais[[#This Row],[Municipio]]</f>
        <v>PETROBRAS TRANSPORTE S.A - TRANSPETRO - RIO GRANDE</v>
      </c>
    </row>
    <row r="96" spans="11:20" x14ac:dyDescent="0.25">
      <c r="K96" t="s">
        <v>267</v>
      </c>
      <c r="L96" t="s">
        <v>12</v>
      </c>
      <c r="M96" t="s">
        <v>283</v>
      </c>
      <c r="N96">
        <v>2709449006009</v>
      </c>
      <c r="O96">
        <v>1032189</v>
      </c>
      <c r="P96" t="s">
        <v>188</v>
      </c>
      <c r="Q96" t="s">
        <v>196</v>
      </c>
      <c r="R96" t="str">
        <f>terminais[[#This Row],[NomeEmpresarial]]&amp;" - "&amp;terminais[[#This Row],[Municipio]]</f>
        <v>PETROBRAS TRANSPORTE S.A - TRANSPETRO - MACEIO</v>
      </c>
    </row>
    <row r="97" spans="11:18" x14ac:dyDescent="0.25">
      <c r="K97" t="s">
        <v>267</v>
      </c>
      <c r="L97" t="s">
        <v>30</v>
      </c>
      <c r="M97" t="s">
        <v>285</v>
      </c>
      <c r="N97">
        <v>2709449006351</v>
      </c>
      <c r="O97">
        <v>1032186</v>
      </c>
      <c r="P97" t="s">
        <v>188</v>
      </c>
      <c r="Q97" t="s">
        <v>196</v>
      </c>
      <c r="R97" t="str">
        <f>terminais[[#This Row],[NomeEmpresarial]]&amp;" - "&amp;terminais[[#This Row],[Municipio]]</f>
        <v>PETROBRAS TRANSPORTE S.A - TRANSPETRO - GUAMARE</v>
      </c>
    </row>
    <row r="98" spans="11:18" x14ac:dyDescent="0.25">
      <c r="K98" t="s">
        <v>267</v>
      </c>
      <c r="L98" t="s">
        <v>25</v>
      </c>
      <c r="M98" t="s">
        <v>258</v>
      </c>
      <c r="N98">
        <v>2709449006432</v>
      </c>
      <c r="O98">
        <v>1032187</v>
      </c>
      <c r="P98" t="s">
        <v>188</v>
      </c>
      <c r="Q98" t="s">
        <v>196</v>
      </c>
      <c r="R98" t="str">
        <f>terminais[[#This Row],[NomeEmpresarial]]&amp;" - "&amp;terminais[[#This Row],[Municipio]]</f>
        <v>PETROBRAS TRANSPORTE S.A - TRANSPETRO - CABEDELO</v>
      </c>
    </row>
    <row r="99" spans="11:18" x14ac:dyDescent="0.25">
      <c r="K99" t="s">
        <v>267</v>
      </c>
      <c r="L99" t="s">
        <v>24</v>
      </c>
      <c r="M99" t="s">
        <v>251</v>
      </c>
      <c r="N99">
        <v>2709449006866</v>
      </c>
      <c r="O99">
        <v>1032184</v>
      </c>
      <c r="P99" t="s">
        <v>188</v>
      </c>
      <c r="Q99" t="s">
        <v>191</v>
      </c>
      <c r="R99" t="str">
        <f>terminais[[#This Row],[NomeEmpresarial]]&amp;" - "&amp;terminais[[#This Row],[Municipio]]</f>
        <v>PETROBRAS TRANSPORTE S.A - TRANSPETRO - BELEM</v>
      </c>
    </row>
    <row r="100" spans="11:18" x14ac:dyDescent="0.25">
      <c r="K100" t="s">
        <v>267</v>
      </c>
      <c r="L100" t="s">
        <v>18</v>
      </c>
      <c r="M100" t="s">
        <v>291</v>
      </c>
      <c r="N100">
        <v>2709449007595</v>
      </c>
      <c r="O100">
        <v>1041861</v>
      </c>
      <c r="P100" t="s">
        <v>188</v>
      </c>
      <c r="Q100" t="s">
        <v>196</v>
      </c>
      <c r="R100" t="str">
        <f>terminais[[#This Row],[NomeEmpresarial]]&amp;" - "&amp;terminais[[#This Row],[Municipio]]</f>
        <v>PETROBRAS TRANSPORTE S.A - TRANSPETRO - SAO MATEUS</v>
      </c>
    </row>
    <row r="101" spans="11:18" x14ac:dyDescent="0.25">
      <c r="K101" t="s">
        <v>267</v>
      </c>
      <c r="L101" t="s">
        <v>18</v>
      </c>
      <c r="M101" t="s">
        <v>268</v>
      </c>
      <c r="N101">
        <v>2709449009539</v>
      </c>
      <c r="O101">
        <v>1195054</v>
      </c>
      <c r="P101" t="s">
        <v>188</v>
      </c>
      <c r="Q101" t="s">
        <v>196</v>
      </c>
      <c r="R101" t="str">
        <f>terminais[[#This Row],[NomeEmpresarial]]&amp;" - "&amp;terminais[[#This Row],[Municipio]]</f>
        <v>PETROBRAS TRANSPORTE S.A - TRANSPETRO - ARACRUZ</v>
      </c>
    </row>
    <row r="102" spans="11:18" x14ac:dyDescent="0.25">
      <c r="K102" t="s">
        <v>295</v>
      </c>
      <c r="L102" t="s">
        <v>33</v>
      </c>
      <c r="M102" t="s">
        <v>165</v>
      </c>
      <c r="N102">
        <v>94845674000130</v>
      </c>
      <c r="O102">
        <v>1032177</v>
      </c>
      <c r="P102" t="s">
        <v>188</v>
      </c>
      <c r="Q102" t="s">
        <v>189</v>
      </c>
      <c r="R102" t="str">
        <f>terminais[[#This Row],[NomeEmpresarial]]&amp;" - "&amp;terminais[[#This Row],[Municipio]]</f>
        <v>REFINARIA DE PETRÓLEO RIOGRANDENSE S.A. - RIO GRANDE</v>
      </c>
    </row>
    <row r="103" spans="11:18" x14ac:dyDescent="0.25">
      <c r="K103" t="s">
        <v>296</v>
      </c>
      <c r="L103" t="s">
        <v>36</v>
      </c>
      <c r="M103" t="s">
        <v>297</v>
      </c>
      <c r="N103">
        <v>21505693000225</v>
      </c>
      <c r="O103">
        <v>1277636</v>
      </c>
      <c r="P103" t="s">
        <v>188</v>
      </c>
      <c r="Q103" t="s">
        <v>189</v>
      </c>
      <c r="R103" t="str">
        <f>terminais[[#This Row],[NomeEmpresarial]]&amp;" - "&amp;terminais[[#This Row],[Municipio]]</f>
        <v>SGP SERVIÇOS AUXILIARES AO TRANSPORTE AÉREO LTDA. - BAURU</v>
      </c>
    </row>
    <row r="104" spans="11:18" x14ac:dyDescent="0.25">
      <c r="K104" t="s">
        <v>298</v>
      </c>
      <c r="L104" t="s">
        <v>15</v>
      </c>
      <c r="M104" t="s">
        <v>299</v>
      </c>
      <c r="N104">
        <v>39435279000171</v>
      </c>
      <c r="O104">
        <v>1273483</v>
      </c>
      <c r="P104" t="s">
        <v>188</v>
      </c>
      <c r="Q104" t="s">
        <v>189</v>
      </c>
      <c r="R104" t="str">
        <f>terminais[[#This Row],[NomeEmpresarial]]&amp;" - "&amp;terminais[[#This Row],[Municipio]]</f>
        <v>SIDEL TERMINAIS E ARMAZENAGENS LTDA - FEIRA DE SANTANA</v>
      </c>
    </row>
    <row r="105" spans="11:18" x14ac:dyDescent="0.25">
      <c r="K105" t="s">
        <v>126</v>
      </c>
      <c r="L105" t="s">
        <v>24</v>
      </c>
      <c r="M105" t="s">
        <v>190</v>
      </c>
      <c r="N105">
        <v>4563672000590</v>
      </c>
      <c r="O105">
        <v>1032249</v>
      </c>
      <c r="P105" t="s">
        <v>188</v>
      </c>
      <c r="Q105" t="s">
        <v>191</v>
      </c>
      <c r="R105" t="str">
        <f>terminais[[#This Row],[NomeEmpresarial]]&amp;" - "&amp;terminais[[#This Row],[Municipio]]</f>
        <v>SOCIEDADE FOGAS LTDA - SANTAREM</v>
      </c>
    </row>
    <row r="106" spans="11:18" x14ac:dyDescent="0.25">
      <c r="K106" t="s">
        <v>300</v>
      </c>
      <c r="L106" t="s">
        <v>36</v>
      </c>
      <c r="M106" t="s">
        <v>195</v>
      </c>
      <c r="N106">
        <v>51979359000193</v>
      </c>
      <c r="O106">
        <v>1032236</v>
      </c>
      <c r="P106" t="s">
        <v>188</v>
      </c>
      <c r="Q106" t="s">
        <v>196</v>
      </c>
      <c r="R106" t="str">
        <f>terminais[[#This Row],[NomeEmpresarial]]&amp;" - "&amp;terminais[[#This Row],[Municipio]]</f>
        <v>STOLTHAVEN SANTOS LTDA - SANTOS</v>
      </c>
    </row>
    <row r="107" spans="11:18" x14ac:dyDescent="0.25">
      <c r="K107" t="s">
        <v>301</v>
      </c>
      <c r="L107" t="s">
        <v>36</v>
      </c>
      <c r="M107" t="s">
        <v>302</v>
      </c>
      <c r="N107">
        <v>37254150000131</v>
      </c>
      <c r="O107">
        <v>1266849</v>
      </c>
      <c r="P107" t="s">
        <v>188</v>
      </c>
      <c r="Q107" t="s">
        <v>189</v>
      </c>
      <c r="R107" t="str">
        <f>terminais[[#This Row],[NomeEmpresarial]]&amp;" - "&amp;terminais[[#This Row],[Municipio]]</f>
        <v>SUDESTE TERMINAIS E ARMAZENS GERAIS LTDA - OSASCO</v>
      </c>
    </row>
    <row r="108" spans="11:18" x14ac:dyDescent="0.25">
      <c r="K108" t="s">
        <v>133</v>
      </c>
      <c r="L108" t="s">
        <v>21</v>
      </c>
      <c r="M108" t="s">
        <v>303</v>
      </c>
      <c r="N108">
        <v>19791896000100</v>
      </c>
      <c r="O108">
        <v>1033097</v>
      </c>
      <c r="P108" t="s">
        <v>188</v>
      </c>
      <c r="Q108" t="s">
        <v>189</v>
      </c>
      <c r="R108" t="str">
        <f>terminais[[#This Row],[NomeEmpresarial]]&amp;" - "&amp;terminais[[#This Row],[Municipio]]</f>
        <v>SUPERGASBRAS ENERGIA LTDA. - BETIM</v>
      </c>
    </row>
    <row r="109" spans="11:18" x14ac:dyDescent="0.25">
      <c r="K109" t="s">
        <v>304</v>
      </c>
      <c r="L109" t="s">
        <v>36</v>
      </c>
      <c r="M109" t="s">
        <v>227</v>
      </c>
      <c r="N109">
        <v>19924788000150</v>
      </c>
      <c r="O109">
        <v>1212658</v>
      </c>
      <c r="P109" t="s">
        <v>188</v>
      </c>
      <c r="Q109" t="s">
        <v>189</v>
      </c>
      <c r="R109" t="str">
        <f>terminais[[#This Row],[NomeEmpresarial]]&amp;" - "&amp;terminais[[#This Row],[Municipio]]</f>
        <v>T LIQ LOGISTICA E SERVIÇOS LTDA. - GUARULHOS</v>
      </c>
    </row>
    <row r="110" spans="11:18" x14ac:dyDescent="0.25">
      <c r="K110" t="s">
        <v>305</v>
      </c>
      <c r="L110" t="s">
        <v>25</v>
      </c>
      <c r="M110" t="s">
        <v>258</v>
      </c>
      <c r="N110">
        <v>70094222000104</v>
      </c>
      <c r="O110">
        <v>1033585</v>
      </c>
      <c r="P110" t="s">
        <v>188</v>
      </c>
      <c r="Q110" t="s">
        <v>196</v>
      </c>
      <c r="R110" t="str">
        <f>terminais[[#This Row],[NomeEmpresarial]]&amp;" - "&amp;terminais[[#This Row],[Municipio]]</f>
        <v>TECAB - TERMINAIS DE ARMAZENAGENS DE CABEDELO LTDA - CABEDELO</v>
      </c>
    </row>
    <row r="111" spans="11:18" x14ac:dyDescent="0.25">
      <c r="K111" t="s">
        <v>306</v>
      </c>
      <c r="L111" t="s">
        <v>23</v>
      </c>
      <c r="M111" t="s">
        <v>307</v>
      </c>
      <c r="N111">
        <v>20404196000197</v>
      </c>
      <c r="O111">
        <v>1245223</v>
      </c>
      <c r="P111" t="s">
        <v>188</v>
      </c>
      <c r="Q111" t="s">
        <v>189</v>
      </c>
      <c r="R111" t="str">
        <f>terminais[[#This Row],[NomeEmpresarial]]&amp;" - "&amp;terminais[[#This Row],[Municipio]]</f>
        <v>TECIAP - TERMINAIS E ARMAZENS GERAIS LTDA - RONDONOPOLIS</v>
      </c>
    </row>
    <row r="112" spans="11:18" x14ac:dyDescent="0.25">
      <c r="K112" t="s">
        <v>139</v>
      </c>
      <c r="L112" t="s">
        <v>26</v>
      </c>
      <c r="M112" t="s">
        <v>233</v>
      </c>
      <c r="N112">
        <v>2639582000186</v>
      </c>
      <c r="O112">
        <v>1032247</v>
      </c>
      <c r="P112" t="s">
        <v>188</v>
      </c>
      <c r="Q112" t="s">
        <v>196</v>
      </c>
      <c r="R112" t="str">
        <f>terminais[[#This Row],[NomeEmpresarial]]&amp;" - "&amp;terminais[[#This Row],[Municipio]]</f>
        <v>TEMAPE - TERMINAIS MARÍTIMOS DE PERNAMBUCO LTDA. - IPOJUCA</v>
      </c>
    </row>
    <row r="113" spans="11:18" x14ac:dyDescent="0.25">
      <c r="K113" t="s">
        <v>308</v>
      </c>
      <c r="L113" t="s">
        <v>24</v>
      </c>
      <c r="M113" t="s">
        <v>309</v>
      </c>
      <c r="N113">
        <v>34130063000184</v>
      </c>
      <c r="O113">
        <v>1276919</v>
      </c>
      <c r="P113" t="s">
        <v>188</v>
      </c>
      <c r="Q113" t="s">
        <v>196</v>
      </c>
      <c r="R113" t="str">
        <f>terminais[[#This Row],[NomeEmpresarial]]&amp;" - "&amp;terminais[[#This Row],[Municipio]]</f>
        <v>TEQUIMAR VILA DO CONDE LOGISTICA PORTUARIA S.A. - BARCARENA</v>
      </c>
    </row>
    <row r="114" spans="11:18" x14ac:dyDescent="0.25">
      <c r="K114" t="s">
        <v>310</v>
      </c>
      <c r="L114" t="s">
        <v>13</v>
      </c>
      <c r="M114" t="s">
        <v>158</v>
      </c>
      <c r="N114">
        <v>11389394000219</v>
      </c>
      <c r="O114">
        <v>1195247</v>
      </c>
      <c r="P114" t="s">
        <v>188</v>
      </c>
      <c r="Q114" t="s">
        <v>191</v>
      </c>
      <c r="R114" t="str">
        <f>terminais[[#This Row],[NomeEmpresarial]]&amp;" - "&amp;terminais[[#This Row],[Municipio]]</f>
        <v>Terminais Fluviais do Brasil S/A - ITACOATIARA</v>
      </c>
    </row>
    <row r="115" spans="11:18" x14ac:dyDescent="0.25">
      <c r="K115" t="s">
        <v>311</v>
      </c>
      <c r="L115" t="s">
        <v>36</v>
      </c>
      <c r="M115" t="s">
        <v>206</v>
      </c>
      <c r="N115">
        <v>24742812000170</v>
      </c>
      <c r="O115">
        <v>1239670</v>
      </c>
      <c r="P115" t="s">
        <v>188</v>
      </c>
      <c r="Q115" t="s">
        <v>189</v>
      </c>
      <c r="R115" t="str">
        <f>terminais[[#This Row],[NomeEmpresarial]]&amp;" - "&amp;terminais[[#This Row],[Municipio]]</f>
        <v>TERMINAL CIAPETRO TAURUS - PAULINIA</v>
      </c>
    </row>
    <row r="116" spans="11:18" x14ac:dyDescent="0.25">
      <c r="K116" t="s">
        <v>312</v>
      </c>
      <c r="L116" t="s">
        <v>36</v>
      </c>
      <c r="M116" t="s">
        <v>206</v>
      </c>
      <c r="N116">
        <v>9361622000110</v>
      </c>
      <c r="O116">
        <v>1184563</v>
      </c>
      <c r="P116" t="s">
        <v>188</v>
      </c>
      <c r="Q116" t="s">
        <v>189</v>
      </c>
      <c r="R116" t="str">
        <f>terminais[[#This Row],[NomeEmpresarial]]&amp;" - "&amp;terminais[[#This Row],[Municipio]]</f>
        <v>TERMINAL DE ARMAZENAGEM DE COMBUSTIVEL LTDA. - PAULINIA</v>
      </c>
    </row>
    <row r="117" spans="11:18" x14ac:dyDescent="0.25">
      <c r="K117" t="s">
        <v>313</v>
      </c>
      <c r="L117" t="s">
        <v>36</v>
      </c>
      <c r="M117" t="s">
        <v>206</v>
      </c>
      <c r="N117">
        <v>28978543000105</v>
      </c>
      <c r="O117">
        <v>1249623</v>
      </c>
      <c r="P117" t="s">
        <v>188</v>
      </c>
      <c r="Q117" t="s">
        <v>189</v>
      </c>
      <c r="R117" t="str">
        <f>terminais[[#This Row],[NomeEmpresarial]]&amp;" - "&amp;terminais[[#This Row],[Municipio]]</f>
        <v>TERMINAL DE COMBUSTIVEIS PAULÍNIA - PAULINIA</v>
      </c>
    </row>
    <row r="118" spans="11:18" x14ac:dyDescent="0.25">
      <c r="K118" t="s">
        <v>314</v>
      </c>
      <c r="L118" t="s">
        <v>36</v>
      </c>
      <c r="M118" t="s">
        <v>206</v>
      </c>
      <c r="N118">
        <v>28617773000130</v>
      </c>
      <c r="O118">
        <v>1260685</v>
      </c>
      <c r="P118" t="s">
        <v>188</v>
      </c>
      <c r="Q118" t="s">
        <v>189</v>
      </c>
      <c r="R118" t="str">
        <f>terminais[[#This Row],[NomeEmpresarial]]&amp;" - "&amp;terminais[[#This Row],[Municipio]]</f>
        <v>TRIO LOGÍSTICA E ARMAZENAMENTO DE COMBUSTÍVEL LTDA - PAULINIA</v>
      </c>
    </row>
    <row r="119" spans="11:18" x14ac:dyDescent="0.25">
      <c r="K119" t="s">
        <v>315</v>
      </c>
      <c r="L119" t="s">
        <v>36</v>
      </c>
      <c r="M119" t="s">
        <v>316</v>
      </c>
      <c r="N119">
        <v>39598567000147</v>
      </c>
      <c r="O119">
        <v>1279644</v>
      </c>
      <c r="P119" t="s">
        <v>188</v>
      </c>
      <c r="Q119" t="s">
        <v>189</v>
      </c>
      <c r="R119" t="str">
        <f>terminais[[#This Row],[NomeEmpresarial]]&amp;" - "&amp;terminais[[#This Row],[Municipio]]</f>
        <v>TRP ARMAZENADORA LTDA - RIO DAS PEDRAS</v>
      </c>
    </row>
    <row r="120" spans="11:18" x14ac:dyDescent="0.25">
      <c r="K120" t="s">
        <v>317</v>
      </c>
      <c r="L120" t="s">
        <v>15</v>
      </c>
      <c r="M120" t="s">
        <v>294</v>
      </c>
      <c r="N120">
        <v>14688220000164</v>
      </c>
      <c r="O120">
        <v>1032235</v>
      </c>
      <c r="P120" t="s">
        <v>188</v>
      </c>
      <c r="Q120" t="s">
        <v>196</v>
      </c>
      <c r="R120" t="str">
        <f>terminais[[#This Row],[NomeEmpresarial]]&amp;" - "&amp;terminais[[#This Row],[Municipio]]</f>
        <v>ULTRACARGO LOGÍSTICA S/A - CANDEIAS</v>
      </c>
    </row>
    <row r="121" spans="11:18" x14ac:dyDescent="0.25">
      <c r="K121" t="s">
        <v>317</v>
      </c>
      <c r="L121" t="s">
        <v>26</v>
      </c>
      <c r="M121" t="s">
        <v>233</v>
      </c>
      <c r="N121">
        <v>14688220000598</v>
      </c>
      <c r="O121">
        <v>1032228</v>
      </c>
      <c r="P121" t="s">
        <v>188</v>
      </c>
      <c r="Q121" t="s">
        <v>196</v>
      </c>
      <c r="R121" t="str">
        <f>terminais[[#This Row],[NomeEmpresarial]]&amp;" - "&amp;terminais[[#This Row],[Municipio]]</f>
        <v>ULTRACARGO LOGÍSTICA S/A - IPOJUCA</v>
      </c>
    </row>
    <row r="122" spans="11:18" x14ac:dyDescent="0.25">
      <c r="K122" t="s">
        <v>317</v>
      </c>
      <c r="L122" t="s">
        <v>36</v>
      </c>
      <c r="M122" t="s">
        <v>195</v>
      </c>
      <c r="N122">
        <v>14688220001136</v>
      </c>
      <c r="O122">
        <v>1205529</v>
      </c>
      <c r="P122" t="s">
        <v>188</v>
      </c>
      <c r="Q122" t="s">
        <v>196</v>
      </c>
      <c r="R122" t="str">
        <f>terminais[[#This Row],[NomeEmpresarial]]&amp;" - "&amp;terminais[[#This Row],[Municipio]]</f>
        <v>ULTRACARGO LOGÍSTICA S/A - SANTOS</v>
      </c>
    </row>
    <row r="123" spans="11:18" x14ac:dyDescent="0.25">
      <c r="K123" t="s">
        <v>317</v>
      </c>
      <c r="L123" t="s">
        <v>208</v>
      </c>
      <c r="M123" t="s">
        <v>157</v>
      </c>
      <c r="N123">
        <v>14688220001560</v>
      </c>
      <c r="O123">
        <v>1166892</v>
      </c>
      <c r="P123" t="s">
        <v>188</v>
      </c>
      <c r="Q123" t="s">
        <v>196</v>
      </c>
      <c r="R123" t="str">
        <f>terminais[[#This Row],[NomeEmpresarial]]&amp;" - "&amp;terminais[[#This Row],[Municipio]]</f>
        <v>ULTRACARGO LOGÍSTICA S/A - RIO DE JANEIRO</v>
      </c>
    </row>
    <row r="124" spans="11:18" x14ac:dyDescent="0.25">
      <c r="K124" t="s">
        <v>317</v>
      </c>
      <c r="L124" t="s">
        <v>20</v>
      </c>
      <c r="M124" t="s">
        <v>246</v>
      </c>
      <c r="N124">
        <v>14688220001721</v>
      </c>
      <c r="O124">
        <v>1207580</v>
      </c>
      <c r="P124" t="s">
        <v>188</v>
      </c>
      <c r="Q124" t="s">
        <v>196</v>
      </c>
      <c r="R124" t="str">
        <f>terminais[[#This Row],[NomeEmpresarial]]&amp;" - "&amp;terminais[[#This Row],[Municipio]]</f>
        <v>ULTRACARGO LOGÍSTICA S/A - SAO LUIS</v>
      </c>
    </row>
    <row r="125" spans="11:18" x14ac:dyDescent="0.25">
      <c r="K125" t="s">
        <v>318</v>
      </c>
      <c r="L125" t="s">
        <v>28</v>
      </c>
      <c r="M125" t="s">
        <v>319</v>
      </c>
      <c r="N125">
        <v>75717355000103</v>
      </c>
      <c r="O125">
        <v>1036319</v>
      </c>
      <c r="P125" t="s">
        <v>188</v>
      </c>
      <c r="Q125" t="s">
        <v>189</v>
      </c>
      <c r="R125" t="str">
        <f>terminais[[#This Row],[NomeEmpresarial]]&amp;" - "&amp;terminais[[#This Row],[Municipio]]</f>
        <v>USINA DE ACUCAR SANTA TEREZINHA LTDA EM RECUPERACAO JUDICIAL - MARINGA</v>
      </c>
    </row>
    <row r="126" spans="11:18" x14ac:dyDescent="0.25">
      <c r="K126" t="s">
        <v>320</v>
      </c>
      <c r="L126" t="s">
        <v>28</v>
      </c>
      <c r="M126" t="s">
        <v>321</v>
      </c>
      <c r="N126">
        <v>61916920000572</v>
      </c>
      <c r="O126">
        <v>1032241</v>
      </c>
      <c r="P126" t="s">
        <v>188</v>
      </c>
      <c r="Q126" t="s">
        <v>189</v>
      </c>
      <c r="R126" t="str">
        <f>terminais[[#This Row],[NomeEmpresarial]]&amp;" - "&amp;terminais[[#This Row],[Municipio]]</f>
        <v>UTINGÁS ARMAZENADORA S.A. - ARAUCARIA</v>
      </c>
    </row>
    <row r="127" spans="11:18" x14ac:dyDescent="0.25">
      <c r="K127" t="s">
        <v>320</v>
      </c>
      <c r="L127" t="s">
        <v>36</v>
      </c>
      <c r="M127" t="s">
        <v>322</v>
      </c>
      <c r="N127">
        <v>61916920000815</v>
      </c>
      <c r="O127">
        <v>1032240</v>
      </c>
      <c r="P127" t="s">
        <v>188</v>
      </c>
      <c r="Q127" t="s">
        <v>189</v>
      </c>
      <c r="R127" t="str">
        <f>terminais[[#This Row],[NomeEmpresarial]]&amp;" - "&amp;terminais[[#This Row],[Municipio]]</f>
        <v>UTINGÁS ARMAZENADORA S.A. - SANTO ANDRE</v>
      </c>
    </row>
    <row r="128" spans="11:18" x14ac:dyDescent="0.25">
      <c r="K128" t="s">
        <v>323</v>
      </c>
      <c r="L128" t="s">
        <v>36</v>
      </c>
      <c r="M128" t="s">
        <v>195</v>
      </c>
      <c r="N128">
        <v>44167450000149</v>
      </c>
      <c r="O128">
        <v>1043387</v>
      </c>
      <c r="P128" t="s">
        <v>188</v>
      </c>
      <c r="Q128" t="s">
        <v>196</v>
      </c>
      <c r="R128" t="str">
        <f>terminais[[#This Row],[NomeEmpresarial]]&amp;" - "&amp;terminais[[#This Row],[Municipio]]</f>
        <v>VOPAK BRASIL S/A - SANTOS</v>
      </c>
    </row>
    <row r="129" spans="11:18" x14ac:dyDescent="0.25">
      <c r="K129" t="s">
        <v>323</v>
      </c>
      <c r="L129" t="s">
        <v>15</v>
      </c>
      <c r="M129" t="s">
        <v>294</v>
      </c>
      <c r="N129">
        <v>44167450000734</v>
      </c>
      <c r="O129">
        <v>1032227</v>
      </c>
      <c r="P129" t="s">
        <v>188</v>
      </c>
      <c r="Q129" t="s">
        <v>196</v>
      </c>
      <c r="R129" t="str">
        <f>terminais[[#This Row],[NomeEmpresarial]]&amp;" - "&amp;terminais[[#This Row],[Municipio]]</f>
        <v>VOPAK BRASIL S/A - CANDEIAS</v>
      </c>
    </row>
  </sheetData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2623D6C5130E498AA9F99DF271EB8A" ma:contentTypeVersion="2" ma:contentTypeDescription="Create a new document." ma:contentTypeScope="" ma:versionID="472d7e7350058b352e9d127535efcd2b">
  <xsd:schema xmlns:xsd="http://www.w3.org/2001/XMLSchema" xmlns:xs="http://www.w3.org/2001/XMLSchema" xmlns:p="http://schemas.microsoft.com/office/2006/metadata/properties" xmlns:ns2="d3a05fa6-6deb-43b2-957c-e429f33da9df" targetNamespace="http://schemas.microsoft.com/office/2006/metadata/properties" ma:root="true" ma:fieldsID="6d108473b1304a160ac6d68e63d28e05" ns2:_="">
    <xsd:import namespace="d3a05fa6-6deb-43b2-957c-e429f33da9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a05fa6-6deb-43b2-957c-e429f33da9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EB1CC0-378F-4438-92F9-3128A6998F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7C2175-92B2-4701-8753-A975A291EC7B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d3a05fa6-6deb-43b2-957c-e429f33da9df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7A85307-C080-4EDE-90A4-35DC01F7B8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a05fa6-6deb-43b2-957c-e429f33da9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informações</vt:lpstr>
      <vt:lpstr>listas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</dc:creator>
  <cp:keywords/>
  <dc:description/>
  <cp:lastModifiedBy>Rafael</cp:lastModifiedBy>
  <cp:revision/>
  <dcterms:created xsi:type="dcterms:W3CDTF">2022-03-31T13:23:05Z</dcterms:created>
  <dcterms:modified xsi:type="dcterms:W3CDTF">2022-08-12T15:17:56Z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0x010100752623D6C5130E498AA9F99DF271EB8A</vt:lpwstr>
  </property>
</Properties>
</file>