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G:\Banco_de_Dados\Royalty\6-Internet\Cálculo dos Royalties novo\2021\11_Novembro_2021\"/>
    </mc:Choice>
  </mc:AlternateContent>
  <xr:revisionPtr revIDLastSave="0" documentId="13_ncr:1_{DAE4DC86-B8D1-443D-8A1D-B3B05D87E001}" xr6:coauthVersionLast="46" xr6:coauthVersionMax="47" xr10:uidLastSave="{00000000-0000-0000-0000-000000000000}"/>
  <bookViews>
    <workbookView xWindow="-120" yWindow="-120" windowWidth="20730" windowHeight="11160" xr2:uid="{4DAAA689-8ED3-43C6-A5BA-FB622F6F3B49}"/>
  </bookViews>
  <sheets>
    <sheet name="Índice" sheetId="8" r:id="rId1"/>
    <sheet name="Item 1" sheetId="1" r:id="rId2"/>
    <sheet name="Item 2" sheetId="2" r:id="rId3"/>
    <sheet name="Item 3" sheetId="3" r:id="rId4"/>
    <sheet name="Item 4" sheetId="4" r:id="rId5"/>
    <sheet name="Item 5" sheetId="12" r:id="rId6"/>
    <sheet name="Item 6" sheetId="10" r:id="rId7"/>
    <sheet name="Item 7" sheetId="6" r:id="rId8"/>
    <sheet name="Item 8" sheetId="15" r:id="rId9"/>
    <sheet name="Item 9" sheetId="16" r:id="rId10"/>
    <sheet name="Item 10" sheetId="17" r:id="rId11"/>
    <sheet name="Item 11" sheetId="18" r:id="rId12"/>
    <sheet name="Item 12" sheetId="19" r:id="rId13"/>
    <sheet name="Item 13" sheetId="20" r:id="rId14"/>
    <sheet name="Item 14" sheetId="21" r:id="rId15"/>
  </sheets>
  <definedNames>
    <definedName name="_xlnm._FilterDatabase" localSheetId="1" hidden="1">'Item 1'!$A$8:$B$126</definedName>
    <definedName name="_xlnm._FilterDatabase" localSheetId="10" hidden="1">'Item 10'!$A$8:$B$8</definedName>
    <definedName name="_xlnm._FilterDatabase" localSheetId="11" hidden="1">'Item 11'!$A$8:$B$8</definedName>
    <definedName name="_xlnm._FilterDatabase" localSheetId="2" hidden="1">'Item 2'!$A$9:$B$34</definedName>
    <definedName name="_xlnm._FilterDatabase" localSheetId="3" hidden="1">'Item 3'!$A$9:$B$139</definedName>
    <definedName name="_xlnm._FilterDatabase" localSheetId="4" hidden="1">'Item 4'!$A$8:$B$8</definedName>
    <definedName name="_xlnm._FilterDatabase" localSheetId="5" hidden="1">'Item 5'!$A$8:$B$11</definedName>
    <definedName name="_xlnm._FilterDatabase" localSheetId="6" hidden="1">'Item 6'!$A$8:$B$8</definedName>
    <definedName name="_xlnm._FilterDatabase" localSheetId="7" hidden="1">'Item 7'!$B$14:$C$14</definedName>
    <definedName name="_xlnm._FilterDatabase" localSheetId="8" hidden="1">'Item 8'!$A$8:$B$8</definedName>
    <definedName name="_xlnm._FilterDatabase" localSheetId="9" hidden="1">'Item 9'!$A$8:$B$8</definedName>
  </definedNames>
  <calcPr calcId="191029" calcMode="manual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2" i="21" l="1"/>
  <c r="F12" i="21" s="1"/>
  <c r="E11" i="21"/>
  <c r="F11" i="21" s="1"/>
  <c r="G11" i="20"/>
  <c r="I11" i="20" s="1"/>
  <c r="F11" i="20"/>
  <c r="G10" i="20"/>
  <c r="I10" i="20" s="1"/>
  <c r="J10" i="20" s="1"/>
  <c r="F10" i="20"/>
  <c r="B118" i="19"/>
  <c r="J11" i="20" l="1"/>
  <c r="C10" i="12"/>
  <c r="C9" i="12"/>
  <c r="D17" i="6" l="1"/>
  <c r="B167" i="10" l="1"/>
  <c r="B110" i="4"/>
  <c r="B167" i="3" l="1"/>
  <c r="B35" i="2" l="1"/>
  <c r="D14" i="6" l="1"/>
  <c r="D18" i="6" s="1"/>
  <c r="B216" i="16" l="1"/>
  <c r="B185" i="18" l="1"/>
  <c r="C11" i="12" l="1"/>
  <c r="B11" i="12" l="1"/>
</calcChain>
</file>

<file path=xl/sharedStrings.xml><?xml version="1.0" encoding="utf-8"?>
<sst xmlns="http://schemas.openxmlformats.org/spreadsheetml/2006/main" count="1569" uniqueCount="369">
  <si>
    <t>ITEM 1  - PAGAMENTO DE ROYALTIES RETROATIVOS AO MUNICÍPIO DE SAQUAREMA-RJ</t>
  </si>
  <si>
    <t>Processo Judicial</t>
  </si>
  <si>
    <t>Processo Judicial n° 1021728-02.2020.4.01.3400</t>
  </si>
  <si>
    <t>Municípios</t>
  </si>
  <si>
    <t>SAQUAREMA-RJ</t>
  </si>
  <si>
    <t>PENEDO-AL</t>
  </si>
  <si>
    <t>SAO GONCALO DO AMARANTE-CE</t>
  </si>
  <si>
    <t>POJUCA-BA</t>
  </si>
  <si>
    <t>RIO LARGO-AL</t>
  </si>
  <si>
    <t>MAMANGUAPE-PB</t>
  </si>
  <si>
    <t>ROSARIO DO CATETE-SE</t>
  </si>
  <si>
    <t>HORIZONTE-CE</t>
  </si>
  <si>
    <t>MOSSORO-RN</t>
  </si>
  <si>
    <t>PEDRAS DE FOGO-PB</t>
  </si>
  <si>
    <t>LARANJEIRAS-SE</t>
  </si>
  <si>
    <t>SILVEIRAS-SP</t>
  </si>
  <si>
    <t>BARBACENA-MG</t>
  </si>
  <si>
    <t>ITABUNA-BA</t>
  </si>
  <si>
    <t>SANTA RITA-PB</t>
  </si>
  <si>
    <t>NOSSA SENHORA DO SOCORRO-SE</t>
  </si>
  <si>
    <t>SERRA-ES</t>
  </si>
  <si>
    <t>PIRAMBU-SE</t>
  </si>
  <si>
    <t>AFUA-PA</t>
  </si>
  <si>
    <t>ALENQUER-PA</t>
  </si>
  <si>
    <t>ALMEIRIM-PA</t>
  </si>
  <si>
    <t>ANAJAS-PA</t>
  </si>
  <si>
    <t>AUTAZES-AM</t>
  </si>
  <si>
    <t>BREVES-PA</t>
  </si>
  <si>
    <t>CAREIRO DA VARZEA-AM</t>
  </si>
  <si>
    <t>CHAVES-PA</t>
  </si>
  <si>
    <t>CURUA-PA</t>
  </si>
  <si>
    <t>FARO-PA</t>
  </si>
  <si>
    <t>GURUPA-PA</t>
  </si>
  <si>
    <t>IRANDUBA-AM</t>
  </si>
  <si>
    <t>ITACOATIARA-AM</t>
  </si>
  <si>
    <t>ITAPIRANGA-AM</t>
  </si>
  <si>
    <t>JURUTI-PA</t>
  </si>
  <si>
    <t>LARANJAL DO JARI-AP</t>
  </si>
  <si>
    <t>MACAPA-AP</t>
  </si>
  <si>
    <t>MAZAGAO-AP</t>
  </si>
  <si>
    <t>MELGACO-PA</t>
  </si>
  <si>
    <t>MONTE ALEGRE-PA</t>
  </si>
  <si>
    <t>OBIDOS-PA</t>
  </si>
  <si>
    <t>PARINTINS-AM</t>
  </si>
  <si>
    <t>PORTO DE MOZ-PA</t>
  </si>
  <si>
    <t>PRAINHA-PA</t>
  </si>
  <si>
    <t>SANTAREM-PA</t>
  </si>
  <si>
    <t>SILVES-AM</t>
  </si>
  <si>
    <t>TERRA SANTA-PA</t>
  </si>
  <si>
    <t>URUCARA-AM</t>
  </si>
  <si>
    <t>URUCURITUBA-AM</t>
  </si>
  <si>
    <t>BRUMADINHO-MG</t>
  </si>
  <si>
    <t>PARACAMBI-RJ</t>
  </si>
  <si>
    <t>ITAPEMIRIM-ES</t>
  </si>
  <si>
    <t>SAO LOURENCO DA MATA-PE</t>
  </si>
  <si>
    <t>JAGUARE-ES</t>
  </si>
  <si>
    <t>CONCEICAO DA BARRA-ES</t>
  </si>
  <si>
    <t>IGARASSU-PE</t>
  </si>
  <si>
    <t>ABREU E LIMA-PE</t>
  </si>
  <si>
    <t>BRAGANCA PAULISTA-SP</t>
  </si>
  <si>
    <t>SAO MATEUS-ES</t>
  </si>
  <si>
    <t>RIO DAS FLORES-RJ</t>
  </si>
  <si>
    <t>EUNAPOLIS-BA</t>
  </si>
  <si>
    <t>JABOATAO DOS GUARARAPES-PE</t>
  </si>
  <si>
    <t>GALINHOS-RN</t>
  </si>
  <si>
    <t>SAO MIGUEL DOS CAMPOS-AL</t>
  </si>
  <si>
    <t>CORURIPE-AL</t>
  </si>
  <si>
    <t>PINDAMONHANGABA-SP</t>
  </si>
  <si>
    <t>VIANA-ES</t>
  </si>
  <si>
    <t>TAUBATE-SP</t>
  </si>
  <si>
    <t>MACAIBA-RN</t>
  </si>
  <si>
    <t>PIRAI-RJ</t>
  </si>
  <si>
    <t>GOIANA-PE</t>
  </si>
  <si>
    <t>PILAR-AL</t>
  </si>
  <si>
    <t>BARRA DOS COQUEIROS-SE</t>
  </si>
  <si>
    <t>ITAPORANGA D'AJUDA-SE</t>
  </si>
  <si>
    <t>BARRA MANSA-RJ</t>
  </si>
  <si>
    <t>CAMPOS DOS GOYTACAZES-RJ</t>
  </si>
  <si>
    <t>MUCURI-BA</t>
  </si>
  <si>
    <t>SAO BRAS DO SUACUI-MG</t>
  </si>
  <si>
    <t>ARACRUZ-ES</t>
  </si>
  <si>
    <t>SIMOES FILHO-BA</t>
  </si>
  <si>
    <t>JUIZ DE FORA-MG</t>
  </si>
  <si>
    <t>LORENA-SP</t>
  </si>
  <si>
    <t>MANAUS-AM</t>
  </si>
  <si>
    <t>SAO JOSE DOS CAMPOS-SP</t>
  </si>
  <si>
    <t>SAO BERNARDO DO CAMPO-SP</t>
  </si>
  <si>
    <t>RESENDE-RJ</t>
  </si>
  <si>
    <t>JAPERI-RJ</t>
  </si>
  <si>
    <t>CAUCAIA-CE</t>
  </si>
  <si>
    <t>SUZANO-SP</t>
  </si>
  <si>
    <t>AQUIRAZ-CE</t>
  </si>
  <si>
    <t>FORTALEZA-CE</t>
  </si>
  <si>
    <t>MACAU-RN</t>
  </si>
  <si>
    <t>VITORIA-ES</t>
  </si>
  <si>
    <t>BETIM-MG</t>
  </si>
  <si>
    <t>CUBATAO-SP</t>
  </si>
  <si>
    <t>VOLTA REDONDA-RJ</t>
  </si>
  <si>
    <t>ARACAJU-SE</t>
  </si>
  <si>
    <t>ARRAIAL DO CABO-RJ</t>
  </si>
  <si>
    <t>CACAPAVA-SP</t>
  </si>
  <si>
    <t>MAUA-SP</t>
  </si>
  <si>
    <t>CAMACARI-BA</t>
  </si>
  <si>
    <t>GUAMARE-RN</t>
  </si>
  <si>
    <t>QUISSAMA-RJ</t>
  </si>
  <si>
    <t>ANCHIETA-ES</t>
  </si>
  <si>
    <t>SALVADOR-BA</t>
  </si>
  <si>
    <t>ITAPARICA-BA</t>
  </si>
  <si>
    <t>SALINAS DA MARGARIDA-BA</t>
  </si>
  <si>
    <t>SANTO AMARO-BA</t>
  </si>
  <si>
    <t>SAUBARA-BA</t>
  </si>
  <si>
    <t>CANDEIAS-BA</t>
  </si>
  <si>
    <t>ITABORAI-RJ</t>
  </si>
  <si>
    <t>MAGE-RJ</t>
  </si>
  <si>
    <t>NITEROI-RJ</t>
  </si>
  <si>
    <t>SAO GONCALO-RJ</t>
  </si>
  <si>
    <t>ARAQUARI-SC</t>
  </si>
  <si>
    <t>BALNEARIO BARRA DO SUL-SC</t>
  </si>
  <si>
    <t>GARUVA-SC</t>
  </si>
  <si>
    <t>ITAPOA-SC</t>
  </si>
  <si>
    <t>JOINVILLE-SC</t>
  </si>
  <si>
    <t>CABO DE SANTO AGOSTINHO-PE</t>
  </si>
  <si>
    <t>SIRINHAEM-PE</t>
  </si>
  <si>
    <t>GUAPIMIRIM-RJ</t>
  </si>
  <si>
    <t>IPOJUCA-PE</t>
  </si>
  <si>
    <t>CIDREIRA-RS</t>
  </si>
  <si>
    <t>IMBE-RS</t>
  </si>
  <si>
    <t>LINHARES-ES</t>
  </si>
  <si>
    <t>SAO FRANCISCO DO CONDE-BA</t>
  </si>
  <si>
    <t>DUQUE DE CAXIAS-RJ</t>
  </si>
  <si>
    <t>TRAMANDAI-RS</t>
  </si>
  <si>
    <t>SAO FRANCISCO DO SUL-SC</t>
  </si>
  <si>
    <t>MADRE DE DEUS-BA</t>
  </si>
  <si>
    <t>RIO DE JANEIRO-RJ</t>
  </si>
  <si>
    <t>OSORIO-RS</t>
  </si>
  <si>
    <t>BERTIOGA-SP</t>
  </si>
  <si>
    <t>ILHABELA-SP</t>
  </si>
  <si>
    <t>MANGARATIBA-RJ</t>
  </si>
  <si>
    <t>PARATI-RJ</t>
  </si>
  <si>
    <t>MACAE-RJ</t>
  </si>
  <si>
    <t>ANGRA DOS REIS-RJ</t>
  </si>
  <si>
    <t>CARAGUATATUBA-SP</t>
  </si>
  <si>
    <t>SAO SEBASTIAO-SP</t>
  </si>
  <si>
    <t>GUARAREMA-SP</t>
  </si>
  <si>
    <t>TOTAL</t>
  </si>
  <si>
    <t>ITEM 2  - PAGAMENTO DE ROYALTIES RETROATIVOS AO MUNICÍPIO DE ALTO DO RODRIGUES-RN</t>
  </si>
  <si>
    <t>ALHANDRA-PB</t>
  </si>
  <si>
    <t>ARACATI-CE</t>
  </si>
  <si>
    <t>CAPELA-SE</t>
  </si>
  <si>
    <t>CARMOPOLIS-SE</t>
  </si>
  <si>
    <t>COARI-AM</t>
  </si>
  <si>
    <t>ESPLANADA-BA</t>
  </si>
  <si>
    <t>ESTANCIA-SE</t>
  </si>
  <si>
    <t>GENERAL MAYNARD-SE</t>
  </si>
  <si>
    <t>GOIANINHA-RN</t>
  </si>
  <si>
    <t>IELMO MARINHO-RN</t>
  </si>
  <si>
    <t>INDIAROBA-SE</t>
  </si>
  <si>
    <t>JAPARATUBA-SE</t>
  </si>
  <si>
    <t>JAPOATA-SE</t>
  </si>
  <si>
    <t>MARACANAU-CE</t>
  </si>
  <si>
    <t>MARECHAL DEODORO-AL</t>
  </si>
  <si>
    <t>PENDENCIAS-RN</t>
  </si>
  <si>
    <t>SANTO AMARO DAS BROTAS-SE</t>
  </si>
  <si>
    <t>SANTOS-SP</t>
  </si>
  <si>
    <t>SATUBA-AL</t>
  </si>
  <si>
    <t>SERRA DO MEL-RN</t>
  </si>
  <si>
    <t>ALTO DO RODRIGUES-RN</t>
  </si>
  <si>
    <t>ITEM 3  - PAGAMENTO DE ROYALTIES RETROATIVOS AO MUNICÍPIO DE SÃO CRISTÓVÃO-SE</t>
  </si>
  <si>
    <t>Processo Judicial n° 0803673-70.2018.4.05.8500</t>
  </si>
  <si>
    <t>ITEM 4  - PAGAMENTO DE ROYALTIES RETROATIVOS AO MUNICÍPIO DE TIBAU-RN</t>
  </si>
  <si>
    <t>Processo Judicial n° 0801804-13.2020.4.05.8400</t>
  </si>
  <si>
    <t>ACU-RN</t>
  </si>
  <si>
    <t>AFONSO BEZERRA-RN</t>
  </si>
  <si>
    <t>ALAGOINHAS-BA</t>
  </si>
  <si>
    <t>APODI-RN</t>
  </si>
  <si>
    <t>AREIA BRANCA-RN</t>
  </si>
  <si>
    <t>AREIA BRANCA-SE</t>
  </si>
  <si>
    <t>BAYEUX-PB</t>
  </si>
  <si>
    <t>BREJO GRANDE-SE</t>
  </si>
  <si>
    <t>CALDAS BRANDAO-PB</t>
  </si>
  <si>
    <t>CARNAUBAIS-RN</t>
  </si>
  <si>
    <t>CATU-BA</t>
  </si>
  <si>
    <t>COQUEIRO SECO-AL</t>
  </si>
  <si>
    <t>DIVINA PASTORA-SE</t>
  </si>
  <si>
    <t>ENTRE RIOS-BA</t>
  </si>
  <si>
    <t>FELIPE GUERRA-RN</t>
  </si>
  <si>
    <t>GOVERNADOR DIX-SEPT ROSADO-RN</t>
  </si>
  <si>
    <t>GROSSOS-RN</t>
  </si>
  <si>
    <t>ICAPUI-CE</t>
  </si>
  <si>
    <t>ITANAGRA-BA</t>
  </si>
  <si>
    <t>MACEIO-AL</t>
  </si>
  <si>
    <t>MARUIM-SE</t>
  </si>
  <si>
    <t>MONTE ALEGRE-RN</t>
  </si>
  <si>
    <t>PACATUBA-SE</t>
  </si>
  <si>
    <t>PARIPUEIRA-AL</t>
  </si>
  <si>
    <t>PORTO DO MANGUE-RN</t>
  </si>
  <si>
    <t>RIACHUELO-SE</t>
  </si>
  <si>
    <t>ROTEIRO-AL</t>
  </si>
  <si>
    <t>SANTA LUZIA DO NORTE-AL</t>
  </si>
  <si>
    <t>SANTO ANTONIO DOS LOPES-MA</t>
  </si>
  <si>
    <t>SAO MIGUEL DE TAIPU-PB</t>
  </si>
  <si>
    <t>SAO SEBASTIAO DO PASSE-BA</t>
  </si>
  <si>
    <t>SIRIRI-SE</t>
  </si>
  <si>
    <t>TEODORO SAMPAIO-BA</t>
  </si>
  <si>
    <t>VERA CRUZ-BA</t>
  </si>
  <si>
    <t>SAO CRISTOVAO-SE</t>
  </si>
  <si>
    <t>TIBAU-RN</t>
  </si>
  <si>
    <t>Processo Judicial n° 0803065-49.2020.4.05.8000</t>
  </si>
  <si>
    <t>ESTAÇÃO COLETORA DE PILAR E UPGN PILAR</t>
  </si>
  <si>
    <t>Origem marítima</t>
  </si>
  <si>
    <t>Origem terrestre</t>
  </si>
  <si>
    <t>Retenção Mensal (R$)</t>
  </si>
  <si>
    <t>Retenção Acumulada (R$)</t>
  </si>
  <si>
    <t>ITEM 5  - RETENÇÃO NO TESOURO NACIONAL DA PARCELA ACIMA DE 5% DOS ROYALTIES DA ESTAÇÃO COLETORA DE PILAR E UPGN PILAR</t>
  </si>
  <si>
    <t>Depósito Judicial (R$)</t>
  </si>
  <si>
    <t>ARMACAO DOS BUZIOS-RJ</t>
  </si>
  <si>
    <t>RELATÓRIO DE ACERTOS DE ROYALTIES</t>
  </si>
  <si>
    <t>ÍNDICE</t>
  </si>
  <si>
    <t>ITEM 6  - PAGAMENTO DE ROYALTIES RETROATIVOS AO MUNICÍPIO DE PILAR-AL</t>
  </si>
  <si>
    <t>ITEM 7  - DEPÓSITOS JUDICIAIS</t>
  </si>
  <si>
    <t>TUBARAO-SC</t>
  </si>
  <si>
    <t>NOVA VENEZA-SC</t>
  </si>
  <si>
    <t>Processo Judicial n° 1009818-90.2020.4.01.0000</t>
  </si>
  <si>
    <t>0811778-11.2019.4.05.8400</t>
  </si>
  <si>
    <t>JACUTINGA-MG</t>
  </si>
  <si>
    <t>PAULISTA-PE</t>
  </si>
  <si>
    <t>ARAUCARIA-PR</t>
  </si>
  <si>
    <t>CAMPO LARGO-PR</t>
  </si>
  <si>
    <t>ARARICA-RS</t>
  </si>
  <si>
    <t>CANOAS-RS</t>
  </si>
  <si>
    <t>GRAVATAI-RS</t>
  </si>
  <si>
    <t>IGREJINHA-RS</t>
  </si>
  <si>
    <t>RIO GRANDE-RS</t>
  </si>
  <si>
    <t>SAO FRANCISCO DE PAULA-RS</t>
  </si>
  <si>
    <t>BRUSQUE-SC</t>
  </si>
  <si>
    <t>GASPAR-SC</t>
  </si>
  <si>
    <t>SAO PEDRO DE ALCANTARA-SC</t>
  </si>
  <si>
    <t>TIJUCAS-SC</t>
  </si>
  <si>
    <t>URUSSANGA-SC</t>
  </si>
  <si>
    <t>ARACOIABA DA SERRA-SP</t>
  </si>
  <si>
    <t>CAMPINAS-SP</t>
  </si>
  <si>
    <t>INDAIATUBA-SP</t>
  </si>
  <si>
    <t>ITU-SP</t>
  </si>
  <si>
    <t>PAULINIA-SP</t>
  </si>
  <si>
    <t>AMONTADA-CE</t>
  </si>
  <si>
    <t>ITAPIPOCA-CE</t>
  </si>
  <si>
    <t>ITAQUITINGA-PE</t>
  </si>
  <si>
    <t>SANTA LUZIA DO ITANHY-SE</t>
  </si>
  <si>
    <t>ITAPETININGA-SP</t>
  </si>
  <si>
    <t>GUARAMIRIM-SC</t>
  </si>
  <si>
    <t>PORTO FELIZ-SP</t>
  </si>
  <si>
    <t>ITEM 8  - PAGAMENTO DE ROYALTIES RETROATIVOS AO MUNICÍPIO DE BÚZIOS - RJ</t>
  </si>
  <si>
    <t>ITEM 9  - PAGAMENTO DE ROYALTIES RETROATIVOS AO MUNICÍPIO DE BAYEUX - RN</t>
  </si>
  <si>
    <t>Processo Judicial n° 1041700-70.2020.4.01.0000</t>
  </si>
  <si>
    <t>UPANEMA-RN</t>
  </si>
  <si>
    <t>CODAJAS-AM</t>
  </si>
  <si>
    <t>CARDEAL DA SILVA-BA</t>
  </si>
  <si>
    <t>JAGUARIPE-BA</t>
  </si>
  <si>
    <t>ANORI-AM</t>
  </si>
  <si>
    <t>PEDREIRAS-MA</t>
  </si>
  <si>
    <t>TRIZIDELA DO VALE-MA</t>
  </si>
  <si>
    <t>TRAIRI-CE</t>
  </si>
  <si>
    <t>INGA-PB</t>
  </si>
  <si>
    <t>JACARAU-PB</t>
  </si>
  <si>
    <t>ITAREMA-CE</t>
  </si>
  <si>
    <t>CAPINZAL DO NORTE-MA</t>
  </si>
  <si>
    <t>LIMA CAMPOS-MA</t>
  </si>
  <si>
    <t>VALENCA-BA</t>
  </si>
  <si>
    <t>PARAIPABA-CE</t>
  </si>
  <si>
    <t>MANACAPURU-AM</t>
  </si>
  <si>
    <t>CARAUBAS-RN</t>
  </si>
  <si>
    <t>TEFE-AM</t>
  </si>
  <si>
    <t>MARAGOGIPE-BA</t>
  </si>
  <si>
    <t>TEOLANDIA-BA</t>
  </si>
  <si>
    <t>ARACAS-BA</t>
  </si>
  <si>
    <t>ANAMA-AM</t>
  </si>
  <si>
    <t>JAGUARUANA-CE</t>
  </si>
  <si>
    <t>IBIRATAIA-BA</t>
  </si>
  <si>
    <t>SATIRO DIAS-BA</t>
  </si>
  <si>
    <t>BARREIRINHAS-MA</t>
  </si>
  <si>
    <t>OURICANGAS-BA</t>
  </si>
  <si>
    <t>ATALAIA-AL</t>
  </si>
  <si>
    <t>PARNAMIRIM-RN</t>
  </si>
  <si>
    <t>CAAPIRANGA-AM</t>
  </si>
  <si>
    <t>MATA DE SAO JOAO-BA</t>
  </si>
  <si>
    <t>ITEM 10  - PAGAMENTO DE ROYALTIES RETROATIVOS AO MUNICÍPIO DE ARACATI - CE</t>
  </si>
  <si>
    <t>Processo Judicial n° 0067318-58.2016.4.01.3400</t>
  </si>
  <si>
    <t>Total Geral</t>
  </si>
  <si>
    <t>54389-61.2014.4.01.3400</t>
  </si>
  <si>
    <t>1001878-11.2019.4.01.0000</t>
  </si>
  <si>
    <t>Processo Judicial n° 0000017-12.2019.4.02.5001/ES.</t>
  </si>
  <si>
    <t>ITEM 11  - PAGAMENTO DE ROYALTIES RETROATIVOS AO MUNICÍPIO DE ANCHIETA-ES</t>
  </si>
  <si>
    <t>Sao Francisco de Paula-RS</t>
  </si>
  <si>
    <t>Tijucas-SC</t>
  </si>
  <si>
    <t>Sao Pedro de Alcantara-SC</t>
  </si>
  <si>
    <t>Porto Feliz-SP</t>
  </si>
  <si>
    <t>Aracoiaba da Serra-SP</t>
  </si>
  <si>
    <t>Ararica-RS</t>
  </si>
  <si>
    <t>Araucaria-PR</t>
  </si>
  <si>
    <t>Brusque-SC</t>
  </si>
  <si>
    <t>Campo Largo-PR</t>
  </si>
  <si>
    <t>Gaspar-SC</t>
  </si>
  <si>
    <t>Gravatai-RS</t>
  </si>
  <si>
    <t>Guaramirim-SC</t>
  </si>
  <si>
    <t>Igrejinha-RS</t>
  </si>
  <si>
    <t>Indaiatuba-SP</t>
  </si>
  <si>
    <t>Itapetininga-SP</t>
  </si>
  <si>
    <t>Joinville-SC</t>
  </si>
  <si>
    <t>Nova Veneza-SC</t>
  </si>
  <si>
    <t>Urussanga-SC</t>
  </si>
  <si>
    <t>Tubarao-SC</t>
  </si>
  <si>
    <t>ITEM 8  - PAGAMENTO DE ROYALTIES RETROATIVOS AO MUNICÍPIO DE ARMAÇÃO DE BÚZIOS-RJ</t>
  </si>
  <si>
    <t>ITEM 9  - PAGAMENTO DE ROYALTIES RETROATIVOS AO MUNICÍPIO DE BAYEUX-RN</t>
  </si>
  <si>
    <t>ITEM 10  - PAGAMENTO DE ROYALTIES RETROATIVOS AO MUNICÍPIO DE ARACATI-CE</t>
  </si>
  <si>
    <t>ITEM 2  - PAGAMENTO DE ROYALTIES RETROATIVOS AO MUNICÍPIO DE ALTO DO RODRIGUES-RN (SEM DEPÓSTIO JUDICIAL)</t>
  </si>
  <si>
    <t>SATIRO DIAS-BA (DEPOSITO JUDICIAL)</t>
  </si>
  <si>
    <t>Parcela 17/48 (R$)</t>
  </si>
  <si>
    <t>CAMARAGIBE-PE</t>
  </si>
  <si>
    <t>ITAMBE-PE</t>
  </si>
  <si>
    <t>MORENO-PE</t>
  </si>
  <si>
    <t>SAO GONCALO DO AMARANTE-RN</t>
  </si>
  <si>
    <t>VITORIA DE SANTO ANTAO-PE</t>
  </si>
  <si>
    <t>0067318-58.2016.4.01.3400</t>
  </si>
  <si>
    <t>5000825-58.2020.4.03.6135</t>
  </si>
  <si>
    <t xml:space="preserve">ITEM 7  - DEPÓSITOS JUDICIAIS </t>
  </si>
  <si>
    <t>Concessão</t>
  </si>
  <si>
    <t>Partilha</t>
  </si>
  <si>
    <t>SUBTOTAL</t>
  </si>
  <si>
    <t>Regime</t>
  </si>
  <si>
    <t>0802943-43.2021.4.05.0000</t>
  </si>
  <si>
    <t>Parcela 8/8 (R$)</t>
  </si>
  <si>
    <t>ITEM 12  - PAGAMENTO DE ROYALTIES RETROATIVOS AO MUNICÍPIO DE ANGRA DOS REIS-RJ</t>
  </si>
  <si>
    <t>Processo Judicial n° 1030536-59.2021.4.01.3400</t>
  </si>
  <si>
    <t>Parnamirim-RN</t>
  </si>
  <si>
    <t>Sátiro Dias-BA</t>
  </si>
  <si>
    <t>Tibau-RN</t>
  </si>
  <si>
    <t>Alto do Rodrigues-RN</t>
  </si>
  <si>
    <t>Aracati-CE</t>
  </si>
  <si>
    <t>Ilhabela-SP</t>
  </si>
  <si>
    <t>MÊS DE CRÉDITO: Novembro de 2021</t>
  </si>
  <si>
    <t>MÊS DE COMPETÊNCIA: Setembro de 2021</t>
  </si>
  <si>
    <t>Parcela 19/33 (R$)</t>
  </si>
  <si>
    <t>Parcela 20/48 (R$)</t>
  </si>
  <si>
    <t>Parcela 23/50 (R$)</t>
  </si>
  <si>
    <t>Parcela 18/48 (R$)</t>
  </si>
  <si>
    <t>Parcela 15/27 (R$)</t>
  </si>
  <si>
    <t>Parcela 9/50 (R$)</t>
  </si>
  <si>
    <t>Parcela 8/36 (R$)</t>
  </si>
  <si>
    <t>Parcela 2/25 (R$)</t>
  </si>
  <si>
    <t>ITEM 13 - ACERTO CONFRONTAÇÃO SÉPIA LESTE</t>
  </si>
  <si>
    <t>CENÁRIO 2 - CONFRONTAÇÕES RETIFICADAS.</t>
  </si>
  <si>
    <t>DIFERENÇA ENTRE OS CENÁRIOS</t>
  </si>
  <si>
    <t>UF</t>
  </si>
  <si>
    <t>% Confrontação Estados</t>
  </si>
  <si>
    <t>MUNICÍPIO</t>
  </si>
  <si>
    <t>Royalties Parcela &gt;5% - Agosto/21 (R$)</t>
  </si>
  <si>
    <t>% Confrontação Municípios</t>
  </si>
  <si>
    <t>Royalties aos Municípios (R$)</t>
  </si>
  <si>
    <t>Arredondada</t>
  </si>
  <si>
    <t>RJ</t>
  </si>
  <si>
    <t>MARICA-RJ</t>
  </si>
  <si>
    <t>CENÁRIO 1 - CONFRONTAÇÃO PROVISÓRIA.</t>
  </si>
  <si>
    <t>EFEITOS DA RD 907/09 - ALTERAÇÃO DO RING FENCE DO CAMPO DE MARLIM LESTE.</t>
  </si>
  <si>
    <t>CAMPO</t>
  </si>
  <si>
    <t>Royalties Parcela &gt;5% - Set/10 a Abr/11 (R$)</t>
  </si>
  <si>
    <t>% representatividade dos valores retidos</t>
  </si>
  <si>
    <t>MARLIM LESTE</t>
  </si>
  <si>
    <t>CARAPEBUS-RJ</t>
  </si>
  <si>
    <t>ITEM 14 - ACERTO ALTERAÇÃO DO RING FENCE MARLIM LESTE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</si>
</sst>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* #,##0.00_);_(* \(#,##0.00\);_(* &quot;-&quot;??_);_(@_)"/>
    <numFmt numFmtId="165" formatCode="#,##0.00_ ;\-#,##0.00\ "/>
    <numFmt numFmtId="166" formatCode="#,##0.0000"/>
  </numFmts>
  <fonts count="10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indexed="8"/>
      <name val="Arial"/>
      <family val="2"/>
    </font>
    <font>
      <b/>
      <sz val="10"/>
      <color theme="1"/>
      <name val="Arial"/>
      <family val="2"/>
    </font>
    <font>
      <b/>
      <u/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8"/>
      <color theme="1"/>
      <name val="Arial"/>
      <family val="2"/>
    </font>
    <font>
      <b/>
      <sz val="8"/>
      <name val="Arial"/>
      <family val="2"/>
    </font>
    <font>
      <sz val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2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8">
    <xf numFmtId="0" fontId="0" fillId="0" borderId="0"/>
    <xf numFmtId="43" fontId="5" fillId="0" borderId="0" applyFont="0" applyFill="0" applyBorder="0" applyAlignment="0" applyProtection="0"/>
    <xf numFmtId="0" fontId="6" fillId="0" borderId="0"/>
    <xf numFmtId="164" fontId="5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9" fontId="5" fillId="0" borderId="0" applyFont="0" applyFill="0" applyBorder="0" applyAlignment="0" applyProtection="0"/>
  </cellStyleXfs>
  <cellXfs count="79">
    <xf numFmtId="0" fontId="0" fillId="0" borderId="0" xfId="0"/>
    <xf numFmtId="0" fontId="1" fillId="2" borderId="0" xfId="0" applyFont="1" applyFill="1"/>
    <xf numFmtId="0" fontId="3" fillId="2" borderId="0" xfId="0" applyFont="1" applyFill="1"/>
    <xf numFmtId="49" fontId="2" fillId="2" borderId="0" xfId="0" applyNumberFormat="1" applyFont="1" applyFill="1" applyBorder="1" applyAlignment="1">
      <alignment wrapText="1"/>
    </xf>
    <xf numFmtId="0" fontId="3" fillId="2" borderId="1" xfId="0" applyFont="1" applyFill="1" applyBorder="1"/>
    <xf numFmtId="0" fontId="1" fillId="2" borderId="1" xfId="0" applyFont="1" applyFill="1" applyBorder="1"/>
    <xf numFmtId="0" fontId="3" fillId="2" borderId="1" xfId="0" applyFont="1" applyFill="1" applyBorder="1" applyAlignment="1">
      <alignment horizontal="center"/>
    </xf>
    <xf numFmtId="4" fontId="1" fillId="2" borderId="1" xfId="0" applyNumberFormat="1" applyFont="1" applyFill="1" applyBorder="1"/>
    <xf numFmtId="4" fontId="3" fillId="2" borderId="1" xfId="0" applyNumberFormat="1" applyFont="1" applyFill="1" applyBorder="1"/>
    <xf numFmtId="0" fontId="4" fillId="2" borderId="0" xfId="0" applyFont="1" applyFill="1"/>
    <xf numFmtId="49" fontId="2" fillId="2" borderId="0" xfId="0" applyNumberFormat="1" applyFont="1" applyFill="1" applyBorder="1" applyAlignment="1">
      <alignment wrapText="1"/>
    </xf>
    <xf numFmtId="0" fontId="1" fillId="3" borderId="1" xfId="0" applyFont="1" applyFill="1" applyBorder="1"/>
    <xf numFmtId="4" fontId="1" fillId="3" borderId="1" xfId="0" applyNumberFormat="1" applyFont="1" applyFill="1" applyBorder="1"/>
    <xf numFmtId="0" fontId="1" fillId="2" borderId="0" xfId="0" applyFont="1" applyFill="1"/>
    <xf numFmtId="49" fontId="2" fillId="2" borderId="0" xfId="0" applyNumberFormat="1" applyFont="1" applyFill="1" applyAlignment="1">
      <alignment wrapText="1"/>
    </xf>
    <xf numFmtId="0" fontId="3" fillId="2" borderId="0" xfId="0" applyFont="1" applyFill="1"/>
    <xf numFmtId="0" fontId="3" fillId="2" borderId="1" xfId="0" applyFont="1" applyFill="1" applyBorder="1"/>
    <xf numFmtId="0" fontId="3" fillId="2" borderId="1" xfId="0" applyFont="1" applyFill="1" applyBorder="1" applyAlignment="1">
      <alignment horizontal="center"/>
    </xf>
    <xf numFmtId="0" fontId="1" fillId="2" borderId="1" xfId="0" applyFont="1" applyFill="1" applyBorder="1"/>
    <xf numFmtId="4" fontId="1" fillId="2" borderId="1" xfId="0" applyNumberFormat="1" applyFont="1" applyFill="1" applyBorder="1"/>
    <xf numFmtId="4" fontId="3" fillId="2" borderId="1" xfId="0" applyNumberFormat="1" applyFont="1" applyFill="1" applyBorder="1"/>
    <xf numFmtId="4" fontId="1" fillId="0" borderId="1" xfId="0" applyNumberFormat="1" applyFont="1" applyFill="1" applyBorder="1"/>
    <xf numFmtId="4" fontId="1" fillId="2" borderId="1" xfId="0" applyNumberFormat="1" applyFont="1" applyFill="1" applyBorder="1" applyAlignment="1">
      <alignment horizontal="right"/>
    </xf>
    <xf numFmtId="0" fontId="1" fillId="0" borderId="1" xfId="0" applyFont="1" applyFill="1" applyBorder="1"/>
    <xf numFmtId="43" fontId="1" fillId="2" borderId="0" xfId="1" applyFont="1" applyFill="1"/>
    <xf numFmtId="0" fontId="1" fillId="0" borderId="0" xfId="0" applyFont="1" applyFill="1"/>
    <xf numFmtId="165" fontId="1" fillId="3" borderId="1" xfId="1" applyNumberFormat="1" applyFont="1" applyFill="1" applyBorder="1"/>
    <xf numFmtId="165" fontId="1" fillId="0" borderId="1" xfId="1" applyNumberFormat="1" applyFont="1" applyFill="1" applyBorder="1"/>
    <xf numFmtId="165" fontId="1" fillId="2" borderId="1" xfId="1" applyNumberFormat="1" applyFont="1" applyFill="1" applyBorder="1"/>
    <xf numFmtId="0" fontId="1" fillId="2" borderId="0" xfId="0" applyFont="1" applyFill="1" applyBorder="1"/>
    <xf numFmtId="4" fontId="1" fillId="2" borderId="1" xfId="0" applyNumberFormat="1" applyFont="1" applyFill="1" applyBorder="1" applyAlignment="1">
      <alignment horizontal="center" vertical="center"/>
    </xf>
    <xf numFmtId="43" fontId="1" fillId="0" borderId="1" xfId="1" applyFont="1" applyFill="1" applyBorder="1"/>
    <xf numFmtId="43" fontId="1" fillId="2" borderId="1" xfId="1" applyFont="1" applyFill="1" applyBorder="1"/>
    <xf numFmtId="43" fontId="1" fillId="3" borderId="1" xfId="1" applyFont="1" applyFill="1" applyBorder="1"/>
    <xf numFmtId="0" fontId="1" fillId="2" borderId="2" xfId="0" applyFont="1" applyFill="1" applyBorder="1" applyAlignment="1"/>
    <xf numFmtId="4" fontId="1" fillId="2" borderId="0" xfId="0" applyNumberFormat="1" applyFont="1" applyFill="1"/>
    <xf numFmtId="4" fontId="1" fillId="2" borderId="2" xfId="0" applyNumberFormat="1" applyFont="1" applyFill="1" applyBorder="1"/>
    <xf numFmtId="4" fontId="3" fillId="2" borderId="2" xfId="0" applyNumberFormat="1" applyFont="1" applyFill="1" applyBorder="1"/>
    <xf numFmtId="0" fontId="3" fillId="2" borderId="3" xfId="0" applyFont="1" applyFill="1" applyBorder="1" applyAlignment="1">
      <alignment horizontal="center"/>
    </xf>
    <xf numFmtId="44" fontId="1" fillId="3" borderId="1" xfId="6" applyFont="1" applyFill="1" applyBorder="1"/>
    <xf numFmtId="0" fontId="7" fillId="0" borderId="1" xfId="0" applyFont="1" applyBorder="1"/>
    <xf numFmtId="0" fontId="9" fillId="2" borderId="8" xfId="0" applyFont="1" applyFill="1" applyBorder="1" applyAlignment="1">
      <alignment horizontal="center" vertical="center"/>
    </xf>
    <xf numFmtId="166" fontId="9" fillId="2" borderId="8" xfId="0" applyNumberFormat="1" applyFont="1" applyFill="1" applyBorder="1" applyAlignment="1">
      <alignment horizontal="right" vertical="center"/>
    </xf>
    <xf numFmtId="0" fontId="9" fillId="2" borderId="8" xfId="0" applyFont="1" applyFill="1" applyBorder="1" applyAlignment="1">
      <alignment horizontal="left" vertical="center"/>
    </xf>
    <xf numFmtId="4" fontId="9" fillId="2" borderId="9" xfId="0" applyNumberFormat="1" applyFont="1" applyFill="1" applyBorder="1" applyAlignment="1">
      <alignment horizontal="right" vertical="center"/>
    </xf>
    <xf numFmtId="4" fontId="9" fillId="2" borderId="14" xfId="0" applyNumberFormat="1" applyFont="1" applyFill="1" applyBorder="1" applyAlignment="1">
      <alignment horizontal="right" vertical="center"/>
    </xf>
    <xf numFmtId="4" fontId="9" fillId="2" borderId="4" xfId="0" applyNumberFormat="1" applyFont="1" applyFill="1" applyBorder="1" applyAlignment="1">
      <alignment horizontal="right" vertical="center"/>
    </xf>
    <xf numFmtId="0" fontId="9" fillId="2" borderId="11" xfId="0" applyFont="1" applyFill="1" applyBorder="1" applyAlignment="1">
      <alignment horizontal="center" vertical="center"/>
    </xf>
    <xf numFmtId="166" fontId="9" fillId="2" borderId="11" xfId="0" applyNumberFormat="1" applyFont="1" applyFill="1" applyBorder="1" applyAlignment="1">
      <alignment horizontal="right" vertical="center"/>
    </xf>
    <xf numFmtId="0" fontId="9" fillId="2" borderId="11" xfId="0" applyFont="1" applyFill="1" applyBorder="1" applyAlignment="1">
      <alignment horizontal="left" vertical="center"/>
    </xf>
    <xf numFmtId="4" fontId="9" fillId="2" borderId="12" xfId="0" applyNumberFormat="1" applyFont="1" applyFill="1" applyBorder="1" applyAlignment="1">
      <alignment horizontal="right" vertical="center"/>
    </xf>
    <xf numFmtId="4" fontId="9" fillId="2" borderId="13" xfId="0" applyNumberFormat="1" applyFont="1" applyFill="1" applyBorder="1" applyAlignment="1">
      <alignment horizontal="right" vertical="center"/>
    </xf>
    <xf numFmtId="4" fontId="9" fillId="2" borderId="5" xfId="0" applyNumberFormat="1" applyFont="1" applyFill="1" applyBorder="1" applyAlignment="1">
      <alignment horizontal="right" vertical="center"/>
    </xf>
    <xf numFmtId="166" fontId="9" fillId="2" borderId="0" xfId="0" applyNumberFormat="1" applyFont="1" applyFill="1" applyBorder="1" applyAlignment="1">
      <alignment horizontal="left" vertical="center"/>
    </xf>
    <xf numFmtId="0" fontId="9" fillId="2" borderId="0" xfId="0" applyFont="1" applyFill="1" applyBorder="1" applyAlignment="1">
      <alignment horizontal="center" vertical="center"/>
    </xf>
    <xf numFmtId="0" fontId="9" fillId="2" borderId="0" xfId="0" applyFont="1" applyFill="1" applyBorder="1" applyAlignment="1">
      <alignment horizontal="left" vertical="center"/>
    </xf>
    <xf numFmtId="4" fontId="9" fillId="2" borderId="15" xfId="0" applyNumberFormat="1" applyFont="1" applyFill="1" applyBorder="1" applyAlignment="1">
      <alignment horizontal="right" vertical="center"/>
    </xf>
    <xf numFmtId="10" fontId="9" fillId="2" borderId="0" xfId="7" applyNumberFormat="1" applyFont="1" applyFill="1" applyBorder="1" applyAlignment="1">
      <alignment horizontal="right" vertical="center"/>
    </xf>
    <xf numFmtId="166" fontId="9" fillId="2" borderId="11" xfId="0" applyNumberFormat="1" applyFont="1" applyFill="1" applyBorder="1" applyAlignment="1">
      <alignment horizontal="left" vertical="center"/>
    </xf>
    <xf numFmtId="10" fontId="9" fillId="2" borderId="11" xfId="7" applyNumberFormat="1" applyFont="1" applyFill="1" applyBorder="1" applyAlignment="1">
      <alignment horizontal="right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166" fontId="8" fillId="4" borderId="10" xfId="0" applyNumberFormat="1" applyFont="1" applyFill="1" applyBorder="1" applyAlignment="1">
      <alignment horizontal="center" vertical="center" wrapText="1"/>
    </xf>
    <xf numFmtId="166" fontId="8" fillId="4" borderId="13" xfId="0" applyNumberFormat="1" applyFont="1" applyFill="1" applyBorder="1" applyAlignment="1">
      <alignment horizontal="center" vertical="center" wrapText="1"/>
    </xf>
    <xf numFmtId="166" fontId="8" fillId="4" borderId="3" xfId="0" applyNumberFormat="1" applyFont="1" applyFill="1" applyBorder="1" applyAlignment="1">
      <alignment horizontal="center" vertical="center" wrapText="1"/>
    </xf>
    <xf numFmtId="166" fontId="8" fillId="4" borderId="5" xfId="0" applyNumberFormat="1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/>
    </xf>
    <xf numFmtId="0" fontId="7" fillId="2" borderId="6" xfId="0" applyFont="1" applyFill="1" applyBorder="1" applyAlignment="1">
      <alignment horizontal="center"/>
    </xf>
    <xf numFmtId="0" fontId="7" fillId="2" borderId="7" xfId="0" applyFont="1" applyFill="1" applyBorder="1" applyAlignment="1">
      <alignment horizontal="center"/>
    </xf>
    <xf numFmtId="0" fontId="8" fillId="4" borderId="8" xfId="0" applyFont="1" applyFill="1" applyBorder="1" applyAlignment="1">
      <alignment horizontal="center" vertical="center"/>
    </xf>
    <xf numFmtId="0" fontId="8" fillId="4" borderId="11" xfId="0" applyFont="1" applyFill="1" applyBorder="1" applyAlignment="1">
      <alignment horizontal="center" vertical="center"/>
    </xf>
    <xf numFmtId="166" fontId="8" fillId="4" borderId="8" xfId="0" applyNumberFormat="1" applyFont="1" applyFill="1" applyBorder="1" applyAlignment="1">
      <alignment horizontal="center" vertical="center" wrapText="1"/>
    </xf>
    <xf numFmtId="166" fontId="8" fillId="4" borderId="11" xfId="0" applyNumberFormat="1" applyFont="1" applyFill="1" applyBorder="1" applyAlignment="1">
      <alignment horizontal="center" vertical="center" wrapText="1"/>
    </xf>
    <xf numFmtId="166" fontId="8" fillId="4" borderId="9" xfId="0" applyNumberFormat="1" applyFont="1" applyFill="1" applyBorder="1" applyAlignment="1">
      <alignment horizontal="center" vertical="center" wrapText="1"/>
    </xf>
    <xf numFmtId="166" fontId="8" fillId="4" borderId="12" xfId="0" applyNumberFormat="1" applyFont="1" applyFill="1" applyBorder="1" applyAlignment="1">
      <alignment horizontal="center" vertical="center" wrapText="1"/>
    </xf>
    <xf numFmtId="166" fontId="8" fillId="4" borderId="8" xfId="0" applyNumberFormat="1" applyFont="1" applyFill="1" applyBorder="1" applyAlignment="1">
      <alignment horizontal="center" vertical="center"/>
    </xf>
    <xf numFmtId="166" fontId="8" fillId="4" borderId="11" xfId="0" applyNumberFormat="1" applyFont="1" applyFill="1" applyBorder="1" applyAlignment="1">
      <alignment horizontal="center" vertical="center"/>
    </xf>
  </cellXfs>
  <cellStyles count="8">
    <cellStyle name="Moeda" xfId="6" builtinId="4"/>
    <cellStyle name="Normal" xfId="0" builtinId="0"/>
    <cellStyle name="Normal 2 3" xfId="2" xr:uid="{D98A46D8-AF23-498B-9836-D4E906FAAF78}"/>
    <cellStyle name="Normal 5" xfId="4" xr:uid="{DFF92BD4-3599-450D-ACB5-A43B049BD378}"/>
    <cellStyle name="Porcentagem" xfId="7" builtinId="5"/>
    <cellStyle name="Vírgula" xfId="1" builtinId="3"/>
    <cellStyle name="Vírgula 2" xfId="5" xr:uid="{FD4756AF-1367-474A-8A6D-003C87C1FD5C}"/>
    <cellStyle name="Vírgula 3" xfId="3" xr:uid="{4C7D75FE-1549-45BD-A273-3A407214C1E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371475</xdr:colOff>
      <xdr:row>3</xdr:row>
      <xdr:rowOff>85725</xdr:rowOff>
    </xdr:to>
    <xdr:pic>
      <xdr:nvPicPr>
        <xdr:cNvPr id="2" name="Picture 8" descr="G:\Raquel\Logomarca\logoANP_h_fundobranco_cor.jpg">
          <a:extLst>
            <a:ext uri="{FF2B5EF4-FFF2-40B4-BE49-F238E27FC236}">
              <a16:creationId xmlns:a16="http://schemas.microsoft.com/office/drawing/2014/main" id="{BF742B0C-1672-4079-B8EF-11EF7FD15A8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2" name="Picture 8" descr="G:\Raquel\Logomarca\logoANP_h_fundobranco_cor.jpg">
          <a:extLst>
            <a:ext uri="{FF2B5EF4-FFF2-40B4-BE49-F238E27FC236}">
              <a16:creationId xmlns:a16="http://schemas.microsoft.com/office/drawing/2014/main" id="{7916447D-4B44-403A-B84C-900854EC477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2" name="Picture 8" descr="G:\Raquel\Logomarca\logoANP_h_fundobranco_cor.jpg">
          <a:extLst>
            <a:ext uri="{FF2B5EF4-FFF2-40B4-BE49-F238E27FC236}">
              <a16:creationId xmlns:a16="http://schemas.microsoft.com/office/drawing/2014/main" id="{8CF94401-458F-42D1-ADD8-2A31ECD1967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2" name="Picture 8" descr="G:\Raquel\Logomarca\logoANP_h_fundobranco_cor.jpg">
          <a:extLst>
            <a:ext uri="{FF2B5EF4-FFF2-40B4-BE49-F238E27FC236}">
              <a16:creationId xmlns:a16="http://schemas.microsoft.com/office/drawing/2014/main" id="{4D41F121-5039-4461-9938-3D2603A8229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2" name="Picture 8" descr="G:\Raquel\Logomarca\logoANP_h_fundobranco_cor.jpg">
          <a:extLst>
            <a:ext uri="{FF2B5EF4-FFF2-40B4-BE49-F238E27FC236}">
              <a16:creationId xmlns:a16="http://schemas.microsoft.com/office/drawing/2014/main" id="{2BE2D32A-3D95-422F-AB15-240ED478EC0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2" name="Picture 8" descr="G:\Raquel\Logomarca\logoANP_h_fundobranco_cor.jpg">
          <a:extLst>
            <a:ext uri="{FF2B5EF4-FFF2-40B4-BE49-F238E27FC236}">
              <a16:creationId xmlns:a16="http://schemas.microsoft.com/office/drawing/2014/main" id="{0BA10B8C-DCA9-401C-A08E-113582361DC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2" name="Picture 8" descr="G:\Raquel\Logomarca\logoANP_h_fundobranco_cor.jpg">
          <a:extLst>
            <a:ext uri="{FF2B5EF4-FFF2-40B4-BE49-F238E27FC236}">
              <a16:creationId xmlns:a16="http://schemas.microsoft.com/office/drawing/2014/main" id="{61CF09D8-ABD3-4B2C-9F32-D078BD21C82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3" name="Picture 8" descr="G:\Raquel\Logomarca\logoANP_h_fundobranco_cor.jpg">
          <a:extLst>
            <a:ext uri="{FF2B5EF4-FFF2-40B4-BE49-F238E27FC236}">
              <a16:creationId xmlns:a16="http://schemas.microsoft.com/office/drawing/2014/main" id="{A378D013-1188-42F3-902A-C3474E722F2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2" name="Picture 8" descr="G:\Raquel\Logomarca\logoANP_h_fundobranco_cor.jpg">
          <a:extLst>
            <a:ext uri="{FF2B5EF4-FFF2-40B4-BE49-F238E27FC236}">
              <a16:creationId xmlns:a16="http://schemas.microsoft.com/office/drawing/2014/main" id="{50F3038C-A35F-4B04-907E-A321D70C089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2" name="Picture 8" descr="G:\Raquel\Logomarca\logoANP_h_fundobranco_cor.jpg">
          <a:extLst>
            <a:ext uri="{FF2B5EF4-FFF2-40B4-BE49-F238E27FC236}">
              <a16:creationId xmlns:a16="http://schemas.microsoft.com/office/drawing/2014/main" id="{D43159FB-AAA5-4522-8C16-4E8A673156F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0</xdr:rowOff>
    </xdr:to>
    <xdr:pic>
      <xdr:nvPicPr>
        <xdr:cNvPr id="2" name="Picture 8" descr="G:\Raquel\Logomarca\logoANP_h_fundobranco_cor.jpg">
          <a:extLst>
            <a:ext uri="{FF2B5EF4-FFF2-40B4-BE49-F238E27FC236}">
              <a16:creationId xmlns:a16="http://schemas.microsoft.com/office/drawing/2014/main" id="{15F8CA60-2FA3-41E3-B776-68B13990248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9525</xdr:rowOff>
    </xdr:to>
    <xdr:pic>
      <xdr:nvPicPr>
        <xdr:cNvPr id="2" name="Picture 8" descr="G:\Raquel\Logomarca\logoANP_h_fundobranco_cor.jpg">
          <a:extLst>
            <a:ext uri="{FF2B5EF4-FFF2-40B4-BE49-F238E27FC236}">
              <a16:creationId xmlns:a16="http://schemas.microsoft.com/office/drawing/2014/main" id="{2E45F0AD-8109-4AAF-9454-ADDA7B8CFED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2" name="Picture 8" descr="G:\Raquel\Logomarca\logoANP_h_fundobranco_cor.jpg">
          <a:extLst>
            <a:ext uri="{FF2B5EF4-FFF2-40B4-BE49-F238E27FC236}">
              <a16:creationId xmlns:a16="http://schemas.microsoft.com/office/drawing/2014/main" id="{970EA5AD-82FA-4679-BD68-1EBC68D07FE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2" name="Picture 8" descr="G:\Raquel\Logomarca\logoANP_h_fundobranco_cor.jpg">
          <a:extLst>
            <a:ext uri="{FF2B5EF4-FFF2-40B4-BE49-F238E27FC236}">
              <a16:creationId xmlns:a16="http://schemas.microsoft.com/office/drawing/2014/main" id="{88B9CD14-011A-4A66-B692-1A4F3E58324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2" name="Picture 8" descr="G:\Raquel\Logomarca\logoANP_h_fundobranco_cor.jpg">
          <a:extLst>
            <a:ext uri="{FF2B5EF4-FFF2-40B4-BE49-F238E27FC236}">
              <a16:creationId xmlns:a16="http://schemas.microsoft.com/office/drawing/2014/main" id="{2E86A521-0AFD-458D-8FE6-14CBA7C7762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D8E0A3-916B-4300-AD9A-BBEBC0CFBE5F}">
  <dimension ref="A6:K26"/>
  <sheetViews>
    <sheetView tabSelected="1" workbookViewId="0">
      <selection activeCell="A8" sqref="A8"/>
    </sheetView>
  </sheetViews>
  <sheetFormatPr defaultRowHeight="12.75" x14ac:dyDescent="0.2"/>
  <cols>
    <col min="1" max="16384" width="9.140625" style="1"/>
  </cols>
  <sheetData>
    <row r="6" spans="1:11" x14ac:dyDescent="0.2">
      <c r="A6" s="2" t="s">
        <v>216</v>
      </c>
    </row>
    <row r="8" spans="1:11" x14ac:dyDescent="0.2">
      <c r="A8" s="2" t="s">
        <v>339</v>
      </c>
    </row>
    <row r="9" spans="1:11" x14ac:dyDescent="0.2">
      <c r="A9" s="2" t="s">
        <v>340</v>
      </c>
    </row>
    <row r="11" spans="1:11" x14ac:dyDescent="0.2">
      <c r="A11" s="9" t="s">
        <v>217</v>
      </c>
    </row>
    <row r="12" spans="1:11" x14ac:dyDescent="0.2">
      <c r="A12" s="9"/>
    </row>
    <row r="13" spans="1:11" x14ac:dyDescent="0.2">
      <c r="A13" s="15" t="s">
        <v>0</v>
      </c>
      <c r="B13" s="15"/>
      <c r="C13" s="15"/>
      <c r="D13" s="15"/>
      <c r="E13" s="15"/>
      <c r="F13" s="15"/>
      <c r="G13" s="15"/>
      <c r="H13" s="15"/>
      <c r="I13" s="15"/>
      <c r="J13" s="15"/>
      <c r="K13" s="15"/>
    </row>
    <row r="14" spans="1:11" x14ac:dyDescent="0.2">
      <c r="A14" s="15" t="s">
        <v>145</v>
      </c>
      <c r="B14" s="15"/>
      <c r="C14" s="15"/>
      <c r="D14" s="15"/>
      <c r="E14" s="15"/>
      <c r="F14" s="15"/>
      <c r="G14" s="15"/>
      <c r="H14" s="15"/>
      <c r="I14" s="15"/>
      <c r="J14" s="15"/>
      <c r="K14" s="15"/>
    </row>
    <row r="15" spans="1:11" x14ac:dyDescent="0.2">
      <c r="A15" s="15" t="s">
        <v>167</v>
      </c>
      <c r="B15" s="15"/>
      <c r="C15" s="15"/>
      <c r="D15" s="15"/>
      <c r="E15" s="15"/>
      <c r="F15" s="15"/>
      <c r="G15" s="15"/>
      <c r="H15" s="15"/>
      <c r="I15" s="15"/>
      <c r="J15" s="15"/>
      <c r="K15" s="15"/>
    </row>
    <row r="16" spans="1:11" x14ac:dyDescent="0.2">
      <c r="A16" s="15" t="s">
        <v>169</v>
      </c>
      <c r="B16" s="15"/>
      <c r="C16" s="15"/>
      <c r="D16" s="15"/>
      <c r="E16" s="15"/>
      <c r="F16" s="15"/>
      <c r="G16" s="15"/>
      <c r="H16" s="15"/>
      <c r="I16" s="15"/>
      <c r="J16" s="15"/>
      <c r="K16" s="15"/>
    </row>
    <row r="17" spans="1:11" s="25" customFormat="1" x14ac:dyDescent="0.2">
      <c r="A17" s="15" t="s">
        <v>213</v>
      </c>
      <c r="B17" s="15"/>
      <c r="C17" s="15"/>
      <c r="D17" s="15"/>
      <c r="E17" s="15"/>
      <c r="F17" s="15"/>
      <c r="G17" s="15"/>
      <c r="H17" s="15"/>
      <c r="I17" s="15"/>
      <c r="J17" s="15"/>
      <c r="K17" s="15"/>
    </row>
    <row r="18" spans="1:11" x14ac:dyDescent="0.2">
      <c r="A18" s="15" t="s">
        <v>218</v>
      </c>
      <c r="B18" s="15"/>
      <c r="C18" s="15"/>
      <c r="D18" s="15"/>
      <c r="E18" s="15"/>
      <c r="F18" s="15"/>
      <c r="G18" s="15"/>
      <c r="H18" s="15"/>
      <c r="I18" s="15"/>
      <c r="J18" s="15"/>
      <c r="K18" s="15"/>
    </row>
    <row r="19" spans="1:11" x14ac:dyDescent="0.2">
      <c r="A19" s="15" t="s">
        <v>219</v>
      </c>
      <c r="B19" s="15"/>
      <c r="C19" s="15"/>
      <c r="D19" s="15"/>
      <c r="E19" s="15"/>
      <c r="F19" s="15"/>
      <c r="G19" s="15"/>
      <c r="H19" s="15"/>
      <c r="I19" s="15"/>
      <c r="J19" s="15"/>
      <c r="K19" s="15"/>
    </row>
    <row r="20" spans="1:11" x14ac:dyDescent="0.2">
      <c r="A20" s="15" t="s">
        <v>251</v>
      </c>
      <c r="B20" s="15"/>
      <c r="C20" s="15"/>
      <c r="D20" s="15"/>
      <c r="E20" s="15"/>
      <c r="F20" s="15"/>
      <c r="G20" s="15"/>
      <c r="H20" s="15"/>
      <c r="I20" s="15"/>
      <c r="J20" s="15"/>
      <c r="K20" s="15"/>
    </row>
    <row r="21" spans="1:11" x14ac:dyDescent="0.2">
      <c r="A21" s="15" t="s">
        <v>252</v>
      </c>
    </row>
    <row r="22" spans="1:11" x14ac:dyDescent="0.2">
      <c r="A22" s="15" t="s">
        <v>285</v>
      </c>
    </row>
    <row r="23" spans="1:11" x14ac:dyDescent="0.2">
      <c r="A23" s="15" t="s">
        <v>291</v>
      </c>
    </row>
    <row r="24" spans="1:11" x14ac:dyDescent="0.2">
      <c r="A24" s="15" t="s">
        <v>331</v>
      </c>
    </row>
    <row r="25" spans="1:11" x14ac:dyDescent="0.2">
      <c r="A25" s="15" t="s">
        <v>349</v>
      </c>
    </row>
    <row r="26" spans="1:11" x14ac:dyDescent="0.2">
      <c r="A26" s="15" t="s">
        <v>368</v>
      </c>
    </row>
  </sheetData>
  <pageMargins left="0.511811024" right="0.511811024" top="0.78740157499999996" bottom="0.78740157499999996" header="0.31496062000000002" footer="0.31496062000000002"/>
  <pageSetup paperSize="9" orientation="portrait" horizontalDpi="360" verticalDpi="36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A87318-4D54-435F-8B0A-BE56F4E5C3AE}">
  <dimension ref="A2:H216"/>
  <sheetViews>
    <sheetView workbookViewId="0">
      <selection activeCell="B2" sqref="B2"/>
    </sheetView>
  </sheetViews>
  <sheetFormatPr defaultRowHeight="12.75" x14ac:dyDescent="0.2"/>
  <cols>
    <col min="1" max="1" width="40.5703125" style="13" customWidth="1"/>
    <col min="2" max="2" width="44" style="13" customWidth="1"/>
    <col min="3" max="16384" width="9.140625" style="13"/>
  </cols>
  <sheetData>
    <row r="2" spans="1:8" ht="15" customHeight="1" x14ac:dyDescent="0.2">
      <c r="B2" s="15" t="s">
        <v>339</v>
      </c>
      <c r="C2" s="10"/>
      <c r="D2" s="10"/>
      <c r="H2" s="10"/>
    </row>
    <row r="3" spans="1:8" ht="15" customHeight="1" x14ac:dyDescent="0.2">
      <c r="B3" s="15" t="s">
        <v>340</v>
      </c>
      <c r="C3" s="10"/>
      <c r="D3" s="10"/>
      <c r="H3" s="10"/>
    </row>
    <row r="5" spans="1:8" x14ac:dyDescent="0.2">
      <c r="A5" s="15" t="s">
        <v>312</v>
      </c>
    </row>
    <row r="6" spans="1:8" x14ac:dyDescent="0.2">
      <c r="A6" s="13" t="s">
        <v>253</v>
      </c>
    </row>
    <row r="8" spans="1:8" x14ac:dyDescent="0.2">
      <c r="A8" s="16" t="s">
        <v>3</v>
      </c>
      <c r="B8" s="17" t="s">
        <v>346</v>
      </c>
    </row>
    <row r="9" spans="1:8" x14ac:dyDescent="0.2">
      <c r="A9" s="11" t="s">
        <v>177</v>
      </c>
      <c r="B9" s="12">
        <v>2427814.978458249</v>
      </c>
    </row>
    <row r="10" spans="1:8" x14ac:dyDescent="0.2">
      <c r="A10" s="23" t="s">
        <v>166</v>
      </c>
      <c r="B10" s="21">
        <v>-70469.349288127589</v>
      </c>
    </row>
    <row r="11" spans="1:8" x14ac:dyDescent="0.2">
      <c r="A11" s="23" t="s">
        <v>98</v>
      </c>
      <c r="B11" s="21">
        <v>-70469.349288127589</v>
      </c>
    </row>
    <row r="12" spans="1:8" x14ac:dyDescent="0.2">
      <c r="A12" s="18" t="s">
        <v>103</v>
      </c>
      <c r="B12" s="19">
        <v>-61150.33</v>
      </c>
    </row>
    <row r="13" spans="1:8" x14ac:dyDescent="0.2">
      <c r="A13" s="18" t="s">
        <v>157</v>
      </c>
      <c r="B13" s="19">
        <v>-70469.349288127589</v>
      </c>
    </row>
    <row r="14" spans="1:8" x14ac:dyDescent="0.2">
      <c r="A14" s="18" t="s">
        <v>93</v>
      </c>
      <c r="B14" s="19">
        <v>-70469.349288127589</v>
      </c>
    </row>
    <row r="15" spans="1:8" x14ac:dyDescent="0.2">
      <c r="A15" s="18" t="s">
        <v>132</v>
      </c>
      <c r="B15" s="19">
        <v>-70469.349288127589</v>
      </c>
    </row>
    <row r="16" spans="1:8" x14ac:dyDescent="0.2">
      <c r="A16" s="18" t="s">
        <v>197</v>
      </c>
      <c r="B16" s="19">
        <v>-70469.349288127589</v>
      </c>
    </row>
    <row r="17" spans="1:2" x14ac:dyDescent="0.2">
      <c r="A17" s="18" t="s">
        <v>128</v>
      </c>
      <c r="B17" s="19">
        <v>-70469.349288127589</v>
      </c>
    </row>
    <row r="18" spans="1:2" x14ac:dyDescent="0.2">
      <c r="A18" s="18" t="s">
        <v>60</v>
      </c>
      <c r="B18" s="19">
        <v>-70469.349288127589</v>
      </c>
    </row>
    <row r="19" spans="1:2" x14ac:dyDescent="0.2">
      <c r="A19" s="18" t="s">
        <v>66</v>
      </c>
      <c r="B19" s="19">
        <v>-70393.619687864368</v>
      </c>
    </row>
    <row r="20" spans="1:2" x14ac:dyDescent="0.2">
      <c r="A20" s="18" t="s">
        <v>21</v>
      </c>
      <c r="B20" s="19">
        <v>-69842.911270921963</v>
      </c>
    </row>
    <row r="21" spans="1:2" x14ac:dyDescent="0.2">
      <c r="A21" s="18" t="s">
        <v>133</v>
      </c>
      <c r="B21" s="19">
        <v>-67196.181059074763</v>
      </c>
    </row>
    <row r="22" spans="1:2" x14ac:dyDescent="0.2">
      <c r="A22" s="18" t="s">
        <v>130</v>
      </c>
      <c r="B22" s="19">
        <v>-66907.805617751728</v>
      </c>
    </row>
    <row r="23" spans="1:2" x14ac:dyDescent="0.2">
      <c r="A23" s="18" t="s">
        <v>141</v>
      </c>
      <c r="B23" s="19">
        <v>-66843.846425035896</v>
      </c>
    </row>
    <row r="24" spans="1:2" x14ac:dyDescent="0.2">
      <c r="A24" s="18" t="s">
        <v>131</v>
      </c>
      <c r="B24" s="19">
        <v>-66843.846425035896</v>
      </c>
    </row>
    <row r="25" spans="1:2" x14ac:dyDescent="0.2">
      <c r="A25" s="18" t="s">
        <v>142</v>
      </c>
      <c r="B25" s="19">
        <v>-66843.846425035896</v>
      </c>
    </row>
    <row r="26" spans="1:2" x14ac:dyDescent="0.2">
      <c r="A26" s="18" t="s">
        <v>161</v>
      </c>
      <c r="B26" s="19">
        <v>0</v>
      </c>
    </row>
    <row r="27" spans="1:2" x14ac:dyDescent="0.2">
      <c r="A27" s="18" t="s">
        <v>193</v>
      </c>
      <c r="B27" s="19">
        <v>-61245.868647207062</v>
      </c>
    </row>
    <row r="28" spans="1:2" x14ac:dyDescent="0.2">
      <c r="A28" s="18" t="s">
        <v>165</v>
      </c>
      <c r="B28" s="19">
        <v>-60565.747947321688</v>
      </c>
    </row>
    <row r="29" spans="1:2" x14ac:dyDescent="0.2">
      <c r="A29" s="18" t="s">
        <v>191</v>
      </c>
      <c r="B29" s="19">
        <v>-53979.959975114907</v>
      </c>
    </row>
    <row r="30" spans="1:2" x14ac:dyDescent="0.2">
      <c r="A30" s="18" t="s">
        <v>185</v>
      </c>
      <c r="B30" s="19">
        <v>-33511.729999999996</v>
      </c>
    </row>
    <row r="31" spans="1:2" x14ac:dyDescent="0.2">
      <c r="A31" s="18" t="s">
        <v>149</v>
      </c>
      <c r="B31" s="19">
        <v>-49161.852662708632</v>
      </c>
    </row>
    <row r="32" spans="1:2" x14ac:dyDescent="0.2">
      <c r="A32" s="18" t="s">
        <v>65</v>
      </c>
      <c r="B32" s="19">
        <v>-48465.630748123898</v>
      </c>
    </row>
    <row r="33" spans="1:2" x14ac:dyDescent="0.2">
      <c r="A33" s="18" t="s">
        <v>196</v>
      </c>
      <c r="B33" s="19">
        <v>0</v>
      </c>
    </row>
    <row r="34" spans="1:2" x14ac:dyDescent="0.2">
      <c r="A34" s="18" t="s">
        <v>183</v>
      </c>
      <c r="B34" s="19">
        <v>-43196.211083750684</v>
      </c>
    </row>
    <row r="35" spans="1:2" x14ac:dyDescent="0.2">
      <c r="A35" s="18" t="s">
        <v>140</v>
      </c>
      <c r="B35" s="19">
        <v>-42945.310040744633</v>
      </c>
    </row>
    <row r="36" spans="1:2" x14ac:dyDescent="0.2">
      <c r="A36" s="18" t="s">
        <v>225</v>
      </c>
      <c r="B36" s="19">
        <v>0</v>
      </c>
    </row>
    <row r="37" spans="1:2" x14ac:dyDescent="0.2">
      <c r="A37" s="18" t="s">
        <v>232</v>
      </c>
      <c r="B37" s="19">
        <v>-37670.515076113777</v>
      </c>
    </row>
    <row r="38" spans="1:2" x14ac:dyDescent="0.2">
      <c r="A38" s="18" t="s">
        <v>127</v>
      </c>
      <c r="B38" s="19">
        <v>-33688.066697725757</v>
      </c>
    </row>
    <row r="39" spans="1:2" x14ac:dyDescent="0.2">
      <c r="A39" s="18" t="s">
        <v>75</v>
      </c>
      <c r="B39" s="19">
        <v>-32160.015279864092</v>
      </c>
    </row>
    <row r="40" spans="1:2" x14ac:dyDescent="0.2">
      <c r="A40" s="18" t="s">
        <v>204</v>
      </c>
      <c r="B40" s="19">
        <v>-31161.491070240241</v>
      </c>
    </row>
    <row r="41" spans="1:2" x14ac:dyDescent="0.2">
      <c r="A41" s="23" t="s">
        <v>180</v>
      </c>
      <c r="B41" s="21">
        <v>-28362.434309679607</v>
      </c>
    </row>
    <row r="42" spans="1:2" x14ac:dyDescent="0.2">
      <c r="A42" s="23" t="s">
        <v>194</v>
      </c>
      <c r="B42" s="21">
        <v>-26984.235975968626</v>
      </c>
    </row>
    <row r="43" spans="1:2" x14ac:dyDescent="0.2">
      <c r="A43" s="18" t="s">
        <v>175</v>
      </c>
      <c r="B43" s="19">
        <v>-26769.736723888287</v>
      </c>
    </row>
    <row r="44" spans="1:2" x14ac:dyDescent="0.2">
      <c r="A44" s="18" t="s">
        <v>182</v>
      </c>
      <c r="B44" s="19">
        <v>-26769.736723888287</v>
      </c>
    </row>
    <row r="45" spans="1:2" x14ac:dyDescent="0.2">
      <c r="A45" s="18" t="s">
        <v>189</v>
      </c>
      <c r="B45" s="19">
        <v>-25307.409361885682</v>
      </c>
    </row>
    <row r="46" spans="1:2" x14ac:dyDescent="0.2">
      <c r="A46" s="18" t="s">
        <v>178</v>
      </c>
      <c r="B46" s="19">
        <v>-25228.692062028276</v>
      </c>
    </row>
    <row r="47" spans="1:2" x14ac:dyDescent="0.2">
      <c r="A47" s="18" t="s">
        <v>154</v>
      </c>
      <c r="B47" s="19">
        <v>-23977.51198981702</v>
      </c>
    </row>
    <row r="48" spans="1:2" x14ac:dyDescent="0.2">
      <c r="A48" s="18" t="s">
        <v>190</v>
      </c>
      <c r="B48" s="19">
        <v>-23926.71216262125</v>
      </c>
    </row>
    <row r="49" spans="1:2" x14ac:dyDescent="0.2">
      <c r="A49" s="18" t="s">
        <v>202</v>
      </c>
      <c r="B49" s="19">
        <v>-23811.63389251304</v>
      </c>
    </row>
    <row r="50" spans="1:2" x14ac:dyDescent="0.2">
      <c r="A50" s="18" t="s">
        <v>188</v>
      </c>
      <c r="B50" s="19">
        <v>-23787.038942031257</v>
      </c>
    </row>
    <row r="51" spans="1:2" x14ac:dyDescent="0.2">
      <c r="A51" s="18" t="s">
        <v>110</v>
      </c>
      <c r="B51" s="19">
        <v>-22412.248013365694</v>
      </c>
    </row>
    <row r="52" spans="1:2" x14ac:dyDescent="0.2">
      <c r="A52" s="18" t="s">
        <v>151</v>
      </c>
      <c r="B52" s="19">
        <v>-22057.598113131244</v>
      </c>
    </row>
    <row r="53" spans="1:2" x14ac:dyDescent="0.2">
      <c r="A53" s="18" t="s">
        <v>186</v>
      </c>
      <c r="B53" s="19">
        <v>-22043.955039749631</v>
      </c>
    </row>
    <row r="54" spans="1:2" x14ac:dyDescent="0.2">
      <c r="A54" s="18" t="s">
        <v>111</v>
      </c>
      <c r="B54" s="19">
        <v>-21992.893930828261</v>
      </c>
    </row>
    <row r="55" spans="1:2" x14ac:dyDescent="0.2">
      <c r="A55" s="18" t="s">
        <v>173</v>
      </c>
      <c r="B55" s="19">
        <v>-20557.048253278273</v>
      </c>
    </row>
    <row r="56" spans="1:2" x14ac:dyDescent="0.2">
      <c r="A56" s="18" t="s">
        <v>184</v>
      </c>
      <c r="B56" s="19">
        <v>-20557.048253278273</v>
      </c>
    </row>
    <row r="57" spans="1:2" x14ac:dyDescent="0.2">
      <c r="A57" s="18" t="s">
        <v>203</v>
      </c>
      <c r="B57" s="19">
        <v>-20557.048253278273</v>
      </c>
    </row>
    <row r="58" spans="1:2" x14ac:dyDescent="0.2">
      <c r="A58" s="18" t="s">
        <v>174</v>
      </c>
      <c r="B58" s="19">
        <v>-20434.829612439386</v>
      </c>
    </row>
    <row r="59" spans="1:2" x14ac:dyDescent="0.2">
      <c r="A59" s="18" t="s">
        <v>108</v>
      </c>
      <c r="B59" s="19">
        <v>-20060.513076480351</v>
      </c>
    </row>
    <row r="60" spans="1:2" x14ac:dyDescent="0.2">
      <c r="A60" s="18" t="s">
        <v>73</v>
      </c>
      <c r="B60" s="19">
        <v>-19801.32236168069</v>
      </c>
    </row>
    <row r="61" spans="1:2" x14ac:dyDescent="0.2">
      <c r="A61" s="18" t="s">
        <v>181</v>
      </c>
      <c r="B61" s="19">
        <v>-19631.871476543118</v>
      </c>
    </row>
    <row r="62" spans="1:2" x14ac:dyDescent="0.2">
      <c r="A62" s="18" t="s">
        <v>201</v>
      </c>
      <c r="B62" s="19">
        <v>-19351.365054863014</v>
      </c>
    </row>
    <row r="63" spans="1:2" x14ac:dyDescent="0.2">
      <c r="A63" s="18" t="s">
        <v>245</v>
      </c>
      <c r="B63" s="19">
        <v>0</v>
      </c>
    </row>
    <row r="64" spans="1:2" x14ac:dyDescent="0.2">
      <c r="A64" s="18" t="s">
        <v>244</v>
      </c>
      <c r="B64" s="19">
        <v>0</v>
      </c>
    </row>
    <row r="65" spans="1:2" x14ac:dyDescent="0.2">
      <c r="A65" s="18" t="s">
        <v>147</v>
      </c>
      <c r="B65" s="19">
        <v>-17451.915269474794</v>
      </c>
    </row>
    <row r="66" spans="1:2" x14ac:dyDescent="0.2">
      <c r="A66" s="18" t="s">
        <v>62</v>
      </c>
      <c r="B66" s="19">
        <v>-792.85</v>
      </c>
    </row>
    <row r="67" spans="1:2" x14ac:dyDescent="0.2">
      <c r="A67" s="18" t="s">
        <v>199</v>
      </c>
      <c r="B67" s="19">
        <v>-16266.117738058247</v>
      </c>
    </row>
    <row r="68" spans="1:2" x14ac:dyDescent="0.2">
      <c r="A68" s="18" t="s">
        <v>150</v>
      </c>
      <c r="B68" s="19">
        <v>-14290.246169414779</v>
      </c>
    </row>
    <row r="69" spans="1:2" x14ac:dyDescent="0.2">
      <c r="A69" s="18" t="s">
        <v>254</v>
      </c>
      <c r="B69" s="19">
        <v>-14096.095194944059</v>
      </c>
    </row>
    <row r="70" spans="1:2" x14ac:dyDescent="0.2">
      <c r="A70" s="18" t="s">
        <v>172</v>
      </c>
      <c r="B70" s="19">
        <v>-13581.36495514626</v>
      </c>
    </row>
    <row r="71" spans="1:2" x14ac:dyDescent="0.2">
      <c r="A71" s="18" t="s">
        <v>255</v>
      </c>
      <c r="B71" s="19">
        <v>-13207.252069742681</v>
      </c>
    </row>
    <row r="72" spans="1:2" x14ac:dyDescent="0.2">
      <c r="A72" s="18" t="s">
        <v>160</v>
      </c>
      <c r="B72" s="19">
        <v>-13175.822837298923</v>
      </c>
    </row>
    <row r="73" spans="1:2" x14ac:dyDescent="0.2">
      <c r="A73" s="18" t="s">
        <v>205</v>
      </c>
      <c r="B73" s="19">
        <v>-13028.505378794891</v>
      </c>
    </row>
    <row r="74" spans="1:2" x14ac:dyDescent="0.2">
      <c r="A74" s="18" t="s">
        <v>256</v>
      </c>
      <c r="B74" s="19">
        <v>-12089.604357432931</v>
      </c>
    </row>
    <row r="75" spans="1:2" x14ac:dyDescent="0.2">
      <c r="A75" s="18" t="s">
        <v>126</v>
      </c>
      <c r="B75" s="19">
        <v>-12077.111922885068</v>
      </c>
    </row>
    <row r="76" spans="1:2" x14ac:dyDescent="0.2">
      <c r="A76" s="18" t="s">
        <v>257</v>
      </c>
      <c r="B76" s="19">
        <v>-11597.382116232262</v>
      </c>
    </row>
    <row r="77" spans="1:2" x14ac:dyDescent="0.2">
      <c r="A77" s="18" t="s">
        <v>242</v>
      </c>
      <c r="B77" s="19">
        <v>-11337.462496863302</v>
      </c>
    </row>
    <row r="78" spans="1:2" x14ac:dyDescent="0.2">
      <c r="A78" s="18" t="s">
        <v>258</v>
      </c>
      <c r="B78" s="19">
        <v>-11289.733860857472</v>
      </c>
    </row>
    <row r="79" spans="1:2" x14ac:dyDescent="0.2">
      <c r="A79" s="18" t="s">
        <v>146</v>
      </c>
      <c r="B79" s="19">
        <v>-10633.645242457118</v>
      </c>
    </row>
    <row r="80" spans="1:2" x14ac:dyDescent="0.2">
      <c r="A80" s="18" t="s">
        <v>121</v>
      </c>
      <c r="B80" s="19">
        <v>-10633.645242457118</v>
      </c>
    </row>
    <row r="81" spans="1:2" x14ac:dyDescent="0.2">
      <c r="A81" s="18" t="s">
        <v>155</v>
      </c>
      <c r="B81" s="19">
        <v>-10633.645242457118</v>
      </c>
    </row>
    <row r="82" spans="1:2" x14ac:dyDescent="0.2">
      <c r="A82" s="18" t="s">
        <v>259</v>
      </c>
      <c r="B82" s="19">
        <v>-10633.645242457118</v>
      </c>
    </row>
    <row r="83" spans="1:2" x14ac:dyDescent="0.2">
      <c r="A83" s="18" t="s">
        <v>260</v>
      </c>
      <c r="B83" s="19">
        <v>-10537.292220862349</v>
      </c>
    </row>
    <row r="84" spans="1:2" x14ac:dyDescent="0.2">
      <c r="A84" s="18" t="s">
        <v>12</v>
      </c>
      <c r="B84" s="19">
        <v>-10391.396372099631</v>
      </c>
    </row>
    <row r="85" spans="1:2" x14ac:dyDescent="0.2">
      <c r="A85" s="18" t="s">
        <v>176</v>
      </c>
      <c r="B85" s="19">
        <v>-9825.2669800896183</v>
      </c>
    </row>
    <row r="86" spans="1:2" x14ac:dyDescent="0.2">
      <c r="A86" s="18" t="s">
        <v>9</v>
      </c>
      <c r="B86" s="19">
        <v>-9810.5725175735588</v>
      </c>
    </row>
    <row r="87" spans="1:2" x14ac:dyDescent="0.2">
      <c r="A87" s="18" t="s">
        <v>187</v>
      </c>
      <c r="B87" s="19">
        <v>-9550.319974207232</v>
      </c>
    </row>
    <row r="88" spans="1:2" x14ac:dyDescent="0.2">
      <c r="A88" s="18" t="s">
        <v>206</v>
      </c>
      <c r="B88" s="19">
        <v>-9550.319974207232</v>
      </c>
    </row>
    <row r="89" spans="1:2" x14ac:dyDescent="0.2">
      <c r="A89" s="18" t="s">
        <v>261</v>
      </c>
      <c r="B89" s="19">
        <v>-9487.8344845721804</v>
      </c>
    </row>
    <row r="90" spans="1:2" x14ac:dyDescent="0.2">
      <c r="A90" s="18" t="s">
        <v>159</v>
      </c>
      <c r="B90" s="19">
        <v>-9159.6541187476123</v>
      </c>
    </row>
    <row r="91" spans="1:2" x14ac:dyDescent="0.2">
      <c r="A91" s="18" t="s">
        <v>4</v>
      </c>
      <c r="B91" s="19">
        <v>-9145.7577608819611</v>
      </c>
    </row>
    <row r="92" spans="1:2" x14ac:dyDescent="0.2">
      <c r="A92" s="18" t="s">
        <v>262</v>
      </c>
      <c r="B92" s="19">
        <v>-8802.4184100736165</v>
      </c>
    </row>
    <row r="93" spans="1:2" x14ac:dyDescent="0.2">
      <c r="A93" s="18" t="s">
        <v>263</v>
      </c>
      <c r="B93" s="19">
        <v>-8750.9272725289102</v>
      </c>
    </row>
    <row r="94" spans="1:2" x14ac:dyDescent="0.2">
      <c r="A94" s="18" t="s">
        <v>152</v>
      </c>
      <c r="B94" s="19">
        <v>-8654.887978589848</v>
      </c>
    </row>
    <row r="95" spans="1:2" x14ac:dyDescent="0.2">
      <c r="A95" s="18" t="s">
        <v>8</v>
      </c>
      <c r="B95" s="19">
        <v>-8377.3882175939743</v>
      </c>
    </row>
    <row r="96" spans="1:2" x14ac:dyDescent="0.2">
      <c r="A96" s="18" t="s">
        <v>5</v>
      </c>
      <c r="B96" s="19">
        <v>-8164.5938085634871</v>
      </c>
    </row>
    <row r="97" spans="1:2" x14ac:dyDescent="0.2">
      <c r="A97" s="18" t="s">
        <v>264</v>
      </c>
      <c r="B97" s="19">
        <v>-7925.6855263030056</v>
      </c>
    </row>
    <row r="98" spans="1:2" x14ac:dyDescent="0.2">
      <c r="A98" s="18" t="s">
        <v>109</v>
      </c>
      <c r="B98" s="19">
        <v>-7925.6855263030056</v>
      </c>
    </row>
    <row r="99" spans="1:2" x14ac:dyDescent="0.2">
      <c r="A99" s="18" t="s">
        <v>7</v>
      </c>
      <c r="B99" s="19">
        <v>-7711.6438568089825</v>
      </c>
    </row>
    <row r="100" spans="1:2" x14ac:dyDescent="0.2">
      <c r="A100" s="18" t="s">
        <v>105</v>
      </c>
      <c r="B100" s="19">
        <v>-7269.7516578222057</v>
      </c>
    </row>
    <row r="101" spans="1:2" x14ac:dyDescent="0.2">
      <c r="A101" s="18" t="s">
        <v>265</v>
      </c>
      <c r="B101" s="19">
        <v>-7231.7558390928607</v>
      </c>
    </row>
    <row r="102" spans="1:2" x14ac:dyDescent="0.2">
      <c r="A102" s="18" t="s">
        <v>124</v>
      </c>
      <c r="B102" s="19">
        <v>-6545.3833408836153</v>
      </c>
    </row>
    <row r="103" spans="1:2" x14ac:dyDescent="0.2">
      <c r="A103" s="18" t="s">
        <v>64</v>
      </c>
      <c r="B103" s="19">
        <v>-6430.5788260286708</v>
      </c>
    </row>
    <row r="104" spans="1:2" x14ac:dyDescent="0.2">
      <c r="A104" s="18" t="s">
        <v>215</v>
      </c>
      <c r="B104" s="19">
        <v>-6397.0768791868659</v>
      </c>
    </row>
    <row r="105" spans="1:2" x14ac:dyDescent="0.2">
      <c r="A105" s="18" t="s">
        <v>198</v>
      </c>
      <c r="B105" s="19">
        <v>-6363.6553392711166</v>
      </c>
    </row>
    <row r="106" spans="1:2" x14ac:dyDescent="0.2">
      <c r="A106" s="18" t="s">
        <v>266</v>
      </c>
      <c r="B106" s="19">
        <v>-6261.8793925405262</v>
      </c>
    </row>
    <row r="107" spans="1:2" x14ac:dyDescent="0.2">
      <c r="A107" s="18" t="s">
        <v>195</v>
      </c>
      <c r="B107" s="19">
        <v>-5980.8588350144237</v>
      </c>
    </row>
    <row r="108" spans="1:2" x14ac:dyDescent="0.2">
      <c r="A108" s="18" t="s">
        <v>267</v>
      </c>
      <c r="B108" s="19">
        <v>-5297.5142403236759</v>
      </c>
    </row>
    <row r="109" spans="1:2" x14ac:dyDescent="0.2">
      <c r="A109" s="18" t="s">
        <v>96</v>
      </c>
      <c r="B109" s="19">
        <v>-4527.6048259660502</v>
      </c>
    </row>
    <row r="110" spans="1:2" x14ac:dyDescent="0.2">
      <c r="A110" s="18" t="s">
        <v>268</v>
      </c>
      <c r="B110" s="19">
        <v>0</v>
      </c>
    </row>
    <row r="111" spans="1:2" x14ac:dyDescent="0.2">
      <c r="A111" s="18" t="s">
        <v>269</v>
      </c>
      <c r="B111" s="19">
        <v>0</v>
      </c>
    </row>
    <row r="112" spans="1:2" x14ac:dyDescent="0.2">
      <c r="A112" s="18" t="s">
        <v>107</v>
      </c>
      <c r="B112" s="19">
        <v>-4008.0401537540638</v>
      </c>
    </row>
    <row r="113" spans="1:2" x14ac:dyDescent="0.2">
      <c r="A113" s="18" t="s">
        <v>270</v>
      </c>
      <c r="B113" s="19">
        <v>-3625.5028630916909</v>
      </c>
    </row>
    <row r="114" spans="1:2" x14ac:dyDescent="0.2">
      <c r="A114" s="18" t="s">
        <v>162</v>
      </c>
      <c r="B114" s="19">
        <v>-3625.5028630916909</v>
      </c>
    </row>
    <row r="115" spans="1:2" x14ac:dyDescent="0.2">
      <c r="A115" s="18" t="s">
        <v>148</v>
      </c>
      <c r="B115" s="19">
        <v>-3232.5993268375564</v>
      </c>
    </row>
    <row r="116" spans="1:2" x14ac:dyDescent="0.2">
      <c r="A116" s="18" t="s">
        <v>158</v>
      </c>
      <c r="B116" s="19">
        <v>-3232.5993268375564</v>
      </c>
    </row>
    <row r="117" spans="1:2" x14ac:dyDescent="0.2">
      <c r="A117" s="18" t="s">
        <v>271</v>
      </c>
      <c r="B117" s="19">
        <v>-3061.6074529313119</v>
      </c>
    </row>
    <row r="118" spans="1:2" x14ac:dyDescent="0.2">
      <c r="A118" s="18" t="s">
        <v>272</v>
      </c>
      <c r="B118" s="19">
        <v>-2917.5782236800005</v>
      </c>
    </row>
    <row r="119" spans="1:2" x14ac:dyDescent="0.2">
      <c r="A119" s="18" t="s">
        <v>273</v>
      </c>
      <c r="B119" s="19">
        <v>-1447.6</v>
      </c>
    </row>
    <row r="120" spans="1:2" x14ac:dyDescent="0.2">
      <c r="A120" s="18" t="s">
        <v>274</v>
      </c>
      <c r="B120" s="19">
        <v>-1708.9947696136924</v>
      </c>
    </row>
    <row r="121" spans="1:2" x14ac:dyDescent="0.2">
      <c r="A121" s="18" t="s">
        <v>275</v>
      </c>
      <c r="B121" s="19">
        <v>-1702.7787961675474</v>
      </c>
    </row>
    <row r="122" spans="1:2" x14ac:dyDescent="0.2">
      <c r="A122" s="18" t="s">
        <v>6</v>
      </c>
      <c r="B122" s="19">
        <v>-1535.7291227908527</v>
      </c>
    </row>
    <row r="123" spans="1:2" x14ac:dyDescent="0.2">
      <c r="A123" s="18" t="s">
        <v>179</v>
      </c>
      <c r="B123" s="19">
        <v>-1349.6456968135988</v>
      </c>
    </row>
    <row r="124" spans="1:2" x14ac:dyDescent="0.2">
      <c r="A124" s="18" t="s">
        <v>276</v>
      </c>
      <c r="B124" s="19">
        <v>-1062.7533906130286</v>
      </c>
    </row>
    <row r="125" spans="1:2" x14ac:dyDescent="0.2">
      <c r="A125" s="18" t="s">
        <v>277</v>
      </c>
      <c r="B125" s="19">
        <v>-1060.5146386131721</v>
      </c>
    </row>
    <row r="126" spans="1:2" x14ac:dyDescent="0.2">
      <c r="A126" s="18" t="s">
        <v>74</v>
      </c>
      <c r="B126" s="19">
        <v>-1048.9619861627214</v>
      </c>
    </row>
    <row r="127" spans="1:2" x14ac:dyDescent="0.2">
      <c r="A127" s="18" t="s">
        <v>10</v>
      </c>
      <c r="B127" s="19">
        <v>-482.24904809629669</v>
      </c>
    </row>
    <row r="128" spans="1:2" x14ac:dyDescent="0.2">
      <c r="A128" s="18" t="s">
        <v>92</v>
      </c>
      <c r="B128" s="19">
        <v>-393.83639941016372</v>
      </c>
    </row>
    <row r="129" spans="1:2" x14ac:dyDescent="0.2">
      <c r="A129" s="18" t="s">
        <v>139</v>
      </c>
      <c r="B129" s="19">
        <v>-393.83639941016372</v>
      </c>
    </row>
    <row r="130" spans="1:2" x14ac:dyDescent="0.2">
      <c r="A130" s="18" t="s">
        <v>278</v>
      </c>
      <c r="B130" s="19">
        <v>0</v>
      </c>
    </row>
    <row r="131" spans="1:2" x14ac:dyDescent="0.2">
      <c r="A131" s="18" t="s">
        <v>279</v>
      </c>
      <c r="B131" s="19">
        <v>8.3479279974917517</v>
      </c>
    </row>
    <row r="132" spans="1:2" x14ac:dyDescent="0.2">
      <c r="A132" s="18" t="s">
        <v>280</v>
      </c>
      <c r="B132" s="19">
        <v>41.100070821801332</v>
      </c>
    </row>
    <row r="133" spans="1:2" x14ac:dyDescent="0.2">
      <c r="A133" s="18" t="s">
        <v>84</v>
      </c>
      <c r="B133" s="19">
        <v>177.90856826524941</v>
      </c>
    </row>
    <row r="134" spans="1:2" x14ac:dyDescent="0.2">
      <c r="A134" s="18" t="s">
        <v>33</v>
      </c>
      <c r="B134" s="19">
        <v>185.07207157053926</v>
      </c>
    </row>
    <row r="135" spans="1:2" x14ac:dyDescent="0.2">
      <c r="A135" s="18" t="s">
        <v>241</v>
      </c>
      <c r="B135" s="19">
        <v>185.94322167807331</v>
      </c>
    </row>
    <row r="136" spans="1:2" x14ac:dyDescent="0.2">
      <c r="A136" s="18" t="s">
        <v>11</v>
      </c>
      <c r="B136" s="19">
        <v>186.37572953531617</v>
      </c>
    </row>
    <row r="137" spans="1:2" x14ac:dyDescent="0.2">
      <c r="A137" s="18" t="s">
        <v>243</v>
      </c>
      <c r="B137" s="19">
        <v>527.63596495115542</v>
      </c>
    </row>
    <row r="138" spans="1:2" x14ac:dyDescent="0.2">
      <c r="A138" s="18" t="s">
        <v>58</v>
      </c>
      <c r="B138" s="19">
        <v>605.56282656600615</v>
      </c>
    </row>
    <row r="139" spans="1:2" x14ac:dyDescent="0.2">
      <c r="A139" s="18" t="s">
        <v>227</v>
      </c>
      <c r="B139" s="19">
        <v>644.88045346832348</v>
      </c>
    </row>
    <row r="140" spans="1:2" x14ac:dyDescent="0.2">
      <c r="A140" s="18" t="s">
        <v>224</v>
      </c>
      <c r="B140" s="19">
        <v>658.46646457537156</v>
      </c>
    </row>
    <row r="141" spans="1:2" x14ac:dyDescent="0.2">
      <c r="A141" s="18" t="s">
        <v>143</v>
      </c>
      <c r="B141" s="19">
        <v>676.26637657509309</v>
      </c>
    </row>
    <row r="142" spans="1:2" x14ac:dyDescent="0.2">
      <c r="A142" s="18" t="s">
        <v>239</v>
      </c>
      <c r="B142" s="19">
        <v>680.97555344126647</v>
      </c>
    </row>
    <row r="143" spans="1:2" x14ac:dyDescent="0.2">
      <c r="A143" s="18" t="s">
        <v>228</v>
      </c>
      <c r="B143" s="19">
        <v>680.97555344126647</v>
      </c>
    </row>
    <row r="144" spans="1:2" x14ac:dyDescent="0.2">
      <c r="A144" s="18" t="s">
        <v>226</v>
      </c>
      <c r="B144" s="19">
        <v>680.97555344126647</v>
      </c>
    </row>
    <row r="145" spans="1:2" x14ac:dyDescent="0.2">
      <c r="A145" s="18" t="s">
        <v>234</v>
      </c>
      <c r="B145" s="19">
        <v>680.97555344126647</v>
      </c>
    </row>
    <row r="146" spans="1:2" x14ac:dyDescent="0.2">
      <c r="A146" s="18" t="s">
        <v>240</v>
      </c>
      <c r="B146" s="19">
        <v>680.97555344126647</v>
      </c>
    </row>
    <row r="147" spans="1:2" x14ac:dyDescent="0.2">
      <c r="A147" s="18" t="s">
        <v>235</v>
      </c>
      <c r="B147" s="19">
        <v>680.97555344126647</v>
      </c>
    </row>
    <row r="148" spans="1:2" x14ac:dyDescent="0.2">
      <c r="A148" s="18" t="s">
        <v>230</v>
      </c>
      <c r="B148" s="19">
        <v>680.97555344126647</v>
      </c>
    </row>
    <row r="149" spans="1:2" x14ac:dyDescent="0.2">
      <c r="A149" s="18" t="s">
        <v>249</v>
      </c>
      <c r="B149" s="19">
        <v>680.97555344126647</v>
      </c>
    </row>
    <row r="150" spans="1:2" x14ac:dyDescent="0.2">
      <c r="A150" s="18" t="s">
        <v>231</v>
      </c>
      <c r="B150" s="19">
        <v>680.97555344126647</v>
      </c>
    </row>
    <row r="151" spans="1:2" x14ac:dyDescent="0.2">
      <c r="A151" s="18" t="s">
        <v>248</v>
      </c>
      <c r="B151" s="19">
        <v>680.97555344126647</v>
      </c>
    </row>
    <row r="152" spans="1:2" x14ac:dyDescent="0.2">
      <c r="A152" s="18" t="s">
        <v>120</v>
      </c>
      <c r="B152" s="19">
        <v>680.97555344126647</v>
      </c>
    </row>
    <row r="153" spans="1:2" x14ac:dyDescent="0.2">
      <c r="A153" s="18" t="s">
        <v>221</v>
      </c>
      <c r="B153" s="19">
        <v>680.97555344126647</v>
      </c>
    </row>
    <row r="154" spans="1:2" x14ac:dyDescent="0.2">
      <c r="A154" s="18" t="s">
        <v>250</v>
      </c>
      <c r="B154" s="19">
        <v>680.97555344126647</v>
      </c>
    </row>
    <row r="155" spans="1:2" x14ac:dyDescent="0.2">
      <c r="A155" s="18" t="s">
        <v>233</v>
      </c>
      <c r="B155" s="19">
        <v>680.97555344126647</v>
      </c>
    </row>
    <row r="156" spans="1:2" x14ac:dyDescent="0.2">
      <c r="A156" s="18" t="s">
        <v>237</v>
      </c>
      <c r="B156" s="19">
        <v>680.97555344126647</v>
      </c>
    </row>
    <row r="157" spans="1:2" x14ac:dyDescent="0.2">
      <c r="A157" s="18" t="s">
        <v>220</v>
      </c>
      <c r="B157" s="19">
        <v>680.97555344126647</v>
      </c>
    </row>
    <row r="158" spans="1:2" x14ac:dyDescent="0.2">
      <c r="A158" s="18" t="s">
        <v>238</v>
      </c>
      <c r="B158" s="19">
        <v>680.97555344126647</v>
      </c>
    </row>
    <row r="159" spans="1:2" x14ac:dyDescent="0.2">
      <c r="A159" s="18" t="s">
        <v>236</v>
      </c>
      <c r="B159" s="19">
        <v>761.90173301325069</v>
      </c>
    </row>
    <row r="160" spans="1:2" x14ac:dyDescent="0.2">
      <c r="A160" s="18" t="s">
        <v>281</v>
      </c>
      <c r="B160" s="19">
        <v>808.94503477625767</v>
      </c>
    </row>
    <row r="161" spans="1:2" x14ac:dyDescent="0.2">
      <c r="A161" s="18" t="s">
        <v>14</v>
      </c>
      <c r="B161" s="19">
        <v>838.99108155046815</v>
      </c>
    </row>
    <row r="162" spans="1:2" x14ac:dyDescent="0.2">
      <c r="A162" s="18" t="s">
        <v>18</v>
      </c>
      <c r="B162" s="19">
        <v>838.99108155046815</v>
      </c>
    </row>
    <row r="163" spans="1:2" x14ac:dyDescent="0.2">
      <c r="A163" s="18" t="s">
        <v>13</v>
      </c>
      <c r="B163" s="19">
        <v>997.24282777696681</v>
      </c>
    </row>
    <row r="164" spans="1:2" x14ac:dyDescent="0.2">
      <c r="A164" s="18" t="s">
        <v>56</v>
      </c>
      <c r="B164" s="19">
        <v>1013.0007402492741</v>
      </c>
    </row>
    <row r="165" spans="1:2" x14ac:dyDescent="0.2">
      <c r="A165" s="18" t="s">
        <v>282</v>
      </c>
      <c r="B165" s="19">
        <v>1013.0007402492741</v>
      </c>
    </row>
    <row r="166" spans="1:2" x14ac:dyDescent="0.2">
      <c r="A166" s="18" t="s">
        <v>20</v>
      </c>
      <c r="B166" s="19">
        <v>1188.4440418729182</v>
      </c>
    </row>
    <row r="167" spans="1:2" x14ac:dyDescent="0.2">
      <c r="A167" s="18" t="s">
        <v>51</v>
      </c>
      <c r="B167" s="19">
        <v>1492.600005932878</v>
      </c>
    </row>
    <row r="168" spans="1:2" x14ac:dyDescent="0.2">
      <c r="A168" s="18" t="s">
        <v>15</v>
      </c>
      <c r="B168" s="19">
        <v>1600.7946561624849</v>
      </c>
    </row>
    <row r="169" spans="1:2" x14ac:dyDescent="0.2">
      <c r="A169" s="18" t="s">
        <v>134</v>
      </c>
      <c r="B169" s="19">
        <v>1647.467580576734</v>
      </c>
    </row>
    <row r="170" spans="1:2" x14ac:dyDescent="0.2">
      <c r="A170" s="18" t="s">
        <v>229</v>
      </c>
      <c r="B170" s="19">
        <v>1750.5308042989091</v>
      </c>
    </row>
    <row r="171" spans="1:2" x14ac:dyDescent="0.2">
      <c r="A171" s="18" t="s">
        <v>88</v>
      </c>
      <c r="B171" s="19">
        <v>2337.5125996579504</v>
      </c>
    </row>
    <row r="172" spans="1:2" x14ac:dyDescent="0.2">
      <c r="A172" s="18" t="s">
        <v>87</v>
      </c>
      <c r="B172" s="19">
        <v>2701.7141986147376</v>
      </c>
    </row>
    <row r="173" spans="1:2" x14ac:dyDescent="0.2">
      <c r="A173" s="18" t="s">
        <v>61</v>
      </c>
      <c r="B173" s="19">
        <v>2701.7141986147376</v>
      </c>
    </row>
    <row r="174" spans="1:2" x14ac:dyDescent="0.2">
      <c r="A174" s="18" t="s">
        <v>97</v>
      </c>
      <c r="B174" s="19">
        <v>2701.7141986147376</v>
      </c>
    </row>
    <row r="175" spans="1:2" x14ac:dyDescent="0.2">
      <c r="A175" s="18" t="s">
        <v>200</v>
      </c>
      <c r="B175" s="19">
        <v>2551.2423005340811</v>
      </c>
    </row>
    <row r="176" spans="1:2" x14ac:dyDescent="0.2">
      <c r="A176" s="18" t="s">
        <v>16</v>
      </c>
      <c r="B176" s="19">
        <v>2832.5449314211437</v>
      </c>
    </row>
    <row r="177" spans="1:2" x14ac:dyDescent="0.2">
      <c r="A177" s="18" t="s">
        <v>95</v>
      </c>
      <c r="B177" s="19">
        <v>2832.5449314211437</v>
      </c>
    </row>
    <row r="178" spans="1:2" x14ac:dyDescent="0.2">
      <c r="A178" s="18" t="s">
        <v>100</v>
      </c>
      <c r="B178" s="19">
        <v>2832.5449314211437</v>
      </c>
    </row>
    <row r="179" spans="1:2" x14ac:dyDescent="0.2">
      <c r="A179" s="18" t="s">
        <v>129</v>
      </c>
      <c r="B179" s="19">
        <v>2832.5449314211437</v>
      </c>
    </row>
    <row r="180" spans="1:2" x14ac:dyDescent="0.2">
      <c r="A180" s="18" t="s">
        <v>123</v>
      </c>
      <c r="B180" s="19">
        <v>2832.5449314211437</v>
      </c>
    </row>
    <row r="181" spans="1:2" x14ac:dyDescent="0.2">
      <c r="A181" s="18" t="s">
        <v>82</v>
      </c>
      <c r="B181" s="19">
        <v>2832.5449314211437</v>
      </c>
    </row>
    <row r="182" spans="1:2" x14ac:dyDescent="0.2">
      <c r="A182" s="18" t="s">
        <v>83</v>
      </c>
      <c r="B182" s="19">
        <v>2832.5449314211437</v>
      </c>
    </row>
    <row r="183" spans="1:2" x14ac:dyDescent="0.2">
      <c r="A183" s="18" t="s">
        <v>101</v>
      </c>
      <c r="B183" s="19">
        <v>2832.5449314211437</v>
      </c>
    </row>
    <row r="184" spans="1:2" x14ac:dyDescent="0.2">
      <c r="A184" s="18" t="s">
        <v>52</v>
      </c>
      <c r="B184" s="19">
        <v>2832.5449314211437</v>
      </c>
    </row>
    <row r="185" spans="1:2" x14ac:dyDescent="0.2">
      <c r="A185" s="18" t="s">
        <v>71</v>
      </c>
      <c r="B185" s="19">
        <v>2832.5449314211437</v>
      </c>
    </row>
    <row r="186" spans="1:2" x14ac:dyDescent="0.2">
      <c r="A186" s="18" t="s">
        <v>86</v>
      </c>
      <c r="B186" s="19">
        <v>2832.5449314211437</v>
      </c>
    </row>
    <row r="187" spans="1:2" x14ac:dyDescent="0.2">
      <c r="A187" s="18" t="s">
        <v>79</v>
      </c>
      <c r="B187" s="19">
        <v>2832.5449314211437</v>
      </c>
    </row>
    <row r="188" spans="1:2" x14ac:dyDescent="0.2">
      <c r="A188" s="18" t="s">
        <v>85</v>
      </c>
      <c r="B188" s="19">
        <v>2832.5449314211437</v>
      </c>
    </row>
    <row r="189" spans="1:2" x14ac:dyDescent="0.2">
      <c r="A189" s="18" t="s">
        <v>90</v>
      </c>
      <c r="B189" s="19">
        <v>2832.5449314211437</v>
      </c>
    </row>
    <row r="190" spans="1:2" x14ac:dyDescent="0.2">
      <c r="A190" s="18" t="s">
        <v>69</v>
      </c>
      <c r="B190" s="19">
        <v>2832.5449314211437</v>
      </c>
    </row>
    <row r="191" spans="1:2" x14ac:dyDescent="0.2">
      <c r="A191" s="18" t="s">
        <v>77</v>
      </c>
      <c r="B191" s="19">
        <v>2888.4190067252075</v>
      </c>
    </row>
    <row r="192" spans="1:2" x14ac:dyDescent="0.2">
      <c r="A192" s="18" t="s">
        <v>283</v>
      </c>
      <c r="B192" s="19">
        <v>2920.4686121994346</v>
      </c>
    </row>
    <row r="193" spans="1:2" x14ac:dyDescent="0.2">
      <c r="A193" s="18" t="s">
        <v>17</v>
      </c>
      <c r="B193" s="19">
        <v>2925.3791568766628</v>
      </c>
    </row>
    <row r="194" spans="1:2" x14ac:dyDescent="0.2">
      <c r="A194" s="18" t="s">
        <v>78</v>
      </c>
      <c r="B194" s="19">
        <v>2925.3791568766628</v>
      </c>
    </row>
    <row r="195" spans="1:2" x14ac:dyDescent="0.2">
      <c r="A195" s="18" t="s">
        <v>284</v>
      </c>
      <c r="B195" s="19">
        <v>2968.5665957251999</v>
      </c>
    </row>
    <row r="196" spans="1:2" x14ac:dyDescent="0.2">
      <c r="A196" s="18" t="s">
        <v>59</v>
      </c>
      <c r="B196" s="19">
        <v>2970.2786681579141</v>
      </c>
    </row>
    <row r="197" spans="1:2" x14ac:dyDescent="0.2">
      <c r="A197" s="18" t="s">
        <v>53</v>
      </c>
      <c r="B197" s="19">
        <v>3080.4461396048227</v>
      </c>
    </row>
    <row r="198" spans="1:2" x14ac:dyDescent="0.2">
      <c r="A198" s="18" t="s">
        <v>68</v>
      </c>
      <c r="B198" s="19">
        <v>3080.4461396048227</v>
      </c>
    </row>
    <row r="199" spans="1:2" x14ac:dyDescent="0.2">
      <c r="A199" s="18" t="s">
        <v>89</v>
      </c>
      <c r="B199" s="19">
        <v>3140.4907607995215</v>
      </c>
    </row>
    <row r="200" spans="1:2" x14ac:dyDescent="0.2">
      <c r="A200" s="18" t="s">
        <v>91</v>
      </c>
      <c r="B200" s="19">
        <v>3206.3914664559429</v>
      </c>
    </row>
    <row r="201" spans="1:2" x14ac:dyDescent="0.2">
      <c r="A201" s="18" t="s">
        <v>94</v>
      </c>
      <c r="B201" s="19">
        <v>3332.2188831791987</v>
      </c>
    </row>
    <row r="202" spans="1:2" x14ac:dyDescent="0.2">
      <c r="A202" s="18" t="s">
        <v>81</v>
      </c>
      <c r="B202" s="19">
        <v>3426.703879380852</v>
      </c>
    </row>
    <row r="203" spans="1:2" x14ac:dyDescent="0.2">
      <c r="A203" s="18" t="s">
        <v>80</v>
      </c>
      <c r="B203" s="19">
        <v>3472.1888172781159</v>
      </c>
    </row>
    <row r="204" spans="1:2" x14ac:dyDescent="0.2">
      <c r="A204" s="18" t="s">
        <v>76</v>
      </c>
      <c r="B204" s="19">
        <v>3476.7821041343536</v>
      </c>
    </row>
    <row r="205" spans="1:2" x14ac:dyDescent="0.2">
      <c r="A205" s="18" t="s">
        <v>67</v>
      </c>
      <c r="B205" s="19">
        <v>3476.7821041343536</v>
      </c>
    </row>
    <row r="206" spans="1:2" x14ac:dyDescent="0.2">
      <c r="A206" s="18" t="s">
        <v>55</v>
      </c>
      <c r="B206" s="19">
        <v>3799.4924212884375</v>
      </c>
    </row>
    <row r="207" spans="1:2" x14ac:dyDescent="0.2">
      <c r="A207" s="18" t="s">
        <v>102</v>
      </c>
      <c r="B207" s="19">
        <v>3845.5456716704175</v>
      </c>
    </row>
    <row r="208" spans="1:2" x14ac:dyDescent="0.2">
      <c r="A208" s="18" t="s">
        <v>72</v>
      </c>
      <c r="B208" s="19">
        <v>3862.1891402407068</v>
      </c>
    </row>
    <row r="209" spans="1:2" x14ac:dyDescent="0.2">
      <c r="A209" s="18" t="s">
        <v>57</v>
      </c>
      <c r="B209" s="19">
        <v>3862.1891402407068</v>
      </c>
    </row>
    <row r="210" spans="1:2" x14ac:dyDescent="0.2">
      <c r="A210" s="18" t="s">
        <v>63</v>
      </c>
      <c r="B210" s="19">
        <v>3862.1891402407068</v>
      </c>
    </row>
    <row r="211" spans="1:2" x14ac:dyDescent="0.2">
      <c r="A211" s="18" t="s">
        <v>70</v>
      </c>
      <c r="B211" s="19">
        <v>3862.1891402407068</v>
      </c>
    </row>
    <row r="212" spans="1:2" x14ac:dyDescent="0.2">
      <c r="A212" s="18" t="s">
        <v>19</v>
      </c>
      <c r="B212" s="19">
        <v>3862.1891402407068</v>
      </c>
    </row>
    <row r="213" spans="1:2" x14ac:dyDescent="0.2">
      <c r="A213" s="18" t="s">
        <v>54</v>
      </c>
      <c r="B213" s="19">
        <v>3862.1891402407068</v>
      </c>
    </row>
    <row r="214" spans="1:2" x14ac:dyDescent="0.2">
      <c r="A214" s="18" t="s">
        <v>171</v>
      </c>
      <c r="B214" s="19">
        <v>4742.5338475367498</v>
      </c>
    </row>
    <row r="215" spans="1:2" x14ac:dyDescent="0.2">
      <c r="A215" s="18" t="s">
        <v>192</v>
      </c>
      <c r="B215" s="19">
        <v>5121.7913877296442</v>
      </c>
    </row>
    <row r="216" spans="1:2" x14ac:dyDescent="0.2">
      <c r="A216" s="18" t="s">
        <v>144</v>
      </c>
      <c r="B216" s="19">
        <f>SUM(B9:B215)</f>
        <v>1.4251781976781785E-9</v>
      </c>
    </row>
  </sheetData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3484F3-8A8C-49E7-BA57-028C827FE348}">
  <dimension ref="A2:H152"/>
  <sheetViews>
    <sheetView workbookViewId="0">
      <selection activeCell="B2" sqref="B2"/>
    </sheetView>
  </sheetViews>
  <sheetFormatPr defaultRowHeight="12.75" x14ac:dyDescent="0.2"/>
  <cols>
    <col min="1" max="1" width="40.5703125" style="13" customWidth="1"/>
    <col min="2" max="2" width="44" style="13" customWidth="1"/>
    <col min="3" max="16384" width="9.140625" style="13"/>
  </cols>
  <sheetData>
    <row r="2" spans="1:8" ht="15" customHeight="1" x14ac:dyDescent="0.2">
      <c r="B2" s="15" t="s">
        <v>339</v>
      </c>
      <c r="C2" s="10"/>
      <c r="D2" s="10"/>
      <c r="H2" s="10"/>
    </row>
    <row r="3" spans="1:8" ht="15" customHeight="1" x14ac:dyDescent="0.2">
      <c r="B3" s="15" t="s">
        <v>340</v>
      </c>
      <c r="C3" s="10"/>
      <c r="D3" s="10"/>
      <c r="H3" s="10"/>
    </row>
    <row r="5" spans="1:8" x14ac:dyDescent="0.2">
      <c r="A5" s="15" t="s">
        <v>313</v>
      </c>
    </row>
    <row r="6" spans="1:8" x14ac:dyDescent="0.2">
      <c r="A6" s="13" t="s">
        <v>286</v>
      </c>
    </row>
    <row r="8" spans="1:8" x14ac:dyDescent="0.2">
      <c r="A8" s="16" t="s">
        <v>3</v>
      </c>
      <c r="B8" s="17" t="s">
        <v>330</v>
      </c>
    </row>
    <row r="9" spans="1:8" x14ac:dyDescent="0.2">
      <c r="A9" s="11" t="s">
        <v>147</v>
      </c>
      <c r="B9" s="12">
        <v>1227332.0050738845</v>
      </c>
    </row>
    <row r="10" spans="1:8" x14ac:dyDescent="0.2">
      <c r="A10" s="23" t="s">
        <v>66</v>
      </c>
      <c r="B10" s="21">
        <v>-93494.5</v>
      </c>
    </row>
    <row r="11" spans="1:8" x14ac:dyDescent="0.2">
      <c r="A11" s="23" t="s">
        <v>103</v>
      </c>
      <c r="B11" s="21">
        <v>0</v>
      </c>
    </row>
    <row r="12" spans="1:8" x14ac:dyDescent="0.2">
      <c r="A12" s="18" t="s">
        <v>93</v>
      </c>
      <c r="B12" s="19">
        <v>0</v>
      </c>
    </row>
    <row r="13" spans="1:8" x14ac:dyDescent="0.2">
      <c r="A13" s="18" t="s">
        <v>132</v>
      </c>
      <c r="B13" s="19">
        <v>-49541.9</v>
      </c>
    </row>
    <row r="14" spans="1:8" x14ac:dyDescent="0.2">
      <c r="A14" s="18" t="s">
        <v>21</v>
      </c>
      <c r="B14" s="19">
        <v>-12535.82</v>
      </c>
    </row>
    <row r="15" spans="1:8" x14ac:dyDescent="0.2">
      <c r="A15" s="18" t="s">
        <v>128</v>
      </c>
      <c r="B15" s="19">
        <v>0</v>
      </c>
    </row>
    <row r="16" spans="1:8" x14ac:dyDescent="0.2">
      <c r="A16" s="18" t="s">
        <v>131</v>
      </c>
      <c r="B16" s="19">
        <v>-52716.54</v>
      </c>
    </row>
    <row r="17" spans="1:2" x14ac:dyDescent="0.2">
      <c r="A17" s="18" t="s">
        <v>60</v>
      </c>
      <c r="B17" s="19">
        <v>0</v>
      </c>
    </row>
    <row r="18" spans="1:2" x14ac:dyDescent="0.2">
      <c r="A18" s="18" t="s">
        <v>142</v>
      </c>
      <c r="B18" s="19">
        <v>0</v>
      </c>
    </row>
    <row r="19" spans="1:2" x14ac:dyDescent="0.2">
      <c r="A19" s="18" t="s">
        <v>130</v>
      </c>
      <c r="B19" s="19">
        <v>-14418.72</v>
      </c>
    </row>
    <row r="20" spans="1:2" x14ac:dyDescent="0.2">
      <c r="A20" s="18" t="s">
        <v>157</v>
      </c>
      <c r="B20" s="19">
        <v>0</v>
      </c>
    </row>
    <row r="21" spans="1:2" x14ac:dyDescent="0.2">
      <c r="A21" s="18" t="s">
        <v>197</v>
      </c>
      <c r="B21" s="19">
        <v>0</v>
      </c>
    </row>
    <row r="22" spans="1:2" x14ac:dyDescent="0.2">
      <c r="A22" s="18" t="s">
        <v>161</v>
      </c>
      <c r="B22" s="19">
        <v>-730181.95</v>
      </c>
    </row>
    <row r="23" spans="1:2" x14ac:dyDescent="0.2">
      <c r="A23" s="18" t="s">
        <v>166</v>
      </c>
      <c r="B23" s="19">
        <v>0</v>
      </c>
    </row>
    <row r="24" spans="1:2" x14ac:dyDescent="0.2">
      <c r="A24" s="18" t="s">
        <v>141</v>
      </c>
      <c r="B24" s="19">
        <v>0</v>
      </c>
    </row>
    <row r="25" spans="1:2" x14ac:dyDescent="0.2">
      <c r="A25" s="18" t="s">
        <v>133</v>
      </c>
      <c r="B25" s="19">
        <v>0</v>
      </c>
    </row>
    <row r="26" spans="1:2" x14ac:dyDescent="0.2">
      <c r="A26" s="18" t="s">
        <v>98</v>
      </c>
      <c r="B26" s="19">
        <v>-22734.9</v>
      </c>
    </row>
    <row r="27" spans="1:2" x14ac:dyDescent="0.2">
      <c r="A27" s="18" t="s">
        <v>232</v>
      </c>
      <c r="B27" s="19">
        <v>0</v>
      </c>
    </row>
    <row r="28" spans="1:2" x14ac:dyDescent="0.2">
      <c r="A28" s="18" t="s">
        <v>149</v>
      </c>
      <c r="B28" s="19">
        <v>0</v>
      </c>
    </row>
    <row r="29" spans="1:2" x14ac:dyDescent="0.2">
      <c r="A29" s="18" t="s">
        <v>193</v>
      </c>
      <c r="B29" s="19">
        <v>0</v>
      </c>
    </row>
    <row r="30" spans="1:2" x14ac:dyDescent="0.2">
      <c r="A30" s="18" t="s">
        <v>165</v>
      </c>
      <c r="B30" s="19">
        <v>0</v>
      </c>
    </row>
    <row r="31" spans="1:2" x14ac:dyDescent="0.2">
      <c r="A31" s="18" t="s">
        <v>185</v>
      </c>
      <c r="B31" s="19">
        <v>-95933.2</v>
      </c>
    </row>
    <row r="32" spans="1:2" x14ac:dyDescent="0.2">
      <c r="A32" s="18" t="s">
        <v>191</v>
      </c>
      <c r="B32" s="19">
        <v>0</v>
      </c>
    </row>
    <row r="33" spans="1:2" x14ac:dyDescent="0.2">
      <c r="A33" s="18" t="s">
        <v>225</v>
      </c>
      <c r="B33" s="19">
        <v>0</v>
      </c>
    </row>
    <row r="34" spans="1:2" x14ac:dyDescent="0.2">
      <c r="A34" s="18" t="s">
        <v>140</v>
      </c>
      <c r="B34" s="19">
        <v>0</v>
      </c>
    </row>
    <row r="35" spans="1:2" x14ac:dyDescent="0.2">
      <c r="A35" s="18" t="s">
        <v>196</v>
      </c>
      <c r="B35" s="19">
        <v>-35469.75</v>
      </c>
    </row>
    <row r="36" spans="1:2" x14ac:dyDescent="0.2">
      <c r="A36" s="18" t="s">
        <v>65</v>
      </c>
      <c r="B36" s="19">
        <v>0</v>
      </c>
    </row>
    <row r="37" spans="1:2" x14ac:dyDescent="0.2">
      <c r="A37" s="18" t="s">
        <v>154</v>
      </c>
      <c r="B37" s="19">
        <v>0</v>
      </c>
    </row>
    <row r="38" spans="1:2" x14ac:dyDescent="0.2">
      <c r="A38" s="18" t="s">
        <v>183</v>
      </c>
      <c r="B38" s="19">
        <v>0</v>
      </c>
    </row>
    <row r="39" spans="1:2" x14ac:dyDescent="0.2">
      <c r="A39" s="18" t="s">
        <v>127</v>
      </c>
      <c r="B39" s="19">
        <v>0</v>
      </c>
    </row>
    <row r="40" spans="1:2" x14ac:dyDescent="0.2">
      <c r="A40" s="18" t="s">
        <v>75</v>
      </c>
      <c r="B40" s="19">
        <v>0</v>
      </c>
    </row>
    <row r="41" spans="1:2" x14ac:dyDescent="0.2">
      <c r="A41" s="23" t="s">
        <v>204</v>
      </c>
      <c r="B41" s="21">
        <v>0</v>
      </c>
    </row>
    <row r="42" spans="1:2" x14ac:dyDescent="0.2">
      <c r="A42" s="23" t="s">
        <v>111</v>
      </c>
      <c r="B42" s="21">
        <v>0</v>
      </c>
    </row>
    <row r="43" spans="1:2" x14ac:dyDescent="0.2">
      <c r="A43" s="18" t="s">
        <v>194</v>
      </c>
      <c r="B43" s="19">
        <v>0</v>
      </c>
    </row>
    <row r="44" spans="1:2" x14ac:dyDescent="0.2">
      <c r="A44" s="18" t="s">
        <v>58</v>
      </c>
      <c r="B44" s="19">
        <v>0</v>
      </c>
    </row>
    <row r="45" spans="1:2" x14ac:dyDescent="0.2">
      <c r="A45" s="18" t="s">
        <v>180</v>
      </c>
      <c r="B45" s="19">
        <v>0</v>
      </c>
    </row>
    <row r="46" spans="1:2" x14ac:dyDescent="0.2">
      <c r="A46" s="18" t="s">
        <v>175</v>
      </c>
      <c r="B46" s="19">
        <v>0</v>
      </c>
    </row>
    <row r="47" spans="1:2" x14ac:dyDescent="0.2">
      <c r="A47" s="18" t="s">
        <v>178</v>
      </c>
      <c r="B47" s="19">
        <v>0</v>
      </c>
    </row>
    <row r="48" spans="1:2" x14ac:dyDescent="0.2">
      <c r="A48" s="18" t="s">
        <v>182</v>
      </c>
      <c r="B48" s="19">
        <v>0</v>
      </c>
    </row>
    <row r="49" spans="1:2" x14ac:dyDescent="0.2">
      <c r="A49" s="18" t="s">
        <v>189</v>
      </c>
      <c r="B49" s="19">
        <v>0</v>
      </c>
    </row>
    <row r="50" spans="1:2" x14ac:dyDescent="0.2">
      <c r="A50" s="18" t="s">
        <v>173</v>
      </c>
      <c r="B50" s="19">
        <v>0</v>
      </c>
    </row>
    <row r="51" spans="1:2" x14ac:dyDescent="0.2">
      <c r="A51" s="18" t="s">
        <v>184</v>
      </c>
      <c r="B51" s="19">
        <v>0</v>
      </c>
    </row>
    <row r="52" spans="1:2" x14ac:dyDescent="0.2">
      <c r="A52" s="18" t="s">
        <v>203</v>
      </c>
      <c r="B52" s="19">
        <v>0</v>
      </c>
    </row>
    <row r="53" spans="1:2" x14ac:dyDescent="0.2">
      <c r="A53" s="18" t="s">
        <v>62</v>
      </c>
      <c r="B53" s="19">
        <v>-137.16</v>
      </c>
    </row>
    <row r="54" spans="1:2" x14ac:dyDescent="0.2">
      <c r="A54" s="18" t="s">
        <v>87</v>
      </c>
      <c r="B54" s="19">
        <v>0</v>
      </c>
    </row>
    <row r="55" spans="1:2" x14ac:dyDescent="0.2">
      <c r="A55" s="18" t="s">
        <v>61</v>
      </c>
      <c r="B55" s="19">
        <v>0</v>
      </c>
    </row>
    <row r="56" spans="1:2" x14ac:dyDescent="0.2">
      <c r="A56" s="18" t="s">
        <v>97</v>
      </c>
      <c r="B56" s="19">
        <v>0</v>
      </c>
    </row>
    <row r="57" spans="1:2" x14ac:dyDescent="0.2">
      <c r="A57" s="18" t="s">
        <v>190</v>
      </c>
      <c r="B57" s="19">
        <v>0</v>
      </c>
    </row>
    <row r="58" spans="1:2" x14ac:dyDescent="0.2">
      <c r="A58" s="18" t="s">
        <v>202</v>
      </c>
      <c r="B58" s="19">
        <v>0</v>
      </c>
    </row>
    <row r="59" spans="1:2" x14ac:dyDescent="0.2">
      <c r="A59" s="18" t="s">
        <v>153</v>
      </c>
      <c r="B59" s="19">
        <v>0</v>
      </c>
    </row>
    <row r="60" spans="1:2" x14ac:dyDescent="0.2">
      <c r="A60" s="18" t="s">
        <v>80</v>
      </c>
      <c r="B60" s="19">
        <v>0</v>
      </c>
    </row>
    <row r="61" spans="1:2" x14ac:dyDescent="0.2">
      <c r="A61" s="18" t="s">
        <v>16</v>
      </c>
      <c r="B61" s="19">
        <v>0</v>
      </c>
    </row>
    <row r="62" spans="1:2" x14ac:dyDescent="0.2">
      <c r="A62" s="18" t="s">
        <v>95</v>
      </c>
      <c r="B62" s="19">
        <v>0</v>
      </c>
    </row>
    <row r="63" spans="1:2" x14ac:dyDescent="0.2">
      <c r="A63" s="18" t="s">
        <v>51</v>
      </c>
      <c r="B63" s="19">
        <v>0</v>
      </c>
    </row>
    <row r="64" spans="1:2" x14ac:dyDescent="0.2">
      <c r="A64" s="18" t="s">
        <v>102</v>
      </c>
      <c r="B64" s="19">
        <v>0</v>
      </c>
    </row>
    <row r="65" spans="1:2" x14ac:dyDescent="0.2">
      <c r="A65" s="18" t="s">
        <v>229</v>
      </c>
      <c r="B65" s="19">
        <v>0</v>
      </c>
    </row>
    <row r="66" spans="1:2" x14ac:dyDescent="0.2">
      <c r="A66" s="18" t="s">
        <v>96</v>
      </c>
      <c r="B66" s="19">
        <v>0</v>
      </c>
    </row>
    <row r="67" spans="1:2" x14ac:dyDescent="0.2">
      <c r="A67" s="18" t="s">
        <v>129</v>
      </c>
      <c r="B67" s="19">
        <v>0</v>
      </c>
    </row>
    <row r="68" spans="1:2" x14ac:dyDescent="0.2">
      <c r="A68" s="18" t="s">
        <v>92</v>
      </c>
      <c r="B68" s="19">
        <v>0</v>
      </c>
    </row>
    <row r="69" spans="1:2" x14ac:dyDescent="0.2">
      <c r="A69" s="18" t="s">
        <v>123</v>
      </c>
      <c r="B69" s="19">
        <v>0</v>
      </c>
    </row>
    <row r="70" spans="1:2" x14ac:dyDescent="0.2">
      <c r="A70" s="18" t="s">
        <v>143</v>
      </c>
      <c r="B70" s="19">
        <v>0</v>
      </c>
    </row>
    <row r="71" spans="1:2" x14ac:dyDescent="0.2">
      <c r="A71" s="18" t="s">
        <v>124</v>
      </c>
      <c r="B71" s="19">
        <v>0</v>
      </c>
    </row>
    <row r="72" spans="1:2" x14ac:dyDescent="0.2">
      <c r="A72" s="18" t="s">
        <v>156</v>
      </c>
      <c r="B72" s="19">
        <v>0</v>
      </c>
    </row>
    <row r="73" spans="1:2" x14ac:dyDescent="0.2">
      <c r="A73" s="18" t="s">
        <v>53</v>
      </c>
      <c r="B73" s="19">
        <v>0</v>
      </c>
    </row>
    <row r="74" spans="1:2" x14ac:dyDescent="0.2">
      <c r="A74" s="18" t="s">
        <v>88</v>
      </c>
      <c r="B74" s="19">
        <v>0</v>
      </c>
    </row>
    <row r="75" spans="1:2" x14ac:dyDescent="0.2">
      <c r="A75" s="18" t="s">
        <v>82</v>
      </c>
      <c r="B75" s="19">
        <v>0</v>
      </c>
    </row>
    <row r="76" spans="1:2" x14ac:dyDescent="0.2">
      <c r="A76" s="18" t="s">
        <v>83</v>
      </c>
      <c r="B76" s="19">
        <v>0</v>
      </c>
    </row>
    <row r="77" spans="1:2" x14ac:dyDescent="0.2">
      <c r="A77" s="18" t="s">
        <v>139</v>
      </c>
      <c r="B77" s="19">
        <v>0</v>
      </c>
    </row>
    <row r="78" spans="1:2" x14ac:dyDescent="0.2">
      <c r="A78" s="18" t="s">
        <v>84</v>
      </c>
      <c r="B78" s="19">
        <v>0</v>
      </c>
    </row>
    <row r="79" spans="1:2" x14ac:dyDescent="0.2">
      <c r="A79" s="18" t="s">
        <v>101</v>
      </c>
      <c r="B79" s="19">
        <v>0</v>
      </c>
    </row>
    <row r="80" spans="1:2" x14ac:dyDescent="0.2">
      <c r="A80" s="18" t="s">
        <v>134</v>
      </c>
      <c r="B80" s="19">
        <v>0</v>
      </c>
    </row>
    <row r="81" spans="1:2" x14ac:dyDescent="0.2">
      <c r="A81" s="18" t="s">
        <v>52</v>
      </c>
      <c r="B81" s="19">
        <v>0</v>
      </c>
    </row>
    <row r="82" spans="1:2" x14ac:dyDescent="0.2">
      <c r="A82" s="18" t="s">
        <v>71</v>
      </c>
      <c r="B82" s="19">
        <v>0</v>
      </c>
    </row>
    <row r="83" spans="1:2" x14ac:dyDescent="0.2">
      <c r="A83" s="18" t="s">
        <v>86</v>
      </c>
      <c r="B83" s="19">
        <v>0</v>
      </c>
    </row>
    <row r="84" spans="1:2" x14ac:dyDescent="0.2">
      <c r="A84" s="18" t="s">
        <v>79</v>
      </c>
      <c r="B84" s="19">
        <v>-78610.43507388435</v>
      </c>
    </row>
    <row r="85" spans="1:2" x14ac:dyDescent="0.2">
      <c r="A85" s="18" t="s">
        <v>85</v>
      </c>
      <c r="B85" s="19">
        <v>0</v>
      </c>
    </row>
    <row r="86" spans="1:2" x14ac:dyDescent="0.2">
      <c r="A86" s="18" t="s">
        <v>20</v>
      </c>
      <c r="B86" s="19">
        <v>0</v>
      </c>
    </row>
    <row r="87" spans="1:2" x14ac:dyDescent="0.2">
      <c r="A87" s="18" t="s">
        <v>15</v>
      </c>
      <c r="B87" s="19">
        <v>0</v>
      </c>
    </row>
    <row r="88" spans="1:2" x14ac:dyDescent="0.2">
      <c r="A88" s="18" t="s">
        <v>90</v>
      </c>
      <c r="B88" s="19">
        <v>0</v>
      </c>
    </row>
    <row r="89" spans="1:2" x14ac:dyDescent="0.2">
      <c r="A89" s="18" t="s">
        <v>69</v>
      </c>
      <c r="B89" s="19">
        <v>0</v>
      </c>
    </row>
    <row r="90" spans="1:2" x14ac:dyDescent="0.2">
      <c r="A90" s="18" t="s">
        <v>68</v>
      </c>
      <c r="B90" s="19">
        <v>0</v>
      </c>
    </row>
    <row r="91" spans="1:2" x14ac:dyDescent="0.2">
      <c r="A91" s="18" t="s">
        <v>94</v>
      </c>
      <c r="B91" s="19">
        <v>0</v>
      </c>
    </row>
    <row r="92" spans="1:2" x14ac:dyDescent="0.2">
      <c r="A92" s="18" t="s">
        <v>152</v>
      </c>
      <c r="B92" s="19">
        <v>0</v>
      </c>
    </row>
    <row r="93" spans="1:2" x14ac:dyDescent="0.2">
      <c r="A93" s="18" t="s">
        <v>72</v>
      </c>
      <c r="B93" s="19">
        <v>0</v>
      </c>
    </row>
    <row r="94" spans="1:2" x14ac:dyDescent="0.2">
      <c r="A94" s="18" t="s">
        <v>57</v>
      </c>
      <c r="B94" s="19">
        <v>0</v>
      </c>
    </row>
    <row r="95" spans="1:2" x14ac:dyDescent="0.2">
      <c r="A95" s="18" t="s">
        <v>63</v>
      </c>
      <c r="B95" s="19">
        <v>0</v>
      </c>
    </row>
    <row r="96" spans="1:2" x14ac:dyDescent="0.2">
      <c r="A96" s="18" t="s">
        <v>14</v>
      </c>
      <c r="B96" s="19">
        <v>0</v>
      </c>
    </row>
    <row r="97" spans="1:2" x14ac:dyDescent="0.2">
      <c r="A97" s="18" t="s">
        <v>70</v>
      </c>
      <c r="B97" s="19">
        <v>0</v>
      </c>
    </row>
    <row r="98" spans="1:2" x14ac:dyDescent="0.2">
      <c r="A98" s="18" t="s">
        <v>9</v>
      </c>
      <c r="B98" s="19">
        <v>0</v>
      </c>
    </row>
    <row r="99" spans="1:2" x14ac:dyDescent="0.2">
      <c r="A99" s="18" t="s">
        <v>13</v>
      </c>
      <c r="B99" s="19">
        <v>0</v>
      </c>
    </row>
    <row r="100" spans="1:2" x14ac:dyDescent="0.2">
      <c r="A100" s="18" t="s">
        <v>5</v>
      </c>
      <c r="B100" s="19">
        <v>0</v>
      </c>
    </row>
    <row r="101" spans="1:2" x14ac:dyDescent="0.2">
      <c r="A101" s="18" t="s">
        <v>8</v>
      </c>
      <c r="B101" s="19">
        <v>0</v>
      </c>
    </row>
    <row r="102" spans="1:2" x14ac:dyDescent="0.2">
      <c r="A102" s="18" t="s">
        <v>10</v>
      </c>
      <c r="B102" s="19">
        <v>0</v>
      </c>
    </row>
    <row r="103" spans="1:2" x14ac:dyDescent="0.2">
      <c r="A103" s="18" t="s">
        <v>18</v>
      </c>
      <c r="B103" s="19">
        <v>0</v>
      </c>
    </row>
    <row r="104" spans="1:2" x14ac:dyDescent="0.2">
      <c r="A104" s="18" t="s">
        <v>54</v>
      </c>
      <c r="B104" s="19">
        <v>0</v>
      </c>
    </row>
    <row r="105" spans="1:2" x14ac:dyDescent="0.2">
      <c r="A105" s="18" t="s">
        <v>81</v>
      </c>
      <c r="B105" s="19">
        <v>0</v>
      </c>
    </row>
    <row r="106" spans="1:2" x14ac:dyDescent="0.2">
      <c r="A106" s="18" t="s">
        <v>105</v>
      </c>
      <c r="B106" s="19">
        <v>0</v>
      </c>
    </row>
    <row r="107" spans="1:2" x14ac:dyDescent="0.2">
      <c r="A107" s="18" t="s">
        <v>17</v>
      </c>
      <c r="B107" s="19">
        <v>-3906.84</v>
      </c>
    </row>
    <row r="108" spans="1:2" x14ac:dyDescent="0.2">
      <c r="A108" s="18" t="s">
        <v>78</v>
      </c>
      <c r="B108" s="19">
        <v>0</v>
      </c>
    </row>
    <row r="109" spans="1:2" x14ac:dyDescent="0.2">
      <c r="A109" s="18" t="s">
        <v>100</v>
      </c>
      <c r="B109" s="19">
        <v>0</v>
      </c>
    </row>
    <row r="110" spans="1:2" x14ac:dyDescent="0.2">
      <c r="A110" s="18" t="s">
        <v>245</v>
      </c>
      <c r="B110" s="19">
        <v>0</v>
      </c>
    </row>
    <row r="111" spans="1:2" x14ac:dyDescent="0.2">
      <c r="A111" s="18" t="s">
        <v>198</v>
      </c>
      <c r="B111" s="19">
        <v>0</v>
      </c>
    </row>
    <row r="112" spans="1:2" x14ac:dyDescent="0.2">
      <c r="A112" s="18" t="s">
        <v>151</v>
      </c>
      <c r="B112" s="19">
        <v>0</v>
      </c>
    </row>
    <row r="113" spans="1:2" x14ac:dyDescent="0.2">
      <c r="A113" s="18" t="s">
        <v>108</v>
      </c>
      <c r="B113" s="19">
        <v>0</v>
      </c>
    </row>
    <row r="114" spans="1:2" x14ac:dyDescent="0.2">
      <c r="A114" s="18" t="s">
        <v>188</v>
      </c>
      <c r="B114" s="19">
        <v>0</v>
      </c>
    </row>
    <row r="115" spans="1:2" x14ac:dyDescent="0.2">
      <c r="A115" s="18" t="s">
        <v>110</v>
      </c>
      <c r="B115" s="19">
        <v>0</v>
      </c>
    </row>
    <row r="116" spans="1:2" x14ac:dyDescent="0.2">
      <c r="A116" s="18" t="s">
        <v>12</v>
      </c>
      <c r="B116" s="19">
        <v>0</v>
      </c>
    </row>
    <row r="117" spans="1:2" x14ac:dyDescent="0.2">
      <c r="A117" s="18" t="s">
        <v>19</v>
      </c>
      <c r="B117" s="19">
        <v>0</v>
      </c>
    </row>
    <row r="118" spans="1:2" x14ac:dyDescent="0.2">
      <c r="A118" s="18" t="s">
        <v>11</v>
      </c>
      <c r="B118" s="19">
        <v>-37650.29</v>
      </c>
    </row>
    <row r="119" spans="1:2" x14ac:dyDescent="0.2">
      <c r="A119" s="18" t="s">
        <v>73</v>
      </c>
      <c r="B119" s="19">
        <v>0</v>
      </c>
    </row>
    <row r="120" spans="1:2" x14ac:dyDescent="0.2">
      <c r="A120" s="18" t="s">
        <v>186</v>
      </c>
      <c r="B120" s="19">
        <v>0</v>
      </c>
    </row>
    <row r="121" spans="1:2" x14ac:dyDescent="0.2">
      <c r="A121" s="18" t="s">
        <v>244</v>
      </c>
      <c r="B121" s="19">
        <v>0</v>
      </c>
    </row>
    <row r="122" spans="1:2" x14ac:dyDescent="0.2">
      <c r="A122" s="18" t="s">
        <v>159</v>
      </c>
      <c r="B122" s="19">
        <v>0</v>
      </c>
    </row>
    <row r="123" spans="1:2" x14ac:dyDescent="0.2">
      <c r="A123" s="18" t="s">
        <v>89</v>
      </c>
      <c r="B123" s="19">
        <v>0</v>
      </c>
    </row>
    <row r="124" spans="1:2" x14ac:dyDescent="0.2">
      <c r="A124" s="18" t="s">
        <v>201</v>
      </c>
      <c r="B124" s="19">
        <v>0</v>
      </c>
    </row>
    <row r="125" spans="1:2" x14ac:dyDescent="0.2">
      <c r="A125" s="18" t="s">
        <v>199</v>
      </c>
      <c r="B125" s="19">
        <v>0</v>
      </c>
    </row>
    <row r="126" spans="1:2" x14ac:dyDescent="0.2">
      <c r="A126" s="18" t="s">
        <v>76</v>
      </c>
      <c r="B126" s="19">
        <v>0</v>
      </c>
    </row>
    <row r="127" spans="1:2" x14ac:dyDescent="0.2">
      <c r="A127" s="18" t="s">
        <v>67</v>
      </c>
      <c r="B127" s="19">
        <v>0</v>
      </c>
    </row>
    <row r="128" spans="1:2" x14ac:dyDescent="0.2">
      <c r="A128" s="18" t="s">
        <v>6</v>
      </c>
      <c r="B128" s="19">
        <v>0</v>
      </c>
    </row>
    <row r="129" spans="1:2" x14ac:dyDescent="0.2">
      <c r="A129" s="18" t="s">
        <v>174</v>
      </c>
      <c r="B129" s="19">
        <v>0</v>
      </c>
    </row>
    <row r="130" spans="1:2" x14ac:dyDescent="0.2">
      <c r="A130" s="18" t="s">
        <v>247</v>
      </c>
      <c r="B130" s="19">
        <v>0</v>
      </c>
    </row>
    <row r="131" spans="1:2" x14ac:dyDescent="0.2">
      <c r="A131" s="18" t="s">
        <v>146</v>
      </c>
      <c r="B131" s="19">
        <v>0</v>
      </c>
    </row>
    <row r="132" spans="1:2" x14ac:dyDescent="0.2">
      <c r="A132" s="18" t="s">
        <v>181</v>
      </c>
      <c r="B132" s="19">
        <v>0</v>
      </c>
    </row>
    <row r="133" spans="1:2" x14ac:dyDescent="0.2">
      <c r="A133" s="18" t="s">
        <v>177</v>
      </c>
      <c r="B133" s="19">
        <v>0</v>
      </c>
    </row>
    <row r="134" spans="1:2" x14ac:dyDescent="0.2">
      <c r="A134" s="18" t="s">
        <v>206</v>
      </c>
      <c r="B134" s="19">
        <v>0</v>
      </c>
    </row>
    <row r="135" spans="1:2" x14ac:dyDescent="0.2">
      <c r="A135" s="18" t="s">
        <v>192</v>
      </c>
      <c r="B135" s="19">
        <v>0</v>
      </c>
    </row>
    <row r="136" spans="1:2" x14ac:dyDescent="0.2">
      <c r="A136" s="18" t="s">
        <v>7</v>
      </c>
      <c r="B136" s="19">
        <v>0</v>
      </c>
    </row>
    <row r="137" spans="1:2" x14ac:dyDescent="0.2">
      <c r="A137" s="18" t="s">
        <v>187</v>
      </c>
      <c r="B137" s="19">
        <v>0</v>
      </c>
    </row>
    <row r="138" spans="1:2" x14ac:dyDescent="0.2">
      <c r="A138" s="18" t="s">
        <v>155</v>
      </c>
      <c r="B138" s="19">
        <v>0</v>
      </c>
    </row>
    <row r="139" spans="1:2" x14ac:dyDescent="0.2">
      <c r="A139" s="18" t="s">
        <v>246</v>
      </c>
      <c r="B139" s="19">
        <v>0</v>
      </c>
    </row>
    <row r="140" spans="1:2" x14ac:dyDescent="0.2">
      <c r="A140" s="18" t="s">
        <v>160</v>
      </c>
      <c r="B140" s="19">
        <v>0</v>
      </c>
    </row>
    <row r="141" spans="1:2" x14ac:dyDescent="0.2">
      <c r="A141" s="18" t="s">
        <v>200</v>
      </c>
      <c r="B141" s="19">
        <v>0</v>
      </c>
    </row>
    <row r="142" spans="1:2" x14ac:dyDescent="0.2">
      <c r="A142" s="18" t="s">
        <v>55</v>
      </c>
      <c r="B142" s="19">
        <v>0</v>
      </c>
    </row>
    <row r="143" spans="1:2" x14ac:dyDescent="0.2">
      <c r="A143" s="18" t="s">
        <v>91</v>
      </c>
      <c r="B143" s="19">
        <v>0</v>
      </c>
    </row>
    <row r="144" spans="1:2" x14ac:dyDescent="0.2">
      <c r="A144" s="18" t="s">
        <v>77</v>
      </c>
      <c r="B144" s="19">
        <v>0</v>
      </c>
    </row>
    <row r="145" spans="1:2" x14ac:dyDescent="0.2">
      <c r="A145" s="18" t="s">
        <v>179</v>
      </c>
      <c r="B145" s="19">
        <v>0</v>
      </c>
    </row>
    <row r="146" spans="1:2" x14ac:dyDescent="0.2">
      <c r="A146" s="18" t="s">
        <v>195</v>
      </c>
      <c r="B146" s="19">
        <v>0</v>
      </c>
    </row>
    <row r="147" spans="1:2" x14ac:dyDescent="0.2">
      <c r="A147" s="18" t="s">
        <v>176</v>
      </c>
      <c r="B147" s="19">
        <v>0</v>
      </c>
    </row>
    <row r="148" spans="1:2" x14ac:dyDescent="0.2">
      <c r="A148" s="18" t="s">
        <v>107</v>
      </c>
      <c r="B148" s="19">
        <v>0</v>
      </c>
    </row>
    <row r="149" spans="1:2" x14ac:dyDescent="0.2">
      <c r="A149" s="18" t="s">
        <v>59</v>
      </c>
      <c r="B149" s="19">
        <v>0</v>
      </c>
    </row>
    <row r="150" spans="1:2" x14ac:dyDescent="0.2">
      <c r="A150" s="18" t="s">
        <v>171</v>
      </c>
      <c r="B150" s="19">
        <v>0</v>
      </c>
    </row>
    <row r="151" spans="1:2" x14ac:dyDescent="0.2">
      <c r="A151" s="18" t="s">
        <v>74</v>
      </c>
      <c r="B151" s="19">
        <v>0</v>
      </c>
    </row>
    <row r="152" spans="1:2" x14ac:dyDescent="0.2">
      <c r="A152" s="18" t="s">
        <v>144</v>
      </c>
      <c r="B152" s="19">
        <v>2.4010660126805305E-10</v>
      </c>
    </row>
  </sheetData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A48865-8125-4297-976B-3C7A35B6386A}">
  <dimension ref="A2:H186"/>
  <sheetViews>
    <sheetView workbookViewId="0">
      <selection activeCell="B2" sqref="B2"/>
    </sheetView>
  </sheetViews>
  <sheetFormatPr defaultRowHeight="12.75" x14ac:dyDescent="0.2"/>
  <cols>
    <col min="1" max="1" width="40.5703125" style="13" customWidth="1"/>
    <col min="2" max="2" width="44" style="13" customWidth="1"/>
    <col min="3" max="16384" width="9.140625" style="13"/>
  </cols>
  <sheetData>
    <row r="2" spans="1:8" ht="15" customHeight="1" x14ac:dyDescent="0.2">
      <c r="B2" s="15" t="s">
        <v>339</v>
      </c>
      <c r="C2" s="10"/>
      <c r="D2" s="10"/>
      <c r="H2" s="10"/>
    </row>
    <row r="3" spans="1:8" ht="15" customHeight="1" x14ac:dyDescent="0.2">
      <c r="B3" s="15" t="s">
        <v>340</v>
      </c>
      <c r="C3" s="10"/>
      <c r="D3" s="10"/>
      <c r="H3" s="10"/>
    </row>
    <row r="5" spans="1:8" x14ac:dyDescent="0.2">
      <c r="A5" s="15" t="s">
        <v>291</v>
      </c>
    </row>
    <row r="6" spans="1:8" x14ac:dyDescent="0.2">
      <c r="A6" s="13" t="s">
        <v>290</v>
      </c>
    </row>
    <row r="8" spans="1:8" x14ac:dyDescent="0.2">
      <c r="A8" s="16" t="s">
        <v>3</v>
      </c>
      <c r="B8" s="17" t="s">
        <v>347</v>
      </c>
    </row>
    <row r="9" spans="1:8" x14ac:dyDescent="0.2">
      <c r="A9" s="11" t="s">
        <v>105</v>
      </c>
      <c r="B9" s="12">
        <v>2028301.9586254992</v>
      </c>
    </row>
    <row r="10" spans="1:8" x14ac:dyDescent="0.2">
      <c r="A10" s="23" t="s">
        <v>103</v>
      </c>
      <c r="B10" s="21">
        <v>-90711.318231085068</v>
      </c>
    </row>
    <row r="11" spans="1:8" x14ac:dyDescent="0.2">
      <c r="A11" s="23" t="s">
        <v>132</v>
      </c>
      <c r="B11" s="21">
        <v>-90711.318231085068</v>
      </c>
    </row>
    <row r="12" spans="1:8" x14ac:dyDescent="0.2">
      <c r="A12" s="23" t="s">
        <v>128</v>
      </c>
      <c r="B12" s="21">
        <v>-90711.318231085068</v>
      </c>
    </row>
    <row r="13" spans="1:8" x14ac:dyDescent="0.2">
      <c r="A13" s="23" t="s">
        <v>131</v>
      </c>
      <c r="B13" s="21">
        <v>-90711.318231085068</v>
      </c>
    </row>
    <row r="14" spans="1:8" x14ac:dyDescent="0.2">
      <c r="A14" s="18" t="s">
        <v>142</v>
      </c>
      <c r="B14" s="19">
        <v>-90711.318231085068</v>
      </c>
    </row>
    <row r="15" spans="1:8" x14ac:dyDescent="0.2">
      <c r="A15" s="18" t="s">
        <v>130</v>
      </c>
      <c r="B15" s="19">
        <v>-90711.318231085068</v>
      </c>
    </row>
    <row r="16" spans="1:8" x14ac:dyDescent="0.2">
      <c r="A16" s="18" t="s">
        <v>60</v>
      </c>
      <c r="B16" s="19">
        <v>-90042.089293091019</v>
      </c>
    </row>
    <row r="17" spans="1:2" x14ac:dyDescent="0.2">
      <c r="A17" s="18" t="s">
        <v>66</v>
      </c>
      <c r="B17" s="19">
        <v>-88277.940442009683</v>
      </c>
    </row>
    <row r="18" spans="1:2" x14ac:dyDescent="0.2">
      <c r="A18" s="18" t="s">
        <v>93</v>
      </c>
      <c r="B18" s="19">
        <v>-88277.940442009683</v>
      </c>
    </row>
    <row r="19" spans="1:2" x14ac:dyDescent="0.2">
      <c r="A19" s="18" t="s">
        <v>21</v>
      </c>
      <c r="B19" s="19">
        <v>-88277.940442009683</v>
      </c>
    </row>
    <row r="20" spans="1:2" x14ac:dyDescent="0.2">
      <c r="A20" s="18" t="s">
        <v>197</v>
      </c>
      <c r="B20" s="19">
        <v>-87111.753237639568</v>
      </c>
    </row>
    <row r="21" spans="1:2" x14ac:dyDescent="0.2">
      <c r="A21" s="18" t="s">
        <v>157</v>
      </c>
      <c r="B21" s="19">
        <v>-85601.295517284831</v>
      </c>
    </row>
    <row r="22" spans="1:2" x14ac:dyDescent="0.2">
      <c r="A22" s="18" t="s">
        <v>133</v>
      </c>
      <c r="B22" s="19">
        <v>-83925.321023010416</v>
      </c>
    </row>
    <row r="23" spans="1:2" x14ac:dyDescent="0.2">
      <c r="A23" s="18" t="s">
        <v>166</v>
      </c>
      <c r="B23" s="19">
        <v>-82934.343568727694</v>
      </c>
    </row>
    <row r="24" spans="1:2" x14ac:dyDescent="0.2">
      <c r="A24" s="18" t="s">
        <v>141</v>
      </c>
      <c r="B24" s="19">
        <v>-82559.054761185369</v>
      </c>
    </row>
    <row r="25" spans="1:2" x14ac:dyDescent="0.2">
      <c r="A25" s="18" t="s">
        <v>98</v>
      </c>
      <c r="B25" s="19">
        <v>-79868.944633622057</v>
      </c>
    </row>
    <row r="26" spans="1:2" x14ac:dyDescent="0.2">
      <c r="A26" s="18" t="s">
        <v>232</v>
      </c>
      <c r="B26" s="19">
        <v>-67324.685804495748</v>
      </c>
    </row>
    <row r="27" spans="1:2" x14ac:dyDescent="0.2">
      <c r="A27" s="18" t="s">
        <v>149</v>
      </c>
      <c r="B27" s="19">
        <v>-66979.90120498724</v>
      </c>
    </row>
    <row r="28" spans="1:2" x14ac:dyDescent="0.2">
      <c r="A28" s="18" t="s">
        <v>193</v>
      </c>
      <c r="B28" s="19">
        <v>-34307.136684452729</v>
      </c>
    </row>
    <row r="29" spans="1:2" x14ac:dyDescent="0.2">
      <c r="A29" s="18" t="s">
        <v>165</v>
      </c>
      <c r="B29" s="19">
        <v>-27376.345824051285</v>
      </c>
    </row>
    <row r="30" spans="1:2" x14ac:dyDescent="0.2">
      <c r="A30" s="18" t="s">
        <v>191</v>
      </c>
      <c r="B30" s="19">
        <v>-23884.98819057173</v>
      </c>
    </row>
    <row r="31" spans="1:2" x14ac:dyDescent="0.2">
      <c r="A31" s="18" t="s">
        <v>140</v>
      </c>
      <c r="B31" s="19">
        <v>-21849.739925913011</v>
      </c>
    </row>
    <row r="32" spans="1:2" x14ac:dyDescent="0.2">
      <c r="A32" s="18" t="s">
        <v>196</v>
      </c>
      <c r="B32" s="19">
        <v>-295.81</v>
      </c>
    </row>
    <row r="33" spans="1:2" x14ac:dyDescent="0.2">
      <c r="A33" s="18" t="s">
        <v>65</v>
      </c>
      <c r="B33" s="19">
        <v>-18919.370443141957</v>
      </c>
    </row>
    <row r="34" spans="1:2" x14ac:dyDescent="0.2">
      <c r="A34" s="18" t="s">
        <v>183</v>
      </c>
      <c r="B34" s="19">
        <v>-17693.028368256448</v>
      </c>
    </row>
    <row r="35" spans="1:2" x14ac:dyDescent="0.2">
      <c r="A35" s="18" t="s">
        <v>127</v>
      </c>
      <c r="B35" s="19">
        <v>-15862.297855567504</v>
      </c>
    </row>
    <row r="36" spans="1:2" x14ac:dyDescent="0.2">
      <c r="A36" s="18" t="s">
        <v>75</v>
      </c>
      <c r="B36" s="19">
        <v>-15315.345465421509</v>
      </c>
    </row>
    <row r="37" spans="1:2" x14ac:dyDescent="0.2">
      <c r="A37" s="18" t="s">
        <v>154</v>
      </c>
      <c r="B37" s="19">
        <v>-15141.092498923361</v>
      </c>
    </row>
    <row r="38" spans="1:2" x14ac:dyDescent="0.2">
      <c r="A38" s="18" t="s">
        <v>204</v>
      </c>
      <c r="B38" s="19">
        <v>-11988.733822347322</v>
      </c>
    </row>
    <row r="39" spans="1:2" x14ac:dyDescent="0.2">
      <c r="A39" s="18" t="s">
        <v>111</v>
      </c>
      <c r="B39" s="19">
        <v>-9531.2863207944683</v>
      </c>
    </row>
    <row r="40" spans="1:2" x14ac:dyDescent="0.2">
      <c r="A40" s="18" t="s">
        <v>180</v>
      </c>
      <c r="B40" s="19">
        <v>-9175.5683714091028</v>
      </c>
    </row>
    <row r="41" spans="1:2" x14ac:dyDescent="0.2">
      <c r="A41" s="18" t="s">
        <v>194</v>
      </c>
      <c r="B41" s="19">
        <v>-9119.7564021445378</v>
      </c>
    </row>
    <row r="42" spans="1:2" x14ac:dyDescent="0.2">
      <c r="A42" s="18" t="s">
        <v>175</v>
      </c>
      <c r="B42" s="19">
        <v>-8261.0515776977827</v>
      </c>
    </row>
    <row r="43" spans="1:2" x14ac:dyDescent="0.2">
      <c r="A43" s="23" t="s">
        <v>178</v>
      </c>
      <c r="B43" s="21">
        <v>-8261.0515776977827</v>
      </c>
    </row>
    <row r="44" spans="1:2" x14ac:dyDescent="0.2">
      <c r="A44" s="23" t="s">
        <v>182</v>
      </c>
      <c r="B44" s="21">
        <v>-8261.0515776977827</v>
      </c>
    </row>
    <row r="45" spans="1:2" x14ac:dyDescent="0.2">
      <c r="A45" s="18" t="s">
        <v>189</v>
      </c>
      <c r="B45" s="19">
        <v>-8261.0515776977827</v>
      </c>
    </row>
    <row r="46" spans="1:2" x14ac:dyDescent="0.2">
      <c r="A46" s="18" t="s">
        <v>190</v>
      </c>
      <c r="B46" s="19">
        <v>-7521.2877572970365</v>
      </c>
    </row>
    <row r="47" spans="1:2" x14ac:dyDescent="0.2">
      <c r="A47" s="18" t="s">
        <v>202</v>
      </c>
      <c r="B47" s="19">
        <v>-7521.2877572970365</v>
      </c>
    </row>
    <row r="48" spans="1:2" x14ac:dyDescent="0.2">
      <c r="A48" s="18" t="s">
        <v>173</v>
      </c>
      <c r="B48" s="19">
        <v>-7357.1646688666242</v>
      </c>
    </row>
    <row r="49" spans="1:2" x14ac:dyDescent="0.2">
      <c r="A49" s="18" t="s">
        <v>184</v>
      </c>
      <c r="B49" s="19">
        <v>-7357.1646688666242</v>
      </c>
    </row>
    <row r="50" spans="1:2" x14ac:dyDescent="0.2">
      <c r="A50" s="18" t="s">
        <v>199</v>
      </c>
      <c r="B50" s="19">
        <v>-7271.1791371891768</v>
      </c>
    </row>
    <row r="51" spans="1:2" x14ac:dyDescent="0.2">
      <c r="A51" s="18" t="s">
        <v>108</v>
      </c>
      <c r="B51" s="19">
        <v>-7174.7076430981424</v>
      </c>
    </row>
    <row r="52" spans="1:2" x14ac:dyDescent="0.2">
      <c r="A52" s="18" t="s">
        <v>203</v>
      </c>
      <c r="B52" s="19">
        <v>-7170.9784666803507</v>
      </c>
    </row>
    <row r="53" spans="1:2" x14ac:dyDescent="0.2">
      <c r="A53" s="18" t="s">
        <v>147</v>
      </c>
      <c r="B53" s="19">
        <v>-7019.5986680226169</v>
      </c>
    </row>
    <row r="54" spans="1:2" x14ac:dyDescent="0.2">
      <c r="A54" s="18" t="s">
        <v>188</v>
      </c>
      <c r="B54" s="19">
        <v>-6548.4055384193953</v>
      </c>
    </row>
    <row r="55" spans="1:2" x14ac:dyDescent="0.2">
      <c r="A55" s="18" t="s">
        <v>110</v>
      </c>
      <c r="B55" s="19">
        <v>-6548.4055384193953</v>
      </c>
    </row>
    <row r="56" spans="1:2" x14ac:dyDescent="0.2">
      <c r="A56" s="18" t="s">
        <v>151</v>
      </c>
      <c r="B56" s="19">
        <v>-6498.1696468350974</v>
      </c>
    </row>
    <row r="57" spans="1:2" x14ac:dyDescent="0.2">
      <c r="A57" s="18" t="s">
        <v>186</v>
      </c>
      <c r="B57" s="19">
        <v>-5769.4580374102907</v>
      </c>
    </row>
    <row r="58" spans="1:2" x14ac:dyDescent="0.2">
      <c r="A58" s="18" t="s">
        <v>73</v>
      </c>
      <c r="B58" s="19">
        <v>-5632.8286316241811</v>
      </c>
    </row>
    <row r="59" spans="1:2" x14ac:dyDescent="0.2">
      <c r="A59" s="18" t="s">
        <v>201</v>
      </c>
      <c r="B59" s="19">
        <v>-5134.4193121556937</v>
      </c>
    </row>
    <row r="60" spans="1:2" x14ac:dyDescent="0.2">
      <c r="A60" s="18" t="s">
        <v>174</v>
      </c>
      <c r="B60" s="19">
        <v>-4623.5883255996869</v>
      </c>
    </row>
    <row r="61" spans="1:2" x14ac:dyDescent="0.2">
      <c r="A61" s="18" t="s">
        <v>58</v>
      </c>
      <c r="B61" s="19">
        <v>-3941.2924942586155</v>
      </c>
    </row>
    <row r="62" spans="1:2" x14ac:dyDescent="0.2">
      <c r="A62" s="18" t="s">
        <v>12</v>
      </c>
      <c r="B62" s="19">
        <v>-4348.0566666118666</v>
      </c>
    </row>
    <row r="63" spans="1:2" x14ac:dyDescent="0.2">
      <c r="A63" s="18" t="s">
        <v>9</v>
      </c>
      <c r="B63" s="19">
        <v>-4163.1704572176859</v>
      </c>
    </row>
    <row r="64" spans="1:2" x14ac:dyDescent="0.2">
      <c r="A64" s="18" t="s">
        <v>181</v>
      </c>
      <c r="B64" s="19">
        <v>-4162.5348861550419</v>
      </c>
    </row>
    <row r="65" spans="1:2" x14ac:dyDescent="0.2">
      <c r="A65" s="18" t="s">
        <v>271</v>
      </c>
      <c r="B65" s="19">
        <v>-3777.2393635347626</v>
      </c>
    </row>
    <row r="66" spans="1:2" x14ac:dyDescent="0.2">
      <c r="A66" s="18" t="s">
        <v>198</v>
      </c>
      <c r="B66" s="19">
        <v>-3065.8847001503977</v>
      </c>
    </row>
    <row r="67" spans="1:2" x14ac:dyDescent="0.2">
      <c r="A67" s="18" t="s">
        <v>195</v>
      </c>
      <c r="B67" s="19">
        <v>-2355.52</v>
      </c>
    </row>
    <row r="68" spans="1:2" x14ac:dyDescent="0.2">
      <c r="A68" s="18" t="s">
        <v>78</v>
      </c>
      <c r="B68" s="19">
        <v>-2340.4896826213599</v>
      </c>
    </row>
    <row r="69" spans="1:2" x14ac:dyDescent="0.2">
      <c r="A69" s="18" t="s">
        <v>10</v>
      </c>
      <c r="B69" s="19">
        <v>-2235.217383580135</v>
      </c>
    </row>
    <row r="70" spans="1:2" x14ac:dyDescent="0.2">
      <c r="A70" s="18" t="s">
        <v>61</v>
      </c>
      <c r="B70" s="19">
        <v>-2197.7109370324533</v>
      </c>
    </row>
    <row r="71" spans="1:2" x14ac:dyDescent="0.2">
      <c r="A71" s="18" t="s">
        <v>11</v>
      </c>
      <c r="B71" s="19">
        <v>-2185.7068857234267</v>
      </c>
    </row>
    <row r="72" spans="1:2" x14ac:dyDescent="0.2">
      <c r="A72" s="18" t="s">
        <v>90</v>
      </c>
      <c r="B72" s="19">
        <v>-2176.366594190948</v>
      </c>
    </row>
    <row r="73" spans="1:2" x14ac:dyDescent="0.2">
      <c r="A73" s="18" t="s">
        <v>80</v>
      </c>
      <c r="B73" s="19">
        <v>-2122.5887648433295</v>
      </c>
    </row>
    <row r="74" spans="1:2" x14ac:dyDescent="0.2">
      <c r="A74" s="18" t="s">
        <v>16</v>
      </c>
      <c r="B74" s="19">
        <v>-2122.5887648433295</v>
      </c>
    </row>
    <row r="75" spans="1:2" x14ac:dyDescent="0.2">
      <c r="A75" s="18" t="s">
        <v>95</v>
      </c>
      <c r="B75" s="19">
        <v>-2122.5887648433295</v>
      </c>
    </row>
    <row r="76" spans="1:2" x14ac:dyDescent="0.2">
      <c r="A76" s="18" t="s">
        <v>51</v>
      </c>
      <c r="B76" s="19">
        <v>-2122.5887648433295</v>
      </c>
    </row>
    <row r="77" spans="1:2" x14ac:dyDescent="0.2">
      <c r="A77" s="18" t="s">
        <v>102</v>
      </c>
      <c r="B77" s="19">
        <v>-2122.5887648433295</v>
      </c>
    </row>
    <row r="78" spans="1:2" x14ac:dyDescent="0.2">
      <c r="A78" s="18" t="s">
        <v>96</v>
      </c>
      <c r="B78" s="19">
        <v>-2122.5887648433295</v>
      </c>
    </row>
    <row r="79" spans="1:2" x14ac:dyDescent="0.2">
      <c r="A79" s="18" t="s">
        <v>129</v>
      </c>
      <c r="B79" s="19">
        <v>-2122.5887648433295</v>
      </c>
    </row>
    <row r="80" spans="1:2" x14ac:dyDescent="0.2">
      <c r="A80" s="18" t="s">
        <v>92</v>
      </c>
      <c r="B80" s="19">
        <v>-4344.0273932698037</v>
      </c>
    </row>
    <row r="81" spans="1:2" x14ac:dyDescent="0.2">
      <c r="A81" s="18" t="s">
        <v>123</v>
      </c>
      <c r="B81" s="19">
        <v>-2122.5887648433295</v>
      </c>
    </row>
    <row r="82" spans="1:2" x14ac:dyDescent="0.2">
      <c r="A82" s="18" t="s">
        <v>143</v>
      </c>
      <c r="B82" s="19">
        <v>-2122.5887648433295</v>
      </c>
    </row>
    <row r="83" spans="1:2" x14ac:dyDescent="0.2">
      <c r="A83" s="18" t="s">
        <v>124</v>
      </c>
      <c r="B83" s="19">
        <v>-2122.5887648433295</v>
      </c>
    </row>
    <row r="84" spans="1:2" x14ac:dyDescent="0.2">
      <c r="A84" s="18" t="s">
        <v>53</v>
      </c>
      <c r="B84" s="19">
        <v>-2122.5887648433295</v>
      </c>
    </row>
    <row r="85" spans="1:2" x14ac:dyDescent="0.2">
      <c r="A85" s="18" t="s">
        <v>88</v>
      </c>
      <c r="B85" s="19">
        <v>-2122.5887648433295</v>
      </c>
    </row>
    <row r="86" spans="1:2" x14ac:dyDescent="0.2">
      <c r="A86" s="18" t="s">
        <v>82</v>
      </c>
      <c r="B86" s="19">
        <v>-2122.5887648433295</v>
      </c>
    </row>
    <row r="87" spans="1:2" x14ac:dyDescent="0.2">
      <c r="A87" s="18" t="s">
        <v>83</v>
      </c>
      <c r="B87" s="19">
        <v>-2122.5887648433295</v>
      </c>
    </row>
    <row r="88" spans="1:2" x14ac:dyDescent="0.2">
      <c r="A88" s="18" t="s">
        <v>139</v>
      </c>
      <c r="B88" s="19">
        <v>-2122.5887648433295</v>
      </c>
    </row>
    <row r="89" spans="1:2" x14ac:dyDescent="0.2">
      <c r="A89" s="18" t="s">
        <v>84</v>
      </c>
      <c r="B89" s="19">
        <v>-2122.5887648433295</v>
      </c>
    </row>
    <row r="90" spans="1:2" x14ac:dyDescent="0.2">
      <c r="A90" s="18" t="s">
        <v>101</v>
      </c>
      <c r="B90" s="19">
        <v>-2122.5887648433295</v>
      </c>
    </row>
    <row r="91" spans="1:2" x14ac:dyDescent="0.2">
      <c r="A91" s="18" t="s">
        <v>134</v>
      </c>
      <c r="B91" s="19">
        <v>-2122.5887648433295</v>
      </c>
    </row>
    <row r="92" spans="1:2" x14ac:dyDescent="0.2">
      <c r="A92" s="18" t="s">
        <v>52</v>
      </c>
      <c r="B92" s="19">
        <v>-2122.5887648433295</v>
      </c>
    </row>
    <row r="93" spans="1:2" x14ac:dyDescent="0.2">
      <c r="A93" s="18" t="s">
        <v>71</v>
      </c>
      <c r="B93" s="19">
        <v>-2122.5887648433295</v>
      </c>
    </row>
    <row r="94" spans="1:2" x14ac:dyDescent="0.2">
      <c r="A94" s="18" t="s">
        <v>79</v>
      </c>
      <c r="B94" s="19">
        <v>-2122.5887648433295</v>
      </c>
    </row>
    <row r="95" spans="1:2" x14ac:dyDescent="0.2">
      <c r="A95" s="18" t="s">
        <v>292</v>
      </c>
      <c r="B95" s="19">
        <v>-2122.5887648433295</v>
      </c>
    </row>
    <row r="96" spans="1:2" x14ac:dyDescent="0.2">
      <c r="A96" s="18" t="s">
        <v>54</v>
      </c>
      <c r="B96" s="19">
        <v>-2122.5887648433295</v>
      </c>
    </row>
    <row r="97" spans="1:2" x14ac:dyDescent="0.2">
      <c r="A97" s="18" t="s">
        <v>15</v>
      </c>
      <c r="B97" s="19">
        <v>-2122.5887648433295</v>
      </c>
    </row>
    <row r="98" spans="1:2" x14ac:dyDescent="0.2">
      <c r="A98" s="18" t="s">
        <v>81</v>
      </c>
      <c r="B98" s="19">
        <v>-2122.5887648433295</v>
      </c>
    </row>
    <row r="99" spans="1:2" x14ac:dyDescent="0.2">
      <c r="A99" s="18" t="s">
        <v>69</v>
      </c>
      <c r="B99" s="19">
        <v>-2122.5887648433295</v>
      </c>
    </row>
    <row r="100" spans="1:2" x14ac:dyDescent="0.2">
      <c r="A100" s="18" t="s">
        <v>94</v>
      </c>
      <c r="B100" s="19">
        <v>-2122.5887648433295</v>
      </c>
    </row>
    <row r="101" spans="1:2" x14ac:dyDescent="0.2">
      <c r="A101" s="18" t="s">
        <v>97</v>
      </c>
      <c r="B101" s="19">
        <v>-2122.5887648433295</v>
      </c>
    </row>
    <row r="102" spans="1:2" x14ac:dyDescent="0.2">
      <c r="A102" s="18" t="s">
        <v>152</v>
      </c>
      <c r="B102" s="19">
        <v>-2592.2727666098344</v>
      </c>
    </row>
    <row r="103" spans="1:2" x14ac:dyDescent="0.2">
      <c r="A103" s="18" t="s">
        <v>72</v>
      </c>
      <c r="B103" s="19">
        <v>-2113.032191361382</v>
      </c>
    </row>
    <row r="104" spans="1:2" x14ac:dyDescent="0.2">
      <c r="A104" s="18" t="s">
        <v>57</v>
      </c>
      <c r="B104" s="19">
        <v>-2113.032191361382</v>
      </c>
    </row>
    <row r="105" spans="1:2" x14ac:dyDescent="0.2">
      <c r="A105" s="18" t="s">
        <v>63</v>
      </c>
      <c r="B105" s="19">
        <v>-2113.032191361382</v>
      </c>
    </row>
    <row r="106" spans="1:2" x14ac:dyDescent="0.2">
      <c r="A106" s="18" t="s">
        <v>14</v>
      </c>
      <c r="B106" s="19">
        <v>-2113.032191361382</v>
      </c>
    </row>
    <row r="107" spans="1:2" x14ac:dyDescent="0.2">
      <c r="A107" s="18" t="s">
        <v>70</v>
      </c>
      <c r="B107" s="19">
        <v>-2113.032191361382</v>
      </c>
    </row>
    <row r="108" spans="1:2" x14ac:dyDescent="0.2">
      <c r="A108" s="18" t="s">
        <v>13</v>
      </c>
      <c r="B108" s="19">
        <v>-2113.032191361382</v>
      </c>
    </row>
    <row r="109" spans="1:2" x14ac:dyDescent="0.2">
      <c r="A109" s="18" t="s">
        <v>5</v>
      </c>
      <c r="B109" s="19">
        <v>-2349.9844538505408</v>
      </c>
    </row>
    <row r="110" spans="1:2" x14ac:dyDescent="0.2">
      <c r="A110" s="18" t="s">
        <v>150</v>
      </c>
      <c r="B110" s="19">
        <v>-2534.8093932906231</v>
      </c>
    </row>
    <row r="111" spans="1:2" x14ac:dyDescent="0.2">
      <c r="A111" s="18" t="s">
        <v>258</v>
      </c>
      <c r="B111" s="19">
        <v>-2035.9318622879462</v>
      </c>
    </row>
    <row r="112" spans="1:2" x14ac:dyDescent="0.2">
      <c r="A112" s="18" t="s">
        <v>255</v>
      </c>
      <c r="B112" s="19">
        <v>-2035.9318622879462</v>
      </c>
    </row>
    <row r="113" spans="1:2" x14ac:dyDescent="0.2">
      <c r="A113" s="18" t="s">
        <v>126</v>
      </c>
      <c r="B113" s="19">
        <v>-1869.6557992805979</v>
      </c>
    </row>
    <row r="114" spans="1:2" x14ac:dyDescent="0.2">
      <c r="A114" s="18" t="s">
        <v>100</v>
      </c>
      <c r="B114" s="19">
        <v>-1267.4164559638214</v>
      </c>
    </row>
    <row r="115" spans="1:2" x14ac:dyDescent="0.2">
      <c r="A115" s="18" t="s">
        <v>159</v>
      </c>
      <c r="B115" s="19">
        <v>-1737.2677884973518</v>
      </c>
    </row>
    <row r="116" spans="1:2" x14ac:dyDescent="0.2">
      <c r="A116" s="18" t="s">
        <v>89</v>
      </c>
      <c r="B116" s="19">
        <v>-1210.5472080342888</v>
      </c>
    </row>
    <row r="117" spans="1:2" x14ac:dyDescent="0.2">
      <c r="A117" s="18" t="s">
        <v>257</v>
      </c>
      <c r="B117" s="19">
        <v>-1630.9229650193322</v>
      </c>
    </row>
    <row r="118" spans="1:2" x14ac:dyDescent="0.2">
      <c r="A118" s="18" t="s">
        <v>242</v>
      </c>
      <c r="B118" s="19">
        <v>-1481.6787776428146</v>
      </c>
    </row>
    <row r="119" spans="1:2" x14ac:dyDescent="0.2">
      <c r="A119" s="18" t="s">
        <v>20</v>
      </c>
      <c r="B119" s="19">
        <v>-995.19405077963484</v>
      </c>
    </row>
    <row r="120" spans="1:2" x14ac:dyDescent="0.2">
      <c r="A120" s="18" t="s">
        <v>85</v>
      </c>
      <c r="B120" s="19">
        <v>-845.03724132461684</v>
      </c>
    </row>
    <row r="121" spans="1:2" x14ac:dyDescent="0.2">
      <c r="A121" s="18" t="s">
        <v>146</v>
      </c>
      <c r="B121" s="19">
        <v>-1310.6852504558601</v>
      </c>
    </row>
    <row r="122" spans="1:2" x14ac:dyDescent="0.2">
      <c r="A122" s="18" t="s">
        <v>8</v>
      </c>
      <c r="B122" s="19">
        <v>-1068.396937696567</v>
      </c>
    </row>
    <row r="123" spans="1:2" x14ac:dyDescent="0.2">
      <c r="A123" s="18" t="s">
        <v>76</v>
      </c>
      <c r="B123" s="19">
        <v>-720.4430640183964</v>
      </c>
    </row>
    <row r="124" spans="1:2" x14ac:dyDescent="0.2">
      <c r="A124" s="18" t="s">
        <v>67</v>
      </c>
      <c r="B124" s="19">
        <v>-720.4430640183964</v>
      </c>
    </row>
    <row r="125" spans="1:2" x14ac:dyDescent="0.2">
      <c r="A125" s="18" t="s">
        <v>187</v>
      </c>
      <c r="B125" s="19">
        <v>-1081.8150462550982</v>
      </c>
    </row>
    <row r="126" spans="1:2" x14ac:dyDescent="0.2">
      <c r="A126" s="18" t="s">
        <v>155</v>
      </c>
      <c r="B126" s="19">
        <v>-1081.8150462550982</v>
      </c>
    </row>
    <row r="127" spans="1:2" x14ac:dyDescent="0.2">
      <c r="A127" s="18" t="s">
        <v>160</v>
      </c>
      <c r="B127" s="19">
        <v>-1081.8150462550982</v>
      </c>
    </row>
    <row r="128" spans="1:2" x14ac:dyDescent="0.2">
      <c r="A128" s="18" t="s">
        <v>260</v>
      </c>
      <c r="B128" s="19">
        <v>-1022.2261095658939</v>
      </c>
    </row>
    <row r="129" spans="1:2" x14ac:dyDescent="0.2">
      <c r="A129" s="18" t="s">
        <v>254</v>
      </c>
      <c r="B129" s="19">
        <v>-1022.2261095658939</v>
      </c>
    </row>
    <row r="130" spans="1:2" x14ac:dyDescent="0.2">
      <c r="A130" s="18" t="s">
        <v>19</v>
      </c>
      <c r="B130" s="19">
        <v>-531.31734035795671</v>
      </c>
    </row>
    <row r="131" spans="1:2" x14ac:dyDescent="0.2">
      <c r="A131" s="18" t="s">
        <v>179</v>
      </c>
      <c r="B131" s="19">
        <v>-665.47973079786686</v>
      </c>
    </row>
    <row r="132" spans="1:2" x14ac:dyDescent="0.2">
      <c r="A132" s="18" t="s">
        <v>293</v>
      </c>
      <c r="B132" s="19">
        <v>-368.89194610088828</v>
      </c>
    </row>
    <row r="133" spans="1:2" x14ac:dyDescent="0.2">
      <c r="A133" s="18" t="s">
        <v>200</v>
      </c>
      <c r="B133" s="19">
        <v>-828.12391552851409</v>
      </c>
    </row>
    <row r="134" spans="1:2" x14ac:dyDescent="0.2">
      <c r="A134" s="18" t="s">
        <v>172</v>
      </c>
      <c r="B134" s="19">
        <v>-743.00247236634402</v>
      </c>
    </row>
    <row r="135" spans="1:2" x14ac:dyDescent="0.2">
      <c r="A135" s="18" t="s">
        <v>256</v>
      </c>
      <c r="B135" s="19">
        <v>-743.00247236634402</v>
      </c>
    </row>
    <row r="136" spans="1:2" x14ac:dyDescent="0.2">
      <c r="A136" s="18" t="s">
        <v>294</v>
      </c>
      <c r="B136" s="19">
        <v>-190.58241413037962</v>
      </c>
    </row>
    <row r="137" spans="1:2" x14ac:dyDescent="0.2">
      <c r="A137" s="18" t="s">
        <v>176</v>
      </c>
      <c r="B137" s="19">
        <v>-613.38575842698992</v>
      </c>
    </row>
    <row r="138" spans="1:2" x14ac:dyDescent="0.2">
      <c r="A138" s="18" t="s">
        <v>121</v>
      </c>
      <c r="B138" s="19">
        <v>-455.51294157635152</v>
      </c>
    </row>
    <row r="139" spans="1:2" x14ac:dyDescent="0.2">
      <c r="A139" s="18" t="s">
        <v>259</v>
      </c>
      <c r="B139" s="19">
        <v>-455.51294157635152</v>
      </c>
    </row>
    <row r="140" spans="1:2" x14ac:dyDescent="0.2">
      <c r="A140" s="18" t="s">
        <v>7</v>
      </c>
      <c r="B140" s="19">
        <v>23.727633672100744</v>
      </c>
    </row>
    <row r="141" spans="1:2" x14ac:dyDescent="0.2">
      <c r="A141" s="18" t="s">
        <v>205</v>
      </c>
      <c r="B141" s="19">
        <v>-455.51294157635152</v>
      </c>
    </row>
    <row r="142" spans="1:2" x14ac:dyDescent="0.2">
      <c r="A142" s="18" t="s">
        <v>4</v>
      </c>
      <c r="B142" s="19">
        <v>-223.21589944630986</v>
      </c>
    </row>
    <row r="143" spans="1:2" x14ac:dyDescent="0.2">
      <c r="A143" s="18" t="s">
        <v>261</v>
      </c>
      <c r="B143" s="19">
        <v>-452.84266390620417</v>
      </c>
    </row>
    <row r="144" spans="1:2" x14ac:dyDescent="0.2">
      <c r="A144" s="18" t="s">
        <v>18</v>
      </c>
      <c r="B144" s="19">
        <v>81.734397243723308</v>
      </c>
    </row>
    <row r="145" spans="1:2" x14ac:dyDescent="0.2">
      <c r="A145" s="18" t="s">
        <v>295</v>
      </c>
      <c r="B145" s="19">
        <v>118.46121855150179</v>
      </c>
    </row>
    <row r="146" spans="1:2" x14ac:dyDescent="0.2">
      <c r="A146" s="18" t="s">
        <v>33</v>
      </c>
      <c r="B146" s="19">
        <v>106.26720289408233</v>
      </c>
    </row>
    <row r="147" spans="1:2" x14ac:dyDescent="0.2">
      <c r="A147" s="18" t="s">
        <v>206</v>
      </c>
      <c r="B147" s="19">
        <v>-291.38985314593998</v>
      </c>
    </row>
    <row r="148" spans="1:2" x14ac:dyDescent="0.2">
      <c r="A148" s="18" t="s">
        <v>266</v>
      </c>
      <c r="B148" s="19">
        <v>228.23385436507613</v>
      </c>
    </row>
    <row r="149" spans="1:2" x14ac:dyDescent="0.2">
      <c r="A149" s="18" t="s">
        <v>243</v>
      </c>
      <c r="B149" s="19">
        <v>225.84082859680504</v>
      </c>
    </row>
    <row r="150" spans="1:2" x14ac:dyDescent="0.2">
      <c r="A150" s="18" t="s">
        <v>86</v>
      </c>
      <c r="B150" s="19">
        <v>264.80720632929189</v>
      </c>
    </row>
    <row r="151" spans="1:2" x14ac:dyDescent="0.2">
      <c r="A151" s="18" t="s">
        <v>296</v>
      </c>
      <c r="B151" s="19">
        <v>313.88744213224049</v>
      </c>
    </row>
    <row r="152" spans="1:2" x14ac:dyDescent="0.2">
      <c r="A152" s="18" t="s">
        <v>297</v>
      </c>
      <c r="B152" s="19">
        <v>313.88744213224049</v>
      </c>
    </row>
    <row r="153" spans="1:2" x14ac:dyDescent="0.2">
      <c r="A153" s="18" t="s">
        <v>298</v>
      </c>
      <c r="B153" s="19">
        <v>313.88744213224049</v>
      </c>
    </row>
    <row r="154" spans="1:2" x14ac:dyDescent="0.2">
      <c r="A154" s="18" t="s">
        <v>299</v>
      </c>
      <c r="B154" s="19">
        <v>313.88744213224049</v>
      </c>
    </row>
    <row r="155" spans="1:2" x14ac:dyDescent="0.2">
      <c r="A155" s="18" t="s">
        <v>240</v>
      </c>
      <c r="B155" s="19">
        <v>313.88744213224049</v>
      </c>
    </row>
    <row r="156" spans="1:2" x14ac:dyDescent="0.2">
      <c r="A156" s="18" t="s">
        <v>300</v>
      </c>
      <c r="B156" s="19">
        <v>313.88744213224049</v>
      </c>
    </row>
    <row r="157" spans="1:2" x14ac:dyDescent="0.2">
      <c r="A157" s="18" t="s">
        <v>301</v>
      </c>
      <c r="B157" s="19">
        <v>313.88744213224049</v>
      </c>
    </row>
    <row r="158" spans="1:2" x14ac:dyDescent="0.2">
      <c r="A158" s="18" t="s">
        <v>302</v>
      </c>
      <c r="B158" s="19">
        <v>313.88744213224049</v>
      </c>
    </row>
    <row r="159" spans="1:2" x14ac:dyDescent="0.2">
      <c r="A159" s="18" t="s">
        <v>303</v>
      </c>
      <c r="B159" s="19">
        <v>313.88744213224049</v>
      </c>
    </row>
    <row r="160" spans="1:2" x14ac:dyDescent="0.2">
      <c r="A160" s="18" t="s">
        <v>304</v>
      </c>
      <c r="B160" s="19">
        <v>313.88744213224049</v>
      </c>
    </row>
    <row r="161" spans="1:2" x14ac:dyDescent="0.2">
      <c r="A161" s="18" t="s">
        <v>305</v>
      </c>
      <c r="B161" s="19">
        <v>313.88744213224049</v>
      </c>
    </row>
    <row r="162" spans="1:2" x14ac:dyDescent="0.2">
      <c r="A162" s="18" t="s">
        <v>306</v>
      </c>
      <c r="B162" s="19">
        <v>313.88744213224049</v>
      </c>
    </row>
    <row r="163" spans="1:2" x14ac:dyDescent="0.2">
      <c r="A163" s="18" t="s">
        <v>307</v>
      </c>
      <c r="B163" s="19">
        <v>313.88744213224049</v>
      </c>
    </row>
    <row r="164" spans="1:2" x14ac:dyDescent="0.2">
      <c r="A164" s="18" t="s">
        <v>308</v>
      </c>
      <c r="B164" s="19">
        <v>313.88744213224049</v>
      </c>
    </row>
    <row r="165" spans="1:2" x14ac:dyDescent="0.2">
      <c r="A165" s="18" t="s">
        <v>87</v>
      </c>
      <c r="B165" s="19">
        <v>313.88744213224049</v>
      </c>
    </row>
    <row r="166" spans="1:2" x14ac:dyDescent="0.2">
      <c r="A166" s="18" t="s">
        <v>6</v>
      </c>
      <c r="B166" s="19">
        <v>290.1598084601398</v>
      </c>
    </row>
    <row r="167" spans="1:2" x14ac:dyDescent="0.2">
      <c r="A167" s="18" t="s">
        <v>309</v>
      </c>
      <c r="B167" s="19">
        <v>313.88744213224049</v>
      </c>
    </row>
    <row r="168" spans="1:2" x14ac:dyDescent="0.2">
      <c r="A168" s="18" t="s">
        <v>68</v>
      </c>
      <c r="B168" s="19">
        <v>313.88744213224049</v>
      </c>
    </row>
    <row r="169" spans="1:2" x14ac:dyDescent="0.2">
      <c r="A169" s="18" t="s">
        <v>310</v>
      </c>
      <c r="B169" s="19">
        <v>347.09593400649328</v>
      </c>
    </row>
    <row r="170" spans="1:2" x14ac:dyDescent="0.2">
      <c r="A170" s="18" t="s">
        <v>284</v>
      </c>
      <c r="B170" s="19">
        <v>350.41904658382958</v>
      </c>
    </row>
    <row r="171" spans="1:2" x14ac:dyDescent="0.2">
      <c r="A171" s="18" t="s">
        <v>263</v>
      </c>
      <c r="B171" s="19">
        <v>494.14923772090401</v>
      </c>
    </row>
    <row r="172" spans="1:2" x14ac:dyDescent="0.2">
      <c r="A172" s="18" t="s">
        <v>77</v>
      </c>
      <c r="B172" s="19">
        <v>743.71408288381258</v>
      </c>
    </row>
    <row r="173" spans="1:2" x14ac:dyDescent="0.2">
      <c r="A173" s="18" t="s">
        <v>275</v>
      </c>
      <c r="B173" s="19">
        <v>769.5245914536581</v>
      </c>
    </row>
    <row r="174" spans="1:2" x14ac:dyDescent="0.2">
      <c r="A174" s="18" t="s">
        <v>91</v>
      </c>
      <c r="B174" s="19">
        <v>769.84633561777991</v>
      </c>
    </row>
    <row r="175" spans="1:2" x14ac:dyDescent="0.2">
      <c r="A175" s="18" t="s">
        <v>55</v>
      </c>
      <c r="B175" s="19">
        <v>827.5313550252805</v>
      </c>
    </row>
    <row r="176" spans="1:2" x14ac:dyDescent="0.2">
      <c r="A176" s="18" t="s">
        <v>274</v>
      </c>
      <c r="B176" s="19">
        <v>875.79179434774028</v>
      </c>
    </row>
    <row r="177" spans="1:2" x14ac:dyDescent="0.2">
      <c r="A177" s="18" t="s">
        <v>283</v>
      </c>
      <c r="B177" s="19">
        <v>875.79179434774028</v>
      </c>
    </row>
    <row r="178" spans="1:2" x14ac:dyDescent="0.2">
      <c r="A178" s="18" t="s">
        <v>265</v>
      </c>
      <c r="B178" s="19">
        <v>875.79179434774028</v>
      </c>
    </row>
    <row r="179" spans="1:2" x14ac:dyDescent="0.2">
      <c r="A179" s="18" t="s">
        <v>59</v>
      </c>
      <c r="B179" s="19">
        <v>1008.5252188838224</v>
      </c>
    </row>
    <row r="180" spans="1:2" x14ac:dyDescent="0.2">
      <c r="A180" s="18" t="s">
        <v>171</v>
      </c>
      <c r="B180" s="19">
        <v>1369.0197261783424</v>
      </c>
    </row>
    <row r="181" spans="1:2" x14ac:dyDescent="0.2">
      <c r="A181" s="18" t="s">
        <v>74</v>
      </c>
      <c r="B181" s="19">
        <v>1369.0197261783424</v>
      </c>
    </row>
    <row r="182" spans="1:2" x14ac:dyDescent="0.2">
      <c r="A182" s="18" t="s">
        <v>107</v>
      </c>
      <c r="B182" s="19">
        <v>1427.0264897499649</v>
      </c>
    </row>
    <row r="183" spans="1:2" x14ac:dyDescent="0.2">
      <c r="A183" s="18" t="s">
        <v>177</v>
      </c>
      <c r="B183" s="19">
        <v>1553.3442309316442</v>
      </c>
    </row>
    <row r="184" spans="1:2" x14ac:dyDescent="0.2">
      <c r="A184" s="18" t="s">
        <v>192</v>
      </c>
      <c r="B184" s="19">
        <v>1586.7869864179713</v>
      </c>
    </row>
    <row r="185" spans="1:2" x14ac:dyDescent="0.2">
      <c r="A185" s="18" t="s">
        <v>287</v>
      </c>
      <c r="B185" s="19">
        <f>SUM(B9:B184)</f>
        <v>-2.1871073840884492E-9</v>
      </c>
    </row>
    <row r="186" spans="1:2" x14ac:dyDescent="0.2">
      <c r="A186" s="29"/>
    </row>
  </sheetData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06B165-F9CC-4CBD-A7C5-319E6A4D2D95}">
  <dimension ref="A2:H119"/>
  <sheetViews>
    <sheetView workbookViewId="0">
      <selection activeCell="B2" sqref="B2"/>
    </sheetView>
  </sheetViews>
  <sheetFormatPr defaultRowHeight="12.75" x14ac:dyDescent="0.2"/>
  <cols>
    <col min="1" max="1" width="40.5703125" style="13" customWidth="1"/>
    <col min="2" max="2" width="44" style="13" customWidth="1"/>
    <col min="3" max="16384" width="9.140625" style="13"/>
  </cols>
  <sheetData>
    <row r="2" spans="1:8" ht="15" customHeight="1" x14ac:dyDescent="0.2">
      <c r="B2" s="15" t="s">
        <v>339</v>
      </c>
      <c r="C2" s="10"/>
      <c r="D2" s="10"/>
      <c r="H2" s="10"/>
    </row>
    <row r="3" spans="1:8" ht="15" customHeight="1" x14ac:dyDescent="0.2">
      <c r="B3" s="15" t="s">
        <v>340</v>
      </c>
      <c r="C3" s="10"/>
      <c r="D3" s="10"/>
      <c r="H3" s="10"/>
    </row>
    <row r="5" spans="1:8" x14ac:dyDescent="0.2">
      <c r="A5" s="15" t="s">
        <v>331</v>
      </c>
    </row>
    <row r="6" spans="1:8" x14ac:dyDescent="0.2">
      <c r="A6" s="13" t="s">
        <v>332</v>
      </c>
    </row>
    <row r="8" spans="1:8" x14ac:dyDescent="0.2">
      <c r="A8" s="16" t="s">
        <v>3</v>
      </c>
      <c r="B8" s="17" t="s">
        <v>348</v>
      </c>
    </row>
    <row r="9" spans="1:8" x14ac:dyDescent="0.2">
      <c r="A9" s="11" t="s">
        <v>140</v>
      </c>
      <c r="B9" s="12">
        <v>2211033.3453407022</v>
      </c>
    </row>
    <row r="10" spans="1:8" x14ac:dyDescent="0.2">
      <c r="A10" s="23" t="s">
        <v>192</v>
      </c>
      <c r="B10" s="21">
        <v>-199.06604953725804</v>
      </c>
    </row>
    <row r="11" spans="1:8" x14ac:dyDescent="0.2">
      <c r="A11" s="23" t="s">
        <v>177</v>
      </c>
      <c r="B11" s="21">
        <v>-248.01922089791458</v>
      </c>
    </row>
    <row r="12" spans="1:8" x14ac:dyDescent="0.2">
      <c r="A12" s="23" t="s">
        <v>121</v>
      </c>
      <c r="B12" s="21">
        <v>-400.01296888889146</v>
      </c>
    </row>
    <row r="13" spans="1:8" x14ac:dyDescent="0.2">
      <c r="A13" s="23" t="s">
        <v>205</v>
      </c>
      <c r="B13" s="21">
        <v>-400.01296888889146</v>
      </c>
    </row>
    <row r="14" spans="1:8" x14ac:dyDescent="0.2">
      <c r="A14" s="18" t="s">
        <v>73</v>
      </c>
      <c r="B14" s="19">
        <v>-456.01403933928975</v>
      </c>
    </row>
    <row r="15" spans="1:8" x14ac:dyDescent="0.2">
      <c r="A15" s="18" t="s">
        <v>91</v>
      </c>
      <c r="B15" s="19">
        <v>-518.10777538679667</v>
      </c>
    </row>
    <row r="16" spans="1:8" x14ac:dyDescent="0.2">
      <c r="A16" s="18" t="s">
        <v>7</v>
      </c>
      <c r="B16" s="19">
        <v>-794.48614527525933</v>
      </c>
    </row>
    <row r="17" spans="1:2" x14ac:dyDescent="0.2">
      <c r="A17" s="18" t="s">
        <v>187</v>
      </c>
      <c r="B17" s="19">
        <v>-999.55394185457931</v>
      </c>
    </row>
    <row r="18" spans="1:2" x14ac:dyDescent="0.2">
      <c r="A18" s="18" t="s">
        <v>245</v>
      </c>
      <c r="B18" s="19">
        <v>0</v>
      </c>
    </row>
    <row r="19" spans="1:2" x14ac:dyDescent="0.2">
      <c r="A19" s="18" t="s">
        <v>155</v>
      </c>
      <c r="B19" s="19">
        <v>-1399.5669107434705</v>
      </c>
    </row>
    <row r="20" spans="1:2" x14ac:dyDescent="0.2">
      <c r="A20" s="18" t="s">
        <v>246</v>
      </c>
      <c r="B20" s="19">
        <v>0</v>
      </c>
    </row>
    <row r="21" spans="1:2" x14ac:dyDescent="0.2">
      <c r="A21" s="18" t="s">
        <v>160</v>
      </c>
      <c r="B21" s="19">
        <v>-1399.5669107434705</v>
      </c>
    </row>
    <row r="22" spans="1:2" x14ac:dyDescent="0.2">
      <c r="A22" s="18" t="s">
        <v>206</v>
      </c>
      <c r="B22" s="19">
        <v>-1471.3446323299934</v>
      </c>
    </row>
    <row r="23" spans="1:2" x14ac:dyDescent="0.2">
      <c r="A23" s="18" t="s">
        <v>146</v>
      </c>
      <c r="B23" s="19">
        <v>-2226.4176674881724</v>
      </c>
    </row>
    <row r="24" spans="1:2" x14ac:dyDescent="0.2">
      <c r="A24" s="18" t="s">
        <v>6</v>
      </c>
      <c r="B24" s="19">
        <v>-2798.0558252238807</v>
      </c>
    </row>
    <row r="25" spans="1:2" x14ac:dyDescent="0.2">
      <c r="A25" s="18" t="s">
        <v>183</v>
      </c>
      <c r="B25" s="19">
        <v>-2650.9258536585335</v>
      </c>
    </row>
    <row r="26" spans="1:2" x14ac:dyDescent="0.2">
      <c r="A26" s="18" t="s">
        <v>65</v>
      </c>
      <c r="B26" s="19">
        <v>-2962.4659575105575</v>
      </c>
    </row>
    <row r="27" spans="1:2" x14ac:dyDescent="0.2">
      <c r="A27" s="18" t="s">
        <v>19</v>
      </c>
      <c r="B27" s="19">
        <v>-3412.0271635386994</v>
      </c>
    </row>
    <row r="28" spans="1:2" x14ac:dyDescent="0.2">
      <c r="A28" s="18" t="s">
        <v>89</v>
      </c>
      <c r="B28" s="19">
        <v>-4008.2443644846089</v>
      </c>
    </row>
    <row r="29" spans="1:2" x14ac:dyDescent="0.2">
      <c r="A29" s="18" t="s">
        <v>159</v>
      </c>
      <c r="B29" s="19">
        <v>-4075.8463965712731</v>
      </c>
    </row>
    <row r="30" spans="1:2" x14ac:dyDescent="0.2">
      <c r="A30" s="18" t="s">
        <v>76</v>
      </c>
      <c r="B30" s="19">
        <v>-4326.2487100521348</v>
      </c>
    </row>
    <row r="31" spans="1:2" x14ac:dyDescent="0.2">
      <c r="A31" s="18" t="s">
        <v>67</v>
      </c>
      <c r="B31" s="19">
        <v>-4326.2487100521348</v>
      </c>
    </row>
    <row r="32" spans="1:2" x14ac:dyDescent="0.2">
      <c r="A32" s="18" t="s">
        <v>100</v>
      </c>
      <c r="B32" s="19">
        <v>-4959.9377402810214</v>
      </c>
    </row>
    <row r="33" spans="1:2" x14ac:dyDescent="0.2">
      <c r="A33" s="18" t="s">
        <v>196</v>
      </c>
      <c r="B33" s="19">
        <v>-5409.6377601886898</v>
      </c>
    </row>
    <row r="34" spans="1:2" x14ac:dyDescent="0.2">
      <c r="A34" s="18" t="s">
        <v>75</v>
      </c>
      <c r="B34" s="19">
        <v>-6421.3400561496146</v>
      </c>
    </row>
    <row r="35" spans="1:2" x14ac:dyDescent="0.2">
      <c r="A35" s="18" t="s">
        <v>11</v>
      </c>
      <c r="B35" s="19">
        <v>-6365.0435506309495</v>
      </c>
    </row>
    <row r="36" spans="1:2" x14ac:dyDescent="0.2">
      <c r="A36" s="18" t="s">
        <v>105</v>
      </c>
      <c r="B36" s="19">
        <v>-6592.6709851584665</v>
      </c>
    </row>
    <row r="37" spans="1:2" x14ac:dyDescent="0.2">
      <c r="A37" s="18" t="s">
        <v>147</v>
      </c>
      <c r="B37" s="19">
        <v>-6960.8212775540187</v>
      </c>
    </row>
    <row r="38" spans="1:2" x14ac:dyDescent="0.2">
      <c r="A38" s="18" t="s">
        <v>12</v>
      </c>
      <c r="B38" s="19">
        <v>-6960.8212775540187</v>
      </c>
    </row>
    <row r="39" spans="1:2" x14ac:dyDescent="0.2">
      <c r="A39" s="18" t="s">
        <v>58</v>
      </c>
      <c r="B39" s="19">
        <v>-7110.8167184191861</v>
      </c>
    </row>
    <row r="40" spans="1:2" x14ac:dyDescent="0.2">
      <c r="A40" s="18" t="s">
        <v>152</v>
      </c>
      <c r="B40" s="19">
        <v>-7172.4450801452649</v>
      </c>
    </row>
    <row r="41" spans="1:2" x14ac:dyDescent="0.2">
      <c r="A41" s="18" t="s">
        <v>72</v>
      </c>
      <c r="B41" s="19">
        <v>-7172.4450801452649</v>
      </c>
    </row>
    <row r="42" spans="1:2" x14ac:dyDescent="0.2">
      <c r="A42" s="18" t="s">
        <v>57</v>
      </c>
      <c r="B42" s="19">
        <v>-7172.4450801452649</v>
      </c>
    </row>
    <row r="43" spans="1:2" x14ac:dyDescent="0.2">
      <c r="A43" s="23" t="s">
        <v>63</v>
      </c>
      <c r="B43" s="21">
        <v>-7172.4450801452649</v>
      </c>
    </row>
    <row r="44" spans="1:2" x14ac:dyDescent="0.2">
      <c r="A44" s="23" t="s">
        <v>14</v>
      </c>
      <c r="B44" s="21">
        <v>-7172.4450801452649</v>
      </c>
    </row>
    <row r="45" spans="1:2" x14ac:dyDescent="0.2">
      <c r="A45" s="18" t="s">
        <v>70</v>
      </c>
      <c r="B45" s="19">
        <v>-7172.4450801452649</v>
      </c>
    </row>
    <row r="46" spans="1:2" x14ac:dyDescent="0.2">
      <c r="A46" s="18" t="s">
        <v>9</v>
      </c>
      <c r="B46" s="19">
        <v>-7172.4450801452649</v>
      </c>
    </row>
    <row r="47" spans="1:2" x14ac:dyDescent="0.2">
      <c r="A47" s="18" t="s">
        <v>13</v>
      </c>
      <c r="B47" s="19">
        <v>-7172.4450801452649</v>
      </c>
    </row>
    <row r="48" spans="1:2" x14ac:dyDescent="0.2">
      <c r="A48" s="18" t="s">
        <v>5</v>
      </c>
      <c r="B48" s="19">
        <v>-7172.4450801452649</v>
      </c>
    </row>
    <row r="49" spans="1:2" x14ac:dyDescent="0.2">
      <c r="A49" s="18" t="s">
        <v>8</v>
      </c>
      <c r="B49" s="19">
        <v>-7172.4450801452649</v>
      </c>
    </row>
    <row r="50" spans="1:2" x14ac:dyDescent="0.2">
      <c r="A50" s="18" t="s">
        <v>10</v>
      </c>
      <c r="B50" s="19">
        <v>-7172.4450801452649</v>
      </c>
    </row>
    <row r="51" spans="1:2" x14ac:dyDescent="0.2">
      <c r="A51" s="18" t="s">
        <v>18</v>
      </c>
      <c r="B51" s="19">
        <v>-7172.4450801452649</v>
      </c>
    </row>
    <row r="52" spans="1:2" x14ac:dyDescent="0.2">
      <c r="A52" s="18" t="s">
        <v>54</v>
      </c>
      <c r="B52" s="19">
        <v>-7172.4450801452649</v>
      </c>
    </row>
    <row r="53" spans="1:2" x14ac:dyDescent="0.2">
      <c r="A53" s="18" t="s">
        <v>80</v>
      </c>
      <c r="B53" s="19">
        <v>-7186.3554077691933</v>
      </c>
    </row>
    <row r="54" spans="1:2" x14ac:dyDescent="0.2">
      <c r="A54" s="18" t="s">
        <v>16</v>
      </c>
      <c r="B54" s="19">
        <v>-7186.3554077691933</v>
      </c>
    </row>
    <row r="55" spans="1:2" x14ac:dyDescent="0.2">
      <c r="A55" s="18" t="s">
        <v>95</v>
      </c>
      <c r="B55" s="19">
        <v>-7186.3554077691933</v>
      </c>
    </row>
    <row r="56" spans="1:2" x14ac:dyDescent="0.2">
      <c r="A56" s="18" t="s">
        <v>51</v>
      </c>
      <c r="B56" s="19">
        <v>-7186.3554077691933</v>
      </c>
    </row>
    <row r="57" spans="1:2" x14ac:dyDescent="0.2">
      <c r="A57" s="18" t="s">
        <v>102</v>
      </c>
      <c r="B57" s="19">
        <v>-7186.3554077691933</v>
      </c>
    </row>
    <row r="58" spans="1:2" x14ac:dyDescent="0.2">
      <c r="A58" s="18" t="s">
        <v>111</v>
      </c>
      <c r="B58" s="19">
        <v>-7186.3554077691933</v>
      </c>
    </row>
    <row r="59" spans="1:2" x14ac:dyDescent="0.2">
      <c r="A59" s="18" t="s">
        <v>229</v>
      </c>
      <c r="B59" s="19">
        <v>-1750.53</v>
      </c>
    </row>
    <row r="60" spans="1:2" x14ac:dyDescent="0.2">
      <c r="A60" s="18" t="s">
        <v>96</v>
      </c>
      <c r="B60" s="19">
        <v>-7186.3554077691933</v>
      </c>
    </row>
    <row r="61" spans="1:2" x14ac:dyDescent="0.2">
      <c r="A61" s="18" t="s">
        <v>129</v>
      </c>
      <c r="B61" s="19">
        <v>-7186.3554077691933</v>
      </c>
    </row>
    <row r="62" spans="1:2" x14ac:dyDescent="0.2">
      <c r="A62" s="18" t="s">
        <v>62</v>
      </c>
      <c r="B62" s="19">
        <v>-726.64</v>
      </c>
    </row>
    <row r="63" spans="1:2" x14ac:dyDescent="0.2">
      <c r="A63" s="18" t="s">
        <v>92</v>
      </c>
      <c r="B63" s="19">
        <v>-7186.3554077691933</v>
      </c>
    </row>
    <row r="64" spans="1:2" x14ac:dyDescent="0.2">
      <c r="A64" s="18" t="s">
        <v>123</v>
      </c>
      <c r="B64" s="19">
        <v>-7186.3554077691933</v>
      </c>
    </row>
    <row r="65" spans="1:2" x14ac:dyDescent="0.2">
      <c r="A65" s="18" t="s">
        <v>143</v>
      </c>
      <c r="B65" s="19">
        <v>-7186.3554077691933</v>
      </c>
    </row>
    <row r="66" spans="1:2" x14ac:dyDescent="0.2">
      <c r="A66" s="18" t="s">
        <v>124</v>
      </c>
      <c r="B66" s="19">
        <v>-7186.3554077691933</v>
      </c>
    </row>
    <row r="67" spans="1:2" x14ac:dyDescent="0.2">
      <c r="A67" s="18" t="s">
        <v>17</v>
      </c>
      <c r="B67" s="19">
        <v>-717.5</v>
      </c>
    </row>
    <row r="68" spans="1:2" x14ac:dyDescent="0.2">
      <c r="A68" s="18" t="s">
        <v>53</v>
      </c>
      <c r="B68" s="19">
        <v>-7186.3554077691933</v>
      </c>
    </row>
    <row r="69" spans="1:2" x14ac:dyDescent="0.2">
      <c r="A69" s="18" t="s">
        <v>88</v>
      </c>
      <c r="B69" s="19">
        <v>-7186.3554077691933</v>
      </c>
    </row>
    <row r="70" spans="1:2" x14ac:dyDescent="0.2">
      <c r="A70" s="18" t="s">
        <v>82</v>
      </c>
      <c r="B70" s="19">
        <v>-7186.3554077691933</v>
      </c>
    </row>
    <row r="71" spans="1:2" x14ac:dyDescent="0.2">
      <c r="A71" s="18" t="s">
        <v>127</v>
      </c>
      <c r="B71" s="19">
        <v>-7186.3554077691933</v>
      </c>
    </row>
    <row r="72" spans="1:2" x14ac:dyDescent="0.2">
      <c r="A72" s="18" t="s">
        <v>83</v>
      </c>
      <c r="B72" s="19">
        <v>-7186.3554077691933</v>
      </c>
    </row>
    <row r="73" spans="1:2" x14ac:dyDescent="0.2">
      <c r="A73" s="18" t="s">
        <v>139</v>
      </c>
      <c r="B73" s="19">
        <v>-7186.3554077691933</v>
      </c>
    </row>
    <row r="74" spans="1:2" x14ac:dyDescent="0.2">
      <c r="A74" s="18" t="s">
        <v>84</v>
      </c>
      <c r="B74" s="19">
        <v>-7186.3554077691933</v>
      </c>
    </row>
    <row r="75" spans="1:2" x14ac:dyDescent="0.2">
      <c r="A75" s="18" t="s">
        <v>101</v>
      </c>
      <c r="B75" s="19">
        <v>-7186.3554077691933</v>
      </c>
    </row>
    <row r="76" spans="1:2" x14ac:dyDescent="0.2">
      <c r="A76" s="18" t="s">
        <v>78</v>
      </c>
      <c r="B76" s="19">
        <v>-7186.3554077691933</v>
      </c>
    </row>
    <row r="77" spans="1:2" x14ac:dyDescent="0.2">
      <c r="A77" s="18" t="s">
        <v>134</v>
      </c>
      <c r="B77" s="19">
        <v>-7186.3554077691933</v>
      </c>
    </row>
    <row r="78" spans="1:2" x14ac:dyDescent="0.2">
      <c r="A78" s="18" t="s">
        <v>52</v>
      </c>
      <c r="B78" s="19">
        <v>-7186.3554077691933</v>
      </c>
    </row>
    <row r="79" spans="1:2" x14ac:dyDescent="0.2">
      <c r="A79" s="18" t="s">
        <v>71</v>
      </c>
      <c r="B79" s="19">
        <v>-7186.3554077691933</v>
      </c>
    </row>
    <row r="80" spans="1:2" x14ac:dyDescent="0.2">
      <c r="A80" s="18" t="s">
        <v>87</v>
      </c>
      <c r="B80" s="19">
        <v>-7186.3554077691933</v>
      </c>
    </row>
    <row r="81" spans="1:2" x14ac:dyDescent="0.2">
      <c r="A81" s="18" t="s">
        <v>61</v>
      </c>
      <c r="B81" s="19">
        <v>-7186.3554077691933</v>
      </c>
    </row>
    <row r="82" spans="1:2" x14ac:dyDescent="0.2">
      <c r="A82" s="18" t="s">
        <v>86</v>
      </c>
      <c r="B82" s="19">
        <v>-7186.3554077691933</v>
      </c>
    </row>
    <row r="83" spans="1:2" x14ac:dyDescent="0.2">
      <c r="A83" s="18" t="s">
        <v>79</v>
      </c>
      <c r="B83" s="19">
        <v>-7186.3554077691933</v>
      </c>
    </row>
    <row r="84" spans="1:2" x14ac:dyDescent="0.2">
      <c r="A84" s="18" t="s">
        <v>85</v>
      </c>
      <c r="B84" s="19">
        <v>-7186.3554077691933</v>
      </c>
    </row>
    <row r="85" spans="1:2" x14ac:dyDescent="0.2">
      <c r="A85" s="18" t="s">
        <v>20</v>
      </c>
      <c r="B85" s="19">
        <v>-7186.3554077691933</v>
      </c>
    </row>
    <row r="86" spans="1:2" x14ac:dyDescent="0.2">
      <c r="A86" s="18" t="s">
        <v>15</v>
      </c>
      <c r="B86" s="19">
        <v>-7186.3554077691933</v>
      </c>
    </row>
    <row r="87" spans="1:2" x14ac:dyDescent="0.2">
      <c r="A87" s="18" t="s">
        <v>81</v>
      </c>
      <c r="B87" s="19">
        <v>-7186.3554077691933</v>
      </c>
    </row>
    <row r="88" spans="1:2" x14ac:dyDescent="0.2">
      <c r="A88" s="18" t="s">
        <v>90</v>
      </c>
      <c r="B88" s="19">
        <v>-7186.3554077691933</v>
      </c>
    </row>
    <row r="89" spans="1:2" x14ac:dyDescent="0.2">
      <c r="A89" s="18" t="s">
        <v>69</v>
      </c>
      <c r="B89" s="19">
        <v>-7186.3554077691933</v>
      </c>
    </row>
    <row r="90" spans="1:2" x14ac:dyDescent="0.2">
      <c r="A90" s="18" t="s">
        <v>68</v>
      </c>
      <c r="B90" s="19">
        <v>-7186.3554077691933</v>
      </c>
    </row>
    <row r="91" spans="1:2" x14ac:dyDescent="0.2">
      <c r="A91" s="18" t="s">
        <v>94</v>
      </c>
      <c r="B91" s="19">
        <v>-7186.3554077691933</v>
      </c>
    </row>
    <row r="92" spans="1:2" x14ac:dyDescent="0.2">
      <c r="A92" s="18" t="s">
        <v>97</v>
      </c>
      <c r="B92" s="19">
        <v>-7186.3554077691933</v>
      </c>
    </row>
    <row r="93" spans="1:2" x14ac:dyDescent="0.2">
      <c r="A93" s="18" t="s">
        <v>225</v>
      </c>
      <c r="B93" s="19">
        <v>0</v>
      </c>
    </row>
    <row r="94" spans="1:2" x14ac:dyDescent="0.2">
      <c r="A94" s="18" t="s">
        <v>191</v>
      </c>
      <c r="B94" s="19">
        <v>-10144.885627367219</v>
      </c>
    </row>
    <row r="95" spans="1:2" x14ac:dyDescent="0.2">
      <c r="A95" s="18" t="s">
        <v>185</v>
      </c>
      <c r="B95" s="19">
        <v>-12795.811481025752</v>
      </c>
    </row>
    <row r="96" spans="1:2" x14ac:dyDescent="0.2">
      <c r="A96" s="18" t="s">
        <v>165</v>
      </c>
      <c r="B96" s="19">
        <v>-15666.723024099216</v>
      </c>
    </row>
    <row r="97" spans="1:2" x14ac:dyDescent="0.2">
      <c r="A97" s="18" t="s">
        <v>154</v>
      </c>
      <c r="B97" s="19">
        <v>-22208.091102142669</v>
      </c>
    </row>
    <row r="98" spans="1:2" x14ac:dyDescent="0.2">
      <c r="A98" s="18" t="s">
        <v>193</v>
      </c>
      <c r="B98" s="19">
        <v>-24225.241910276967</v>
      </c>
    </row>
    <row r="99" spans="1:2" x14ac:dyDescent="0.2">
      <c r="A99" s="18" t="s">
        <v>149</v>
      </c>
      <c r="B99" s="19">
        <v>-77671.884205313341</v>
      </c>
    </row>
    <row r="100" spans="1:2" x14ac:dyDescent="0.2">
      <c r="A100" s="18" t="s">
        <v>232</v>
      </c>
      <c r="B100" s="19">
        <v>-89818.32280616666</v>
      </c>
    </row>
    <row r="101" spans="1:2" x14ac:dyDescent="0.2">
      <c r="A101" s="18" t="s">
        <v>98</v>
      </c>
      <c r="B101" s="19">
        <v>-65232.979999999996</v>
      </c>
    </row>
    <row r="102" spans="1:2" x14ac:dyDescent="0.2">
      <c r="A102" s="18" t="s">
        <v>141</v>
      </c>
      <c r="B102" s="19">
        <v>-97535.846100022769</v>
      </c>
    </row>
    <row r="103" spans="1:2" x14ac:dyDescent="0.2">
      <c r="A103" s="18" t="s">
        <v>133</v>
      </c>
      <c r="B103" s="19">
        <v>-97535.846100022769</v>
      </c>
    </row>
    <row r="104" spans="1:2" x14ac:dyDescent="0.2">
      <c r="A104" s="18" t="s">
        <v>166</v>
      </c>
      <c r="B104" s="19">
        <v>-98129.530522633489</v>
      </c>
    </row>
    <row r="105" spans="1:2" x14ac:dyDescent="0.2">
      <c r="A105" s="18" t="s">
        <v>157</v>
      </c>
      <c r="B105" s="19">
        <v>-101895.60463558575</v>
      </c>
    </row>
    <row r="106" spans="1:2" x14ac:dyDescent="0.2">
      <c r="A106" s="18" t="s">
        <v>197</v>
      </c>
      <c r="B106" s="19">
        <v>-101895.60463558575</v>
      </c>
    </row>
    <row r="107" spans="1:2" x14ac:dyDescent="0.2">
      <c r="A107" s="18" t="s">
        <v>66</v>
      </c>
      <c r="B107" s="19">
        <v>-57791.86</v>
      </c>
    </row>
    <row r="108" spans="1:2" x14ac:dyDescent="0.2">
      <c r="A108" s="18" t="s">
        <v>93</v>
      </c>
      <c r="B108" s="19">
        <v>-106155.76758777755</v>
      </c>
    </row>
    <row r="109" spans="1:2" x14ac:dyDescent="0.2">
      <c r="A109" s="18" t="s">
        <v>161</v>
      </c>
      <c r="B109" s="19">
        <v>-106155.76758777755</v>
      </c>
    </row>
    <row r="110" spans="1:2" x14ac:dyDescent="0.2">
      <c r="A110" s="18" t="s">
        <v>21</v>
      </c>
      <c r="B110" s="19">
        <v>-57713.33</v>
      </c>
    </row>
    <row r="111" spans="1:2" x14ac:dyDescent="0.2">
      <c r="A111" s="18" t="s">
        <v>60</v>
      </c>
      <c r="B111" s="19">
        <v>-106155.76758777755</v>
      </c>
    </row>
    <row r="112" spans="1:2" x14ac:dyDescent="0.2">
      <c r="A112" s="18" t="s">
        <v>103</v>
      </c>
      <c r="B112" s="19">
        <v>-110046.56090645886</v>
      </c>
    </row>
    <row r="113" spans="1:2" x14ac:dyDescent="0.2">
      <c r="A113" s="18" t="s">
        <v>132</v>
      </c>
      <c r="B113" s="19">
        <v>-68100.31</v>
      </c>
    </row>
    <row r="114" spans="1:2" x14ac:dyDescent="0.2">
      <c r="A114" s="18" t="s">
        <v>128</v>
      </c>
      <c r="B114" s="19">
        <v>-110046.56090645886</v>
      </c>
    </row>
    <row r="115" spans="1:2" x14ac:dyDescent="0.2">
      <c r="A115" s="18" t="s">
        <v>131</v>
      </c>
      <c r="B115" s="19">
        <v>-59935.68</v>
      </c>
    </row>
    <row r="116" spans="1:2" x14ac:dyDescent="0.2">
      <c r="A116" s="18" t="s">
        <v>142</v>
      </c>
      <c r="B116" s="19">
        <v>-110046.56090645886</v>
      </c>
    </row>
    <row r="117" spans="1:2" x14ac:dyDescent="0.2">
      <c r="A117" s="18" t="s">
        <v>130</v>
      </c>
      <c r="B117" s="19">
        <v>-51943.880000000005</v>
      </c>
    </row>
    <row r="118" spans="1:2" x14ac:dyDescent="0.2">
      <c r="A118" s="18" t="s">
        <v>287</v>
      </c>
      <c r="B118" s="19">
        <f>SUM(B9:B117)</f>
        <v>3.041350282728672E-9</v>
      </c>
    </row>
    <row r="119" spans="1:2" x14ac:dyDescent="0.2">
      <c r="A119" s="29"/>
    </row>
  </sheetData>
  <pageMargins left="0.511811024" right="0.511811024" top="0.78740157499999996" bottom="0.78740157499999996" header="0.31496062000000002" footer="0.31496062000000002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820955-6DB6-405A-AAD5-8C8B0F3B99AB}">
  <dimension ref="A2:J13"/>
  <sheetViews>
    <sheetView workbookViewId="0">
      <selection activeCell="B2" sqref="B2"/>
    </sheetView>
  </sheetViews>
  <sheetFormatPr defaultRowHeight="12.75" x14ac:dyDescent="0.2"/>
  <cols>
    <col min="1" max="1" width="25.7109375" style="13" customWidth="1"/>
    <col min="2" max="2" width="21.5703125" style="13" customWidth="1"/>
    <col min="3" max="3" width="13.7109375" style="13" customWidth="1"/>
    <col min="4" max="4" width="17.42578125" style="13" customWidth="1"/>
    <col min="5" max="5" width="13" style="13" customWidth="1"/>
    <col min="6" max="6" width="11.140625" style="13" customWidth="1"/>
    <col min="7" max="7" width="14" style="13" customWidth="1"/>
    <col min="8" max="8" width="15.140625" style="13" customWidth="1"/>
    <col min="9" max="9" width="18.5703125" style="13" customWidth="1"/>
    <col min="10" max="10" width="25" style="13" customWidth="1"/>
    <col min="11" max="16384" width="9.140625" style="13"/>
  </cols>
  <sheetData>
    <row r="2" spans="1:10" ht="15" customHeight="1" x14ac:dyDescent="0.2">
      <c r="B2" s="15" t="s">
        <v>339</v>
      </c>
      <c r="C2" s="10"/>
      <c r="D2" s="10"/>
      <c r="G2" s="10"/>
    </row>
    <row r="3" spans="1:10" ht="15" customHeight="1" x14ac:dyDescent="0.2">
      <c r="B3" s="15" t="s">
        <v>340</v>
      </c>
      <c r="C3" s="10"/>
      <c r="D3" s="10"/>
      <c r="G3" s="10"/>
    </row>
    <row r="5" spans="1:10" x14ac:dyDescent="0.2">
      <c r="A5" s="15" t="s">
        <v>349</v>
      </c>
    </row>
    <row r="7" spans="1:10" x14ac:dyDescent="0.2">
      <c r="D7" s="68" t="s">
        <v>361</v>
      </c>
      <c r="E7" s="69"/>
      <c r="F7" s="70"/>
      <c r="G7" s="68" t="s">
        <v>350</v>
      </c>
      <c r="H7" s="69"/>
      <c r="I7" s="70"/>
      <c r="J7" s="40" t="s">
        <v>351</v>
      </c>
    </row>
    <row r="8" spans="1:10" x14ac:dyDescent="0.2">
      <c r="A8" s="71" t="s">
        <v>352</v>
      </c>
      <c r="B8" s="73" t="s">
        <v>353</v>
      </c>
      <c r="C8" s="71" t="s">
        <v>354</v>
      </c>
      <c r="D8" s="75" t="s">
        <v>355</v>
      </c>
      <c r="E8" s="73" t="s">
        <v>356</v>
      </c>
      <c r="F8" s="64" t="s">
        <v>357</v>
      </c>
      <c r="G8" s="75" t="s">
        <v>355</v>
      </c>
      <c r="H8" s="73" t="s">
        <v>356</v>
      </c>
      <c r="I8" s="64" t="s">
        <v>357</v>
      </c>
      <c r="J8" s="66" t="s">
        <v>357</v>
      </c>
    </row>
    <row r="9" spans="1:10" ht="41.25" customHeight="1" x14ac:dyDescent="0.2">
      <c r="A9" s="72"/>
      <c r="B9" s="74" t="s">
        <v>358</v>
      </c>
      <c r="C9" s="72"/>
      <c r="D9" s="76" t="s">
        <v>358</v>
      </c>
      <c r="E9" s="74" t="s">
        <v>358</v>
      </c>
      <c r="F9" s="65"/>
      <c r="G9" s="76" t="s">
        <v>358</v>
      </c>
      <c r="H9" s="74" t="s">
        <v>358</v>
      </c>
      <c r="I9" s="65"/>
      <c r="J9" s="67"/>
    </row>
    <row r="10" spans="1:10" x14ac:dyDescent="0.2">
      <c r="A10" s="41" t="s">
        <v>359</v>
      </c>
      <c r="B10" s="42">
        <v>100</v>
      </c>
      <c r="C10" s="43" t="s">
        <v>360</v>
      </c>
      <c r="D10" s="44">
        <v>4282197.62</v>
      </c>
      <c r="E10" s="42">
        <v>100</v>
      </c>
      <c r="F10" s="45">
        <f t="shared" ref="F10:F11" si="0">22.5%*D10*E10/100</f>
        <v>963494.4645</v>
      </c>
      <c r="G10" s="44">
        <f>D10</f>
        <v>4282197.62</v>
      </c>
      <c r="H10" s="42">
        <v>95.048019999999994</v>
      </c>
      <c r="I10" s="45">
        <f t="shared" ref="I10:I11" si="1">22.5%*G10*H10/100</f>
        <v>915782.4113168529</v>
      </c>
      <c r="J10" s="46">
        <f>I10-F10</f>
        <v>-47712.053183147102</v>
      </c>
    </row>
    <row r="11" spans="1:10" x14ac:dyDescent="0.2">
      <c r="A11" s="47" t="s">
        <v>359</v>
      </c>
      <c r="B11" s="48">
        <v>100</v>
      </c>
      <c r="C11" s="49" t="s">
        <v>4</v>
      </c>
      <c r="D11" s="50">
        <v>4282197.62</v>
      </c>
      <c r="E11" s="48">
        <v>0</v>
      </c>
      <c r="F11" s="51">
        <f t="shared" si="0"/>
        <v>0</v>
      </c>
      <c r="G11" s="50">
        <f>D11</f>
        <v>4282197.62</v>
      </c>
      <c r="H11" s="48">
        <v>4.9519700000000002</v>
      </c>
      <c r="I11" s="51">
        <f t="shared" si="1"/>
        <v>47711.956833700649</v>
      </c>
      <c r="J11" s="52">
        <f>I11-F11</f>
        <v>47711.956833700649</v>
      </c>
    </row>
    <row r="13" spans="1:10" x14ac:dyDescent="0.2">
      <c r="A13" s="29"/>
    </row>
  </sheetData>
  <mergeCells count="12">
    <mergeCell ref="I8:I9"/>
    <mergeCell ref="J8:J9"/>
    <mergeCell ref="D7:F7"/>
    <mergeCell ref="G7:I7"/>
    <mergeCell ref="A8:A9"/>
    <mergeCell ref="B8:B9"/>
    <mergeCell ref="C8:C9"/>
    <mergeCell ref="D8:D9"/>
    <mergeCell ref="E8:E9"/>
    <mergeCell ref="F8:F9"/>
    <mergeCell ref="G8:G9"/>
    <mergeCell ref="H8:H9"/>
  </mergeCells>
  <pageMargins left="0.511811024" right="0.511811024" top="0.78740157499999996" bottom="0.78740157499999996" header="0.31496062000000002" footer="0.31496062000000002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B93F74-7F7E-4B70-BAF9-A0FA0B5143EC}">
  <dimension ref="A2:G12"/>
  <sheetViews>
    <sheetView workbookViewId="0">
      <selection activeCell="B2" sqref="B2"/>
    </sheetView>
  </sheetViews>
  <sheetFormatPr defaultRowHeight="12.75" x14ac:dyDescent="0.2"/>
  <cols>
    <col min="1" max="1" width="25.7109375" style="13" customWidth="1"/>
    <col min="2" max="2" width="21.5703125" style="13" customWidth="1"/>
    <col min="3" max="3" width="13.7109375" style="13" customWidth="1"/>
    <col min="4" max="4" width="34.85546875" style="13" bestFit="1" customWidth="1"/>
    <col min="5" max="5" width="34.42578125" style="13" bestFit="1" customWidth="1"/>
    <col min="6" max="6" width="24.28515625" style="13" bestFit="1" customWidth="1"/>
    <col min="7" max="7" width="14" style="13" customWidth="1"/>
    <col min="8" max="8" width="15.140625" style="13" customWidth="1"/>
    <col min="9" max="9" width="18.5703125" style="13" customWidth="1"/>
    <col min="10" max="10" width="25" style="13" customWidth="1"/>
    <col min="11" max="16384" width="9.140625" style="13"/>
  </cols>
  <sheetData>
    <row r="2" spans="1:7" ht="15" customHeight="1" x14ac:dyDescent="0.2">
      <c r="B2" s="15" t="s">
        <v>339</v>
      </c>
      <c r="C2" s="10"/>
      <c r="D2" s="10"/>
      <c r="G2" s="10"/>
    </row>
    <row r="3" spans="1:7" ht="15" customHeight="1" x14ac:dyDescent="0.2">
      <c r="B3" s="15" t="s">
        <v>340</v>
      </c>
      <c r="C3" s="10"/>
      <c r="D3" s="10"/>
      <c r="G3" s="10"/>
    </row>
    <row r="5" spans="1:7" x14ac:dyDescent="0.2">
      <c r="A5" s="15" t="s">
        <v>368</v>
      </c>
    </row>
    <row r="7" spans="1:7" x14ac:dyDescent="0.2">
      <c r="A7" s="29"/>
    </row>
    <row r="8" spans="1:7" x14ac:dyDescent="0.2">
      <c r="D8" s="68" t="s">
        <v>362</v>
      </c>
      <c r="E8" s="69"/>
      <c r="F8" s="70"/>
    </row>
    <row r="9" spans="1:7" x14ac:dyDescent="0.2">
      <c r="A9" s="77" t="s">
        <v>363</v>
      </c>
      <c r="B9" s="71" t="s">
        <v>352</v>
      </c>
      <c r="C9" s="71" t="s">
        <v>354</v>
      </c>
      <c r="D9" s="75" t="s">
        <v>364</v>
      </c>
      <c r="E9" s="73" t="s">
        <v>365</v>
      </c>
      <c r="F9" s="64" t="s">
        <v>357</v>
      </c>
    </row>
    <row r="10" spans="1:7" ht="48" customHeight="1" x14ac:dyDescent="0.2">
      <c r="A10" s="78"/>
      <c r="B10" s="72"/>
      <c r="C10" s="72"/>
      <c r="D10" s="76" t="s">
        <v>358</v>
      </c>
      <c r="E10" s="74" t="s">
        <v>358</v>
      </c>
      <c r="F10" s="65"/>
    </row>
    <row r="11" spans="1:7" x14ac:dyDescent="0.2">
      <c r="A11" s="53" t="s">
        <v>366</v>
      </c>
      <c r="B11" s="54" t="s">
        <v>359</v>
      </c>
      <c r="C11" s="55" t="s">
        <v>367</v>
      </c>
      <c r="D11" s="56">
        <v>12722430.369999999</v>
      </c>
      <c r="E11" s="57" t="e">
        <f>F18/(F18+F20)</f>
        <v>#DIV/0!</v>
      </c>
      <c r="F11" s="45" t="e">
        <f>D11*E11</f>
        <v>#DIV/0!</v>
      </c>
    </row>
    <row r="12" spans="1:7" x14ac:dyDescent="0.2">
      <c r="A12" s="58" t="s">
        <v>366</v>
      </c>
      <c r="B12" s="47" t="s">
        <v>359</v>
      </c>
      <c r="C12" s="49" t="s">
        <v>139</v>
      </c>
      <c r="D12" s="50">
        <v>12722430.369999999</v>
      </c>
      <c r="E12" s="59" t="e">
        <f>F20/(F18+F20)</f>
        <v>#DIV/0!</v>
      </c>
      <c r="F12" s="51" t="e">
        <f>D12*E12</f>
        <v>#DIV/0!</v>
      </c>
    </row>
  </sheetData>
  <mergeCells count="7">
    <mergeCell ref="D8:F8"/>
    <mergeCell ref="A9:A10"/>
    <mergeCell ref="B9:B10"/>
    <mergeCell ref="C9:C10"/>
    <mergeCell ref="D9:D10"/>
    <mergeCell ref="E9:E10"/>
    <mergeCell ref="F9:F10"/>
  </mergeCells>
  <pageMargins left="0.511811024" right="0.511811024" top="0.78740157499999996" bottom="0.78740157499999996" header="0.31496062000000002" footer="0.31496062000000002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2DDBA2-4B0B-4DEA-A1D7-12FEEE8CC0BD}">
  <dimension ref="A2:I171"/>
  <sheetViews>
    <sheetView workbookViewId="0">
      <selection activeCell="B2" sqref="B2"/>
    </sheetView>
  </sheetViews>
  <sheetFormatPr defaultRowHeight="12.75" x14ac:dyDescent="0.2"/>
  <cols>
    <col min="1" max="1" width="40.5703125" style="1" customWidth="1"/>
    <col min="2" max="2" width="44" style="1" customWidth="1"/>
    <col min="3" max="16384" width="9.140625" style="1"/>
  </cols>
  <sheetData>
    <row r="2" spans="1:9" ht="15" customHeight="1" x14ac:dyDescent="0.2">
      <c r="B2" s="15" t="s">
        <v>339</v>
      </c>
      <c r="C2" s="3"/>
      <c r="D2" s="3"/>
      <c r="E2" s="3"/>
      <c r="I2" s="3"/>
    </row>
    <row r="3" spans="1:9" ht="15" customHeight="1" x14ac:dyDescent="0.2">
      <c r="B3" s="15" t="s">
        <v>340</v>
      </c>
      <c r="C3" s="3"/>
      <c r="D3" s="3"/>
      <c r="E3" s="3"/>
      <c r="I3" s="3"/>
    </row>
    <row r="5" spans="1:9" x14ac:dyDescent="0.2">
      <c r="A5" s="2" t="s">
        <v>0</v>
      </c>
    </row>
    <row r="6" spans="1:9" x14ac:dyDescent="0.2">
      <c r="A6" s="1" t="s">
        <v>2</v>
      </c>
    </row>
    <row r="8" spans="1:9" x14ac:dyDescent="0.2">
      <c r="A8" s="4" t="s">
        <v>3</v>
      </c>
      <c r="B8" s="6" t="s">
        <v>341</v>
      </c>
    </row>
    <row r="9" spans="1:9" x14ac:dyDescent="0.2">
      <c r="A9" s="11" t="s">
        <v>4</v>
      </c>
      <c r="B9" s="39">
        <v>3167051.8020661636</v>
      </c>
    </row>
    <row r="10" spans="1:9" x14ac:dyDescent="0.2">
      <c r="A10" s="23" t="s">
        <v>5</v>
      </c>
      <c r="B10" s="21">
        <v>-1.5771302923713972E-3</v>
      </c>
    </row>
    <row r="11" spans="1:9" x14ac:dyDescent="0.2">
      <c r="A11" s="5" t="s">
        <v>6</v>
      </c>
      <c r="B11" s="19">
        <v>-8.2422653946890145E-3</v>
      </c>
    </row>
    <row r="12" spans="1:9" x14ac:dyDescent="0.2">
      <c r="A12" s="5" t="s">
        <v>7</v>
      </c>
      <c r="B12" s="19">
        <v>-1.4596357620817027E-2</v>
      </c>
    </row>
    <row r="13" spans="1:9" x14ac:dyDescent="0.2">
      <c r="A13" s="5" t="s">
        <v>8</v>
      </c>
      <c r="B13" s="19">
        <v>0</v>
      </c>
    </row>
    <row r="14" spans="1:9" x14ac:dyDescent="0.2">
      <c r="A14" s="5" t="s">
        <v>9</v>
      </c>
      <c r="B14" s="19">
        <v>0</v>
      </c>
    </row>
    <row r="15" spans="1:9" x14ac:dyDescent="0.2">
      <c r="A15" s="5" t="s">
        <v>241</v>
      </c>
      <c r="B15" s="19">
        <v>0</v>
      </c>
    </row>
    <row r="16" spans="1:9" x14ac:dyDescent="0.2">
      <c r="A16" s="5" t="s">
        <v>10</v>
      </c>
      <c r="B16" s="19">
        <v>0</v>
      </c>
    </row>
    <row r="17" spans="1:2" x14ac:dyDescent="0.2">
      <c r="A17" s="5" t="s">
        <v>11</v>
      </c>
      <c r="B17" s="19">
        <v>0</v>
      </c>
    </row>
    <row r="18" spans="1:2" x14ac:dyDescent="0.2">
      <c r="A18" s="5" t="s">
        <v>12</v>
      </c>
      <c r="B18" s="19">
        <v>-1.744788737146902</v>
      </c>
    </row>
    <row r="19" spans="1:2" x14ac:dyDescent="0.2">
      <c r="A19" s="5" t="s">
        <v>242</v>
      </c>
      <c r="B19" s="19">
        <v>0</v>
      </c>
    </row>
    <row r="20" spans="1:2" x14ac:dyDescent="0.2">
      <c r="A20" s="5" t="s">
        <v>13</v>
      </c>
      <c r="B20" s="19">
        <v>0</v>
      </c>
    </row>
    <row r="21" spans="1:2" x14ac:dyDescent="0.2">
      <c r="A21" s="5" t="s">
        <v>14</v>
      </c>
      <c r="B21" s="19">
        <v>0</v>
      </c>
    </row>
    <row r="22" spans="1:2" x14ac:dyDescent="0.2">
      <c r="A22" s="5" t="s">
        <v>15</v>
      </c>
      <c r="B22" s="19">
        <v>0</v>
      </c>
    </row>
    <row r="23" spans="1:2" x14ac:dyDescent="0.2">
      <c r="A23" s="5" t="s">
        <v>16</v>
      </c>
      <c r="B23" s="19">
        <v>0</v>
      </c>
    </row>
    <row r="24" spans="1:2" x14ac:dyDescent="0.2">
      <c r="A24" s="5" t="s">
        <v>17</v>
      </c>
      <c r="B24" s="19">
        <v>0</v>
      </c>
    </row>
    <row r="25" spans="1:2" x14ac:dyDescent="0.2">
      <c r="A25" s="5" t="s">
        <v>18</v>
      </c>
      <c r="B25" s="19">
        <v>0</v>
      </c>
    </row>
    <row r="26" spans="1:2" x14ac:dyDescent="0.2">
      <c r="A26" s="5" t="s">
        <v>19</v>
      </c>
      <c r="B26" s="19">
        <v>0</v>
      </c>
    </row>
    <row r="27" spans="1:2" x14ac:dyDescent="0.2">
      <c r="A27" s="5" t="s">
        <v>20</v>
      </c>
      <c r="B27" s="19">
        <v>-21.952465840318396</v>
      </c>
    </row>
    <row r="28" spans="1:2" x14ac:dyDescent="0.2">
      <c r="A28" s="5" t="s">
        <v>231</v>
      </c>
      <c r="B28" s="19">
        <v>0</v>
      </c>
    </row>
    <row r="29" spans="1:2" x14ac:dyDescent="0.2">
      <c r="A29" s="5" t="s">
        <v>234</v>
      </c>
      <c r="B29" s="19">
        <v>0</v>
      </c>
    </row>
    <row r="30" spans="1:2" x14ac:dyDescent="0.2">
      <c r="A30" s="5" t="s">
        <v>224</v>
      </c>
      <c r="B30" s="19">
        <v>0</v>
      </c>
    </row>
    <row r="31" spans="1:2" x14ac:dyDescent="0.2">
      <c r="A31" s="5" t="s">
        <v>21</v>
      </c>
      <c r="B31" s="19">
        <v>-41.976122657969633</v>
      </c>
    </row>
    <row r="32" spans="1:2" x14ac:dyDescent="0.2">
      <c r="A32" s="5" t="s">
        <v>248</v>
      </c>
      <c r="B32" s="19">
        <v>0</v>
      </c>
    </row>
    <row r="33" spans="1:2" x14ac:dyDescent="0.2">
      <c r="A33" s="5" t="s">
        <v>22</v>
      </c>
      <c r="B33" s="19">
        <v>-53.780144555869825</v>
      </c>
    </row>
    <row r="34" spans="1:2" x14ac:dyDescent="0.2">
      <c r="A34" s="5" t="s">
        <v>23</v>
      </c>
      <c r="B34" s="19">
        <v>-53.780144555869825</v>
      </c>
    </row>
    <row r="35" spans="1:2" x14ac:dyDescent="0.2">
      <c r="A35" s="5" t="s">
        <v>24</v>
      </c>
      <c r="B35" s="19">
        <v>-53.780144555869825</v>
      </c>
    </row>
    <row r="36" spans="1:2" x14ac:dyDescent="0.2">
      <c r="A36" s="5" t="s">
        <v>25</v>
      </c>
      <c r="B36" s="19">
        <v>-53.780144555869825</v>
      </c>
    </row>
    <row r="37" spans="1:2" x14ac:dyDescent="0.2">
      <c r="A37" s="5" t="s">
        <v>26</v>
      </c>
      <c r="B37" s="19">
        <v>-53.780144555869825</v>
      </c>
    </row>
    <row r="38" spans="1:2" x14ac:dyDescent="0.2">
      <c r="A38" s="5" t="s">
        <v>27</v>
      </c>
      <c r="B38" s="19">
        <v>-53.780144555869825</v>
      </c>
    </row>
    <row r="39" spans="1:2" x14ac:dyDescent="0.2">
      <c r="A39" s="5" t="s">
        <v>28</v>
      </c>
      <c r="B39" s="19">
        <v>-53.780144555869825</v>
      </c>
    </row>
    <row r="40" spans="1:2" x14ac:dyDescent="0.2">
      <c r="A40" s="5" t="s">
        <v>29</v>
      </c>
      <c r="B40" s="19">
        <v>-53.780144555869825</v>
      </c>
    </row>
    <row r="41" spans="1:2" x14ac:dyDescent="0.2">
      <c r="A41" s="5" t="s">
        <v>30</v>
      </c>
      <c r="B41" s="19">
        <v>-53.780144555869825</v>
      </c>
    </row>
    <row r="42" spans="1:2" x14ac:dyDescent="0.2">
      <c r="A42" s="5" t="s">
        <v>31</v>
      </c>
      <c r="B42" s="19">
        <v>-53.780144555869825</v>
      </c>
    </row>
    <row r="43" spans="1:2" x14ac:dyDescent="0.2">
      <c r="A43" s="5" t="s">
        <v>32</v>
      </c>
      <c r="B43" s="19">
        <v>-53.780144555869825</v>
      </c>
    </row>
    <row r="44" spans="1:2" x14ac:dyDescent="0.2">
      <c r="A44" s="5" t="s">
        <v>33</v>
      </c>
      <c r="B44" s="19">
        <v>-53.780144555869825</v>
      </c>
    </row>
    <row r="45" spans="1:2" x14ac:dyDescent="0.2">
      <c r="A45" s="5" t="s">
        <v>34</v>
      </c>
      <c r="B45" s="19">
        <v>-53.780144555869825</v>
      </c>
    </row>
    <row r="46" spans="1:2" x14ac:dyDescent="0.2">
      <c r="A46" s="5" t="s">
        <v>35</v>
      </c>
      <c r="B46" s="19">
        <v>-53.780144555869825</v>
      </c>
    </row>
    <row r="47" spans="1:2" x14ac:dyDescent="0.2">
      <c r="A47" s="5" t="s">
        <v>36</v>
      </c>
      <c r="B47" s="19">
        <v>-53.780144555869825</v>
      </c>
    </row>
    <row r="48" spans="1:2" x14ac:dyDescent="0.2">
      <c r="A48" s="5" t="s">
        <v>37</v>
      </c>
      <c r="B48" s="19">
        <v>-53.780144555869825</v>
      </c>
    </row>
    <row r="49" spans="1:2" x14ac:dyDescent="0.2">
      <c r="A49" s="5" t="s">
        <v>38</v>
      </c>
      <c r="B49" s="19">
        <v>-53.780144555869825</v>
      </c>
    </row>
    <row r="50" spans="1:2" x14ac:dyDescent="0.2">
      <c r="A50" s="5" t="s">
        <v>39</v>
      </c>
      <c r="B50" s="19">
        <v>-53.780144555869825</v>
      </c>
    </row>
    <row r="51" spans="1:2" x14ac:dyDescent="0.2">
      <c r="A51" s="5" t="s">
        <v>40</v>
      </c>
      <c r="B51" s="19">
        <v>-53.780144555869825</v>
      </c>
    </row>
    <row r="52" spans="1:2" x14ac:dyDescent="0.2">
      <c r="A52" s="5" t="s">
        <v>41</v>
      </c>
      <c r="B52" s="19">
        <v>-53.780144555869825</v>
      </c>
    </row>
    <row r="53" spans="1:2" x14ac:dyDescent="0.2">
      <c r="A53" s="5" t="s">
        <v>42</v>
      </c>
      <c r="B53" s="19">
        <v>-53.780144555869825</v>
      </c>
    </row>
    <row r="54" spans="1:2" x14ac:dyDescent="0.2">
      <c r="A54" s="5" t="s">
        <v>43</v>
      </c>
      <c r="B54" s="19">
        <v>-53.780144555869825</v>
      </c>
    </row>
    <row r="55" spans="1:2" x14ac:dyDescent="0.2">
      <c r="A55" s="5" t="s">
        <v>44</v>
      </c>
      <c r="B55" s="19">
        <v>-53.780144555869825</v>
      </c>
    </row>
    <row r="56" spans="1:2" x14ac:dyDescent="0.2">
      <c r="A56" s="5" t="s">
        <v>45</v>
      </c>
      <c r="B56" s="19">
        <v>-53.780144555869825</v>
      </c>
    </row>
    <row r="57" spans="1:2" x14ac:dyDescent="0.2">
      <c r="A57" s="5" t="s">
        <v>46</v>
      </c>
      <c r="B57" s="19">
        <v>-53.780144555869825</v>
      </c>
    </row>
    <row r="58" spans="1:2" x14ac:dyDescent="0.2">
      <c r="A58" s="5" t="s">
        <v>47</v>
      </c>
      <c r="B58" s="19">
        <v>-53.780144555869825</v>
      </c>
    </row>
    <row r="59" spans="1:2" x14ac:dyDescent="0.2">
      <c r="A59" s="5" t="s">
        <v>48</v>
      </c>
      <c r="B59" s="19">
        <v>-53.780144555869825</v>
      </c>
    </row>
    <row r="60" spans="1:2" x14ac:dyDescent="0.2">
      <c r="A60" s="5" t="s">
        <v>49</v>
      </c>
      <c r="B60" s="19">
        <v>-53.780144555869825</v>
      </c>
    </row>
    <row r="61" spans="1:2" x14ac:dyDescent="0.2">
      <c r="A61" s="5" t="s">
        <v>50</v>
      </c>
      <c r="B61" s="19">
        <v>-53.780144555869825</v>
      </c>
    </row>
    <row r="62" spans="1:2" x14ac:dyDescent="0.2">
      <c r="A62" s="5" t="s">
        <v>51</v>
      </c>
      <c r="B62" s="19">
        <v>0</v>
      </c>
    </row>
    <row r="63" spans="1:2" x14ac:dyDescent="0.2">
      <c r="A63" s="5" t="s">
        <v>52</v>
      </c>
      <c r="B63" s="19">
        <v>0</v>
      </c>
    </row>
    <row r="64" spans="1:2" x14ac:dyDescent="0.2">
      <c r="A64" s="5" t="s">
        <v>228</v>
      </c>
      <c r="B64" s="19">
        <v>0</v>
      </c>
    </row>
    <row r="65" spans="1:2" x14ac:dyDescent="0.2">
      <c r="A65" s="5" t="s">
        <v>233</v>
      </c>
      <c r="B65" s="19">
        <v>0</v>
      </c>
    </row>
    <row r="66" spans="1:2" x14ac:dyDescent="0.2">
      <c r="A66" s="5" t="s">
        <v>53</v>
      </c>
      <c r="B66" s="19">
        <v>-78.816782425705441</v>
      </c>
    </row>
    <row r="67" spans="1:2" x14ac:dyDescent="0.2">
      <c r="A67" s="5" t="s">
        <v>54</v>
      </c>
      <c r="B67" s="19">
        <v>0</v>
      </c>
    </row>
    <row r="68" spans="1:2" x14ac:dyDescent="0.2">
      <c r="A68" s="5" t="s">
        <v>55</v>
      </c>
      <c r="B68" s="19">
        <v>-143.25351485998343</v>
      </c>
    </row>
    <row r="69" spans="1:2" x14ac:dyDescent="0.2">
      <c r="A69" s="5" t="s">
        <v>56</v>
      </c>
      <c r="B69" s="19">
        <v>-146.37865388190843</v>
      </c>
    </row>
    <row r="70" spans="1:2" x14ac:dyDescent="0.2">
      <c r="A70" s="5" t="s">
        <v>57</v>
      </c>
      <c r="B70" s="19">
        <v>0</v>
      </c>
    </row>
    <row r="71" spans="1:2" x14ac:dyDescent="0.2">
      <c r="A71" s="5" t="s">
        <v>58</v>
      </c>
      <c r="B71" s="19">
        <v>0</v>
      </c>
    </row>
    <row r="72" spans="1:2" x14ac:dyDescent="0.2">
      <c r="A72" s="5" t="s">
        <v>59</v>
      </c>
      <c r="B72" s="19">
        <v>-149.4</v>
      </c>
    </row>
    <row r="73" spans="1:2" x14ac:dyDescent="0.2">
      <c r="A73" s="5" t="s">
        <v>60</v>
      </c>
      <c r="B73" s="19">
        <v>-195.65525378497873</v>
      </c>
    </row>
    <row r="74" spans="1:2" x14ac:dyDescent="0.2">
      <c r="A74" s="5" t="s">
        <v>61</v>
      </c>
      <c r="B74" s="19">
        <v>0</v>
      </c>
    </row>
    <row r="75" spans="1:2" x14ac:dyDescent="0.2">
      <c r="A75" s="5" t="s">
        <v>236</v>
      </c>
      <c r="B75" s="19">
        <v>0</v>
      </c>
    </row>
    <row r="76" spans="1:2" x14ac:dyDescent="0.2">
      <c r="A76" s="5" t="s">
        <v>62</v>
      </c>
      <c r="B76" s="19">
        <v>0</v>
      </c>
    </row>
    <row r="77" spans="1:2" x14ac:dyDescent="0.2">
      <c r="A77" s="5" t="s">
        <v>63</v>
      </c>
      <c r="B77" s="19">
        <v>-239.67674147200819</v>
      </c>
    </row>
    <row r="78" spans="1:2" x14ac:dyDescent="0.2">
      <c r="A78" s="5" t="s">
        <v>220</v>
      </c>
      <c r="B78" s="19">
        <v>0</v>
      </c>
    </row>
    <row r="79" spans="1:2" x14ac:dyDescent="0.2">
      <c r="A79" s="5" t="s">
        <v>64</v>
      </c>
      <c r="B79" s="19">
        <v>-272.50415475992446</v>
      </c>
    </row>
    <row r="80" spans="1:2" x14ac:dyDescent="0.2">
      <c r="A80" s="5" t="s">
        <v>65</v>
      </c>
      <c r="B80" s="19">
        <v>-296.17194886901888</v>
      </c>
    </row>
    <row r="81" spans="1:2" x14ac:dyDescent="0.2">
      <c r="A81" s="5" t="s">
        <v>66</v>
      </c>
      <c r="B81" s="19">
        <v>-296.50533957714634</v>
      </c>
    </row>
    <row r="82" spans="1:2" x14ac:dyDescent="0.2">
      <c r="A82" s="5" t="s">
        <v>239</v>
      </c>
      <c r="B82" s="19">
        <v>0</v>
      </c>
    </row>
    <row r="83" spans="1:2" x14ac:dyDescent="0.2">
      <c r="A83" s="5" t="s">
        <v>227</v>
      </c>
      <c r="B83" s="19">
        <v>0</v>
      </c>
    </row>
    <row r="84" spans="1:2" x14ac:dyDescent="0.2">
      <c r="A84" s="5" t="s">
        <v>67</v>
      </c>
      <c r="B84" s="19">
        <v>0</v>
      </c>
    </row>
    <row r="85" spans="1:2" x14ac:dyDescent="0.2">
      <c r="A85" s="5" t="s">
        <v>68</v>
      </c>
      <c r="B85" s="19">
        <v>0</v>
      </c>
    </row>
    <row r="86" spans="1:2" x14ac:dyDescent="0.2">
      <c r="A86" s="5" t="s">
        <v>235</v>
      </c>
      <c r="B86" s="19">
        <v>0</v>
      </c>
    </row>
    <row r="87" spans="1:2" s="13" customFormat="1" x14ac:dyDescent="0.2">
      <c r="A87" s="18" t="s">
        <v>69</v>
      </c>
      <c r="B87" s="19">
        <v>-256.58999999999997</v>
      </c>
    </row>
    <row r="88" spans="1:2" s="13" customFormat="1" x14ac:dyDescent="0.2">
      <c r="A88" s="18" t="s">
        <v>70</v>
      </c>
      <c r="B88" s="19">
        <v>0</v>
      </c>
    </row>
    <row r="89" spans="1:2" s="13" customFormat="1" x14ac:dyDescent="0.2">
      <c r="A89" s="18" t="s">
        <v>71</v>
      </c>
      <c r="B89" s="19">
        <v>0</v>
      </c>
    </row>
    <row r="90" spans="1:2" s="13" customFormat="1" x14ac:dyDescent="0.2">
      <c r="A90" s="18" t="s">
        <v>72</v>
      </c>
      <c r="B90" s="19">
        <v>-408.92873205484346</v>
      </c>
    </row>
    <row r="91" spans="1:2" s="13" customFormat="1" x14ac:dyDescent="0.2">
      <c r="A91" s="18" t="s">
        <v>73</v>
      </c>
      <c r="B91" s="19">
        <v>-439.92179090547296</v>
      </c>
    </row>
    <row r="92" spans="1:2" s="13" customFormat="1" x14ac:dyDescent="0.2">
      <c r="A92" s="18" t="s">
        <v>243</v>
      </c>
      <c r="B92" s="19">
        <v>0</v>
      </c>
    </row>
    <row r="93" spans="1:2" s="13" customFormat="1" x14ac:dyDescent="0.2">
      <c r="A93" s="18" t="s">
        <v>74</v>
      </c>
      <c r="B93" s="19">
        <v>0</v>
      </c>
    </row>
    <row r="94" spans="1:2" s="13" customFormat="1" x14ac:dyDescent="0.2">
      <c r="A94" s="18" t="s">
        <v>75</v>
      </c>
      <c r="B94" s="19">
        <v>-94.22</v>
      </c>
    </row>
    <row r="95" spans="1:2" s="13" customFormat="1" x14ac:dyDescent="0.2">
      <c r="A95" s="18" t="s">
        <v>76</v>
      </c>
      <c r="B95" s="19">
        <v>0</v>
      </c>
    </row>
    <row r="96" spans="1:2" s="13" customFormat="1" x14ac:dyDescent="0.2">
      <c r="A96" s="18" t="s">
        <v>237</v>
      </c>
      <c r="B96" s="19">
        <v>0</v>
      </c>
    </row>
    <row r="97" spans="1:2" s="13" customFormat="1" x14ac:dyDescent="0.2">
      <c r="A97" s="18" t="s">
        <v>77</v>
      </c>
      <c r="B97" s="19">
        <v>-562.31812240461045</v>
      </c>
    </row>
    <row r="98" spans="1:2" s="13" customFormat="1" x14ac:dyDescent="0.2">
      <c r="A98" s="18" t="s">
        <v>78</v>
      </c>
      <c r="B98" s="19">
        <v>0</v>
      </c>
    </row>
    <row r="99" spans="1:2" s="13" customFormat="1" x14ac:dyDescent="0.2">
      <c r="A99" s="18" t="s">
        <v>238</v>
      </c>
      <c r="B99" s="19">
        <v>0</v>
      </c>
    </row>
    <row r="100" spans="1:2" s="13" customFormat="1" x14ac:dyDescent="0.2">
      <c r="A100" s="18" t="s">
        <v>230</v>
      </c>
      <c r="B100" s="19">
        <v>0</v>
      </c>
    </row>
    <row r="101" spans="1:2" s="13" customFormat="1" x14ac:dyDescent="0.2">
      <c r="A101" s="18" t="s">
        <v>221</v>
      </c>
      <c r="B101" s="19">
        <v>0</v>
      </c>
    </row>
    <row r="102" spans="1:2" s="13" customFormat="1" x14ac:dyDescent="0.2">
      <c r="A102" s="18" t="s">
        <v>79</v>
      </c>
      <c r="B102" s="19">
        <v>0</v>
      </c>
    </row>
    <row r="103" spans="1:2" s="13" customFormat="1" x14ac:dyDescent="0.2">
      <c r="A103" s="18" t="s">
        <v>240</v>
      </c>
      <c r="B103" s="19">
        <v>0</v>
      </c>
    </row>
    <row r="104" spans="1:2" s="13" customFormat="1" x14ac:dyDescent="0.2">
      <c r="A104" s="18" t="s">
        <v>80</v>
      </c>
      <c r="B104" s="19">
        <v>-776.73670765552163</v>
      </c>
    </row>
    <row r="105" spans="1:2" s="13" customFormat="1" x14ac:dyDescent="0.2">
      <c r="A105" s="18" t="s">
        <v>81</v>
      </c>
      <c r="B105" s="19">
        <v>0</v>
      </c>
    </row>
    <row r="106" spans="1:2" s="13" customFormat="1" x14ac:dyDescent="0.2">
      <c r="A106" s="18" t="s">
        <v>82</v>
      </c>
      <c r="B106" s="19">
        <v>0</v>
      </c>
    </row>
    <row r="107" spans="1:2" s="13" customFormat="1" x14ac:dyDescent="0.2">
      <c r="A107" s="18" t="s">
        <v>249</v>
      </c>
      <c r="B107" s="19">
        <v>0</v>
      </c>
    </row>
    <row r="108" spans="1:2" s="13" customFormat="1" x14ac:dyDescent="0.2">
      <c r="A108" s="18" t="s">
        <v>250</v>
      </c>
      <c r="B108" s="19">
        <v>0</v>
      </c>
    </row>
    <row r="109" spans="1:2" s="13" customFormat="1" x14ac:dyDescent="0.2">
      <c r="A109" s="18" t="s">
        <v>83</v>
      </c>
      <c r="B109" s="19">
        <v>0</v>
      </c>
    </row>
    <row r="110" spans="1:2" s="13" customFormat="1" x14ac:dyDescent="0.2">
      <c r="A110" s="18" t="s">
        <v>84</v>
      </c>
      <c r="B110" s="19">
        <v>-1040.0818223254153</v>
      </c>
    </row>
    <row r="111" spans="1:2" s="13" customFormat="1" x14ac:dyDescent="0.2">
      <c r="A111" s="18" t="s">
        <v>85</v>
      </c>
      <c r="B111" s="19">
        <v>0</v>
      </c>
    </row>
    <row r="112" spans="1:2" s="13" customFormat="1" x14ac:dyDescent="0.2">
      <c r="A112" s="18" t="s">
        <v>86</v>
      </c>
      <c r="B112" s="19">
        <v>-1230.2356371077997</v>
      </c>
    </row>
    <row r="113" spans="1:2" s="13" customFormat="1" x14ac:dyDescent="0.2">
      <c r="A113" s="18" t="s">
        <v>87</v>
      </c>
      <c r="B113" s="19">
        <v>0</v>
      </c>
    </row>
    <row r="114" spans="1:2" s="13" customFormat="1" x14ac:dyDescent="0.2">
      <c r="A114" s="18" t="s">
        <v>88</v>
      </c>
      <c r="B114" s="19">
        <v>0</v>
      </c>
    </row>
    <row r="115" spans="1:2" s="13" customFormat="1" x14ac:dyDescent="0.2">
      <c r="A115" s="18" t="s">
        <v>89</v>
      </c>
      <c r="B115" s="19">
        <v>-1458.9122811065754</v>
      </c>
    </row>
    <row r="116" spans="1:2" s="13" customFormat="1" x14ac:dyDescent="0.2">
      <c r="A116" s="18" t="s">
        <v>90</v>
      </c>
      <c r="B116" s="19">
        <v>0</v>
      </c>
    </row>
    <row r="117" spans="1:2" s="13" customFormat="1" x14ac:dyDescent="0.2">
      <c r="A117" s="18" t="s">
        <v>91</v>
      </c>
      <c r="B117" s="19">
        <v>-1524.8461833192455</v>
      </c>
    </row>
    <row r="118" spans="1:2" s="13" customFormat="1" x14ac:dyDescent="0.2">
      <c r="A118" s="18" t="s">
        <v>226</v>
      </c>
      <c r="B118" s="19">
        <v>0</v>
      </c>
    </row>
    <row r="119" spans="1:2" s="13" customFormat="1" x14ac:dyDescent="0.2">
      <c r="A119" s="18" t="s">
        <v>92</v>
      </c>
      <c r="B119" s="19">
        <v>-2208.0222318033584</v>
      </c>
    </row>
    <row r="120" spans="1:2" s="13" customFormat="1" x14ac:dyDescent="0.2">
      <c r="A120" s="18" t="s">
        <v>93</v>
      </c>
      <c r="B120" s="19">
        <v>-2888.7785162498335</v>
      </c>
    </row>
    <row r="121" spans="1:2" s="13" customFormat="1" x14ac:dyDescent="0.2">
      <c r="A121" s="18" t="s">
        <v>229</v>
      </c>
      <c r="B121" s="19">
        <v>0</v>
      </c>
    </row>
    <row r="122" spans="1:2" s="13" customFormat="1" x14ac:dyDescent="0.2">
      <c r="A122" s="18" t="s">
        <v>94</v>
      </c>
      <c r="B122" s="19">
        <v>-3658.5417494976568</v>
      </c>
    </row>
    <row r="123" spans="1:2" s="13" customFormat="1" x14ac:dyDescent="0.2">
      <c r="A123" s="18" t="s">
        <v>95</v>
      </c>
      <c r="B123" s="19">
        <v>0</v>
      </c>
    </row>
    <row r="124" spans="1:2" s="13" customFormat="1" x14ac:dyDescent="0.2">
      <c r="A124" s="18" t="s">
        <v>96</v>
      </c>
      <c r="B124" s="19">
        <v>0</v>
      </c>
    </row>
    <row r="125" spans="1:2" s="13" customFormat="1" x14ac:dyDescent="0.2">
      <c r="A125" s="18" t="s">
        <v>97</v>
      </c>
      <c r="B125" s="19">
        <v>0</v>
      </c>
    </row>
    <row r="126" spans="1:2" x14ac:dyDescent="0.2">
      <c r="A126" s="18" t="s">
        <v>98</v>
      </c>
      <c r="B126" s="19">
        <v>-4406.887495331438</v>
      </c>
    </row>
    <row r="127" spans="1:2" x14ac:dyDescent="0.2">
      <c r="A127" s="18" t="s">
        <v>99</v>
      </c>
      <c r="B127" s="19">
        <v>-4461.5072092402861</v>
      </c>
    </row>
    <row r="128" spans="1:2" x14ac:dyDescent="0.2">
      <c r="A128" s="18" t="s">
        <v>100</v>
      </c>
      <c r="B128" s="19">
        <v>0</v>
      </c>
    </row>
    <row r="129" spans="1:2" x14ac:dyDescent="0.2">
      <c r="A129" s="18" t="s">
        <v>101</v>
      </c>
      <c r="B129" s="19">
        <v>-6503.6846673506161</v>
      </c>
    </row>
    <row r="130" spans="1:2" x14ac:dyDescent="0.2">
      <c r="A130" s="18" t="s">
        <v>102</v>
      </c>
      <c r="B130" s="19">
        <v>-6851.1148490455671</v>
      </c>
    </row>
    <row r="131" spans="1:2" x14ac:dyDescent="0.2">
      <c r="A131" s="18" t="s">
        <v>103</v>
      </c>
      <c r="B131" s="19">
        <v>-8465.8474149757294</v>
      </c>
    </row>
    <row r="132" spans="1:2" x14ac:dyDescent="0.2">
      <c r="A132" s="18" t="s">
        <v>104</v>
      </c>
      <c r="B132" s="19">
        <v>-9009.3813535076715</v>
      </c>
    </row>
    <row r="133" spans="1:2" x14ac:dyDescent="0.2">
      <c r="A133" s="18" t="s">
        <v>105</v>
      </c>
      <c r="B133" s="19">
        <v>-9352.545925369157</v>
      </c>
    </row>
    <row r="134" spans="1:2" x14ac:dyDescent="0.2">
      <c r="A134" s="18" t="s">
        <v>106</v>
      </c>
      <c r="B134" s="19">
        <v>-18164.97499745134</v>
      </c>
    </row>
    <row r="135" spans="1:2" x14ac:dyDescent="0.2">
      <c r="A135" s="18" t="s">
        <v>107</v>
      </c>
      <c r="B135" s="19">
        <v>-18191.09614786055</v>
      </c>
    </row>
    <row r="136" spans="1:2" x14ac:dyDescent="0.2">
      <c r="A136" s="18" t="s">
        <v>108</v>
      </c>
      <c r="B136" s="19">
        <v>-18191.09614786055</v>
      </c>
    </row>
    <row r="137" spans="1:2" x14ac:dyDescent="0.2">
      <c r="A137" s="18" t="s">
        <v>109</v>
      </c>
      <c r="B137" s="19">
        <v>-18191.09614786055</v>
      </c>
    </row>
    <row r="138" spans="1:2" x14ac:dyDescent="0.2">
      <c r="A138" s="18" t="s">
        <v>110</v>
      </c>
      <c r="B138" s="19">
        <v>-18191.09614786055</v>
      </c>
    </row>
    <row r="139" spans="1:2" x14ac:dyDescent="0.2">
      <c r="A139" s="18" t="s">
        <v>111</v>
      </c>
      <c r="B139" s="19">
        <v>-18220.206250510601</v>
      </c>
    </row>
    <row r="140" spans="1:2" x14ac:dyDescent="0.2">
      <c r="A140" s="18" t="s">
        <v>112</v>
      </c>
      <c r="B140" s="19">
        <v>-23132.884280139602</v>
      </c>
    </row>
    <row r="141" spans="1:2" x14ac:dyDescent="0.2">
      <c r="A141" s="18" t="s">
        <v>113</v>
      </c>
      <c r="B141" s="19">
        <v>-23132.884280139602</v>
      </c>
    </row>
    <row r="142" spans="1:2" x14ac:dyDescent="0.2">
      <c r="A142" s="18" t="s">
        <v>114</v>
      </c>
      <c r="B142" s="19">
        <v>-23132.884280139602</v>
      </c>
    </row>
    <row r="143" spans="1:2" x14ac:dyDescent="0.2">
      <c r="A143" s="18" t="s">
        <v>115</v>
      </c>
      <c r="B143" s="19">
        <v>-23132.884280139602</v>
      </c>
    </row>
    <row r="144" spans="1:2" x14ac:dyDescent="0.2">
      <c r="A144" s="18" t="s">
        <v>116</v>
      </c>
      <c r="B144" s="19">
        <v>-23199.213540976732</v>
      </c>
    </row>
    <row r="145" spans="1:2" x14ac:dyDescent="0.2">
      <c r="A145" s="18" t="s">
        <v>117</v>
      </c>
      <c r="B145" s="19">
        <v>-23199.213540976732</v>
      </c>
    </row>
    <row r="146" spans="1:2" x14ac:dyDescent="0.2">
      <c r="A146" s="18" t="s">
        <v>118</v>
      </c>
      <c r="B146" s="19">
        <v>-23199.213540976732</v>
      </c>
    </row>
    <row r="147" spans="1:2" x14ac:dyDescent="0.2">
      <c r="A147" s="18" t="s">
        <v>119</v>
      </c>
      <c r="B147" s="19">
        <v>-23199.213540976732</v>
      </c>
    </row>
    <row r="148" spans="1:2" x14ac:dyDescent="0.2">
      <c r="A148" s="18" t="s">
        <v>120</v>
      </c>
      <c r="B148" s="19">
        <v>-23398.931665742562</v>
      </c>
    </row>
    <row r="149" spans="1:2" x14ac:dyDescent="0.2">
      <c r="A149" s="18" t="s">
        <v>121</v>
      </c>
      <c r="B149" s="19">
        <v>-25378.159127803923</v>
      </c>
    </row>
    <row r="150" spans="1:2" x14ac:dyDescent="0.2">
      <c r="A150" s="18" t="s">
        <v>122</v>
      </c>
      <c r="B150" s="19">
        <v>-25378.159127803923</v>
      </c>
    </row>
    <row r="151" spans="1:2" x14ac:dyDescent="0.2">
      <c r="A151" s="18" t="s">
        <v>123</v>
      </c>
      <c r="B151" s="19">
        <v>-25690.405088508091</v>
      </c>
    </row>
    <row r="152" spans="1:2" x14ac:dyDescent="0.2">
      <c r="A152" s="18" t="s">
        <v>124</v>
      </c>
      <c r="B152" s="19">
        <v>-33884.569676905281</v>
      </c>
    </row>
    <row r="153" spans="1:2" x14ac:dyDescent="0.2">
      <c r="A153" s="18" t="s">
        <v>125</v>
      </c>
      <c r="B153" s="19">
        <v>-41105.156125084482</v>
      </c>
    </row>
    <row r="154" spans="1:2" x14ac:dyDescent="0.2">
      <c r="A154" s="18" t="s">
        <v>126</v>
      </c>
      <c r="B154" s="19">
        <v>-41171.481052678682</v>
      </c>
    </row>
    <row r="155" spans="1:2" x14ac:dyDescent="0.2">
      <c r="A155" s="18" t="s">
        <v>127</v>
      </c>
      <c r="B155" s="19">
        <v>-44213.659827010153</v>
      </c>
    </row>
    <row r="156" spans="1:2" x14ac:dyDescent="0.2">
      <c r="A156" s="18" t="s">
        <v>128</v>
      </c>
      <c r="B156" s="19">
        <v>-47330.269115805386</v>
      </c>
    </row>
    <row r="157" spans="1:2" x14ac:dyDescent="0.2">
      <c r="A157" s="18" t="s">
        <v>129</v>
      </c>
      <c r="B157" s="19">
        <v>-49419.127286817667</v>
      </c>
    </row>
    <row r="158" spans="1:2" x14ac:dyDescent="0.2">
      <c r="A158" s="18" t="s">
        <v>130</v>
      </c>
      <c r="B158" s="19">
        <v>-54895.308358207316</v>
      </c>
    </row>
    <row r="159" spans="1:2" x14ac:dyDescent="0.2">
      <c r="A159" s="18" t="s">
        <v>131</v>
      </c>
      <c r="B159" s="19">
        <v>-77458.380269809379</v>
      </c>
    </row>
    <row r="160" spans="1:2" x14ac:dyDescent="0.2">
      <c r="A160" s="18" t="s">
        <v>132</v>
      </c>
      <c r="B160" s="19">
        <v>-84891.784956394971</v>
      </c>
    </row>
    <row r="161" spans="1:2" x14ac:dyDescent="0.2">
      <c r="A161" s="18" t="s">
        <v>133</v>
      </c>
      <c r="B161" s="19">
        <v>-92667.123188923899</v>
      </c>
    </row>
    <row r="162" spans="1:2" x14ac:dyDescent="0.2">
      <c r="A162" s="18" t="s">
        <v>134</v>
      </c>
      <c r="B162" s="19">
        <v>-104886.87839429706</v>
      </c>
    </row>
    <row r="163" spans="1:2" x14ac:dyDescent="0.2">
      <c r="A163" s="18" t="s">
        <v>135</v>
      </c>
      <c r="B163" s="19">
        <v>-165020.55814790112</v>
      </c>
    </row>
    <row r="164" spans="1:2" x14ac:dyDescent="0.2">
      <c r="A164" s="18" t="s">
        <v>136</v>
      </c>
      <c r="B164" s="19">
        <v>-165020.55814790112</v>
      </c>
    </row>
    <row r="165" spans="1:2" x14ac:dyDescent="0.2">
      <c r="A165" s="18" t="s">
        <v>137</v>
      </c>
      <c r="B165" s="19">
        <v>-172622.79167997526</v>
      </c>
    </row>
    <row r="166" spans="1:2" x14ac:dyDescent="0.2">
      <c r="A166" s="18" t="s">
        <v>138</v>
      </c>
      <c r="B166" s="19">
        <v>-172622.79167997526</v>
      </c>
    </row>
    <row r="167" spans="1:2" x14ac:dyDescent="0.2">
      <c r="A167" s="18" t="s">
        <v>139</v>
      </c>
      <c r="B167" s="19">
        <v>-181428.80335181009</v>
      </c>
    </row>
    <row r="168" spans="1:2" x14ac:dyDescent="0.2">
      <c r="A168" s="18" t="s">
        <v>140</v>
      </c>
      <c r="B168" s="19">
        <v>-230410.32618729453</v>
      </c>
    </row>
    <row r="169" spans="1:2" x14ac:dyDescent="0.2">
      <c r="A169" s="18" t="s">
        <v>141</v>
      </c>
      <c r="B169" s="19">
        <v>-277477.89837670338</v>
      </c>
    </row>
    <row r="170" spans="1:2" x14ac:dyDescent="0.2">
      <c r="A170" s="18" t="s">
        <v>142</v>
      </c>
      <c r="B170" s="19">
        <v>-330578.11498851608</v>
      </c>
    </row>
    <row r="171" spans="1:2" x14ac:dyDescent="0.2">
      <c r="A171" s="18" t="s">
        <v>143</v>
      </c>
      <c r="B171" s="19">
        <v>-336579.82205643412</v>
      </c>
    </row>
  </sheetData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542EF6-EBBB-4CF4-ADF4-0B5421161E7C}">
  <dimension ref="A2:I35"/>
  <sheetViews>
    <sheetView workbookViewId="0">
      <selection activeCell="B2" sqref="B2"/>
    </sheetView>
  </sheetViews>
  <sheetFormatPr defaultRowHeight="12.75" x14ac:dyDescent="0.2"/>
  <cols>
    <col min="1" max="1" width="40.5703125" style="1" customWidth="1"/>
    <col min="2" max="2" width="39.5703125" style="1" customWidth="1"/>
    <col min="3" max="16384" width="9.140625" style="1"/>
  </cols>
  <sheetData>
    <row r="2" spans="1:9" ht="15" customHeight="1" x14ac:dyDescent="0.2">
      <c r="B2" s="15" t="s">
        <v>339</v>
      </c>
      <c r="C2" s="3"/>
      <c r="D2" s="3"/>
      <c r="E2" s="3"/>
      <c r="I2" s="3"/>
    </row>
    <row r="3" spans="1:9" ht="15" customHeight="1" x14ac:dyDescent="0.2">
      <c r="B3" s="15" t="s">
        <v>340</v>
      </c>
      <c r="C3" s="3"/>
      <c r="D3" s="3"/>
      <c r="E3" s="3"/>
      <c r="I3" s="3"/>
    </row>
    <row r="5" spans="1:9" x14ac:dyDescent="0.2">
      <c r="A5" s="2" t="s">
        <v>314</v>
      </c>
    </row>
    <row r="8" spans="1:9" x14ac:dyDescent="0.2">
      <c r="A8" s="4" t="s">
        <v>3</v>
      </c>
      <c r="B8" s="6" t="s">
        <v>342</v>
      </c>
    </row>
    <row r="9" spans="1:9" x14ac:dyDescent="0.2">
      <c r="A9" s="11" t="s">
        <v>166</v>
      </c>
      <c r="B9" s="33">
        <v>2635421.02</v>
      </c>
    </row>
    <row r="10" spans="1:9" x14ac:dyDescent="0.2">
      <c r="A10" s="23" t="s">
        <v>105</v>
      </c>
      <c r="B10" s="31">
        <v>-59750.38</v>
      </c>
    </row>
    <row r="11" spans="1:9" x14ac:dyDescent="0.2">
      <c r="A11" s="23" t="s">
        <v>140</v>
      </c>
      <c r="B11" s="31">
        <v>-174591.27</v>
      </c>
    </row>
    <row r="12" spans="1:9" x14ac:dyDescent="0.2">
      <c r="A12" s="23" t="s">
        <v>98</v>
      </c>
      <c r="B12" s="31">
        <v>-174591.27</v>
      </c>
    </row>
    <row r="13" spans="1:9" x14ac:dyDescent="0.2">
      <c r="A13" s="18" t="s">
        <v>141</v>
      </c>
      <c r="B13" s="32">
        <v>-31824.99</v>
      </c>
    </row>
    <row r="14" spans="1:9" x14ac:dyDescent="0.2">
      <c r="A14" s="18" t="s">
        <v>149</v>
      </c>
      <c r="B14" s="32">
        <v>-174591.27</v>
      </c>
    </row>
    <row r="15" spans="1:9" x14ac:dyDescent="0.2">
      <c r="A15" s="5" t="s">
        <v>150</v>
      </c>
      <c r="B15" s="32">
        <v>-7579.6</v>
      </c>
    </row>
    <row r="16" spans="1:9" x14ac:dyDescent="0.2">
      <c r="A16" s="5" t="s">
        <v>66</v>
      </c>
      <c r="B16" s="32">
        <v>-174591.27</v>
      </c>
    </row>
    <row r="17" spans="1:2" x14ac:dyDescent="0.2">
      <c r="A17" s="5" t="s">
        <v>96</v>
      </c>
      <c r="B17" s="32">
        <v>-174591.27</v>
      </c>
    </row>
    <row r="18" spans="1:2" x14ac:dyDescent="0.2">
      <c r="A18" s="5" t="s">
        <v>103</v>
      </c>
      <c r="B18" s="32">
        <v>-128367.42</v>
      </c>
    </row>
    <row r="19" spans="1:2" x14ac:dyDescent="0.2">
      <c r="A19" s="18" t="s">
        <v>157</v>
      </c>
      <c r="B19" s="32">
        <v>-53206.87</v>
      </c>
    </row>
    <row r="20" spans="1:2" x14ac:dyDescent="0.2">
      <c r="A20" s="18" t="s">
        <v>127</v>
      </c>
      <c r="B20" s="32">
        <v>-174591.27</v>
      </c>
    </row>
    <row r="21" spans="1:2" x14ac:dyDescent="0.2">
      <c r="A21" s="18" t="s">
        <v>139</v>
      </c>
      <c r="B21" s="32">
        <v>-174591.27</v>
      </c>
    </row>
    <row r="22" spans="1:2" x14ac:dyDescent="0.2">
      <c r="A22" s="18" t="s">
        <v>93</v>
      </c>
      <c r="B22" s="32">
        <v>-174591.27</v>
      </c>
    </row>
    <row r="23" spans="1:2" x14ac:dyDescent="0.2">
      <c r="A23" s="18" t="s">
        <v>132</v>
      </c>
      <c r="B23" s="32">
        <v>-174591.27</v>
      </c>
    </row>
    <row r="24" spans="1:2" x14ac:dyDescent="0.2">
      <c r="A24" s="18" t="s">
        <v>21</v>
      </c>
      <c r="B24" s="32">
        <v>-174591.27</v>
      </c>
    </row>
    <row r="25" spans="1:2" x14ac:dyDescent="0.2">
      <c r="A25" s="18" t="s">
        <v>133</v>
      </c>
      <c r="B25" s="32">
        <v>-174591.27</v>
      </c>
    </row>
    <row r="26" spans="1:2" x14ac:dyDescent="0.2">
      <c r="A26" s="18" t="s">
        <v>232</v>
      </c>
      <c r="B26" s="32">
        <v>-73636.84</v>
      </c>
    </row>
    <row r="27" spans="1:2" x14ac:dyDescent="0.2">
      <c r="A27" s="18" t="s">
        <v>10</v>
      </c>
      <c r="B27" s="32">
        <v>-110159.15</v>
      </c>
    </row>
    <row r="28" spans="1:2" x14ac:dyDescent="0.2">
      <c r="A28" s="18" t="s">
        <v>162</v>
      </c>
      <c r="B28" s="32">
        <v>-50048.17</v>
      </c>
    </row>
    <row r="29" spans="1:2" x14ac:dyDescent="0.2">
      <c r="A29" s="18" t="s">
        <v>128</v>
      </c>
      <c r="B29" s="32">
        <v>-174591.27</v>
      </c>
    </row>
    <row r="30" spans="1:2" x14ac:dyDescent="0.2">
      <c r="A30" s="18" t="s">
        <v>131</v>
      </c>
      <c r="B30" s="32">
        <v>-174591.27</v>
      </c>
    </row>
    <row r="31" spans="1:2" x14ac:dyDescent="0.2">
      <c r="A31" s="18" t="s">
        <v>54</v>
      </c>
      <c r="B31" s="32">
        <v>-15566.86</v>
      </c>
    </row>
    <row r="32" spans="1:2" x14ac:dyDescent="0.2">
      <c r="A32" s="18" t="s">
        <v>60</v>
      </c>
      <c r="B32" s="32">
        <v>-145266.94</v>
      </c>
    </row>
    <row r="33" spans="1:2" x14ac:dyDescent="0.2">
      <c r="A33" s="18" t="s">
        <v>142</v>
      </c>
      <c r="B33" s="32">
        <v>-174591.27</v>
      </c>
    </row>
    <row r="34" spans="1:2" x14ac:dyDescent="0.2">
      <c r="A34" s="18" t="s">
        <v>130</v>
      </c>
      <c r="B34" s="32">
        <v>-174591.27</v>
      </c>
    </row>
    <row r="35" spans="1:2" x14ac:dyDescent="0.2">
      <c r="A35" s="19" t="s">
        <v>144</v>
      </c>
      <c r="B35" s="19">
        <f>SUM(B9:B34)</f>
        <v>-658855.25000000035</v>
      </c>
    </row>
  </sheetData>
  <sortState xmlns:xlrd2="http://schemas.microsoft.com/office/spreadsheetml/2017/richdata2" ref="A10:B18">
    <sortCondition descending="1" ref="B10:B18"/>
  </sortState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1A66C8-F557-48EC-B898-6CBD1CDDF9C5}">
  <dimension ref="A2:G167"/>
  <sheetViews>
    <sheetView zoomScaleNormal="100" workbookViewId="0">
      <selection activeCell="B2" sqref="B2"/>
    </sheetView>
  </sheetViews>
  <sheetFormatPr defaultRowHeight="12.75" x14ac:dyDescent="0.2"/>
  <cols>
    <col min="1" max="1" width="40.5703125" style="1" customWidth="1"/>
    <col min="2" max="2" width="40.85546875" style="1" customWidth="1"/>
    <col min="3" max="3" width="11.7109375" style="1" bestFit="1" customWidth="1"/>
    <col min="4" max="16384" width="9.140625" style="1"/>
  </cols>
  <sheetData>
    <row r="2" spans="1:7" ht="15" customHeight="1" x14ac:dyDescent="0.2">
      <c r="B2" s="15" t="s">
        <v>339</v>
      </c>
      <c r="C2" s="3"/>
      <c r="G2" s="3"/>
    </row>
    <row r="3" spans="1:7" ht="15" customHeight="1" x14ac:dyDescent="0.2">
      <c r="B3" s="15" t="s">
        <v>340</v>
      </c>
      <c r="C3" s="3"/>
      <c r="G3" s="3"/>
    </row>
    <row r="5" spans="1:7" x14ac:dyDescent="0.2">
      <c r="A5" s="2" t="s">
        <v>167</v>
      </c>
    </row>
    <row r="6" spans="1:7" x14ac:dyDescent="0.2">
      <c r="A6" s="1" t="s">
        <v>168</v>
      </c>
    </row>
    <row r="8" spans="1:7" x14ac:dyDescent="0.2">
      <c r="A8" s="4" t="s">
        <v>3</v>
      </c>
      <c r="B8" s="6" t="s">
        <v>343</v>
      </c>
    </row>
    <row r="9" spans="1:7" x14ac:dyDescent="0.2">
      <c r="A9" s="12" t="s">
        <v>205</v>
      </c>
      <c r="B9" s="12">
        <v>2858405.7892221459</v>
      </c>
      <c r="C9" s="35"/>
    </row>
    <row r="10" spans="1:7" x14ac:dyDescent="0.2">
      <c r="A10" s="21" t="s">
        <v>58</v>
      </c>
      <c r="B10" s="21">
        <v>-8645.8051273848869</v>
      </c>
    </row>
    <row r="11" spans="1:7" x14ac:dyDescent="0.2">
      <c r="A11" s="21" t="s">
        <v>171</v>
      </c>
      <c r="B11" s="21">
        <v>-726.87423732264779</v>
      </c>
    </row>
    <row r="12" spans="1:7" x14ac:dyDescent="0.2">
      <c r="A12" s="21" t="s">
        <v>172</v>
      </c>
      <c r="B12" s="21">
        <v>-6427.1476957620926</v>
      </c>
    </row>
    <row r="13" spans="1:7" x14ac:dyDescent="0.2">
      <c r="A13" s="21" t="s">
        <v>173</v>
      </c>
      <c r="B13" s="21">
        <v>-3172.8848548377505</v>
      </c>
    </row>
    <row r="14" spans="1:7" x14ac:dyDescent="0.2">
      <c r="A14" s="19" t="s">
        <v>146</v>
      </c>
      <c r="B14" s="21">
        <v>-49970.36120264804</v>
      </c>
    </row>
    <row r="15" spans="1:7" x14ac:dyDescent="0.2">
      <c r="A15" s="19" t="s">
        <v>166</v>
      </c>
      <c r="B15" s="7">
        <v>-65362.854738058544</v>
      </c>
    </row>
    <row r="16" spans="1:7" x14ac:dyDescent="0.2">
      <c r="A16" s="19" t="s">
        <v>244</v>
      </c>
      <c r="B16" s="7">
        <v>0</v>
      </c>
    </row>
    <row r="17" spans="1:2" x14ac:dyDescent="0.2">
      <c r="A17" s="19" t="s">
        <v>105</v>
      </c>
      <c r="B17" s="7">
        <v>-49249.767337351353</v>
      </c>
    </row>
    <row r="18" spans="1:2" x14ac:dyDescent="0.2">
      <c r="A18" s="19" t="s">
        <v>140</v>
      </c>
      <c r="B18" s="7">
        <v>-70159.35333595195</v>
      </c>
    </row>
    <row r="19" spans="1:2" x14ac:dyDescent="0.2">
      <c r="A19" s="19" t="s">
        <v>174</v>
      </c>
      <c r="B19" s="7">
        <v>-724.42560979585517</v>
      </c>
    </row>
    <row r="20" spans="1:2" x14ac:dyDescent="0.2">
      <c r="A20" s="19" t="s">
        <v>91</v>
      </c>
      <c r="B20" s="7">
        <v>-2304.743506460261</v>
      </c>
    </row>
    <row r="21" spans="1:2" x14ac:dyDescent="0.2">
      <c r="A21" s="19" t="s">
        <v>98</v>
      </c>
      <c r="B21" s="7">
        <v>-93031.957522901037</v>
      </c>
    </row>
    <row r="22" spans="1:2" x14ac:dyDescent="0.2">
      <c r="A22" s="19" t="s">
        <v>147</v>
      </c>
      <c r="B22" s="7">
        <v>-40643.902079996376</v>
      </c>
    </row>
    <row r="23" spans="1:2" x14ac:dyDescent="0.2">
      <c r="A23" s="19" t="s">
        <v>80</v>
      </c>
      <c r="B23" s="7">
        <v>-8692.6073871760764</v>
      </c>
    </row>
    <row r="24" spans="1:2" x14ac:dyDescent="0.2">
      <c r="A24" s="19" t="s">
        <v>175</v>
      </c>
      <c r="B24" s="7">
        <v>-3350.0967893704556</v>
      </c>
    </row>
    <row r="25" spans="1:2" x14ac:dyDescent="0.2">
      <c r="A25" s="19" t="s">
        <v>176</v>
      </c>
      <c r="B25" s="7">
        <v>-251.76764410814309</v>
      </c>
    </row>
    <row r="26" spans="1:2" x14ac:dyDescent="0.2">
      <c r="A26" s="19" t="s">
        <v>16</v>
      </c>
      <c r="B26" s="7">
        <v>-8692.6073871760764</v>
      </c>
    </row>
    <row r="27" spans="1:2" x14ac:dyDescent="0.2">
      <c r="A27" s="19" t="s">
        <v>74</v>
      </c>
      <c r="B27" s="7">
        <v>-726.87423732264779</v>
      </c>
    </row>
    <row r="28" spans="1:2" x14ac:dyDescent="0.2">
      <c r="A28" s="19" t="s">
        <v>76</v>
      </c>
      <c r="B28" s="7">
        <v>-14078.526565246617</v>
      </c>
    </row>
    <row r="29" spans="1:2" x14ac:dyDescent="0.2">
      <c r="A29" s="19" t="s">
        <v>177</v>
      </c>
      <c r="B29" s="7">
        <v>-3170.4133212261627</v>
      </c>
    </row>
    <row r="30" spans="1:2" x14ac:dyDescent="0.2">
      <c r="A30" s="19" t="s">
        <v>95</v>
      </c>
      <c r="B30" s="7">
        <v>-8692.6073871760764</v>
      </c>
    </row>
    <row r="31" spans="1:2" x14ac:dyDescent="0.2">
      <c r="A31" s="19" t="s">
        <v>59</v>
      </c>
      <c r="B31" s="7">
        <v>-503.69275601597957</v>
      </c>
    </row>
    <row r="32" spans="1:2" x14ac:dyDescent="0.2">
      <c r="A32" s="19" t="s">
        <v>178</v>
      </c>
      <c r="B32" s="7">
        <v>-3350.0967893704556</v>
      </c>
    </row>
    <row r="33" spans="1:2" x14ac:dyDescent="0.2">
      <c r="A33" s="19" t="s">
        <v>51</v>
      </c>
      <c r="B33" s="7">
        <v>-8692.6073871760764</v>
      </c>
    </row>
    <row r="34" spans="1:2" x14ac:dyDescent="0.2">
      <c r="A34" s="19" t="s">
        <v>121</v>
      </c>
      <c r="B34" s="7">
        <v>-62958.687235578189</v>
      </c>
    </row>
    <row r="35" spans="1:2" x14ac:dyDescent="0.2">
      <c r="A35" s="19" t="s">
        <v>100</v>
      </c>
      <c r="B35" s="7">
        <v>-7299.117145234075</v>
      </c>
    </row>
    <row r="36" spans="1:2" x14ac:dyDescent="0.2">
      <c r="A36" s="19" t="s">
        <v>179</v>
      </c>
      <c r="B36" s="7">
        <v>-1216.5281899107445</v>
      </c>
    </row>
    <row r="37" spans="1:2" x14ac:dyDescent="0.2">
      <c r="A37" s="19" t="s">
        <v>102</v>
      </c>
      <c r="B37" s="7">
        <v>-8692.6073871760764</v>
      </c>
    </row>
    <row r="38" spans="1:2" x14ac:dyDescent="0.2">
      <c r="A38" s="19" t="s">
        <v>317</v>
      </c>
      <c r="B38" s="7">
        <v>0</v>
      </c>
    </row>
    <row r="39" spans="1:2" x14ac:dyDescent="0.2">
      <c r="A39" s="19" t="s">
        <v>77</v>
      </c>
      <c r="B39" s="7">
        <v>-125.73154487526971</v>
      </c>
    </row>
    <row r="40" spans="1:2" x14ac:dyDescent="0.2">
      <c r="A40" s="19" t="s">
        <v>111</v>
      </c>
      <c r="B40" s="7">
        <v>-9944.0212664442606</v>
      </c>
    </row>
    <row r="41" spans="1:2" x14ac:dyDescent="0.2">
      <c r="A41" s="19" t="s">
        <v>229</v>
      </c>
      <c r="B41" s="7">
        <v>0</v>
      </c>
    </row>
    <row r="42" spans="1:2" x14ac:dyDescent="0.2">
      <c r="A42" s="19" t="s">
        <v>148</v>
      </c>
      <c r="B42" s="7">
        <v>-2479.6055913792902</v>
      </c>
    </row>
    <row r="43" spans="1:2" x14ac:dyDescent="0.2">
      <c r="A43" s="19" t="s">
        <v>141</v>
      </c>
      <c r="B43" s="7">
        <v>-72939.52429983922</v>
      </c>
    </row>
    <row r="44" spans="1:2" x14ac:dyDescent="0.2">
      <c r="A44" s="19" t="s">
        <v>149</v>
      </c>
      <c r="B44" s="7">
        <v>-87165.640400459306</v>
      </c>
    </row>
    <row r="45" spans="1:2" x14ac:dyDescent="0.2">
      <c r="A45" s="19" t="s">
        <v>180</v>
      </c>
      <c r="B45" s="7">
        <v>-3873.5326586582237</v>
      </c>
    </row>
    <row r="46" spans="1:2" x14ac:dyDescent="0.2">
      <c r="A46" s="19" t="s">
        <v>181</v>
      </c>
      <c r="B46" s="7">
        <v>-356.01700096622619</v>
      </c>
    </row>
    <row r="47" spans="1:2" x14ac:dyDescent="0.2">
      <c r="A47" s="19" t="s">
        <v>89</v>
      </c>
      <c r="B47" s="7">
        <v>-4834.3190979851715</v>
      </c>
    </row>
    <row r="48" spans="1:2" x14ac:dyDescent="0.2">
      <c r="A48" s="19" t="s">
        <v>150</v>
      </c>
      <c r="B48" s="7">
        <v>-1807.8015564198006</v>
      </c>
    </row>
    <row r="49" spans="1:2" x14ac:dyDescent="0.2">
      <c r="A49" s="19" t="s">
        <v>182</v>
      </c>
      <c r="B49" s="7">
        <v>-3350.0967893704556</v>
      </c>
    </row>
    <row r="50" spans="1:2" x14ac:dyDescent="0.2">
      <c r="A50" s="19" t="s">
        <v>66</v>
      </c>
      <c r="B50" s="7">
        <v>-89833.035795677162</v>
      </c>
    </row>
    <row r="51" spans="1:2" x14ac:dyDescent="0.2">
      <c r="A51" s="19" t="s">
        <v>96</v>
      </c>
      <c r="B51" s="7">
        <v>-62444.483071257186</v>
      </c>
    </row>
    <row r="52" spans="1:2" x14ac:dyDescent="0.2">
      <c r="A52" s="19" t="s">
        <v>183</v>
      </c>
      <c r="B52" s="7">
        <v>-8450.1255939923267</v>
      </c>
    </row>
    <row r="53" spans="1:2" x14ac:dyDescent="0.2">
      <c r="A53" s="19" t="s">
        <v>129</v>
      </c>
      <c r="B53" s="7">
        <v>-8692.6073871760764</v>
      </c>
    </row>
    <row r="54" spans="1:2" x14ac:dyDescent="0.2">
      <c r="A54" s="19" t="s">
        <v>184</v>
      </c>
      <c r="B54" s="7">
        <v>-3172.8848548377505</v>
      </c>
    </row>
    <row r="55" spans="1:2" x14ac:dyDescent="0.2">
      <c r="A55" s="19" t="s">
        <v>151</v>
      </c>
      <c r="B55" s="7">
        <v>-9219.0626557933283</v>
      </c>
    </row>
    <row r="56" spans="1:2" x14ac:dyDescent="0.2">
      <c r="A56" s="19" t="s">
        <v>152</v>
      </c>
      <c r="B56" s="7">
        <v>-8515.3127207215293</v>
      </c>
    </row>
    <row r="57" spans="1:2" x14ac:dyDescent="0.2">
      <c r="A57" s="19" t="s">
        <v>62</v>
      </c>
      <c r="B57" s="7">
        <v>0</v>
      </c>
    </row>
    <row r="58" spans="1:2" x14ac:dyDescent="0.2">
      <c r="A58" s="19" t="s">
        <v>185</v>
      </c>
      <c r="B58" s="7">
        <v>0</v>
      </c>
    </row>
    <row r="59" spans="1:2" x14ac:dyDescent="0.2">
      <c r="A59" s="19" t="s">
        <v>92</v>
      </c>
      <c r="B59" s="7">
        <v>0</v>
      </c>
    </row>
    <row r="60" spans="1:2" x14ac:dyDescent="0.2">
      <c r="A60" s="19" t="s">
        <v>153</v>
      </c>
      <c r="B60" s="7">
        <v>0</v>
      </c>
    </row>
    <row r="61" spans="1:2" x14ac:dyDescent="0.2">
      <c r="A61" s="19" t="s">
        <v>72</v>
      </c>
      <c r="B61" s="7">
        <v>-28506.597146185988</v>
      </c>
    </row>
    <row r="62" spans="1:2" x14ac:dyDescent="0.2">
      <c r="A62" s="19" t="s">
        <v>154</v>
      </c>
      <c r="B62" s="7">
        <v>-61128.670699336646</v>
      </c>
    </row>
    <row r="63" spans="1:2" x14ac:dyDescent="0.2">
      <c r="A63" s="19" t="s">
        <v>186</v>
      </c>
      <c r="B63" s="7">
        <v>-1865.767705001781</v>
      </c>
    </row>
    <row r="64" spans="1:2" x14ac:dyDescent="0.2">
      <c r="A64" s="19" t="s">
        <v>187</v>
      </c>
      <c r="B64" s="7">
        <v>0</v>
      </c>
    </row>
    <row r="65" spans="1:2" x14ac:dyDescent="0.2">
      <c r="A65" s="19" t="s">
        <v>103</v>
      </c>
      <c r="B65" s="7">
        <v>0</v>
      </c>
    </row>
    <row r="66" spans="1:2" x14ac:dyDescent="0.2">
      <c r="A66" s="19" t="s">
        <v>123</v>
      </c>
      <c r="B66" s="7">
        <v>-8692.6073871760764</v>
      </c>
    </row>
    <row r="67" spans="1:2" x14ac:dyDescent="0.2">
      <c r="A67" s="19" t="s">
        <v>143</v>
      </c>
      <c r="B67" s="7">
        <v>-41855.132698527355</v>
      </c>
    </row>
    <row r="68" spans="1:2" x14ac:dyDescent="0.2">
      <c r="A68" s="19" t="s">
        <v>11</v>
      </c>
      <c r="B68" s="7">
        <v>0</v>
      </c>
    </row>
    <row r="69" spans="1:2" x14ac:dyDescent="0.2">
      <c r="A69" s="19" t="s">
        <v>188</v>
      </c>
      <c r="B69" s="7">
        <v>-2196.4957163930808</v>
      </c>
    </row>
    <row r="70" spans="1:2" x14ac:dyDescent="0.2">
      <c r="A70" s="19" t="s">
        <v>155</v>
      </c>
      <c r="B70" s="7">
        <v>-58524.945769650192</v>
      </c>
    </row>
    <row r="71" spans="1:2" x14ac:dyDescent="0.2">
      <c r="A71" s="19" t="s">
        <v>57</v>
      </c>
      <c r="B71" s="7">
        <v>-8515.3127207215293</v>
      </c>
    </row>
    <row r="72" spans="1:2" x14ac:dyDescent="0.2">
      <c r="A72" s="19" t="s">
        <v>126</v>
      </c>
      <c r="B72" s="7">
        <v>-8589.0814651500605</v>
      </c>
    </row>
    <row r="73" spans="1:2" x14ac:dyDescent="0.2">
      <c r="A73" s="19" t="s">
        <v>156</v>
      </c>
      <c r="B73" s="7">
        <v>0</v>
      </c>
    </row>
    <row r="74" spans="1:2" x14ac:dyDescent="0.2">
      <c r="A74" s="19" t="s">
        <v>124</v>
      </c>
      <c r="B74" s="7">
        <v>-8692.6073871760764</v>
      </c>
    </row>
    <row r="75" spans="1:2" x14ac:dyDescent="0.2">
      <c r="A75" s="19" t="s">
        <v>17</v>
      </c>
      <c r="B75" s="7">
        <v>0</v>
      </c>
    </row>
    <row r="76" spans="1:2" x14ac:dyDescent="0.2">
      <c r="A76" s="19" t="s">
        <v>318</v>
      </c>
      <c r="B76" s="7">
        <v>0</v>
      </c>
    </row>
    <row r="77" spans="1:2" x14ac:dyDescent="0.2">
      <c r="A77" s="19" t="s">
        <v>189</v>
      </c>
      <c r="B77" s="7">
        <v>-3350.0967893704556</v>
      </c>
    </row>
    <row r="78" spans="1:2" x14ac:dyDescent="0.2">
      <c r="A78" s="19" t="s">
        <v>107</v>
      </c>
      <c r="B78" s="7">
        <v>-830.95851896698639</v>
      </c>
    </row>
    <row r="79" spans="1:2" x14ac:dyDescent="0.2">
      <c r="A79" s="19" t="s">
        <v>53</v>
      </c>
      <c r="B79" s="7">
        <v>-8692.6073871760764</v>
      </c>
    </row>
    <row r="80" spans="1:2" x14ac:dyDescent="0.2">
      <c r="A80" s="19" t="s">
        <v>245</v>
      </c>
      <c r="B80" s="7">
        <v>0</v>
      </c>
    </row>
    <row r="81" spans="1:2" x14ac:dyDescent="0.2">
      <c r="A81" s="19" t="s">
        <v>75</v>
      </c>
      <c r="B81" s="7">
        <v>-14300.481598366858</v>
      </c>
    </row>
    <row r="82" spans="1:2" x14ac:dyDescent="0.2">
      <c r="A82" s="19" t="s">
        <v>246</v>
      </c>
      <c r="B82" s="7">
        <v>0</v>
      </c>
    </row>
    <row r="83" spans="1:2" x14ac:dyDescent="0.2">
      <c r="A83" s="19" t="s">
        <v>63</v>
      </c>
      <c r="B83" s="7">
        <v>-8515.3127207215293</v>
      </c>
    </row>
    <row r="84" spans="1:2" x14ac:dyDescent="0.2">
      <c r="A84" s="19" t="s">
        <v>55</v>
      </c>
      <c r="B84" s="7">
        <v>-104.08428164433843</v>
      </c>
    </row>
    <row r="85" spans="1:2" x14ac:dyDescent="0.2">
      <c r="A85" s="19" t="s">
        <v>157</v>
      </c>
      <c r="B85" s="7">
        <v>-61196.415105327193</v>
      </c>
    </row>
    <row r="86" spans="1:2" x14ac:dyDescent="0.2">
      <c r="A86" s="19" t="s">
        <v>88</v>
      </c>
      <c r="B86" s="7">
        <v>-19603.983949889109</v>
      </c>
    </row>
    <row r="87" spans="1:2" x14ac:dyDescent="0.2">
      <c r="A87" s="19" t="s">
        <v>158</v>
      </c>
      <c r="B87" s="7">
        <v>-1825.6693489099714</v>
      </c>
    </row>
    <row r="88" spans="1:2" x14ac:dyDescent="0.2">
      <c r="A88" s="19" t="s">
        <v>82</v>
      </c>
      <c r="B88" s="7">
        <v>-8692.6073871760764</v>
      </c>
    </row>
    <row r="89" spans="1:2" x14ac:dyDescent="0.2">
      <c r="A89" s="19" t="s">
        <v>14</v>
      </c>
      <c r="B89" s="7">
        <v>-8515.3127207215293</v>
      </c>
    </row>
    <row r="90" spans="1:2" x14ac:dyDescent="0.2">
      <c r="A90" s="19" t="s">
        <v>127</v>
      </c>
      <c r="B90" s="7">
        <v>-68017.365730088437</v>
      </c>
    </row>
    <row r="91" spans="1:2" x14ac:dyDescent="0.2">
      <c r="A91" s="19" t="s">
        <v>83</v>
      </c>
      <c r="B91" s="7">
        <v>-8692.6073871760764</v>
      </c>
    </row>
    <row r="92" spans="1:2" x14ac:dyDescent="0.2">
      <c r="A92" s="19" t="s">
        <v>139</v>
      </c>
      <c r="B92" s="7">
        <v>-64157.777447351975</v>
      </c>
    </row>
    <row r="93" spans="1:2" x14ac:dyDescent="0.2">
      <c r="A93" s="19" t="s">
        <v>70</v>
      </c>
      <c r="B93" s="7">
        <v>-25511.663724477137</v>
      </c>
    </row>
    <row r="94" spans="1:2" x14ac:dyDescent="0.2">
      <c r="A94" s="19" t="s">
        <v>93</v>
      </c>
      <c r="B94" s="7">
        <v>-96215.673549596147</v>
      </c>
    </row>
    <row r="95" spans="1:2" x14ac:dyDescent="0.2">
      <c r="A95" s="19" t="s">
        <v>190</v>
      </c>
      <c r="B95" s="7">
        <v>-2885.374460841148</v>
      </c>
    </row>
    <row r="96" spans="1:2" x14ac:dyDescent="0.2">
      <c r="A96" s="19" t="s">
        <v>132</v>
      </c>
      <c r="B96" s="7">
        <v>-97083.967981469148</v>
      </c>
    </row>
    <row r="97" spans="1:2" x14ac:dyDescent="0.2">
      <c r="A97" s="19" t="s">
        <v>9</v>
      </c>
      <c r="B97" s="7">
        <v>-8515.3127207215293</v>
      </c>
    </row>
    <row r="98" spans="1:2" x14ac:dyDescent="0.2">
      <c r="A98" s="19" t="s">
        <v>84</v>
      </c>
      <c r="B98" s="7">
        <v>0</v>
      </c>
    </row>
    <row r="99" spans="1:2" x14ac:dyDescent="0.2">
      <c r="A99" s="19" t="s">
        <v>159</v>
      </c>
      <c r="B99" s="7">
        <v>-18498.257676029742</v>
      </c>
    </row>
    <row r="100" spans="1:2" x14ac:dyDescent="0.2">
      <c r="A100" s="19" t="s">
        <v>160</v>
      </c>
      <c r="B100" s="7">
        <v>-49178.532869766561</v>
      </c>
    </row>
    <row r="101" spans="1:2" x14ac:dyDescent="0.2">
      <c r="A101" s="19" t="s">
        <v>191</v>
      </c>
      <c r="B101" s="7">
        <v>-11420.043705167433</v>
      </c>
    </row>
    <row r="102" spans="1:2" x14ac:dyDescent="0.2">
      <c r="A102" s="19" t="s">
        <v>101</v>
      </c>
      <c r="B102" s="7">
        <v>-8692.6073871760764</v>
      </c>
    </row>
    <row r="103" spans="1:2" x14ac:dyDescent="0.2">
      <c r="A103" s="19" t="s">
        <v>192</v>
      </c>
      <c r="B103" s="7">
        <v>-2793.7627212583379</v>
      </c>
    </row>
    <row r="104" spans="1:2" x14ac:dyDescent="0.2">
      <c r="A104" s="19" t="s">
        <v>319</v>
      </c>
      <c r="B104" s="19">
        <v>0</v>
      </c>
    </row>
    <row r="105" spans="1:2" x14ac:dyDescent="0.2">
      <c r="A105" s="19" t="s">
        <v>12</v>
      </c>
      <c r="B105" s="7">
        <v>-7697.9814618784803</v>
      </c>
    </row>
    <row r="106" spans="1:2" x14ac:dyDescent="0.2">
      <c r="A106" s="19" t="s">
        <v>78</v>
      </c>
      <c r="B106" s="7">
        <v>-8229.0065946412542</v>
      </c>
    </row>
    <row r="107" spans="1:2" x14ac:dyDescent="0.2">
      <c r="A107" s="19" t="s">
        <v>19</v>
      </c>
      <c r="B107" s="7">
        <v>-6375.4895893501052</v>
      </c>
    </row>
    <row r="108" spans="1:2" x14ac:dyDescent="0.2">
      <c r="A108" s="19" t="s">
        <v>134</v>
      </c>
      <c r="B108" s="7">
        <v>0</v>
      </c>
    </row>
    <row r="109" spans="1:2" x14ac:dyDescent="0.2">
      <c r="A109" s="19" t="s">
        <v>193</v>
      </c>
      <c r="B109" s="7">
        <v>-33505.848404169614</v>
      </c>
    </row>
    <row r="110" spans="1:2" x14ac:dyDescent="0.2">
      <c r="A110" s="19" t="s">
        <v>52</v>
      </c>
      <c r="B110" s="7">
        <v>-8692.6073871760764</v>
      </c>
    </row>
    <row r="111" spans="1:2" x14ac:dyDescent="0.2">
      <c r="A111" s="19" t="s">
        <v>194</v>
      </c>
      <c r="B111" s="7">
        <v>-4042.4554510691764</v>
      </c>
    </row>
    <row r="112" spans="1:2" x14ac:dyDescent="0.2">
      <c r="A112" s="19" t="s">
        <v>225</v>
      </c>
      <c r="B112" s="7">
        <v>0</v>
      </c>
    </row>
    <row r="113" spans="1:2" x14ac:dyDescent="0.2">
      <c r="A113" s="19" t="s">
        <v>13</v>
      </c>
      <c r="B113" s="7">
        <v>-8515.3127207215293</v>
      </c>
    </row>
    <row r="114" spans="1:2" x14ac:dyDescent="0.2">
      <c r="A114" s="19" t="s">
        <v>161</v>
      </c>
      <c r="B114" s="7">
        <v>0</v>
      </c>
    </row>
    <row r="115" spans="1:2" x14ac:dyDescent="0.2">
      <c r="A115" s="19" t="s">
        <v>5</v>
      </c>
      <c r="B115" s="7">
        <v>-12721.278765812955</v>
      </c>
    </row>
    <row r="116" spans="1:2" x14ac:dyDescent="0.2">
      <c r="A116" s="19" t="s">
        <v>73</v>
      </c>
      <c r="B116" s="7">
        <v>-2773.7446479035466</v>
      </c>
    </row>
    <row r="117" spans="1:2" x14ac:dyDescent="0.2">
      <c r="A117" s="19" t="s">
        <v>67</v>
      </c>
      <c r="B117" s="7">
        <v>-36329.675313884865</v>
      </c>
    </row>
    <row r="118" spans="1:2" x14ac:dyDescent="0.2">
      <c r="A118" s="19" t="s">
        <v>71</v>
      </c>
      <c r="B118" s="7">
        <v>-19603.983949889109</v>
      </c>
    </row>
    <row r="119" spans="1:2" x14ac:dyDescent="0.2">
      <c r="A119" s="19" t="s">
        <v>21</v>
      </c>
      <c r="B119" s="7">
        <v>-96215.673549596147</v>
      </c>
    </row>
    <row r="120" spans="1:2" x14ac:dyDescent="0.2">
      <c r="A120" s="19" t="s">
        <v>7</v>
      </c>
      <c r="B120" s="7">
        <v>-1650.6129629876414</v>
      </c>
    </row>
    <row r="121" spans="1:2" x14ac:dyDescent="0.2">
      <c r="A121" s="19" t="s">
        <v>195</v>
      </c>
      <c r="B121" s="7">
        <v>-127.88417099446788</v>
      </c>
    </row>
    <row r="122" spans="1:2" x14ac:dyDescent="0.2">
      <c r="A122" s="19" t="s">
        <v>87</v>
      </c>
      <c r="B122" s="7">
        <v>-8581.9463174584598</v>
      </c>
    </row>
    <row r="123" spans="1:2" x14ac:dyDescent="0.2">
      <c r="A123" s="19" t="s">
        <v>196</v>
      </c>
      <c r="B123" s="19">
        <v>0</v>
      </c>
    </row>
    <row r="124" spans="1:2" x14ac:dyDescent="0.2">
      <c r="A124" s="19" t="s">
        <v>61</v>
      </c>
      <c r="B124" s="19">
        <v>-8581.9463174584598</v>
      </c>
    </row>
    <row r="125" spans="1:2" x14ac:dyDescent="0.2">
      <c r="A125" s="19" t="s">
        <v>133</v>
      </c>
      <c r="B125" s="19">
        <v>-94223.840949084493</v>
      </c>
    </row>
    <row r="126" spans="1:2" x14ac:dyDescent="0.2">
      <c r="A126" s="19" t="s">
        <v>232</v>
      </c>
      <c r="B126" s="19">
        <v>-73062.266583159115</v>
      </c>
    </row>
    <row r="127" spans="1:2" x14ac:dyDescent="0.2">
      <c r="A127" s="19" t="s">
        <v>8</v>
      </c>
      <c r="B127" s="19">
        <v>0</v>
      </c>
    </row>
    <row r="128" spans="1:2" x14ac:dyDescent="0.2">
      <c r="A128" s="19" t="s">
        <v>10</v>
      </c>
      <c r="B128" s="19">
        <v>-37511.109221660234</v>
      </c>
    </row>
    <row r="129" spans="1:2" x14ac:dyDescent="0.2">
      <c r="A129" s="19" t="s">
        <v>197</v>
      </c>
      <c r="B129" s="19">
        <v>-48130.079605083665</v>
      </c>
    </row>
    <row r="130" spans="1:2" x14ac:dyDescent="0.2">
      <c r="A130" s="19" t="s">
        <v>108</v>
      </c>
      <c r="B130" s="19">
        <v>-2300.579998037419</v>
      </c>
    </row>
    <row r="131" spans="1:2" x14ac:dyDescent="0.2">
      <c r="A131" s="19" t="s">
        <v>247</v>
      </c>
      <c r="B131" s="19">
        <v>0</v>
      </c>
    </row>
    <row r="132" spans="1:2" x14ac:dyDescent="0.2">
      <c r="A132" s="19" t="s">
        <v>198</v>
      </c>
      <c r="B132" s="19">
        <v>-2007.7649536564418</v>
      </c>
    </row>
    <row r="133" spans="1:2" x14ac:dyDescent="0.2">
      <c r="A133" s="19" t="s">
        <v>18</v>
      </c>
      <c r="B133" s="19">
        <v>-11837.945398709939</v>
      </c>
    </row>
    <row r="134" spans="1:2" x14ac:dyDescent="0.2">
      <c r="A134" s="19" t="s">
        <v>162</v>
      </c>
      <c r="B134" s="19">
        <v>-11821.601513246114</v>
      </c>
    </row>
    <row r="135" spans="1:2" x14ac:dyDescent="0.2">
      <c r="A135" s="19" t="s">
        <v>199</v>
      </c>
      <c r="B135" s="19">
        <v>-1494.3569756142172</v>
      </c>
    </row>
    <row r="136" spans="1:2" x14ac:dyDescent="0.2">
      <c r="A136" s="19" t="s">
        <v>163</v>
      </c>
      <c r="B136" s="19">
        <v>-1257.4606620766319</v>
      </c>
    </row>
    <row r="137" spans="1:2" x14ac:dyDescent="0.2">
      <c r="A137" s="19" t="s">
        <v>86</v>
      </c>
      <c r="B137" s="19">
        <v>-8692.6073871760764</v>
      </c>
    </row>
    <row r="138" spans="1:2" x14ac:dyDescent="0.2">
      <c r="A138" s="19" t="s">
        <v>79</v>
      </c>
      <c r="B138" s="19">
        <v>-8692.6073871760764</v>
      </c>
    </row>
    <row r="139" spans="1:2" x14ac:dyDescent="0.2">
      <c r="A139" s="19" t="s">
        <v>128</v>
      </c>
      <c r="B139" s="19">
        <v>-97083.967981469148</v>
      </c>
    </row>
    <row r="140" spans="1:2" x14ac:dyDescent="0.2">
      <c r="A140" s="19" t="s">
        <v>131</v>
      </c>
      <c r="B140" s="19">
        <v>0</v>
      </c>
    </row>
    <row r="141" spans="1:2" x14ac:dyDescent="0.2">
      <c r="A141" s="19" t="s">
        <v>6</v>
      </c>
      <c r="B141" s="19">
        <v>-7202.1374435581611</v>
      </c>
    </row>
    <row r="142" spans="1:2" x14ac:dyDescent="0.2">
      <c r="A142" s="19" t="s">
        <v>320</v>
      </c>
      <c r="B142" s="19">
        <v>0</v>
      </c>
    </row>
    <row r="143" spans="1:2" x14ac:dyDescent="0.2">
      <c r="A143" s="19" t="s">
        <v>85</v>
      </c>
      <c r="B143" s="19">
        <v>-8692.6073871760764</v>
      </c>
    </row>
    <row r="144" spans="1:2" x14ac:dyDescent="0.2">
      <c r="A144" s="19" t="s">
        <v>54</v>
      </c>
      <c r="B144" s="19">
        <v>-8515.3127207215293</v>
      </c>
    </row>
    <row r="145" spans="1:2" x14ac:dyDescent="0.2">
      <c r="A145" s="19" t="s">
        <v>60</v>
      </c>
      <c r="B145" s="19">
        <v>-90654.343794845525</v>
      </c>
    </row>
    <row r="146" spans="1:2" x14ac:dyDescent="0.2">
      <c r="A146" s="19" t="s">
        <v>200</v>
      </c>
      <c r="B146" s="19">
        <v>0</v>
      </c>
    </row>
    <row r="147" spans="1:2" x14ac:dyDescent="0.2">
      <c r="A147" s="19" t="s">
        <v>65</v>
      </c>
      <c r="B147" s="19">
        <v>-10969.565432454592</v>
      </c>
    </row>
    <row r="148" spans="1:2" x14ac:dyDescent="0.2">
      <c r="A148" s="19" t="s">
        <v>201</v>
      </c>
      <c r="B148" s="19">
        <v>-1131.7707939887623</v>
      </c>
    </row>
    <row r="149" spans="1:2" x14ac:dyDescent="0.2">
      <c r="A149" s="19" t="s">
        <v>142</v>
      </c>
      <c r="B149" s="19">
        <v>-97083.967981469148</v>
      </c>
    </row>
    <row r="150" spans="1:2" x14ac:dyDescent="0.2">
      <c r="A150" s="19" t="s">
        <v>164</v>
      </c>
      <c r="B150" s="19">
        <v>0</v>
      </c>
    </row>
    <row r="151" spans="1:2" x14ac:dyDescent="0.2">
      <c r="A151" s="19" t="s">
        <v>110</v>
      </c>
      <c r="B151" s="19">
        <v>-2196.4957163930808</v>
      </c>
    </row>
    <row r="152" spans="1:2" x14ac:dyDescent="0.2">
      <c r="A152" s="19" t="s">
        <v>165</v>
      </c>
      <c r="B152" s="19">
        <v>-20953.386296619741</v>
      </c>
    </row>
    <row r="153" spans="1:2" x14ac:dyDescent="0.2">
      <c r="A153" s="19" t="s">
        <v>20</v>
      </c>
      <c r="B153" s="19">
        <v>-8692.6073871760764</v>
      </c>
    </row>
    <row r="154" spans="1:2" x14ac:dyDescent="0.2">
      <c r="A154" s="19" t="s">
        <v>15</v>
      </c>
      <c r="B154" s="19">
        <v>-8692.6073871760764</v>
      </c>
    </row>
    <row r="155" spans="1:2" x14ac:dyDescent="0.2">
      <c r="A155" s="19" t="s">
        <v>81</v>
      </c>
      <c r="B155" s="19">
        <v>-8516.5169886378571</v>
      </c>
    </row>
    <row r="156" spans="1:2" x14ac:dyDescent="0.2">
      <c r="A156" s="19" t="s">
        <v>202</v>
      </c>
      <c r="B156" s="19">
        <v>-2885.374460841148</v>
      </c>
    </row>
    <row r="157" spans="1:2" x14ac:dyDescent="0.2">
      <c r="A157" s="19" t="s">
        <v>90</v>
      </c>
      <c r="B157" s="19">
        <v>-8692.6073871760764</v>
      </c>
    </row>
    <row r="158" spans="1:2" x14ac:dyDescent="0.2">
      <c r="A158" s="19" t="s">
        <v>69</v>
      </c>
      <c r="B158" s="19">
        <v>-8692.6073871760764</v>
      </c>
    </row>
    <row r="159" spans="1:2" x14ac:dyDescent="0.2">
      <c r="A159" s="19" t="s">
        <v>203</v>
      </c>
      <c r="B159" s="19">
        <v>-3172.8848548377505</v>
      </c>
    </row>
    <row r="160" spans="1:2" x14ac:dyDescent="0.2">
      <c r="A160" s="19" t="s">
        <v>206</v>
      </c>
      <c r="B160" s="19">
        <v>-26665.311272869487</v>
      </c>
    </row>
    <row r="161" spans="1:2" x14ac:dyDescent="0.2">
      <c r="A161" s="19" t="s">
        <v>130</v>
      </c>
      <c r="B161" s="19">
        <v>-97083.967981469148</v>
      </c>
    </row>
    <row r="162" spans="1:2" x14ac:dyDescent="0.2">
      <c r="A162" s="19" t="s">
        <v>204</v>
      </c>
      <c r="B162" s="19">
        <v>-5421.1296635963827</v>
      </c>
    </row>
    <row r="163" spans="1:2" x14ac:dyDescent="0.2">
      <c r="A163" s="19" t="s">
        <v>68</v>
      </c>
      <c r="B163" s="19">
        <v>-8692.6073871760764</v>
      </c>
    </row>
    <row r="164" spans="1:2" x14ac:dyDescent="0.2">
      <c r="A164" s="19" t="s">
        <v>321</v>
      </c>
      <c r="B164" s="19">
        <v>0</v>
      </c>
    </row>
    <row r="165" spans="1:2" x14ac:dyDescent="0.2">
      <c r="A165" s="19" t="s">
        <v>94</v>
      </c>
      <c r="B165" s="19">
        <v>-8692.6073871760764</v>
      </c>
    </row>
    <row r="166" spans="1:2" x14ac:dyDescent="0.2">
      <c r="A166" s="19" t="s">
        <v>97</v>
      </c>
      <c r="B166" s="19">
        <v>-19493.32288017149</v>
      </c>
    </row>
    <row r="167" spans="1:2" x14ac:dyDescent="0.2">
      <c r="A167" s="19" t="s">
        <v>144</v>
      </c>
      <c r="B167" s="19">
        <f>SUM(B9:B166)</f>
        <v>1.888111000880599E-9</v>
      </c>
    </row>
  </sheetData>
  <sortState xmlns:xlrd2="http://schemas.microsoft.com/office/spreadsheetml/2017/richdata2" ref="A10:B121">
    <sortCondition descending="1" ref="B10:B121"/>
  </sortState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2B06BF-BE55-4D1F-A2C3-750B6818A650}">
  <dimension ref="A2:H110"/>
  <sheetViews>
    <sheetView workbookViewId="0">
      <selection activeCell="B2" sqref="B2"/>
    </sheetView>
  </sheetViews>
  <sheetFormatPr defaultRowHeight="12.75" x14ac:dyDescent="0.2"/>
  <cols>
    <col min="1" max="1" width="40.5703125" style="1" customWidth="1"/>
    <col min="2" max="2" width="39.5703125" style="1" customWidth="1"/>
    <col min="3" max="3" width="14" style="1" bestFit="1" customWidth="1"/>
    <col min="4" max="16384" width="9.140625" style="1"/>
  </cols>
  <sheetData>
    <row r="2" spans="1:8" ht="15" customHeight="1" x14ac:dyDescent="0.2">
      <c r="B2" s="15" t="s">
        <v>339</v>
      </c>
      <c r="C2" s="3"/>
      <c r="D2" s="3"/>
      <c r="H2" s="3"/>
    </row>
    <row r="3" spans="1:8" ht="17.25" customHeight="1" x14ac:dyDescent="0.2">
      <c r="B3" s="15" t="s">
        <v>340</v>
      </c>
      <c r="C3" s="3"/>
      <c r="D3" s="3"/>
      <c r="H3" s="3"/>
    </row>
    <row r="5" spans="1:8" x14ac:dyDescent="0.2">
      <c r="A5" s="2" t="s">
        <v>169</v>
      </c>
    </row>
    <row r="6" spans="1:8" x14ac:dyDescent="0.2">
      <c r="A6" s="1" t="s">
        <v>170</v>
      </c>
    </row>
    <row r="8" spans="1:8" x14ac:dyDescent="0.2">
      <c r="A8" s="4" t="s">
        <v>3</v>
      </c>
      <c r="B8" s="6" t="s">
        <v>344</v>
      </c>
    </row>
    <row r="9" spans="1:8" x14ac:dyDescent="0.2">
      <c r="A9" s="11" t="s">
        <v>206</v>
      </c>
      <c r="B9" s="26">
        <v>2106842.2577516511</v>
      </c>
    </row>
    <row r="10" spans="1:8" x14ac:dyDescent="0.2">
      <c r="A10" s="23" t="s">
        <v>58</v>
      </c>
      <c r="B10" s="27">
        <v>-1134.7483654917849</v>
      </c>
      <c r="C10" s="24"/>
    </row>
    <row r="11" spans="1:8" x14ac:dyDescent="0.2">
      <c r="A11" s="23" t="s">
        <v>146</v>
      </c>
      <c r="B11" s="27">
        <v>-23840.85473179874</v>
      </c>
      <c r="C11" s="24"/>
    </row>
    <row r="12" spans="1:8" x14ac:dyDescent="0.2">
      <c r="A12" s="23" t="s">
        <v>166</v>
      </c>
      <c r="B12" s="27">
        <v>-28882.01164722945</v>
      </c>
      <c r="C12" s="24"/>
    </row>
    <row r="13" spans="1:8" x14ac:dyDescent="0.2">
      <c r="A13" s="18" t="s">
        <v>105</v>
      </c>
      <c r="B13" s="28">
        <v>-44055.859913375978</v>
      </c>
      <c r="C13" s="24"/>
    </row>
    <row r="14" spans="1:8" x14ac:dyDescent="0.2">
      <c r="A14" s="18" t="s">
        <v>140</v>
      </c>
      <c r="B14" s="28">
        <v>-64556.018809909205</v>
      </c>
      <c r="C14" s="24"/>
    </row>
    <row r="15" spans="1:8" x14ac:dyDescent="0.2">
      <c r="A15" s="18" t="s">
        <v>98</v>
      </c>
      <c r="B15" s="28">
        <v>-64556.018809909205</v>
      </c>
      <c r="C15" s="24"/>
    </row>
    <row r="16" spans="1:8" x14ac:dyDescent="0.2">
      <c r="A16" s="18" t="s">
        <v>147</v>
      </c>
      <c r="B16" s="28">
        <v>-39027.232078765592</v>
      </c>
      <c r="C16" s="24"/>
    </row>
    <row r="17" spans="1:3" x14ac:dyDescent="0.2">
      <c r="A17" s="18" t="s">
        <v>80</v>
      </c>
      <c r="B17" s="28">
        <v>-1134.7483654917849</v>
      </c>
      <c r="C17" s="24"/>
    </row>
    <row r="18" spans="1:3" x14ac:dyDescent="0.2">
      <c r="A18" s="18" t="s">
        <v>16</v>
      </c>
      <c r="B18" s="28">
        <v>-1134.7483654917849</v>
      </c>
      <c r="C18" s="24"/>
    </row>
    <row r="19" spans="1:3" x14ac:dyDescent="0.2">
      <c r="A19" s="18" t="s">
        <v>76</v>
      </c>
      <c r="B19" s="28">
        <v>-15613.398134154229</v>
      </c>
      <c r="C19" s="24"/>
    </row>
    <row r="20" spans="1:3" x14ac:dyDescent="0.2">
      <c r="A20" s="18" t="s">
        <v>95</v>
      </c>
      <c r="B20" s="28">
        <v>-1134.7483654917849</v>
      </c>
      <c r="C20" s="24"/>
    </row>
    <row r="21" spans="1:3" x14ac:dyDescent="0.2">
      <c r="A21" s="18" t="s">
        <v>51</v>
      </c>
      <c r="B21" s="28">
        <v>-1134.7483654917849</v>
      </c>
      <c r="C21" s="24"/>
    </row>
    <row r="22" spans="1:3" x14ac:dyDescent="0.2">
      <c r="A22" s="18" t="s">
        <v>121</v>
      </c>
      <c r="B22" s="28">
        <v>-39941.546050368452</v>
      </c>
      <c r="C22" s="24"/>
    </row>
    <row r="23" spans="1:3" x14ac:dyDescent="0.2">
      <c r="A23" s="18" t="s">
        <v>102</v>
      </c>
      <c r="B23" s="28">
        <v>-1134.7483654917849</v>
      </c>
      <c r="C23" s="24"/>
    </row>
    <row r="24" spans="1:3" x14ac:dyDescent="0.2">
      <c r="A24" s="18" t="s">
        <v>111</v>
      </c>
      <c r="B24" s="28">
        <v>-1134.7483654917849</v>
      </c>
      <c r="C24" s="24"/>
    </row>
    <row r="25" spans="1:3" x14ac:dyDescent="0.2">
      <c r="A25" s="18" t="s">
        <v>148</v>
      </c>
      <c r="B25" s="28">
        <v>-5598.8151522979379</v>
      </c>
      <c r="C25" s="24"/>
    </row>
    <row r="26" spans="1:3" x14ac:dyDescent="0.2">
      <c r="A26" s="18" t="s">
        <v>141</v>
      </c>
      <c r="B26" s="28">
        <v>-37100.502331152173</v>
      </c>
      <c r="C26" s="24"/>
    </row>
    <row r="27" spans="1:3" x14ac:dyDescent="0.2">
      <c r="A27" s="18" t="s">
        <v>149</v>
      </c>
      <c r="B27" s="28">
        <v>-64556.018809909205</v>
      </c>
      <c r="C27" s="24"/>
    </row>
    <row r="28" spans="1:3" x14ac:dyDescent="0.2">
      <c r="A28" s="18" t="s">
        <v>89</v>
      </c>
      <c r="B28" s="28">
        <v>-1703.5714044616586</v>
      </c>
      <c r="C28" s="24"/>
    </row>
    <row r="29" spans="1:3" x14ac:dyDescent="0.2">
      <c r="A29" s="18" t="s">
        <v>150</v>
      </c>
      <c r="B29" s="28">
        <v>-1902.1084164429192</v>
      </c>
      <c r="C29" s="24"/>
    </row>
    <row r="30" spans="1:3" x14ac:dyDescent="0.2">
      <c r="A30" s="18" t="s">
        <v>66</v>
      </c>
      <c r="B30" s="28">
        <v>-58819.687709615879</v>
      </c>
      <c r="C30" s="24"/>
    </row>
    <row r="31" spans="1:3" x14ac:dyDescent="0.2">
      <c r="A31" s="18" t="s">
        <v>96</v>
      </c>
      <c r="B31" s="28">
        <v>-62753.34769203046</v>
      </c>
      <c r="C31" s="24"/>
    </row>
    <row r="32" spans="1:3" x14ac:dyDescent="0.2">
      <c r="A32" s="18" t="s">
        <v>129</v>
      </c>
      <c r="B32" s="28">
        <v>-1134.7483654917849</v>
      </c>
      <c r="C32" s="24"/>
    </row>
    <row r="33" spans="1:3" x14ac:dyDescent="0.2">
      <c r="A33" s="18" t="s">
        <v>151</v>
      </c>
      <c r="B33" s="28">
        <v>-10283.799474663698</v>
      </c>
      <c r="C33" s="24"/>
    </row>
    <row r="34" spans="1:3" x14ac:dyDescent="0.2">
      <c r="A34" s="18" t="s">
        <v>152</v>
      </c>
      <c r="B34" s="28">
        <v>-2007.3654327429322</v>
      </c>
      <c r="C34" s="24"/>
    </row>
    <row r="35" spans="1:3" x14ac:dyDescent="0.2">
      <c r="A35" s="18" t="s">
        <v>92</v>
      </c>
      <c r="B35" s="28">
        <v>-40369.979229218698</v>
      </c>
      <c r="C35" s="24"/>
    </row>
    <row r="36" spans="1:3" x14ac:dyDescent="0.2">
      <c r="A36" s="18" t="s">
        <v>153</v>
      </c>
      <c r="B36" s="28">
        <v>-2979.8819225226457</v>
      </c>
      <c r="C36" s="24"/>
    </row>
    <row r="37" spans="1:3" x14ac:dyDescent="0.2">
      <c r="A37" s="18" t="s">
        <v>72</v>
      </c>
      <c r="B37" s="28">
        <v>-25168.892342816878</v>
      </c>
      <c r="C37" s="24"/>
    </row>
    <row r="38" spans="1:3" x14ac:dyDescent="0.2">
      <c r="A38" s="18" t="s">
        <v>154</v>
      </c>
      <c r="B38" s="28">
        <v>-39027.232078765592</v>
      </c>
      <c r="C38" s="24"/>
    </row>
    <row r="39" spans="1:3" x14ac:dyDescent="0.2">
      <c r="A39" s="18" t="s">
        <v>187</v>
      </c>
      <c r="B39" s="28">
        <v>-847.06449085082306</v>
      </c>
      <c r="C39" s="24"/>
    </row>
    <row r="40" spans="1:3" x14ac:dyDescent="0.2">
      <c r="A40" s="18" t="s">
        <v>103</v>
      </c>
      <c r="B40" s="28">
        <v>-60480.576371764095</v>
      </c>
      <c r="C40" s="24"/>
    </row>
    <row r="41" spans="1:3" x14ac:dyDescent="0.2">
      <c r="A41" s="18" t="s">
        <v>123</v>
      </c>
      <c r="B41" s="28">
        <v>-1134.7483654917849</v>
      </c>
      <c r="C41" s="24"/>
    </row>
    <row r="42" spans="1:3" x14ac:dyDescent="0.2">
      <c r="A42" s="18" t="s">
        <v>143</v>
      </c>
      <c r="B42" s="28">
        <v>-39027.232078765592</v>
      </c>
      <c r="C42" s="24"/>
    </row>
    <row r="43" spans="1:3" x14ac:dyDescent="0.2">
      <c r="A43" s="18" t="s">
        <v>155</v>
      </c>
      <c r="B43" s="28">
        <v>-37470.774065686732</v>
      </c>
      <c r="C43" s="24"/>
    </row>
    <row r="44" spans="1:3" x14ac:dyDescent="0.2">
      <c r="A44" s="18" t="s">
        <v>57</v>
      </c>
      <c r="B44" s="28">
        <v>-1134.7483654917849</v>
      </c>
      <c r="C44" s="24"/>
    </row>
    <row r="45" spans="1:3" x14ac:dyDescent="0.2">
      <c r="A45" s="18" t="s">
        <v>126</v>
      </c>
      <c r="B45" s="28">
        <v>-12035.208432497937</v>
      </c>
      <c r="C45" s="24"/>
    </row>
    <row r="46" spans="1:3" x14ac:dyDescent="0.2">
      <c r="A46" s="18" t="s">
        <v>156</v>
      </c>
      <c r="B46" s="28">
        <v>-1306.7679819475486</v>
      </c>
      <c r="C46" s="24"/>
    </row>
    <row r="47" spans="1:3" x14ac:dyDescent="0.2">
      <c r="A47" s="18" t="s">
        <v>124</v>
      </c>
      <c r="B47" s="28">
        <v>-1134.7483654917849</v>
      </c>
      <c r="C47" s="24"/>
    </row>
    <row r="48" spans="1:3" x14ac:dyDescent="0.2">
      <c r="A48" s="18" t="s">
        <v>53</v>
      </c>
      <c r="B48" s="28">
        <v>-1134.7483654917849</v>
      </c>
      <c r="C48" s="24"/>
    </row>
    <row r="49" spans="1:3" x14ac:dyDescent="0.2">
      <c r="A49" s="18" t="s">
        <v>75</v>
      </c>
      <c r="B49" s="28">
        <v>-2796.131894223015</v>
      </c>
      <c r="C49" s="24"/>
    </row>
    <row r="50" spans="1:3" x14ac:dyDescent="0.2">
      <c r="A50" s="18" t="s">
        <v>63</v>
      </c>
      <c r="B50" s="28">
        <v>-1134.7483654917849</v>
      </c>
      <c r="C50" s="24"/>
    </row>
    <row r="51" spans="1:3" x14ac:dyDescent="0.2">
      <c r="A51" s="18" t="s">
        <v>157</v>
      </c>
      <c r="B51" s="28">
        <v>-23653.431758039009</v>
      </c>
      <c r="C51" s="24"/>
    </row>
    <row r="52" spans="1:3" x14ac:dyDescent="0.2">
      <c r="A52" s="18" t="s">
        <v>88</v>
      </c>
      <c r="B52" s="28">
        <v>-15613.398134154229</v>
      </c>
      <c r="C52" s="24"/>
    </row>
    <row r="53" spans="1:3" x14ac:dyDescent="0.2">
      <c r="A53" s="18" t="s">
        <v>158</v>
      </c>
      <c r="B53" s="28">
        <v>-1926.2621551032555</v>
      </c>
      <c r="C53" s="24"/>
    </row>
    <row r="54" spans="1:3" x14ac:dyDescent="0.2">
      <c r="A54" s="18" t="s">
        <v>82</v>
      </c>
      <c r="B54" s="28">
        <v>-2007.3654327429322</v>
      </c>
      <c r="C54" s="24"/>
    </row>
    <row r="55" spans="1:3" x14ac:dyDescent="0.2">
      <c r="A55" s="18" t="s">
        <v>14</v>
      </c>
      <c r="B55" s="28">
        <v>-1134.7483654917849</v>
      </c>
      <c r="C55" s="24"/>
    </row>
    <row r="56" spans="1:3" x14ac:dyDescent="0.2">
      <c r="A56" s="18" t="s">
        <v>127</v>
      </c>
      <c r="B56" s="28">
        <v>-64556.018809909205</v>
      </c>
      <c r="C56" s="24"/>
    </row>
    <row r="57" spans="1:3" x14ac:dyDescent="0.2">
      <c r="A57" s="18" t="s">
        <v>83</v>
      </c>
      <c r="B57" s="28">
        <v>-1134.7483654917849</v>
      </c>
      <c r="C57" s="24"/>
    </row>
    <row r="58" spans="1:3" x14ac:dyDescent="0.2">
      <c r="A58" s="18" t="s">
        <v>139</v>
      </c>
      <c r="B58" s="28">
        <v>-64556.018809909205</v>
      </c>
      <c r="C58" s="24"/>
    </row>
    <row r="59" spans="1:3" x14ac:dyDescent="0.2">
      <c r="A59" s="18" t="s">
        <v>70</v>
      </c>
      <c r="B59" s="28">
        <v>-22017.723428347959</v>
      </c>
      <c r="C59" s="24"/>
    </row>
    <row r="60" spans="1:3" x14ac:dyDescent="0.2">
      <c r="A60" s="18" t="s">
        <v>93</v>
      </c>
      <c r="B60" s="28">
        <v>-65535.285971893558</v>
      </c>
      <c r="C60" s="24"/>
    </row>
    <row r="61" spans="1:3" x14ac:dyDescent="0.2">
      <c r="A61" s="18" t="s">
        <v>132</v>
      </c>
      <c r="B61" s="28">
        <v>-66448.876371764083</v>
      </c>
      <c r="C61" s="24"/>
    </row>
    <row r="62" spans="1:3" x14ac:dyDescent="0.2">
      <c r="A62" s="18" t="s">
        <v>9</v>
      </c>
      <c r="B62" s="28">
        <v>-1134.7483654917849</v>
      </c>
      <c r="C62" s="24"/>
    </row>
    <row r="63" spans="1:3" x14ac:dyDescent="0.2">
      <c r="A63" s="18" t="s">
        <v>84</v>
      </c>
      <c r="B63" s="28">
        <v>-63097.174756510998</v>
      </c>
      <c r="C63" s="24"/>
    </row>
    <row r="64" spans="1:3" x14ac:dyDescent="0.2">
      <c r="A64" s="18" t="s">
        <v>159</v>
      </c>
      <c r="B64" s="28">
        <v>-17577.102250943619</v>
      </c>
      <c r="C64" s="24"/>
    </row>
    <row r="65" spans="1:3" x14ac:dyDescent="0.2">
      <c r="A65" s="18" t="s">
        <v>160</v>
      </c>
      <c r="B65" s="28">
        <v>-22442.934143908107</v>
      </c>
      <c r="C65" s="24"/>
    </row>
    <row r="66" spans="1:3" x14ac:dyDescent="0.2">
      <c r="A66" s="18" t="s">
        <v>101</v>
      </c>
      <c r="B66" s="28">
        <v>-1134.7483654917849</v>
      </c>
      <c r="C66" s="24"/>
    </row>
    <row r="67" spans="1:3" x14ac:dyDescent="0.2">
      <c r="A67" s="18" t="s">
        <v>12</v>
      </c>
      <c r="B67" s="28">
        <v>-1134.7483654917849</v>
      </c>
      <c r="C67" s="24"/>
    </row>
    <row r="68" spans="1:3" x14ac:dyDescent="0.2">
      <c r="A68" s="18" t="s">
        <v>78</v>
      </c>
      <c r="B68" s="28">
        <v>-1134.7483654917849</v>
      </c>
      <c r="C68" s="24"/>
    </row>
    <row r="69" spans="1:3" x14ac:dyDescent="0.2">
      <c r="A69" s="18" t="s">
        <v>19</v>
      </c>
      <c r="B69" s="28">
        <v>-2486.2096225339646</v>
      </c>
      <c r="C69" s="24"/>
    </row>
    <row r="70" spans="1:3" x14ac:dyDescent="0.2">
      <c r="A70" s="18" t="s">
        <v>134</v>
      </c>
      <c r="B70" s="28">
        <v>-33741.991665605376</v>
      </c>
      <c r="C70" s="24"/>
    </row>
    <row r="71" spans="1:3" x14ac:dyDescent="0.2">
      <c r="A71" s="18" t="s">
        <v>193</v>
      </c>
      <c r="B71" s="28">
        <v>-16009.541906691216</v>
      </c>
      <c r="C71" s="24"/>
    </row>
    <row r="72" spans="1:3" x14ac:dyDescent="0.2">
      <c r="A72" s="18" t="s">
        <v>52</v>
      </c>
      <c r="B72" s="28">
        <v>-1134.7483654917849</v>
      </c>
      <c r="C72" s="24"/>
    </row>
    <row r="73" spans="1:3" x14ac:dyDescent="0.2">
      <c r="A73" s="18" t="s">
        <v>13</v>
      </c>
      <c r="B73" s="28">
        <v>-2441.5163474393335</v>
      </c>
      <c r="C73" s="24"/>
    </row>
    <row r="74" spans="1:3" x14ac:dyDescent="0.2">
      <c r="A74" s="18" t="s">
        <v>161</v>
      </c>
      <c r="B74" s="28">
        <v>-51240.84</v>
      </c>
      <c r="C74" s="24"/>
    </row>
    <row r="75" spans="1:3" x14ac:dyDescent="0.2">
      <c r="A75" s="18" t="s">
        <v>5</v>
      </c>
      <c r="B75" s="28">
        <v>-8555.9857052067746</v>
      </c>
      <c r="C75" s="24"/>
    </row>
    <row r="76" spans="1:3" x14ac:dyDescent="0.2">
      <c r="A76" s="18" t="s">
        <v>67</v>
      </c>
      <c r="B76" s="28">
        <v>-39027.232078765592</v>
      </c>
      <c r="C76" s="24"/>
    </row>
    <row r="77" spans="1:3" x14ac:dyDescent="0.2">
      <c r="A77" s="18" t="s">
        <v>71</v>
      </c>
      <c r="B77" s="28">
        <v>-15613.398134154229</v>
      </c>
      <c r="C77" s="24"/>
    </row>
    <row r="78" spans="1:3" x14ac:dyDescent="0.2">
      <c r="A78" s="18" t="s">
        <v>21</v>
      </c>
      <c r="B78" s="28">
        <v>-65535.285971893558</v>
      </c>
      <c r="C78" s="24"/>
    </row>
    <row r="79" spans="1:3" x14ac:dyDescent="0.2">
      <c r="A79" s="18" t="s">
        <v>7</v>
      </c>
      <c r="B79" s="28">
        <v>-287.68387464096179</v>
      </c>
      <c r="C79" s="24"/>
    </row>
    <row r="80" spans="1:3" x14ac:dyDescent="0.2">
      <c r="A80" s="18" t="s">
        <v>87</v>
      </c>
      <c r="B80" s="28">
        <v>-1134.7483654917849</v>
      </c>
      <c r="C80" s="24"/>
    </row>
    <row r="81" spans="1:3" x14ac:dyDescent="0.2">
      <c r="A81" s="18" t="s">
        <v>61</v>
      </c>
      <c r="B81" s="28">
        <v>-1134.7483654917849</v>
      </c>
      <c r="C81" s="24"/>
    </row>
    <row r="82" spans="1:3" x14ac:dyDescent="0.2">
      <c r="A82" s="18" t="s">
        <v>133</v>
      </c>
      <c r="B82" s="28">
        <v>-64556.018809909205</v>
      </c>
      <c r="C82" s="24"/>
    </row>
    <row r="83" spans="1:3" x14ac:dyDescent="0.2">
      <c r="A83" s="18" t="s">
        <v>232</v>
      </c>
      <c r="B83" s="28">
        <v>-48121.680721448392</v>
      </c>
      <c r="C83" s="24"/>
    </row>
    <row r="84" spans="1:3" x14ac:dyDescent="0.2">
      <c r="A84" s="18" t="s">
        <v>8</v>
      </c>
      <c r="B84" s="28">
        <v>-1134.7483654917849</v>
      </c>
      <c r="C84" s="24"/>
    </row>
    <row r="85" spans="1:3" x14ac:dyDescent="0.2">
      <c r="A85" s="18" t="s">
        <v>10</v>
      </c>
      <c r="B85" s="28">
        <v>-34643.76069493535</v>
      </c>
      <c r="C85" s="24"/>
    </row>
    <row r="86" spans="1:3" x14ac:dyDescent="0.2">
      <c r="A86" s="18" t="s">
        <v>197</v>
      </c>
      <c r="B86" s="28">
        <v>-9877.3099706239718</v>
      </c>
      <c r="C86" s="24"/>
    </row>
    <row r="87" spans="1:3" x14ac:dyDescent="0.2">
      <c r="A87" s="18" t="s">
        <v>18</v>
      </c>
      <c r="B87" s="28">
        <v>-7328.4093727651589</v>
      </c>
      <c r="C87" s="24"/>
    </row>
    <row r="88" spans="1:3" x14ac:dyDescent="0.2">
      <c r="A88" s="18" t="s">
        <v>162</v>
      </c>
      <c r="B88" s="28">
        <v>-15442.891236209369</v>
      </c>
      <c r="C88" s="24"/>
    </row>
    <row r="89" spans="1:3" x14ac:dyDescent="0.2">
      <c r="A89" s="18" t="s">
        <v>163</v>
      </c>
      <c r="B89" s="28">
        <v>-1323.0581089987847</v>
      </c>
      <c r="C89" s="24"/>
    </row>
    <row r="90" spans="1:3" x14ac:dyDescent="0.2">
      <c r="A90" s="18" t="s">
        <v>86</v>
      </c>
      <c r="B90" s="28">
        <v>-1134.7483654917849</v>
      </c>
      <c r="C90" s="24"/>
    </row>
    <row r="91" spans="1:3" x14ac:dyDescent="0.2">
      <c r="A91" s="18" t="s">
        <v>128</v>
      </c>
      <c r="B91" s="28">
        <v>-66448.876371764083</v>
      </c>
      <c r="C91" s="24"/>
    </row>
    <row r="92" spans="1:3" x14ac:dyDescent="0.2">
      <c r="A92" s="18" t="s">
        <v>131</v>
      </c>
      <c r="B92" s="28">
        <v>-66448.876371764083</v>
      </c>
      <c r="C92" s="24"/>
    </row>
    <row r="93" spans="1:3" x14ac:dyDescent="0.2">
      <c r="A93" s="18" t="s">
        <v>6</v>
      </c>
      <c r="B93" s="28">
        <v>-7337.1477267694545</v>
      </c>
      <c r="C93" s="24"/>
    </row>
    <row r="94" spans="1:3" x14ac:dyDescent="0.2">
      <c r="A94" s="18" t="s">
        <v>85</v>
      </c>
      <c r="B94" s="28">
        <v>-1134.7483654917849</v>
      </c>
      <c r="C94" s="24"/>
    </row>
    <row r="95" spans="1:3" x14ac:dyDescent="0.2">
      <c r="A95" s="18" t="s">
        <v>54</v>
      </c>
      <c r="B95" s="28">
        <v>-3242.3878117948152</v>
      </c>
      <c r="C95" s="24"/>
    </row>
    <row r="96" spans="1:3" x14ac:dyDescent="0.2">
      <c r="A96" s="18" t="s">
        <v>60</v>
      </c>
      <c r="B96" s="28">
        <v>-59681.717968573364</v>
      </c>
      <c r="C96" s="24"/>
    </row>
    <row r="97" spans="1:3" x14ac:dyDescent="0.2">
      <c r="A97" s="18" t="s">
        <v>142</v>
      </c>
      <c r="B97" s="28">
        <v>-66448.876371764083</v>
      </c>
      <c r="C97" s="24"/>
    </row>
    <row r="98" spans="1:3" x14ac:dyDescent="0.2">
      <c r="A98" s="18" t="s">
        <v>164</v>
      </c>
      <c r="B98" s="28">
        <v>-1396.22</v>
      </c>
      <c r="C98" s="24"/>
    </row>
    <row r="99" spans="1:3" x14ac:dyDescent="0.2">
      <c r="A99" s="18" t="s">
        <v>165</v>
      </c>
      <c r="B99" s="28">
        <v>-8129.9650667836295</v>
      </c>
      <c r="C99" s="24"/>
    </row>
    <row r="100" spans="1:3" x14ac:dyDescent="0.2">
      <c r="A100" s="18" t="s">
        <v>20</v>
      </c>
      <c r="B100" s="28">
        <v>-1134.7483654917849</v>
      </c>
      <c r="C100" s="24"/>
    </row>
    <row r="101" spans="1:3" x14ac:dyDescent="0.2">
      <c r="A101" s="18" t="s">
        <v>15</v>
      </c>
      <c r="B101" s="28">
        <v>-1134.7483654917849</v>
      </c>
      <c r="C101" s="24"/>
    </row>
    <row r="102" spans="1:3" x14ac:dyDescent="0.2">
      <c r="A102" s="18" t="s">
        <v>81</v>
      </c>
      <c r="B102" s="28">
        <v>-1134.7483654917849</v>
      </c>
      <c r="C102" s="24"/>
    </row>
    <row r="103" spans="1:3" x14ac:dyDescent="0.2">
      <c r="A103" s="18" t="s">
        <v>90</v>
      </c>
      <c r="B103" s="28">
        <v>-1134.7483654917849</v>
      </c>
      <c r="C103" s="24"/>
    </row>
    <row r="104" spans="1:3" x14ac:dyDescent="0.2">
      <c r="A104" s="18" t="s">
        <v>69</v>
      </c>
      <c r="B104" s="28">
        <v>-1134.7483654917849</v>
      </c>
      <c r="C104" s="24"/>
    </row>
    <row r="105" spans="1:3" x14ac:dyDescent="0.2">
      <c r="A105" s="18" t="s">
        <v>130</v>
      </c>
      <c r="B105" s="28">
        <v>-66448.876371764083</v>
      </c>
      <c r="C105" s="24"/>
    </row>
    <row r="106" spans="1:3" x14ac:dyDescent="0.2">
      <c r="A106" s="18" t="s">
        <v>68</v>
      </c>
      <c r="B106" s="28">
        <v>-1134.7483654917849</v>
      </c>
      <c r="C106" s="24"/>
    </row>
    <row r="107" spans="1:3" x14ac:dyDescent="0.2">
      <c r="A107" s="18" t="s">
        <v>94</v>
      </c>
      <c r="B107" s="28">
        <v>-1134.7483654917849</v>
      </c>
      <c r="C107" s="24"/>
    </row>
    <row r="108" spans="1:3" x14ac:dyDescent="0.2">
      <c r="A108" s="18" t="s">
        <v>97</v>
      </c>
      <c r="B108" s="28">
        <v>-15613.398134154229</v>
      </c>
      <c r="C108" s="24"/>
    </row>
    <row r="109" spans="1:3" x14ac:dyDescent="0.2">
      <c r="A109" s="18" t="s">
        <v>205</v>
      </c>
      <c r="B109" s="28">
        <v>-36961.664127845805</v>
      </c>
      <c r="C109" s="24"/>
    </row>
    <row r="110" spans="1:3" x14ac:dyDescent="0.2">
      <c r="A110" s="19" t="s">
        <v>144</v>
      </c>
      <c r="B110" s="19">
        <f>SUM(B9:B109)</f>
        <v>1.0913936421275139E-9</v>
      </c>
    </row>
  </sheetData>
  <sortState xmlns:xlrd2="http://schemas.microsoft.com/office/spreadsheetml/2017/richdata2" ref="A10:B109">
    <sortCondition descending="1" ref="B10:B109"/>
  </sortState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B98CE6-0A33-43DA-8619-4A928D3C15E2}">
  <dimension ref="A2:E11"/>
  <sheetViews>
    <sheetView workbookViewId="0">
      <selection activeCell="B2" sqref="B2"/>
    </sheetView>
  </sheetViews>
  <sheetFormatPr defaultRowHeight="12.75" x14ac:dyDescent="0.2"/>
  <cols>
    <col min="1" max="1" width="44" style="13" customWidth="1"/>
    <col min="2" max="2" width="40.5703125" style="13" customWidth="1"/>
    <col min="3" max="3" width="35.7109375" style="13" customWidth="1"/>
    <col min="4" max="6" width="9.140625" style="13"/>
    <col min="7" max="7" width="13.140625" style="13" customWidth="1"/>
    <col min="8" max="8" width="10.140625" style="13" bestFit="1" customWidth="1"/>
    <col min="9" max="16384" width="9.140625" style="13"/>
  </cols>
  <sheetData>
    <row r="2" spans="1:5" ht="15" customHeight="1" x14ac:dyDescent="0.2">
      <c r="B2" s="15" t="s">
        <v>339</v>
      </c>
      <c r="C2" s="14"/>
      <c r="E2" s="14"/>
    </row>
    <row r="3" spans="1:5" ht="16.5" customHeight="1" x14ac:dyDescent="0.2">
      <c r="B3" s="15" t="s">
        <v>340</v>
      </c>
      <c r="C3" s="14"/>
      <c r="E3" s="14"/>
    </row>
    <row r="5" spans="1:5" x14ac:dyDescent="0.2">
      <c r="A5" s="15" t="s">
        <v>213</v>
      </c>
    </row>
    <row r="6" spans="1:5" x14ac:dyDescent="0.2">
      <c r="A6" s="13" t="s">
        <v>207</v>
      </c>
    </row>
    <row r="8" spans="1:5" x14ac:dyDescent="0.2">
      <c r="A8" s="16" t="s">
        <v>208</v>
      </c>
      <c r="B8" s="17" t="s">
        <v>211</v>
      </c>
      <c r="C8" s="38" t="s">
        <v>212</v>
      </c>
    </row>
    <row r="9" spans="1:5" x14ac:dyDescent="0.2">
      <c r="A9" s="18" t="s">
        <v>209</v>
      </c>
      <c r="B9" s="36">
        <v>8901.68</v>
      </c>
      <c r="C9" s="19">
        <f>E9+B9</f>
        <v>8901.68</v>
      </c>
      <c r="D9" s="29"/>
    </row>
    <row r="10" spans="1:5" x14ac:dyDescent="0.2">
      <c r="A10" s="18" t="s">
        <v>210</v>
      </c>
      <c r="B10" s="36">
        <v>64231.9</v>
      </c>
      <c r="C10" s="19">
        <f>E10+B10</f>
        <v>64231.9</v>
      </c>
      <c r="D10" s="29"/>
    </row>
    <row r="11" spans="1:5" x14ac:dyDescent="0.2">
      <c r="A11" s="16" t="s">
        <v>144</v>
      </c>
      <c r="B11" s="37">
        <f>SUM(B9:B10)</f>
        <v>73133.58</v>
      </c>
      <c r="C11" s="20">
        <f>SUM(C9:C10)</f>
        <v>73133.58</v>
      </c>
      <c r="D11" s="29"/>
    </row>
  </sheetData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45510B-230C-44ED-9BEC-5963025AEE13}">
  <dimension ref="A2:H167"/>
  <sheetViews>
    <sheetView workbookViewId="0">
      <selection activeCell="B2" sqref="B2"/>
    </sheetView>
  </sheetViews>
  <sheetFormatPr defaultRowHeight="12.75" x14ac:dyDescent="0.2"/>
  <cols>
    <col min="1" max="1" width="40.5703125" style="1" customWidth="1"/>
    <col min="2" max="2" width="39.7109375" style="1" customWidth="1"/>
    <col min="3" max="3" width="9.140625" style="1" customWidth="1"/>
    <col min="4" max="16384" width="9.140625" style="1"/>
  </cols>
  <sheetData>
    <row r="2" spans="1:8" ht="15" customHeight="1" x14ac:dyDescent="0.2">
      <c r="B2" s="15" t="s">
        <v>339</v>
      </c>
      <c r="C2" s="3"/>
      <c r="D2" s="3"/>
      <c r="H2" s="3"/>
    </row>
    <row r="3" spans="1:8" ht="15" customHeight="1" x14ac:dyDescent="0.2">
      <c r="B3" s="15" t="s">
        <v>340</v>
      </c>
      <c r="C3" s="3"/>
      <c r="D3" s="3"/>
      <c r="H3" s="3"/>
    </row>
    <row r="5" spans="1:8" x14ac:dyDescent="0.2">
      <c r="A5" s="2" t="s">
        <v>218</v>
      </c>
    </row>
    <row r="6" spans="1:8" x14ac:dyDescent="0.2">
      <c r="A6" s="1" t="s">
        <v>207</v>
      </c>
    </row>
    <row r="8" spans="1:8" x14ac:dyDescent="0.2">
      <c r="A8" s="4" t="s">
        <v>3</v>
      </c>
      <c r="B8" s="6" t="s">
        <v>316</v>
      </c>
    </row>
    <row r="9" spans="1:8" x14ac:dyDescent="0.2">
      <c r="A9" s="11" t="s">
        <v>73</v>
      </c>
      <c r="B9" s="12">
        <v>3644941.1699999995</v>
      </c>
    </row>
    <row r="10" spans="1:8" x14ac:dyDescent="0.2">
      <c r="A10" s="23" t="s">
        <v>58</v>
      </c>
      <c r="B10" s="21">
        <v>-7301.71</v>
      </c>
    </row>
    <row r="11" spans="1:8" x14ac:dyDescent="0.2">
      <c r="A11" s="23" t="s">
        <v>171</v>
      </c>
      <c r="B11" s="21">
        <v>-33.130000000000003</v>
      </c>
    </row>
    <row r="12" spans="1:8" x14ac:dyDescent="0.2">
      <c r="A12" s="23" t="s">
        <v>172</v>
      </c>
      <c r="B12" s="7">
        <v>0</v>
      </c>
    </row>
    <row r="13" spans="1:8" x14ac:dyDescent="0.2">
      <c r="A13" s="5" t="s">
        <v>173</v>
      </c>
      <c r="B13" s="7">
        <v>-987.17</v>
      </c>
    </row>
    <row r="14" spans="1:8" x14ac:dyDescent="0.2">
      <c r="A14" s="5" t="s">
        <v>146</v>
      </c>
      <c r="B14" s="7">
        <v>-1270.49</v>
      </c>
    </row>
    <row r="15" spans="1:8" x14ac:dyDescent="0.2">
      <c r="A15" s="18" t="s">
        <v>166</v>
      </c>
      <c r="B15" s="19">
        <v>-103605.86</v>
      </c>
    </row>
    <row r="16" spans="1:8" x14ac:dyDescent="0.2">
      <c r="A16" s="5" t="s">
        <v>244</v>
      </c>
      <c r="B16" s="7">
        <v>0</v>
      </c>
    </row>
    <row r="17" spans="1:2" x14ac:dyDescent="0.2">
      <c r="A17" s="5" t="s">
        <v>105</v>
      </c>
      <c r="B17" s="7">
        <v>-67715.63</v>
      </c>
    </row>
    <row r="18" spans="1:2" x14ac:dyDescent="0.2">
      <c r="A18" s="5" t="s">
        <v>140</v>
      </c>
      <c r="B18" s="7">
        <v>-122326.89</v>
      </c>
    </row>
    <row r="19" spans="1:2" x14ac:dyDescent="0.2">
      <c r="A19" s="5" t="s">
        <v>174</v>
      </c>
      <c r="B19" s="7">
        <v>0</v>
      </c>
    </row>
    <row r="20" spans="1:2" x14ac:dyDescent="0.2">
      <c r="A20" s="5" t="s">
        <v>91</v>
      </c>
      <c r="B20" s="7">
        <v>-1292.27</v>
      </c>
    </row>
    <row r="21" spans="1:2" x14ac:dyDescent="0.2">
      <c r="A21" s="5" t="s">
        <v>98</v>
      </c>
      <c r="B21" s="7">
        <v>-155948.39000000001</v>
      </c>
    </row>
    <row r="22" spans="1:2" x14ac:dyDescent="0.2">
      <c r="A22" s="5" t="s">
        <v>147</v>
      </c>
      <c r="B22" s="7">
        <v>-6204.92</v>
      </c>
    </row>
    <row r="23" spans="1:2" x14ac:dyDescent="0.2">
      <c r="A23" s="5" t="s">
        <v>80</v>
      </c>
      <c r="B23" s="7">
        <v>-6859.09</v>
      </c>
    </row>
    <row r="24" spans="1:2" x14ac:dyDescent="0.2">
      <c r="A24" s="5" t="s">
        <v>175</v>
      </c>
      <c r="B24" s="7">
        <v>-1339.93</v>
      </c>
    </row>
    <row r="25" spans="1:2" x14ac:dyDescent="0.2">
      <c r="A25" s="5" t="s">
        <v>176</v>
      </c>
      <c r="B25" s="7">
        <v>0</v>
      </c>
    </row>
    <row r="26" spans="1:2" x14ac:dyDescent="0.2">
      <c r="A26" s="5" t="s">
        <v>16</v>
      </c>
      <c r="B26" s="7">
        <v>-6859.09</v>
      </c>
    </row>
    <row r="27" spans="1:2" x14ac:dyDescent="0.2">
      <c r="A27" s="5" t="s">
        <v>74</v>
      </c>
      <c r="B27" s="7">
        <v>-33.130000000000003</v>
      </c>
    </row>
    <row r="28" spans="1:2" x14ac:dyDescent="0.2">
      <c r="A28" s="5" t="s">
        <v>76</v>
      </c>
      <c r="B28" s="7">
        <v>-2537.2399999999998</v>
      </c>
    </row>
    <row r="29" spans="1:2" x14ac:dyDescent="0.2">
      <c r="A29" s="5" t="s">
        <v>177</v>
      </c>
      <c r="B29" s="7">
        <v>-1536.18</v>
      </c>
    </row>
    <row r="30" spans="1:2" x14ac:dyDescent="0.2">
      <c r="A30" s="5" t="s">
        <v>95</v>
      </c>
      <c r="B30" s="7">
        <v>-6859.09</v>
      </c>
    </row>
    <row r="31" spans="1:2" x14ac:dyDescent="0.2">
      <c r="A31" s="5" t="s">
        <v>59</v>
      </c>
      <c r="B31" s="7">
        <v>0</v>
      </c>
    </row>
    <row r="32" spans="1:2" x14ac:dyDescent="0.2">
      <c r="A32" s="5" t="s">
        <v>178</v>
      </c>
      <c r="B32" s="7">
        <v>-1339.93</v>
      </c>
    </row>
    <row r="33" spans="1:2" x14ac:dyDescent="0.2">
      <c r="A33" s="5" t="s">
        <v>51</v>
      </c>
      <c r="B33" s="7">
        <v>-6859.09</v>
      </c>
    </row>
    <row r="34" spans="1:2" x14ac:dyDescent="0.2">
      <c r="A34" s="5" t="s">
        <v>121</v>
      </c>
      <c r="B34" s="7">
        <v>-183.83</v>
      </c>
    </row>
    <row r="35" spans="1:2" x14ac:dyDescent="0.2">
      <c r="A35" s="5" t="s">
        <v>100</v>
      </c>
      <c r="B35" s="7">
        <v>-5588.6</v>
      </c>
    </row>
    <row r="36" spans="1:2" x14ac:dyDescent="0.2">
      <c r="A36" s="5" t="s">
        <v>179</v>
      </c>
      <c r="B36" s="7">
        <v>-211.4</v>
      </c>
    </row>
    <row r="37" spans="1:2" x14ac:dyDescent="0.2">
      <c r="A37" s="5" t="s">
        <v>102</v>
      </c>
      <c r="B37" s="7">
        <v>-6859.09</v>
      </c>
    </row>
    <row r="38" spans="1:2" x14ac:dyDescent="0.2">
      <c r="A38" s="5" t="s">
        <v>317</v>
      </c>
      <c r="B38" s="7">
        <v>0</v>
      </c>
    </row>
    <row r="39" spans="1:2" x14ac:dyDescent="0.2">
      <c r="A39" s="5" t="s">
        <v>77</v>
      </c>
      <c r="B39" s="7">
        <v>0</v>
      </c>
    </row>
    <row r="40" spans="1:2" x14ac:dyDescent="0.2">
      <c r="A40" s="5" t="s">
        <v>111</v>
      </c>
      <c r="B40" s="7">
        <v>-6859.09</v>
      </c>
    </row>
    <row r="41" spans="1:2" x14ac:dyDescent="0.2">
      <c r="A41" s="5" t="s">
        <v>229</v>
      </c>
      <c r="B41" s="7">
        <v>0</v>
      </c>
    </row>
    <row r="42" spans="1:2" x14ac:dyDescent="0.2">
      <c r="A42" s="5" t="s">
        <v>148</v>
      </c>
      <c r="B42" s="7">
        <v>0</v>
      </c>
    </row>
    <row r="43" spans="1:2" x14ac:dyDescent="0.2">
      <c r="A43" s="5" t="s">
        <v>141</v>
      </c>
      <c r="B43" s="7">
        <v>-98684.28</v>
      </c>
    </row>
    <row r="44" spans="1:2" x14ac:dyDescent="0.2">
      <c r="A44" s="5" t="s">
        <v>149</v>
      </c>
      <c r="B44" s="7">
        <v>-147972.07</v>
      </c>
    </row>
    <row r="45" spans="1:2" x14ac:dyDescent="0.2">
      <c r="A45" s="5" t="s">
        <v>180</v>
      </c>
      <c r="B45" s="7">
        <v>-1909.62</v>
      </c>
    </row>
    <row r="46" spans="1:2" x14ac:dyDescent="0.2">
      <c r="A46" s="5" t="s">
        <v>181</v>
      </c>
      <c r="B46" s="7">
        <v>0</v>
      </c>
    </row>
    <row r="47" spans="1:2" x14ac:dyDescent="0.2">
      <c r="A47" s="5" t="s">
        <v>89</v>
      </c>
      <c r="B47" s="7">
        <v>-3804.52</v>
      </c>
    </row>
    <row r="48" spans="1:2" x14ac:dyDescent="0.2">
      <c r="A48" s="5" t="s">
        <v>150</v>
      </c>
      <c r="B48" s="7">
        <v>-2897.1</v>
      </c>
    </row>
    <row r="49" spans="1:2" x14ac:dyDescent="0.2">
      <c r="A49" s="5" t="s">
        <v>182</v>
      </c>
      <c r="B49" s="7">
        <v>-1339.93</v>
      </c>
    </row>
    <row r="50" spans="1:2" x14ac:dyDescent="0.2">
      <c r="A50" s="5" t="s">
        <v>66</v>
      </c>
      <c r="B50" s="7">
        <v>-150758.91</v>
      </c>
    </row>
    <row r="51" spans="1:2" x14ac:dyDescent="0.2">
      <c r="A51" s="5" t="s">
        <v>96</v>
      </c>
      <c r="B51" s="7">
        <v>-113295.69</v>
      </c>
    </row>
    <row r="52" spans="1:2" x14ac:dyDescent="0.2">
      <c r="A52" s="5" t="s">
        <v>183</v>
      </c>
      <c r="B52" s="7">
        <v>-7207.78</v>
      </c>
    </row>
    <row r="53" spans="1:2" x14ac:dyDescent="0.2">
      <c r="A53" s="5" t="s">
        <v>129</v>
      </c>
      <c r="B53" s="7">
        <v>-6859.09</v>
      </c>
    </row>
    <row r="54" spans="1:2" x14ac:dyDescent="0.2">
      <c r="A54" s="5" t="s">
        <v>184</v>
      </c>
      <c r="B54" s="7">
        <v>-987.17</v>
      </c>
    </row>
    <row r="55" spans="1:2" x14ac:dyDescent="0.2">
      <c r="A55" s="5" t="s">
        <v>151</v>
      </c>
      <c r="B55" s="7">
        <v>-308.72000000000003</v>
      </c>
    </row>
    <row r="56" spans="1:2" x14ac:dyDescent="0.2">
      <c r="A56" s="5" t="s">
        <v>152</v>
      </c>
      <c r="B56" s="7">
        <v>-6713</v>
      </c>
    </row>
    <row r="57" spans="1:2" x14ac:dyDescent="0.2">
      <c r="A57" s="5" t="s">
        <v>62</v>
      </c>
      <c r="B57" s="7">
        <v>-853.86</v>
      </c>
    </row>
    <row r="58" spans="1:2" x14ac:dyDescent="0.2">
      <c r="A58" s="5" t="s">
        <v>185</v>
      </c>
      <c r="B58" s="7">
        <v>0</v>
      </c>
    </row>
    <row r="59" spans="1:2" x14ac:dyDescent="0.2">
      <c r="A59" s="5" t="s">
        <v>92</v>
      </c>
      <c r="B59" s="7">
        <v>-21471.69</v>
      </c>
    </row>
    <row r="60" spans="1:2" x14ac:dyDescent="0.2">
      <c r="A60" s="5" t="s">
        <v>153</v>
      </c>
      <c r="B60" s="7">
        <v>0</v>
      </c>
    </row>
    <row r="61" spans="1:2" x14ac:dyDescent="0.2">
      <c r="A61" s="5" t="s">
        <v>72</v>
      </c>
      <c r="B61" s="7">
        <v>-6713</v>
      </c>
    </row>
    <row r="62" spans="1:2" x14ac:dyDescent="0.2">
      <c r="A62" s="5" t="s">
        <v>154</v>
      </c>
      <c r="B62" s="7">
        <v>-9685.3700000000008</v>
      </c>
    </row>
    <row r="63" spans="1:2" x14ac:dyDescent="0.2">
      <c r="A63" s="5" t="s">
        <v>186</v>
      </c>
      <c r="B63" s="7">
        <v>0</v>
      </c>
    </row>
    <row r="64" spans="1:2" x14ac:dyDescent="0.2">
      <c r="A64" s="5" t="s">
        <v>187</v>
      </c>
      <c r="B64" s="7">
        <v>-762.42</v>
      </c>
    </row>
    <row r="65" spans="1:2" x14ac:dyDescent="0.2">
      <c r="A65" s="5" t="s">
        <v>103</v>
      </c>
      <c r="B65" s="7">
        <v>-162022.42000000001</v>
      </c>
    </row>
    <row r="66" spans="1:2" x14ac:dyDescent="0.2">
      <c r="A66" s="5" t="s">
        <v>123</v>
      </c>
      <c r="B66" s="7">
        <v>-6859.09</v>
      </c>
    </row>
    <row r="67" spans="1:2" x14ac:dyDescent="0.2">
      <c r="A67" s="5" t="s">
        <v>143</v>
      </c>
      <c r="B67" s="7">
        <v>-6859.09</v>
      </c>
    </row>
    <row r="68" spans="1:2" x14ac:dyDescent="0.2">
      <c r="A68" s="5" t="s">
        <v>11</v>
      </c>
      <c r="B68" s="7">
        <v>0</v>
      </c>
    </row>
    <row r="69" spans="1:2" x14ac:dyDescent="0.2">
      <c r="A69" s="5" t="s">
        <v>188</v>
      </c>
      <c r="B69" s="7">
        <v>-273.3</v>
      </c>
    </row>
    <row r="70" spans="1:2" x14ac:dyDescent="0.2">
      <c r="A70" s="5" t="s">
        <v>155</v>
      </c>
      <c r="B70" s="7">
        <v>-946.25</v>
      </c>
    </row>
    <row r="71" spans="1:2" x14ac:dyDescent="0.2">
      <c r="A71" s="5" t="s">
        <v>57</v>
      </c>
      <c r="B71" s="7">
        <v>-6713</v>
      </c>
    </row>
    <row r="72" spans="1:2" x14ac:dyDescent="0.2">
      <c r="A72" s="5" t="s">
        <v>126</v>
      </c>
      <c r="B72" s="7">
        <v>0</v>
      </c>
    </row>
    <row r="73" spans="1:2" x14ac:dyDescent="0.2">
      <c r="A73" s="5" t="s">
        <v>156</v>
      </c>
      <c r="B73" s="7">
        <v>0</v>
      </c>
    </row>
    <row r="74" spans="1:2" x14ac:dyDescent="0.2">
      <c r="A74" s="5" t="s">
        <v>124</v>
      </c>
      <c r="B74" s="7">
        <v>-6859.09</v>
      </c>
    </row>
    <row r="75" spans="1:2" x14ac:dyDescent="0.2">
      <c r="A75" s="5" t="s">
        <v>17</v>
      </c>
      <c r="B75" s="7">
        <v>-1015.1</v>
      </c>
    </row>
    <row r="76" spans="1:2" x14ac:dyDescent="0.2">
      <c r="A76" s="5" t="s">
        <v>318</v>
      </c>
      <c r="B76" s="7">
        <v>0</v>
      </c>
    </row>
    <row r="77" spans="1:2" x14ac:dyDescent="0.2">
      <c r="A77" s="5" t="s">
        <v>189</v>
      </c>
      <c r="B77" s="7">
        <v>-1339.93</v>
      </c>
    </row>
    <row r="78" spans="1:2" x14ac:dyDescent="0.2">
      <c r="A78" s="5" t="s">
        <v>107</v>
      </c>
      <c r="B78" s="7">
        <v>-67.91</v>
      </c>
    </row>
    <row r="79" spans="1:2" x14ac:dyDescent="0.2">
      <c r="A79" s="5" t="s">
        <v>53</v>
      </c>
      <c r="B79" s="7">
        <v>-6859.09</v>
      </c>
    </row>
    <row r="80" spans="1:2" x14ac:dyDescent="0.2">
      <c r="A80" s="5" t="s">
        <v>245</v>
      </c>
      <c r="B80" s="7">
        <v>0</v>
      </c>
    </row>
    <row r="81" spans="1:2" x14ac:dyDescent="0.2">
      <c r="A81" s="5" t="s">
        <v>75</v>
      </c>
      <c r="B81" s="7">
        <v>-8337.23</v>
      </c>
    </row>
    <row r="82" spans="1:2" x14ac:dyDescent="0.2">
      <c r="A82" s="5" t="s">
        <v>246</v>
      </c>
      <c r="B82" s="7">
        <v>0</v>
      </c>
    </row>
    <row r="83" spans="1:2" x14ac:dyDescent="0.2">
      <c r="A83" s="5" t="s">
        <v>63</v>
      </c>
      <c r="B83" s="7">
        <v>-6713</v>
      </c>
    </row>
    <row r="84" spans="1:2" x14ac:dyDescent="0.2">
      <c r="A84" s="5" t="s">
        <v>55</v>
      </c>
      <c r="B84" s="7">
        <v>-34.78</v>
      </c>
    </row>
    <row r="85" spans="1:2" x14ac:dyDescent="0.2">
      <c r="A85" s="5" t="s">
        <v>157</v>
      </c>
      <c r="B85" s="7">
        <v>-83409.48</v>
      </c>
    </row>
    <row r="86" spans="1:2" x14ac:dyDescent="0.2">
      <c r="A86" s="5" t="s">
        <v>88</v>
      </c>
      <c r="B86" s="7">
        <v>-6859.09</v>
      </c>
    </row>
    <row r="87" spans="1:2" x14ac:dyDescent="0.2">
      <c r="A87" s="5" t="s">
        <v>158</v>
      </c>
      <c r="B87" s="7">
        <v>0</v>
      </c>
    </row>
    <row r="88" spans="1:2" x14ac:dyDescent="0.2">
      <c r="A88" s="5" t="s">
        <v>82</v>
      </c>
      <c r="B88" s="7">
        <v>-6859.09</v>
      </c>
    </row>
    <row r="89" spans="1:2" x14ac:dyDescent="0.2">
      <c r="A89" s="5" t="s">
        <v>14</v>
      </c>
      <c r="B89" s="7">
        <v>-6713</v>
      </c>
    </row>
    <row r="90" spans="1:2" x14ac:dyDescent="0.2">
      <c r="A90" s="5" t="s">
        <v>127</v>
      </c>
      <c r="B90" s="7">
        <v>-119369.07</v>
      </c>
    </row>
    <row r="91" spans="1:2" x14ac:dyDescent="0.2">
      <c r="A91" s="5" t="s">
        <v>83</v>
      </c>
      <c r="B91" s="7">
        <v>-6859.09</v>
      </c>
    </row>
    <row r="92" spans="1:2" x14ac:dyDescent="0.2">
      <c r="A92" s="5" t="s">
        <v>139</v>
      </c>
      <c r="B92" s="7">
        <v>-116100.33</v>
      </c>
    </row>
    <row r="93" spans="1:2" x14ac:dyDescent="0.2">
      <c r="A93" s="5" t="s">
        <v>70</v>
      </c>
      <c r="B93" s="7">
        <v>-6713</v>
      </c>
    </row>
    <row r="94" spans="1:2" x14ac:dyDescent="0.2">
      <c r="A94" s="5" t="s">
        <v>93</v>
      </c>
      <c r="B94" s="7">
        <v>-160704.54</v>
      </c>
    </row>
    <row r="95" spans="1:2" x14ac:dyDescent="0.2">
      <c r="A95" s="5" t="s">
        <v>190</v>
      </c>
      <c r="B95" s="7">
        <v>-879.1</v>
      </c>
    </row>
    <row r="96" spans="1:2" x14ac:dyDescent="0.2">
      <c r="A96" s="5" t="s">
        <v>132</v>
      </c>
      <c r="B96" s="7">
        <v>-162022.42000000001</v>
      </c>
    </row>
    <row r="97" spans="1:3" x14ac:dyDescent="0.2">
      <c r="A97" s="5" t="s">
        <v>9</v>
      </c>
      <c r="B97" s="7">
        <v>-6713</v>
      </c>
    </row>
    <row r="98" spans="1:3" x14ac:dyDescent="0.2">
      <c r="A98" s="5" t="s">
        <v>84</v>
      </c>
      <c r="B98" s="7">
        <v>-18955.580000000002</v>
      </c>
    </row>
    <row r="99" spans="1:3" x14ac:dyDescent="0.2">
      <c r="A99" s="5" t="s">
        <v>159</v>
      </c>
      <c r="B99" s="7">
        <v>-3946.37</v>
      </c>
    </row>
    <row r="100" spans="1:3" x14ac:dyDescent="0.2">
      <c r="A100" s="5" t="s">
        <v>160</v>
      </c>
      <c r="B100" s="7">
        <v>-946.25</v>
      </c>
    </row>
    <row r="101" spans="1:3" x14ac:dyDescent="0.2">
      <c r="A101" s="5" t="s">
        <v>191</v>
      </c>
      <c r="B101" s="7">
        <v>-11060.96</v>
      </c>
    </row>
    <row r="102" spans="1:3" x14ac:dyDescent="0.2">
      <c r="A102" s="5" t="s">
        <v>101</v>
      </c>
      <c r="B102" s="7">
        <v>-6859.09</v>
      </c>
    </row>
    <row r="103" spans="1:3" x14ac:dyDescent="0.2">
      <c r="A103" s="5" t="s">
        <v>192</v>
      </c>
      <c r="B103" s="7">
        <v>-1251.44</v>
      </c>
    </row>
    <row r="104" spans="1:3" x14ac:dyDescent="0.2">
      <c r="A104" s="5" t="s">
        <v>319</v>
      </c>
      <c r="B104" s="7">
        <v>0</v>
      </c>
    </row>
    <row r="105" spans="1:3" x14ac:dyDescent="0.2">
      <c r="A105" s="5" t="s">
        <v>12</v>
      </c>
      <c r="B105" s="7">
        <v>-6272.83</v>
      </c>
    </row>
    <row r="106" spans="1:3" x14ac:dyDescent="0.2">
      <c r="A106" s="5" t="s">
        <v>78</v>
      </c>
      <c r="B106" s="7">
        <v>-6654.53</v>
      </c>
    </row>
    <row r="107" spans="1:3" x14ac:dyDescent="0.2">
      <c r="A107" s="5" t="s">
        <v>19</v>
      </c>
      <c r="B107" s="7">
        <v>-4956.33</v>
      </c>
    </row>
    <row r="108" spans="1:3" x14ac:dyDescent="0.2">
      <c r="A108" s="5" t="s">
        <v>134</v>
      </c>
      <c r="B108" s="7">
        <v>-6859.09</v>
      </c>
    </row>
    <row r="109" spans="1:3" x14ac:dyDescent="0.2">
      <c r="A109" s="5" t="s">
        <v>193</v>
      </c>
      <c r="B109" s="7">
        <v>-39537.800000000003</v>
      </c>
    </row>
    <row r="110" spans="1:3" x14ac:dyDescent="0.2">
      <c r="A110" s="5" t="s">
        <v>52</v>
      </c>
      <c r="B110" s="7">
        <v>-6859.09</v>
      </c>
    </row>
    <row r="111" spans="1:3" x14ac:dyDescent="0.2">
      <c r="A111" s="5" t="s">
        <v>194</v>
      </c>
      <c r="B111" s="7">
        <v>-1993.23</v>
      </c>
    </row>
    <row r="112" spans="1:3" x14ac:dyDescent="0.2">
      <c r="A112" s="5" t="s">
        <v>225</v>
      </c>
      <c r="B112" s="7">
        <v>0</v>
      </c>
      <c r="C112" s="8"/>
    </row>
    <row r="113" spans="1:2" x14ac:dyDescent="0.2">
      <c r="A113" s="5" t="s">
        <v>13</v>
      </c>
      <c r="B113" s="7">
        <v>-6713</v>
      </c>
    </row>
    <row r="114" spans="1:2" x14ac:dyDescent="0.2">
      <c r="A114" s="5" t="s">
        <v>161</v>
      </c>
      <c r="B114" s="7">
        <v>0</v>
      </c>
    </row>
    <row r="115" spans="1:2" x14ac:dyDescent="0.2">
      <c r="A115" s="5" t="s">
        <v>5</v>
      </c>
      <c r="B115" s="7">
        <v>-6713</v>
      </c>
    </row>
    <row r="116" spans="1:2" x14ac:dyDescent="0.2">
      <c r="A116" s="5" t="s">
        <v>67</v>
      </c>
      <c r="B116" s="7">
        <v>-2537.2399999999998</v>
      </c>
    </row>
    <row r="117" spans="1:2" x14ac:dyDescent="0.2">
      <c r="A117" s="5" t="s">
        <v>71</v>
      </c>
      <c r="B117" s="7">
        <v>-6859.09</v>
      </c>
    </row>
    <row r="118" spans="1:2" x14ac:dyDescent="0.2">
      <c r="A118" s="5" t="s">
        <v>21</v>
      </c>
      <c r="B118" s="7">
        <v>-160704.54</v>
      </c>
    </row>
    <row r="119" spans="1:2" x14ac:dyDescent="0.2">
      <c r="A119" s="5" t="s">
        <v>7</v>
      </c>
      <c r="B119" s="7">
        <v>-1190.53</v>
      </c>
    </row>
    <row r="120" spans="1:2" x14ac:dyDescent="0.2">
      <c r="A120" s="5" t="s">
        <v>195</v>
      </c>
      <c r="B120" s="7">
        <v>0</v>
      </c>
    </row>
    <row r="121" spans="1:2" x14ac:dyDescent="0.2">
      <c r="A121" s="5" t="s">
        <v>87</v>
      </c>
      <c r="B121" s="7">
        <v>-6859.09</v>
      </c>
    </row>
    <row r="122" spans="1:2" x14ac:dyDescent="0.2">
      <c r="A122" s="5" t="s">
        <v>196</v>
      </c>
      <c r="B122" s="7">
        <v>0</v>
      </c>
    </row>
    <row r="123" spans="1:2" x14ac:dyDescent="0.2">
      <c r="A123" s="5" t="s">
        <v>61</v>
      </c>
      <c r="B123" s="7">
        <v>-6859.09</v>
      </c>
    </row>
    <row r="124" spans="1:2" x14ac:dyDescent="0.2">
      <c r="A124" s="5" t="s">
        <v>133</v>
      </c>
      <c r="B124" s="7">
        <v>-157510.79</v>
      </c>
    </row>
    <row r="125" spans="1:2" x14ac:dyDescent="0.2">
      <c r="A125" s="5" t="s">
        <v>232</v>
      </c>
      <c r="B125" s="7">
        <v>-106594.18</v>
      </c>
    </row>
    <row r="126" spans="1:2" x14ac:dyDescent="0.2">
      <c r="A126" s="5" t="s">
        <v>8</v>
      </c>
      <c r="B126" s="7">
        <v>-6713</v>
      </c>
    </row>
    <row r="127" spans="1:2" x14ac:dyDescent="0.2">
      <c r="A127" s="5" t="s">
        <v>10</v>
      </c>
      <c r="B127" s="7">
        <v>-53673.72</v>
      </c>
    </row>
    <row r="128" spans="1:2" x14ac:dyDescent="0.2">
      <c r="A128" s="5" t="s">
        <v>197</v>
      </c>
      <c r="B128" s="7">
        <v>-61152.15</v>
      </c>
    </row>
    <row r="129" spans="1:2" x14ac:dyDescent="0.2">
      <c r="A129" s="5" t="s">
        <v>108</v>
      </c>
      <c r="B129" s="7">
        <v>-308.08</v>
      </c>
    </row>
    <row r="130" spans="1:2" x14ac:dyDescent="0.2">
      <c r="A130" s="5" t="s">
        <v>247</v>
      </c>
      <c r="B130" s="7">
        <v>0</v>
      </c>
    </row>
    <row r="131" spans="1:2" x14ac:dyDescent="0.2">
      <c r="A131" s="5" t="s">
        <v>198</v>
      </c>
      <c r="B131" s="7">
        <v>-1909.62</v>
      </c>
    </row>
    <row r="132" spans="1:2" x14ac:dyDescent="0.2">
      <c r="A132" s="5" t="s">
        <v>18</v>
      </c>
      <c r="B132" s="7">
        <v>-6713</v>
      </c>
    </row>
    <row r="133" spans="1:2" x14ac:dyDescent="0.2">
      <c r="A133" s="5" t="s">
        <v>162</v>
      </c>
      <c r="B133" s="7">
        <v>-19148.27</v>
      </c>
    </row>
    <row r="134" spans="1:2" x14ac:dyDescent="0.2">
      <c r="A134" s="5" t="s">
        <v>199</v>
      </c>
      <c r="B134" s="7">
        <v>0</v>
      </c>
    </row>
    <row r="135" spans="1:2" x14ac:dyDescent="0.2">
      <c r="A135" s="5" t="s">
        <v>163</v>
      </c>
      <c r="B135" s="7">
        <v>-4573.1400000000003</v>
      </c>
    </row>
    <row r="136" spans="1:2" x14ac:dyDescent="0.2">
      <c r="A136" s="18" t="s">
        <v>86</v>
      </c>
      <c r="B136" s="19">
        <v>-6859.09</v>
      </c>
    </row>
    <row r="137" spans="1:2" x14ac:dyDescent="0.2">
      <c r="A137" s="18" t="s">
        <v>79</v>
      </c>
      <c r="B137" s="19">
        <v>0</v>
      </c>
    </row>
    <row r="138" spans="1:2" x14ac:dyDescent="0.2">
      <c r="A138" s="18" t="s">
        <v>128</v>
      </c>
      <c r="B138" s="19">
        <v>-162022.42000000001</v>
      </c>
    </row>
    <row r="139" spans="1:2" x14ac:dyDescent="0.2">
      <c r="A139" s="18" t="s">
        <v>131</v>
      </c>
      <c r="B139" s="19">
        <v>-162022.42000000001</v>
      </c>
    </row>
    <row r="140" spans="1:2" x14ac:dyDescent="0.2">
      <c r="A140" s="18" t="s">
        <v>6</v>
      </c>
      <c r="B140" s="19">
        <v>-2482.46</v>
      </c>
    </row>
    <row r="141" spans="1:2" x14ac:dyDescent="0.2">
      <c r="A141" s="18" t="s">
        <v>320</v>
      </c>
      <c r="B141" s="19">
        <v>0</v>
      </c>
    </row>
    <row r="142" spans="1:2" x14ac:dyDescent="0.2">
      <c r="A142" s="18" t="s">
        <v>85</v>
      </c>
      <c r="B142" s="19">
        <v>-6859.09</v>
      </c>
    </row>
    <row r="143" spans="1:2" x14ac:dyDescent="0.2">
      <c r="A143" s="18" t="s">
        <v>54</v>
      </c>
      <c r="B143" s="19">
        <v>-12234.05</v>
      </c>
    </row>
    <row r="144" spans="1:2" x14ac:dyDescent="0.2">
      <c r="A144" s="18" t="s">
        <v>60</v>
      </c>
      <c r="B144" s="19">
        <v>-149649</v>
      </c>
    </row>
    <row r="145" spans="1:2" x14ac:dyDescent="0.2">
      <c r="A145" s="18" t="s">
        <v>200</v>
      </c>
      <c r="B145" s="19">
        <v>-494.45</v>
      </c>
    </row>
    <row r="146" spans="1:2" x14ac:dyDescent="0.2">
      <c r="A146" s="18" t="s">
        <v>65</v>
      </c>
      <c r="B146" s="19">
        <v>-9781.58</v>
      </c>
    </row>
    <row r="147" spans="1:2" x14ac:dyDescent="0.2">
      <c r="A147" s="18" t="s">
        <v>201</v>
      </c>
      <c r="B147" s="19">
        <v>0</v>
      </c>
    </row>
    <row r="148" spans="1:2" x14ac:dyDescent="0.2">
      <c r="A148" s="18" t="s">
        <v>142</v>
      </c>
      <c r="B148" s="19">
        <v>-160420.82999999999</v>
      </c>
    </row>
    <row r="149" spans="1:2" x14ac:dyDescent="0.2">
      <c r="A149" s="18" t="s">
        <v>164</v>
      </c>
      <c r="B149" s="19">
        <v>0</v>
      </c>
    </row>
    <row r="150" spans="1:2" x14ac:dyDescent="0.2">
      <c r="A150" s="18" t="s">
        <v>110</v>
      </c>
      <c r="B150" s="19">
        <v>-273.3</v>
      </c>
    </row>
    <row r="151" spans="1:2" x14ac:dyDescent="0.2">
      <c r="A151" s="18" t="s">
        <v>165</v>
      </c>
      <c r="B151" s="19">
        <v>-14936.28</v>
      </c>
    </row>
    <row r="152" spans="1:2" x14ac:dyDescent="0.2">
      <c r="A152" s="18" t="s">
        <v>20</v>
      </c>
      <c r="B152" s="19">
        <v>-6859.09</v>
      </c>
    </row>
    <row r="153" spans="1:2" x14ac:dyDescent="0.2">
      <c r="A153" s="18" t="s">
        <v>15</v>
      </c>
      <c r="B153" s="19">
        <v>-6859.09</v>
      </c>
    </row>
    <row r="154" spans="1:2" x14ac:dyDescent="0.2">
      <c r="A154" s="18" t="s">
        <v>81</v>
      </c>
      <c r="B154" s="19">
        <v>-6762.59</v>
      </c>
    </row>
    <row r="155" spans="1:2" x14ac:dyDescent="0.2">
      <c r="A155" s="18" t="s">
        <v>202</v>
      </c>
      <c r="B155" s="19">
        <v>-879.1</v>
      </c>
    </row>
    <row r="156" spans="1:2" x14ac:dyDescent="0.2">
      <c r="A156" s="18" t="s">
        <v>90</v>
      </c>
      <c r="B156" s="19">
        <v>-6859.09</v>
      </c>
    </row>
    <row r="157" spans="1:2" x14ac:dyDescent="0.2">
      <c r="A157" s="18" t="s">
        <v>69</v>
      </c>
      <c r="B157" s="19">
        <v>-6859.09</v>
      </c>
    </row>
    <row r="158" spans="1:2" x14ac:dyDescent="0.2">
      <c r="A158" s="18" t="s">
        <v>203</v>
      </c>
      <c r="B158" s="19">
        <v>-987.17</v>
      </c>
    </row>
    <row r="159" spans="1:2" x14ac:dyDescent="0.2">
      <c r="A159" s="18" t="s">
        <v>206</v>
      </c>
      <c r="B159" s="19">
        <v>-577.15</v>
      </c>
    </row>
    <row r="160" spans="1:2" x14ac:dyDescent="0.2">
      <c r="A160" s="18" t="s">
        <v>130</v>
      </c>
      <c r="B160" s="19">
        <v>-162022.42000000001</v>
      </c>
    </row>
    <row r="161" spans="1:2" x14ac:dyDescent="0.2">
      <c r="A161" s="18" t="s">
        <v>204</v>
      </c>
      <c r="B161" s="19">
        <v>-3660.24</v>
      </c>
    </row>
    <row r="162" spans="1:2" x14ac:dyDescent="0.2">
      <c r="A162" s="18" t="s">
        <v>68</v>
      </c>
      <c r="B162" s="19">
        <v>-6859.09</v>
      </c>
    </row>
    <row r="163" spans="1:2" x14ac:dyDescent="0.2">
      <c r="A163" s="18" t="s">
        <v>321</v>
      </c>
      <c r="B163" s="19">
        <v>0</v>
      </c>
    </row>
    <row r="164" spans="1:2" x14ac:dyDescent="0.2">
      <c r="A164" s="18" t="s">
        <v>94</v>
      </c>
      <c r="B164" s="19">
        <v>-6859.09</v>
      </c>
    </row>
    <row r="165" spans="1:2" x14ac:dyDescent="0.2">
      <c r="A165" s="18" t="s">
        <v>97</v>
      </c>
      <c r="B165" s="19">
        <v>-6859.09</v>
      </c>
    </row>
    <row r="166" spans="1:2" x14ac:dyDescent="0.2">
      <c r="A166" s="18" t="s">
        <v>205</v>
      </c>
      <c r="B166" s="19">
        <v>-183.83</v>
      </c>
    </row>
    <row r="167" spans="1:2" x14ac:dyDescent="0.2">
      <c r="A167" s="18" t="s">
        <v>144</v>
      </c>
      <c r="B167" s="19">
        <f>SUM(B9:B166)</f>
        <v>5.6303406381630339E-11</v>
      </c>
    </row>
  </sheetData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B1734E-F015-405D-8606-D9D870C99945}">
  <dimension ref="A2:I22"/>
  <sheetViews>
    <sheetView workbookViewId="0">
      <selection activeCell="B2" sqref="B2"/>
    </sheetView>
  </sheetViews>
  <sheetFormatPr defaultRowHeight="12.75" x14ac:dyDescent="0.2"/>
  <cols>
    <col min="1" max="1" width="29.42578125" style="1" customWidth="1"/>
    <col min="2" max="2" width="43.85546875" style="1" customWidth="1"/>
    <col min="3" max="3" width="35.7109375" style="1" customWidth="1"/>
    <col min="4" max="4" width="23.85546875" style="1" customWidth="1"/>
    <col min="5" max="16384" width="9.140625" style="1"/>
  </cols>
  <sheetData>
    <row r="2" spans="1:9" ht="15" customHeight="1" x14ac:dyDescent="0.2">
      <c r="B2" s="15" t="s">
        <v>339</v>
      </c>
      <c r="C2" s="3"/>
      <c r="D2" s="3"/>
      <c r="F2" s="3"/>
    </row>
    <row r="3" spans="1:9" ht="15" customHeight="1" x14ac:dyDescent="0.2">
      <c r="B3" s="15" t="s">
        <v>340</v>
      </c>
      <c r="C3" s="3"/>
      <c r="D3" s="3"/>
      <c r="F3" s="3"/>
      <c r="G3" s="10"/>
      <c r="H3" s="10"/>
      <c r="I3" s="10"/>
    </row>
    <row r="4" spans="1:9" x14ac:dyDescent="0.2">
      <c r="F4" s="10"/>
      <c r="G4" s="10"/>
      <c r="H4" s="10"/>
      <c r="I4" s="10"/>
    </row>
    <row r="5" spans="1:9" x14ac:dyDescent="0.2">
      <c r="A5" s="2" t="s">
        <v>324</v>
      </c>
      <c r="F5" s="10"/>
      <c r="G5" s="10"/>
      <c r="H5" s="10"/>
      <c r="I5" s="10"/>
    </row>
    <row r="6" spans="1:9" x14ac:dyDescent="0.2">
      <c r="F6" s="10"/>
      <c r="G6" s="10"/>
      <c r="H6" s="10"/>
      <c r="I6" s="10"/>
    </row>
    <row r="7" spans="1:9" x14ac:dyDescent="0.2">
      <c r="A7" s="17" t="s">
        <v>328</v>
      </c>
      <c r="B7" s="17" t="s">
        <v>3</v>
      </c>
      <c r="C7" s="17" t="s">
        <v>1</v>
      </c>
      <c r="D7" s="17" t="s">
        <v>214</v>
      </c>
      <c r="F7" s="10"/>
      <c r="G7" s="10"/>
      <c r="H7" s="10"/>
      <c r="I7" s="10"/>
    </row>
    <row r="8" spans="1:9" x14ac:dyDescent="0.2">
      <c r="A8" s="60" t="s">
        <v>325</v>
      </c>
      <c r="B8" s="18" t="s">
        <v>333</v>
      </c>
      <c r="C8" s="30" t="s">
        <v>288</v>
      </c>
      <c r="D8" s="22">
        <v>46014.66</v>
      </c>
      <c r="F8" s="10"/>
      <c r="G8" s="10"/>
      <c r="H8" s="10"/>
      <c r="I8" s="10"/>
    </row>
    <row r="9" spans="1:9" x14ac:dyDescent="0.2">
      <c r="A9" s="61"/>
      <c r="B9" s="18" t="s">
        <v>334</v>
      </c>
      <c r="C9" s="30" t="s">
        <v>289</v>
      </c>
      <c r="D9" s="22">
        <v>0</v>
      </c>
      <c r="F9" s="10"/>
      <c r="G9" s="10"/>
      <c r="H9" s="10"/>
      <c r="I9" s="10"/>
    </row>
    <row r="10" spans="1:9" x14ac:dyDescent="0.2">
      <c r="A10" s="61"/>
      <c r="B10" s="18" t="s">
        <v>335</v>
      </c>
      <c r="C10" s="30" t="s">
        <v>329</v>
      </c>
      <c r="D10" s="22">
        <v>2106842.34</v>
      </c>
      <c r="F10" s="10"/>
      <c r="G10" s="10"/>
      <c r="H10" s="10"/>
      <c r="I10" s="10"/>
    </row>
    <row r="11" spans="1:9" x14ac:dyDescent="0.2">
      <c r="A11" s="61"/>
      <c r="B11" s="5" t="s">
        <v>336</v>
      </c>
      <c r="C11" s="30" t="s">
        <v>223</v>
      </c>
      <c r="D11" s="22">
        <v>658855.25399999996</v>
      </c>
      <c r="F11" s="10"/>
      <c r="G11" s="10"/>
      <c r="H11" s="10"/>
      <c r="I11" s="10"/>
    </row>
    <row r="12" spans="1:9" x14ac:dyDescent="0.2">
      <c r="A12" s="61"/>
      <c r="B12" s="18" t="s">
        <v>337</v>
      </c>
      <c r="C12" s="30" t="s">
        <v>322</v>
      </c>
      <c r="D12" s="22">
        <v>1227332.0050738845</v>
      </c>
      <c r="F12" s="10"/>
      <c r="G12" s="10"/>
      <c r="H12" s="10"/>
      <c r="I12" s="10"/>
    </row>
    <row r="13" spans="1:9" s="13" customFormat="1" x14ac:dyDescent="0.2">
      <c r="A13" s="61"/>
      <c r="B13" s="18" t="s">
        <v>338</v>
      </c>
      <c r="C13" s="30" t="s">
        <v>323</v>
      </c>
      <c r="D13" s="22">
        <v>16782271.780000001</v>
      </c>
      <c r="F13" s="10"/>
      <c r="G13" s="10"/>
      <c r="H13" s="10"/>
      <c r="I13" s="10"/>
    </row>
    <row r="14" spans="1:9" x14ac:dyDescent="0.2">
      <c r="A14" s="62"/>
      <c r="B14" s="34" t="s">
        <v>327</v>
      </c>
      <c r="C14" s="34"/>
      <c r="D14" s="22">
        <f>SUM(D8:D13)</f>
        <v>20821316.039073884</v>
      </c>
      <c r="F14" s="10"/>
      <c r="G14" s="10"/>
      <c r="H14" s="10"/>
      <c r="I14" s="10"/>
    </row>
    <row r="15" spans="1:9" x14ac:dyDescent="0.2">
      <c r="A15" s="63" t="s">
        <v>326</v>
      </c>
      <c r="B15" s="18" t="s">
        <v>315</v>
      </c>
      <c r="C15" s="30" t="s">
        <v>289</v>
      </c>
      <c r="D15" s="22">
        <v>0</v>
      </c>
      <c r="F15" s="10"/>
      <c r="G15" s="10"/>
      <c r="H15" s="10"/>
      <c r="I15" s="10"/>
    </row>
    <row r="16" spans="1:9" x14ac:dyDescent="0.2">
      <c r="A16" s="63"/>
      <c r="B16" s="18" t="s">
        <v>136</v>
      </c>
      <c r="C16" s="30" t="s">
        <v>323</v>
      </c>
      <c r="D16" s="22">
        <v>1006743.91</v>
      </c>
      <c r="F16" s="10"/>
      <c r="G16" s="10"/>
      <c r="H16" s="10"/>
      <c r="I16" s="10"/>
    </row>
    <row r="17" spans="1:9" x14ac:dyDescent="0.2">
      <c r="A17" s="63"/>
      <c r="B17" s="34" t="s">
        <v>327</v>
      </c>
      <c r="C17" s="34"/>
      <c r="D17" s="22">
        <f>SUM(D15:D16)</f>
        <v>1006743.91</v>
      </c>
      <c r="F17" s="10"/>
      <c r="G17" s="10"/>
      <c r="H17" s="10"/>
      <c r="I17" s="10"/>
    </row>
    <row r="18" spans="1:9" x14ac:dyDescent="0.2">
      <c r="A18" s="18"/>
      <c r="B18" s="16" t="s">
        <v>144</v>
      </c>
      <c r="C18" s="16"/>
      <c r="D18" s="20">
        <f>D17+D14</f>
        <v>21828059.949073885</v>
      </c>
      <c r="E18" s="13"/>
      <c r="F18" s="10"/>
      <c r="G18" s="10"/>
      <c r="H18" s="10"/>
      <c r="I18" s="10"/>
    </row>
    <row r="19" spans="1:9" x14ac:dyDescent="0.2">
      <c r="A19" s="13"/>
      <c r="B19" s="13"/>
      <c r="C19" s="13"/>
      <c r="D19" s="13"/>
    </row>
    <row r="20" spans="1:9" x14ac:dyDescent="0.2">
      <c r="A20" s="13"/>
      <c r="B20" s="13"/>
      <c r="C20" s="13"/>
      <c r="D20" s="13"/>
    </row>
    <row r="21" spans="1:9" x14ac:dyDescent="0.2">
      <c r="A21" s="13"/>
      <c r="B21" s="13"/>
      <c r="C21" s="13"/>
      <c r="D21" s="13"/>
    </row>
    <row r="22" spans="1:9" x14ac:dyDescent="0.2">
      <c r="A22" s="13"/>
      <c r="B22" s="13"/>
      <c r="C22" s="13"/>
      <c r="D22" s="13"/>
    </row>
  </sheetData>
  <mergeCells count="2">
    <mergeCell ref="A8:A14"/>
    <mergeCell ref="A15:A17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8134E9-28A2-485F-8656-F0B7064086E4}">
  <dimension ref="A2:H170"/>
  <sheetViews>
    <sheetView workbookViewId="0">
      <selection activeCell="B2" sqref="B2"/>
    </sheetView>
  </sheetViews>
  <sheetFormatPr defaultRowHeight="12.75" x14ac:dyDescent="0.2"/>
  <cols>
    <col min="1" max="1" width="40.5703125" style="13" customWidth="1"/>
    <col min="2" max="2" width="44" style="13" customWidth="1"/>
    <col min="3" max="16384" width="9.140625" style="13"/>
  </cols>
  <sheetData>
    <row r="2" spans="1:8" ht="15" customHeight="1" x14ac:dyDescent="0.2">
      <c r="B2" s="15" t="s">
        <v>339</v>
      </c>
      <c r="C2" s="10"/>
      <c r="D2" s="10"/>
      <c r="H2" s="10"/>
    </row>
    <row r="3" spans="1:8" ht="15" customHeight="1" x14ac:dyDescent="0.2">
      <c r="B3" s="15" t="s">
        <v>340</v>
      </c>
      <c r="C3" s="10"/>
      <c r="D3" s="10"/>
      <c r="H3" s="10"/>
    </row>
    <row r="5" spans="1:8" x14ac:dyDescent="0.2">
      <c r="A5" s="15" t="s">
        <v>311</v>
      </c>
    </row>
    <row r="6" spans="1:8" x14ac:dyDescent="0.2">
      <c r="A6" s="13" t="s">
        <v>222</v>
      </c>
    </row>
    <row r="8" spans="1:8" x14ac:dyDescent="0.2">
      <c r="A8" s="16" t="s">
        <v>3</v>
      </c>
      <c r="B8" s="17" t="s">
        <v>345</v>
      </c>
    </row>
    <row r="9" spans="1:8" x14ac:dyDescent="0.2">
      <c r="A9" s="11" t="s">
        <v>215</v>
      </c>
      <c r="B9" s="12">
        <v>6176307.4099999992</v>
      </c>
    </row>
    <row r="10" spans="1:8" x14ac:dyDescent="0.2">
      <c r="A10" s="23" t="s">
        <v>58</v>
      </c>
      <c r="B10" s="21">
        <v>0</v>
      </c>
    </row>
    <row r="11" spans="1:8" x14ac:dyDescent="0.2">
      <c r="A11" s="23" t="s">
        <v>22</v>
      </c>
      <c r="B11" s="21">
        <v>-130.53</v>
      </c>
    </row>
    <row r="12" spans="1:8" x14ac:dyDescent="0.2">
      <c r="A12" s="23" t="s">
        <v>23</v>
      </c>
      <c r="B12" s="21">
        <v>-130.53</v>
      </c>
    </row>
    <row r="13" spans="1:8" x14ac:dyDescent="0.2">
      <c r="A13" s="23" t="s">
        <v>24</v>
      </c>
      <c r="B13" s="19">
        <v>-130.53</v>
      </c>
    </row>
    <row r="14" spans="1:8" x14ac:dyDescent="0.2">
      <c r="A14" s="18" t="s">
        <v>25</v>
      </c>
      <c r="B14" s="19">
        <v>-130.53</v>
      </c>
    </row>
    <row r="15" spans="1:8" x14ac:dyDescent="0.2">
      <c r="A15" s="18" t="s">
        <v>105</v>
      </c>
      <c r="B15" s="19">
        <v>-22504.65</v>
      </c>
    </row>
    <row r="16" spans="1:8" x14ac:dyDescent="0.2">
      <c r="A16" s="18" t="s">
        <v>140</v>
      </c>
      <c r="B16" s="19">
        <v>-393521.98</v>
      </c>
    </row>
    <row r="17" spans="1:2" x14ac:dyDescent="0.2">
      <c r="A17" s="18" t="s">
        <v>91</v>
      </c>
      <c r="B17" s="19">
        <v>-2802.74</v>
      </c>
    </row>
    <row r="18" spans="1:2" x14ac:dyDescent="0.2">
      <c r="A18" s="18" t="s">
        <v>98</v>
      </c>
      <c r="B18" s="19">
        <v>-2542.8200000000002</v>
      </c>
    </row>
    <row r="19" spans="1:2" x14ac:dyDescent="0.2">
      <c r="A19" s="18" t="s">
        <v>239</v>
      </c>
      <c r="B19" s="19">
        <v>0</v>
      </c>
    </row>
    <row r="20" spans="1:2" x14ac:dyDescent="0.2">
      <c r="A20" s="18" t="s">
        <v>80</v>
      </c>
      <c r="B20" s="19">
        <v>-2057.7199999999998</v>
      </c>
    </row>
    <row r="21" spans="1:2" x14ac:dyDescent="0.2">
      <c r="A21" s="18" t="s">
        <v>116</v>
      </c>
      <c r="B21" s="19">
        <v>-46007.38</v>
      </c>
    </row>
    <row r="22" spans="1:2" x14ac:dyDescent="0.2">
      <c r="A22" s="18" t="s">
        <v>228</v>
      </c>
      <c r="B22" s="19">
        <v>0</v>
      </c>
    </row>
    <row r="23" spans="1:2" x14ac:dyDescent="0.2">
      <c r="A23" s="18" t="s">
        <v>226</v>
      </c>
      <c r="B23" s="19">
        <v>0</v>
      </c>
    </row>
    <row r="24" spans="1:2" x14ac:dyDescent="0.2">
      <c r="A24" s="18" t="s">
        <v>99</v>
      </c>
      <c r="B24" s="19">
        <v>-8415.6</v>
      </c>
    </row>
    <row r="25" spans="1:2" x14ac:dyDescent="0.2">
      <c r="A25" s="18" t="s">
        <v>26</v>
      </c>
      <c r="B25" s="19">
        <v>-130.53</v>
      </c>
    </row>
    <row r="26" spans="1:2" x14ac:dyDescent="0.2">
      <c r="A26" s="18" t="s">
        <v>117</v>
      </c>
      <c r="B26" s="19">
        <v>-46007.38</v>
      </c>
    </row>
    <row r="27" spans="1:2" x14ac:dyDescent="0.2">
      <c r="A27" s="18" t="s">
        <v>16</v>
      </c>
      <c r="B27" s="19">
        <v>0</v>
      </c>
    </row>
    <row r="28" spans="1:2" x14ac:dyDescent="0.2">
      <c r="A28" s="18" t="s">
        <v>74</v>
      </c>
      <c r="B28" s="19">
        <v>0</v>
      </c>
    </row>
    <row r="29" spans="1:2" x14ac:dyDescent="0.2">
      <c r="A29" s="18" t="s">
        <v>76</v>
      </c>
      <c r="B29" s="19">
        <v>0</v>
      </c>
    </row>
    <row r="30" spans="1:2" x14ac:dyDescent="0.2">
      <c r="A30" s="18" t="s">
        <v>135</v>
      </c>
      <c r="B30" s="19">
        <v>-327604.32</v>
      </c>
    </row>
    <row r="31" spans="1:2" x14ac:dyDescent="0.2">
      <c r="A31" s="18" t="s">
        <v>95</v>
      </c>
      <c r="B31" s="19">
        <v>0</v>
      </c>
    </row>
    <row r="32" spans="1:2" x14ac:dyDescent="0.2">
      <c r="A32" s="18" t="s">
        <v>59</v>
      </c>
      <c r="B32" s="19">
        <v>-133.79999999999998</v>
      </c>
    </row>
    <row r="33" spans="1:2" x14ac:dyDescent="0.2">
      <c r="A33" s="18" t="s">
        <v>27</v>
      </c>
      <c r="B33" s="19">
        <v>-130.53</v>
      </c>
    </row>
    <row r="34" spans="1:2" x14ac:dyDescent="0.2">
      <c r="A34" s="18" t="s">
        <v>51</v>
      </c>
      <c r="B34" s="19">
        <v>0</v>
      </c>
    </row>
    <row r="35" spans="1:2" x14ac:dyDescent="0.2">
      <c r="A35" s="18" t="s">
        <v>234</v>
      </c>
      <c r="B35" s="19">
        <v>0</v>
      </c>
    </row>
    <row r="36" spans="1:2" x14ac:dyDescent="0.2">
      <c r="A36" s="18" t="s">
        <v>121</v>
      </c>
      <c r="B36" s="19">
        <v>-41457.370000000003</v>
      </c>
    </row>
    <row r="37" spans="1:2" x14ac:dyDescent="0.2">
      <c r="A37" s="18" t="s">
        <v>100</v>
      </c>
      <c r="B37" s="19">
        <v>-1499.1499999999999</v>
      </c>
    </row>
    <row r="38" spans="1:2" x14ac:dyDescent="0.2">
      <c r="A38" s="18" t="s">
        <v>102</v>
      </c>
      <c r="B38" s="19">
        <v>-14930.05</v>
      </c>
    </row>
    <row r="39" spans="1:2" x14ac:dyDescent="0.2">
      <c r="A39" s="18" t="s">
        <v>240</v>
      </c>
      <c r="B39" s="21">
        <v>0</v>
      </c>
    </row>
    <row r="40" spans="1:2" x14ac:dyDescent="0.2">
      <c r="A40" s="18" t="s">
        <v>227</v>
      </c>
      <c r="B40" s="21">
        <v>0</v>
      </c>
    </row>
    <row r="41" spans="1:2" x14ac:dyDescent="0.2">
      <c r="A41" s="23" t="s">
        <v>77</v>
      </c>
      <c r="B41" s="19">
        <v>-1176.03</v>
      </c>
    </row>
    <row r="42" spans="1:2" x14ac:dyDescent="0.2">
      <c r="A42" s="23" t="s">
        <v>111</v>
      </c>
      <c r="B42" s="19">
        <v>-32761.919999999998</v>
      </c>
    </row>
    <row r="43" spans="1:2" x14ac:dyDescent="0.2">
      <c r="A43" s="18" t="s">
        <v>229</v>
      </c>
      <c r="B43" s="19">
        <v>0</v>
      </c>
    </row>
    <row r="44" spans="1:2" x14ac:dyDescent="0.2">
      <c r="A44" s="18" t="s">
        <v>141</v>
      </c>
      <c r="B44" s="19">
        <v>-539146.26</v>
      </c>
    </row>
    <row r="45" spans="1:2" x14ac:dyDescent="0.2">
      <c r="A45" s="18" t="s">
        <v>28</v>
      </c>
      <c r="B45" s="19">
        <v>-130.53</v>
      </c>
    </row>
    <row r="46" spans="1:2" x14ac:dyDescent="0.2">
      <c r="A46" s="18" t="s">
        <v>89</v>
      </c>
      <c r="B46" s="19">
        <v>-2524.33</v>
      </c>
    </row>
    <row r="47" spans="1:2" x14ac:dyDescent="0.2">
      <c r="A47" s="18" t="s">
        <v>29</v>
      </c>
      <c r="B47" s="19">
        <v>-130.53</v>
      </c>
    </row>
    <row r="48" spans="1:2" x14ac:dyDescent="0.2">
      <c r="A48" s="18" t="s">
        <v>125</v>
      </c>
      <c r="B48" s="19">
        <v>-84649.29</v>
      </c>
    </row>
    <row r="49" spans="1:2" x14ac:dyDescent="0.2">
      <c r="A49" s="18" t="s">
        <v>56</v>
      </c>
      <c r="B49" s="19">
        <v>-384.26</v>
      </c>
    </row>
    <row r="50" spans="1:2" x14ac:dyDescent="0.2">
      <c r="A50" s="18" t="s">
        <v>66</v>
      </c>
      <c r="B50" s="19">
        <v>-1984.48</v>
      </c>
    </row>
    <row r="51" spans="1:2" x14ac:dyDescent="0.2">
      <c r="A51" s="18" t="s">
        <v>96</v>
      </c>
      <c r="B51" s="19">
        <v>0</v>
      </c>
    </row>
    <row r="52" spans="1:2" x14ac:dyDescent="0.2">
      <c r="A52" s="18" t="s">
        <v>30</v>
      </c>
      <c r="B52" s="19">
        <v>-130.53</v>
      </c>
    </row>
    <row r="53" spans="1:2" x14ac:dyDescent="0.2">
      <c r="A53" s="18" t="s">
        <v>129</v>
      </c>
      <c r="B53" s="19">
        <v>-97868.81</v>
      </c>
    </row>
    <row r="54" spans="1:2" x14ac:dyDescent="0.2">
      <c r="A54" s="18" t="s">
        <v>62</v>
      </c>
      <c r="B54" s="19">
        <v>0</v>
      </c>
    </row>
    <row r="55" spans="1:2" x14ac:dyDescent="0.2">
      <c r="A55" s="18" t="s">
        <v>31</v>
      </c>
      <c r="B55" s="19">
        <v>-130.53</v>
      </c>
    </row>
    <row r="56" spans="1:2" x14ac:dyDescent="0.2">
      <c r="A56" s="18" t="s">
        <v>92</v>
      </c>
      <c r="B56" s="19">
        <v>-4483.4399999999996</v>
      </c>
    </row>
    <row r="57" spans="1:2" x14ac:dyDescent="0.2">
      <c r="A57" s="18" t="s">
        <v>64</v>
      </c>
      <c r="B57" s="19">
        <v>-756.09</v>
      </c>
    </row>
    <row r="58" spans="1:2" x14ac:dyDescent="0.2">
      <c r="A58" s="18" t="s">
        <v>118</v>
      </c>
      <c r="B58" s="19">
        <v>-46007.38</v>
      </c>
    </row>
    <row r="59" spans="1:2" x14ac:dyDescent="0.2">
      <c r="A59" s="18" t="s">
        <v>235</v>
      </c>
      <c r="B59" s="19">
        <v>0</v>
      </c>
    </row>
    <row r="60" spans="1:2" x14ac:dyDescent="0.2">
      <c r="A60" s="18" t="s">
        <v>72</v>
      </c>
      <c r="B60" s="19">
        <v>-901.95</v>
      </c>
    </row>
    <row r="61" spans="1:2" x14ac:dyDescent="0.2">
      <c r="A61" s="18" t="s">
        <v>230</v>
      </c>
      <c r="B61" s="19">
        <v>0</v>
      </c>
    </row>
    <row r="62" spans="1:2" x14ac:dyDescent="0.2">
      <c r="A62" s="18" t="s">
        <v>103</v>
      </c>
      <c r="B62" s="19">
        <v>-18773.63</v>
      </c>
    </row>
    <row r="63" spans="1:2" x14ac:dyDescent="0.2">
      <c r="A63" s="18" t="s">
        <v>123</v>
      </c>
      <c r="B63" s="19">
        <v>-49029.47</v>
      </c>
    </row>
    <row r="64" spans="1:2" x14ac:dyDescent="0.2">
      <c r="A64" s="18" t="s">
        <v>249</v>
      </c>
      <c r="B64" s="19">
        <v>0</v>
      </c>
    </row>
    <row r="65" spans="1:2" x14ac:dyDescent="0.2">
      <c r="A65" s="18" t="s">
        <v>143</v>
      </c>
      <c r="B65" s="19">
        <v>-457585.77</v>
      </c>
    </row>
    <row r="66" spans="1:2" x14ac:dyDescent="0.2">
      <c r="A66" s="18" t="s">
        <v>32</v>
      </c>
      <c r="B66" s="19">
        <v>-130.53</v>
      </c>
    </row>
    <row r="67" spans="1:2" x14ac:dyDescent="0.2">
      <c r="A67" s="18" t="s">
        <v>11</v>
      </c>
      <c r="B67" s="19">
        <v>0</v>
      </c>
    </row>
    <row r="68" spans="1:2" x14ac:dyDescent="0.2">
      <c r="A68" s="18" t="s">
        <v>57</v>
      </c>
      <c r="B68" s="19">
        <v>0</v>
      </c>
    </row>
    <row r="69" spans="1:2" x14ac:dyDescent="0.2">
      <c r="A69" s="18" t="s">
        <v>231</v>
      </c>
      <c r="B69" s="19">
        <v>0</v>
      </c>
    </row>
    <row r="70" spans="1:2" x14ac:dyDescent="0.2">
      <c r="A70" s="18" t="s">
        <v>136</v>
      </c>
      <c r="B70" s="19">
        <v>-327604.32</v>
      </c>
    </row>
    <row r="71" spans="1:2" x14ac:dyDescent="0.2">
      <c r="A71" s="18" t="s">
        <v>126</v>
      </c>
      <c r="B71" s="19">
        <v>-85182.42</v>
      </c>
    </row>
    <row r="72" spans="1:2" x14ac:dyDescent="0.2">
      <c r="A72" s="18" t="s">
        <v>241</v>
      </c>
      <c r="B72" s="19">
        <v>0</v>
      </c>
    </row>
    <row r="73" spans="1:2" x14ac:dyDescent="0.2">
      <c r="A73" s="18" t="s">
        <v>124</v>
      </c>
      <c r="B73" s="19">
        <v>-55595.61</v>
      </c>
    </row>
    <row r="74" spans="1:2" x14ac:dyDescent="0.2">
      <c r="A74" s="18" t="s">
        <v>33</v>
      </c>
      <c r="B74" s="19">
        <v>-130.53</v>
      </c>
    </row>
    <row r="75" spans="1:2" x14ac:dyDescent="0.2">
      <c r="A75" s="18" t="s">
        <v>112</v>
      </c>
      <c r="B75" s="19">
        <v>-44067.040000000001</v>
      </c>
    </row>
    <row r="76" spans="1:2" x14ac:dyDescent="0.2">
      <c r="A76" s="18" t="s">
        <v>17</v>
      </c>
      <c r="B76" s="19">
        <v>0</v>
      </c>
    </row>
    <row r="77" spans="1:2" x14ac:dyDescent="0.2">
      <c r="A77" s="18" t="s">
        <v>34</v>
      </c>
      <c r="B77" s="19">
        <v>-130.53</v>
      </c>
    </row>
    <row r="78" spans="1:2" x14ac:dyDescent="0.2">
      <c r="A78" s="18" t="s">
        <v>107</v>
      </c>
      <c r="B78" s="19">
        <v>-32731.99</v>
      </c>
    </row>
    <row r="79" spans="1:2" x14ac:dyDescent="0.2">
      <c r="A79" s="18" t="s">
        <v>53</v>
      </c>
      <c r="B79" s="19">
        <v>-165.89</v>
      </c>
    </row>
    <row r="80" spans="1:2" x14ac:dyDescent="0.2">
      <c r="A80" s="18" t="s">
        <v>248</v>
      </c>
      <c r="B80" s="19">
        <v>0</v>
      </c>
    </row>
    <row r="81" spans="1:2" x14ac:dyDescent="0.2">
      <c r="A81" s="18" t="s">
        <v>35</v>
      </c>
      <c r="B81" s="19">
        <v>-130.53</v>
      </c>
    </row>
    <row r="82" spans="1:2" x14ac:dyDescent="0.2">
      <c r="A82" s="18" t="s">
        <v>119</v>
      </c>
      <c r="B82" s="19">
        <v>-46007.38</v>
      </c>
    </row>
    <row r="83" spans="1:2" x14ac:dyDescent="0.2">
      <c r="A83" s="18" t="s">
        <v>75</v>
      </c>
      <c r="B83" s="19">
        <v>0</v>
      </c>
    </row>
    <row r="84" spans="1:2" x14ac:dyDescent="0.2">
      <c r="A84" s="18" t="s">
        <v>242</v>
      </c>
      <c r="B84" s="19">
        <v>0</v>
      </c>
    </row>
    <row r="85" spans="1:2" x14ac:dyDescent="0.2">
      <c r="A85" s="18" t="s">
        <v>63</v>
      </c>
      <c r="B85" s="19">
        <v>-481.86</v>
      </c>
    </row>
    <row r="86" spans="1:2" x14ac:dyDescent="0.2">
      <c r="A86" s="18" t="s">
        <v>224</v>
      </c>
      <c r="B86" s="19">
        <v>0</v>
      </c>
    </row>
    <row r="87" spans="1:2" x14ac:dyDescent="0.2">
      <c r="A87" s="18" t="s">
        <v>55</v>
      </c>
      <c r="B87" s="19">
        <v>-330.33</v>
      </c>
    </row>
    <row r="88" spans="1:2" x14ac:dyDescent="0.2">
      <c r="A88" s="18" t="s">
        <v>88</v>
      </c>
      <c r="B88" s="19">
        <v>0</v>
      </c>
    </row>
    <row r="89" spans="1:2" x14ac:dyDescent="0.2">
      <c r="A89" s="18" t="s">
        <v>120</v>
      </c>
      <c r="B89" s="19">
        <v>-46250.39</v>
      </c>
    </row>
    <row r="90" spans="1:2" x14ac:dyDescent="0.2">
      <c r="A90" s="18" t="s">
        <v>82</v>
      </c>
      <c r="B90" s="19">
        <v>0</v>
      </c>
    </row>
    <row r="91" spans="1:2" x14ac:dyDescent="0.2">
      <c r="A91" s="18" t="s">
        <v>36</v>
      </c>
      <c r="B91" s="19">
        <v>-130.53</v>
      </c>
    </row>
    <row r="92" spans="1:2" x14ac:dyDescent="0.2">
      <c r="A92" s="18" t="s">
        <v>37</v>
      </c>
      <c r="B92" s="19">
        <v>-130.53</v>
      </c>
    </row>
    <row r="93" spans="1:2" x14ac:dyDescent="0.2">
      <c r="A93" s="18" t="s">
        <v>14</v>
      </c>
      <c r="B93" s="19">
        <v>0</v>
      </c>
    </row>
    <row r="94" spans="1:2" x14ac:dyDescent="0.2">
      <c r="A94" s="18" t="s">
        <v>127</v>
      </c>
      <c r="B94" s="19">
        <v>-103560.18</v>
      </c>
    </row>
    <row r="95" spans="1:2" x14ac:dyDescent="0.2">
      <c r="A95" s="18" t="s">
        <v>83</v>
      </c>
      <c r="B95" s="19">
        <v>0</v>
      </c>
    </row>
    <row r="96" spans="1:2" x14ac:dyDescent="0.2">
      <c r="A96" s="18" t="s">
        <v>139</v>
      </c>
      <c r="B96" s="19">
        <v>-404534.61</v>
      </c>
    </row>
    <row r="97" spans="1:2" x14ac:dyDescent="0.2">
      <c r="A97" s="18" t="s">
        <v>70</v>
      </c>
      <c r="B97" s="19">
        <v>0</v>
      </c>
    </row>
    <row r="98" spans="1:2" x14ac:dyDescent="0.2">
      <c r="A98" s="18" t="s">
        <v>38</v>
      </c>
      <c r="B98" s="19">
        <v>-130.53</v>
      </c>
    </row>
    <row r="99" spans="1:2" x14ac:dyDescent="0.2">
      <c r="A99" s="18" t="s">
        <v>93</v>
      </c>
      <c r="B99" s="19">
        <v>-6350.83</v>
      </c>
    </row>
    <row r="100" spans="1:2" x14ac:dyDescent="0.2">
      <c r="A100" s="18" t="s">
        <v>132</v>
      </c>
      <c r="B100" s="19">
        <v>-152749.29999999999</v>
      </c>
    </row>
    <row r="101" spans="1:2" x14ac:dyDescent="0.2">
      <c r="A101" s="18" t="s">
        <v>113</v>
      </c>
      <c r="B101" s="19">
        <v>-44067.040000000001</v>
      </c>
    </row>
    <row r="102" spans="1:2" x14ac:dyDescent="0.2">
      <c r="A102" s="18" t="s">
        <v>9</v>
      </c>
      <c r="B102" s="19">
        <v>0</v>
      </c>
    </row>
    <row r="103" spans="1:2" x14ac:dyDescent="0.2">
      <c r="A103" s="18" t="s">
        <v>84</v>
      </c>
      <c r="B103" s="19">
        <v>-2526.1999999999998</v>
      </c>
    </row>
    <row r="104" spans="1:2" x14ac:dyDescent="0.2">
      <c r="A104" s="18" t="s">
        <v>137</v>
      </c>
      <c r="B104" s="19">
        <v>-293655.09999999998</v>
      </c>
    </row>
    <row r="105" spans="1:2" x14ac:dyDescent="0.2">
      <c r="A105" s="18" t="s">
        <v>101</v>
      </c>
      <c r="B105" s="19">
        <v>-11107.82</v>
      </c>
    </row>
    <row r="106" spans="1:2" x14ac:dyDescent="0.2">
      <c r="A106" s="18" t="s">
        <v>39</v>
      </c>
      <c r="B106" s="19">
        <v>-130.53</v>
      </c>
    </row>
    <row r="107" spans="1:2" x14ac:dyDescent="0.2">
      <c r="A107" s="18" t="s">
        <v>40</v>
      </c>
      <c r="B107" s="19">
        <v>-130.53</v>
      </c>
    </row>
    <row r="108" spans="1:2" x14ac:dyDescent="0.2">
      <c r="A108" s="18" t="s">
        <v>41</v>
      </c>
      <c r="B108" s="19">
        <v>-130.53</v>
      </c>
    </row>
    <row r="109" spans="1:2" x14ac:dyDescent="0.2">
      <c r="A109" s="18" t="s">
        <v>12</v>
      </c>
      <c r="B109" s="19">
        <v>-15.02</v>
      </c>
    </row>
    <row r="110" spans="1:2" x14ac:dyDescent="0.2">
      <c r="A110" s="18" t="s">
        <v>78</v>
      </c>
      <c r="B110" s="19">
        <v>0</v>
      </c>
    </row>
    <row r="111" spans="1:2" x14ac:dyDescent="0.2">
      <c r="A111" s="18" t="s">
        <v>114</v>
      </c>
      <c r="B111" s="19">
        <v>-44067.040000000001</v>
      </c>
    </row>
    <row r="112" spans="1:2" x14ac:dyDescent="0.2">
      <c r="A112" s="18" t="s">
        <v>19</v>
      </c>
      <c r="B112" s="19">
        <v>0</v>
      </c>
    </row>
    <row r="113" spans="1:2" x14ac:dyDescent="0.2">
      <c r="A113" s="18" t="s">
        <v>221</v>
      </c>
      <c r="B113" s="19">
        <v>0</v>
      </c>
    </row>
    <row r="114" spans="1:2" x14ac:dyDescent="0.2">
      <c r="A114" s="18" t="s">
        <v>42</v>
      </c>
      <c r="B114" s="19">
        <v>-130.53</v>
      </c>
    </row>
    <row r="115" spans="1:2" x14ac:dyDescent="0.2">
      <c r="A115" s="18" t="s">
        <v>134</v>
      </c>
      <c r="B115" s="19">
        <v>-207418.59</v>
      </c>
    </row>
    <row r="116" spans="1:2" x14ac:dyDescent="0.2">
      <c r="A116" s="18" t="s">
        <v>52</v>
      </c>
      <c r="B116" s="19">
        <v>0</v>
      </c>
    </row>
    <row r="117" spans="1:2" x14ac:dyDescent="0.2">
      <c r="A117" s="18" t="s">
        <v>138</v>
      </c>
      <c r="B117" s="19">
        <v>-293655.09999999998</v>
      </c>
    </row>
    <row r="118" spans="1:2" x14ac:dyDescent="0.2">
      <c r="A118" s="18" t="s">
        <v>43</v>
      </c>
      <c r="B118" s="19">
        <v>-130.53</v>
      </c>
    </row>
    <row r="119" spans="1:2" x14ac:dyDescent="0.2">
      <c r="A119" s="18" t="s">
        <v>243</v>
      </c>
      <c r="B119" s="19">
        <v>0</v>
      </c>
    </row>
    <row r="120" spans="1:2" x14ac:dyDescent="0.2">
      <c r="A120" s="18" t="s">
        <v>13</v>
      </c>
      <c r="B120" s="19">
        <v>0</v>
      </c>
    </row>
    <row r="121" spans="1:2" x14ac:dyDescent="0.2">
      <c r="A121" s="18" t="s">
        <v>73</v>
      </c>
      <c r="B121" s="19">
        <v>-2864.82</v>
      </c>
    </row>
    <row r="122" spans="1:2" x14ac:dyDescent="0.2">
      <c r="A122" s="18" t="s">
        <v>67</v>
      </c>
      <c r="B122" s="19">
        <v>0</v>
      </c>
    </row>
    <row r="123" spans="1:2" x14ac:dyDescent="0.2">
      <c r="A123" s="18" t="s">
        <v>71</v>
      </c>
      <c r="B123" s="19">
        <v>0</v>
      </c>
    </row>
    <row r="124" spans="1:2" x14ac:dyDescent="0.2">
      <c r="A124" s="18" t="s">
        <v>21</v>
      </c>
      <c r="B124" s="19">
        <v>-182.5</v>
      </c>
    </row>
    <row r="125" spans="1:2" x14ac:dyDescent="0.2">
      <c r="A125" s="18" t="s">
        <v>44</v>
      </c>
      <c r="B125" s="19">
        <v>-130.53</v>
      </c>
    </row>
    <row r="126" spans="1:2" x14ac:dyDescent="0.2">
      <c r="A126" s="18" t="s">
        <v>250</v>
      </c>
      <c r="B126" s="19">
        <v>0</v>
      </c>
    </row>
    <row r="127" spans="1:2" x14ac:dyDescent="0.2">
      <c r="A127" s="18" t="s">
        <v>45</v>
      </c>
      <c r="B127" s="19">
        <v>-130.53</v>
      </c>
    </row>
    <row r="128" spans="1:2" x14ac:dyDescent="0.2">
      <c r="A128" s="18" t="s">
        <v>104</v>
      </c>
      <c r="B128" s="19">
        <v>-4482.04</v>
      </c>
    </row>
    <row r="129" spans="1:2" x14ac:dyDescent="0.2">
      <c r="A129" s="18" t="s">
        <v>87</v>
      </c>
      <c r="B129" s="19">
        <v>0</v>
      </c>
    </row>
    <row r="130" spans="1:2" x14ac:dyDescent="0.2">
      <c r="A130" s="18" t="s">
        <v>61</v>
      </c>
      <c r="B130" s="19">
        <v>0</v>
      </c>
    </row>
    <row r="131" spans="1:2" x14ac:dyDescent="0.2">
      <c r="A131" s="18" t="s">
        <v>133</v>
      </c>
      <c r="B131" s="19">
        <v>-177358.15</v>
      </c>
    </row>
    <row r="132" spans="1:2" x14ac:dyDescent="0.2">
      <c r="A132" s="18" t="s">
        <v>10</v>
      </c>
      <c r="B132" s="19">
        <v>0</v>
      </c>
    </row>
    <row r="133" spans="1:2" x14ac:dyDescent="0.2">
      <c r="A133" s="18" t="s">
        <v>108</v>
      </c>
      <c r="B133" s="19">
        <v>-32731.99</v>
      </c>
    </row>
    <row r="134" spans="1:2" x14ac:dyDescent="0.2">
      <c r="A134" s="18" t="s">
        <v>106</v>
      </c>
      <c r="B134" s="19">
        <v>-32521.99</v>
      </c>
    </row>
    <row r="135" spans="1:2" x14ac:dyDescent="0.2">
      <c r="A135" s="18" t="s">
        <v>18</v>
      </c>
      <c r="B135" s="19">
        <v>0</v>
      </c>
    </row>
    <row r="136" spans="1:2" x14ac:dyDescent="0.2">
      <c r="A136" s="18" t="s">
        <v>46</v>
      </c>
      <c r="B136" s="19">
        <v>-130.53</v>
      </c>
    </row>
    <row r="137" spans="1:2" x14ac:dyDescent="0.2">
      <c r="A137" s="18" t="s">
        <v>109</v>
      </c>
      <c r="B137" s="19">
        <v>-32731.99</v>
      </c>
    </row>
    <row r="138" spans="1:2" x14ac:dyDescent="0.2">
      <c r="A138" s="18" t="s">
        <v>86</v>
      </c>
      <c r="B138" s="19">
        <v>-2681.4</v>
      </c>
    </row>
    <row r="139" spans="1:2" x14ac:dyDescent="0.2">
      <c r="A139" s="18" t="s">
        <v>79</v>
      </c>
      <c r="B139" s="19">
        <v>0</v>
      </c>
    </row>
    <row r="140" spans="1:2" x14ac:dyDescent="0.2">
      <c r="A140" s="18" t="s">
        <v>233</v>
      </c>
      <c r="B140" s="19">
        <v>0</v>
      </c>
    </row>
    <row r="141" spans="1:2" x14ac:dyDescent="0.2">
      <c r="A141" s="18" t="s">
        <v>128</v>
      </c>
      <c r="B141" s="19">
        <v>-100145.34</v>
      </c>
    </row>
    <row r="142" spans="1:2" x14ac:dyDescent="0.2">
      <c r="A142" s="18" t="s">
        <v>131</v>
      </c>
      <c r="B142" s="19">
        <v>-154384.26</v>
      </c>
    </row>
    <row r="143" spans="1:2" x14ac:dyDescent="0.2">
      <c r="A143" s="18" t="s">
        <v>6</v>
      </c>
      <c r="B143" s="19">
        <v>-0.69</v>
      </c>
    </row>
    <row r="144" spans="1:2" x14ac:dyDescent="0.2">
      <c r="A144" s="18" t="s">
        <v>115</v>
      </c>
      <c r="B144" s="19">
        <v>-44067.040000000001</v>
      </c>
    </row>
    <row r="145" spans="1:2" x14ac:dyDescent="0.2">
      <c r="A145" s="18" t="s">
        <v>85</v>
      </c>
      <c r="B145" s="19">
        <v>-832.13</v>
      </c>
    </row>
    <row r="146" spans="1:2" x14ac:dyDescent="0.2">
      <c r="A146" s="18" t="s">
        <v>54</v>
      </c>
      <c r="B146" s="19">
        <v>0</v>
      </c>
    </row>
    <row r="147" spans="1:2" x14ac:dyDescent="0.2">
      <c r="A147" s="18" t="s">
        <v>60</v>
      </c>
      <c r="B147" s="19">
        <v>-516.23</v>
      </c>
    </row>
    <row r="148" spans="1:2" x14ac:dyDescent="0.2">
      <c r="A148" s="18" t="s">
        <v>65</v>
      </c>
      <c r="B148" s="19">
        <v>-1914.72</v>
      </c>
    </row>
    <row r="149" spans="1:2" x14ac:dyDescent="0.2">
      <c r="A149" s="18" t="s">
        <v>236</v>
      </c>
      <c r="B149" s="19">
        <v>0</v>
      </c>
    </row>
    <row r="150" spans="1:2" x14ac:dyDescent="0.2">
      <c r="A150" s="18" t="s">
        <v>142</v>
      </c>
      <c r="B150" s="19">
        <v>-659525.74</v>
      </c>
    </row>
    <row r="151" spans="1:2" x14ac:dyDescent="0.2">
      <c r="A151" s="18" t="s">
        <v>4</v>
      </c>
      <c r="B151" s="19">
        <v>-278962.59000000003</v>
      </c>
    </row>
    <row r="152" spans="1:2" x14ac:dyDescent="0.2">
      <c r="A152" s="18" t="s">
        <v>110</v>
      </c>
      <c r="B152" s="19">
        <v>-32731.99</v>
      </c>
    </row>
    <row r="153" spans="1:2" x14ac:dyDescent="0.2">
      <c r="A153" s="18" t="s">
        <v>20</v>
      </c>
      <c r="B153" s="19">
        <v>-395.3</v>
      </c>
    </row>
    <row r="154" spans="1:2" x14ac:dyDescent="0.2">
      <c r="A154" s="18" t="s">
        <v>15</v>
      </c>
      <c r="B154" s="19">
        <v>0</v>
      </c>
    </row>
    <row r="155" spans="1:2" x14ac:dyDescent="0.2">
      <c r="A155" s="18" t="s">
        <v>47</v>
      </c>
      <c r="B155" s="19">
        <v>-130.53</v>
      </c>
    </row>
    <row r="156" spans="1:2" x14ac:dyDescent="0.2">
      <c r="A156" s="18" t="s">
        <v>81</v>
      </c>
      <c r="B156" s="19">
        <v>0</v>
      </c>
    </row>
    <row r="157" spans="1:2" x14ac:dyDescent="0.2">
      <c r="A157" s="18" t="s">
        <v>122</v>
      </c>
      <c r="B157" s="19">
        <v>-41457.370000000003</v>
      </c>
    </row>
    <row r="158" spans="1:2" x14ac:dyDescent="0.2">
      <c r="A158" s="18" t="s">
        <v>90</v>
      </c>
      <c r="B158" s="19">
        <v>0</v>
      </c>
    </row>
    <row r="159" spans="1:2" x14ac:dyDescent="0.2">
      <c r="A159" s="18" t="s">
        <v>69</v>
      </c>
      <c r="B159" s="19">
        <v>-259.35000000000002</v>
      </c>
    </row>
    <row r="160" spans="1:2" x14ac:dyDescent="0.2">
      <c r="A160" s="18" t="s">
        <v>48</v>
      </c>
      <c r="B160" s="19">
        <v>-130.53</v>
      </c>
    </row>
    <row r="161" spans="1:2" x14ac:dyDescent="0.2">
      <c r="A161" s="18" t="s">
        <v>237</v>
      </c>
      <c r="B161" s="19">
        <v>0</v>
      </c>
    </row>
    <row r="162" spans="1:2" x14ac:dyDescent="0.2">
      <c r="A162" s="18" t="s">
        <v>130</v>
      </c>
      <c r="B162" s="19">
        <v>-113576.56</v>
      </c>
    </row>
    <row r="163" spans="1:2" x14ac:dyDescent="0.2">
      <c r="A163" s="18" t="s">
        <v>220</v>
      </c>
      <c r="B163" s="19">
        <v>0</v>
      </c>
    </row>
    <row r="164" spans="1:2" x14ac:dyDescent="0.2">
      <c r="A164" s="18" t="s">
        <v>49</v>
      </c>
      <c r="B164" s="19">
        <v>-130.53</v>
      </c>
    </row>
    <row r="165" spans="1:2" x14ac:dyDescent="0.2">
      <c r="A165" s="18" t="s">
        <v>50</v>
      </c>
      <c r="B165" s="19">
        <v>-130.53</v>
      </c>
    </row>
    <row r="166" spans="1:2" x14ac:dyDescent="0.2">
      <c r="A166" s="18" t="s">
        <v>238</v>
      </c>
      <c r="B166" s="19">
        <v>0</v>
      </c>
    </row>
    <row r="167" spans="1:2" x14ac:dyDescent="0.2">
      <c r="A167" s="18" t="s">
        <v>68</v>
      </c>
      <c r="B167" s="19">
        <v>0</v>
      </c>
    </row>
    <row r="168" spans="1:2" x14ac:dyDescent="0.2">
      <c r="A168" s="18" t="s">
        <v>94</v>
      </c>
      <c r="B168" s="19">
        <v>-8555.7199999999993</v>
      </c>
    </row>
    <row r="169" spans="1:2" x14ac:dyDescent="0.2">
      <c r="A169" s="18" t="s">
        <v>97</v>
      </c>
      <c r="B169" s="19">
        <v>0</v>
      </c>
    </row>
    <row r="170" spans="1:2" x14ac:dyDescent="0.2">
      <c r="A170" s="18" t="s">
        <v>144</v>
      </c>
      <c r="B170" s="19">
        <v>-1.8189894035458565E-12</v>
      </c>
    </row>
  </sheetData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15</vt:i4>
      </vt:variant>
    </vt:vector>
  </HeadingPairs>
  <TitlesOfParts>
    <vt:vector size="15" baseType="lpstr">
      <vt:lpstr>Índice</vt:lpstr>
      <vt:lpstr>Item 1</vt:lpstr>
      <vt:lpstr>Item 2</vt:lpstr>
      <vt:lpstr>Item 3</vt:lpstr>
      <vt:lpstr>Item 4</vt:lpstr>
      <vt:lpstr>Item 5</vt:lpstr>
      <vt:lpstr>Item 6</vt:lpstr>
      <vt:lpstr>Item 7</vt:lpstr>
      <vt:lpstr>Item 8</vt:lpstr>
      <vt:lpstr>Item 9</vt:lpstr>
      <vt:lpstr>Item 10</vt:lpstr>
      <vt:lpstr>Item 11</vt:lpstr>
      <vt:lpstr>Item 12</vt:lpstr>
      <vt:lpstr>Item 13</vt:lpstr>
      <vt:lpstr>Item 14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MAURICIO CUNHA ALMEIDA</dc:creator>
  <cp:lastModifiedBy>Luiz Eduardo Paim Varella</cp:lastModifiedBy>
  <dcterms:created xsi:type="dcterms:W3CDTF">2020-07-26T13:20:29Z</dcterms:created>
  <dcterms:modified xsi:type="dcterms:W3CDTF">2021-11-29T21:47:29Z</dcterms:modified>
</cp:coreProperties>
</file>