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" yWindow="-135" windowWidth="23415" windowHeight="12510" activeTab="1"/>
  </bookViews>
  <sheets>
    <sheet name="Dados_RCL" sheetId="7" r:id="rId1"/>
    <sheet name="Exploração" sheetId="10" r:id="rId2"/>
    <sheet name="DADOS_BASICOS" sheetId="11" r:id="rId3"/>
    <sheet name="DADOS_EXPLORACAO" sheetId="12" r:id="rId4"/>
  </sheets>
  <definedNames>
    <definedName name="TEXP_CONDICOES_POCO_APOS_ABAND">#REF!</definedName>
    <definedName name="TEXP_HEADER">#REF!</definedName>
    <definedName name="TEXP_INTERVALOS_POCO">#REF!</definedName>
    <definedName name="TEXP_MATERIAL_NAO_PERFURAVEL">#REF!</definedName>
    <definedName name="TEXP_TAMPAO_CIMENTO">#REF!</definedName>
    <definedName name="TEXP_TAMPAO_MECANICO">#REF!</definedName>
  </definedNames>
  <calcPr calcId="125725"/>
</workbook>
</file>

<file path=xl/calcChain.xml><?xml version="1.0" encoding="utf-8"?>
<calcChain xmlns="http://schemas.openxmlformats.org/spreadsheetml/2006/main">
  <c r="D9" i="10"/>
  <c r="AI5" i="12" l="1"/>
  <c r="AH5"/>
  <c r="AI4"/>
  <c r="AH4"/>
  <c r="AI3"/>
  <c r="AH3"/>
  <c r="AI2"/>
  <c r="AH2"/>
  <c r="E26" i="10" l="1"/>
  <c r="D26"/>
  <c r="N28"/>
  <c r="M28"/>
  <c r="K28"/>
  <c r="J28"/>
  <c r="H28"/>
  <c r="G28"/>
  <c r="E28"/>
  <c r="D24"/>
  <c r="O27"/>
  <c r="L27"/>
  <c r="I27"/>
  <c r="F27"/>
  <c r="N26"/>
  <c r="M26"/>
  <c r="K26"/>
  <c r="J26"/>
  <c r="H26"/>
  <c r="G26"/>
  <c r="AF5" i="12"/>
  <c r="AG5"/>
  <c r="AG4"/>
  <c r="AF4"/>
  <c r="AG3"/>
  <c r="AF3"/>
  <c r="AG2"/>
  <c r="AF2"/>
  <c r="N24" i="10"/>
  <c r="M24"/>
  <c r="K24"/>
  <c r="J24"/>
  <c r="H24"/>
  <c r="G24"/>
  <c r="E24"/>
  <c r="O25"/>
  <c r="L25"/>
  <c r="I25"/>
  <c r="F25"/>
  <c r="D2" i="11" l="1"/>
  <c r="Y3" i="12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5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4"/>
  <c r="AE3"/>
  <c r="AD3"/>
  <c r="AC3"/>
  <c r="AB3"/>
  <c r="AA3"/>
  <c r="Z3"/>
  <c r="X3"/>
  <c r="W3"/>
  <c r="V3"/>
  <c r="U3"/>
  <c r="T3"/>
  <c r="S3"/>
  <c r="R3"/>
  <c r="Q3"/>
  <c r="P3"/>
  <c r="O3"/>
  <c r="N3"/>
  <c r="M3"/>
  <c r="L3"/>
  <c r="K3"/>
  <c r="J3"/>
  <c r="I3"/>
  <c r="H3"/>
  <c r="G3"/>
  <c r="F3"/>
  <c r="E3"/>
  <c r="D3"/>
  <c r="C3"/>
  <c r="B3"/>
  <c r="A3"/>
  <c r="AE2"/>
  <c r="AD2"/>
  <c r="AC2"/>
  <c r="AB2"/>
  <c r="AA2"/>
  <c r="Z2"/>
  <c r="Y2"/>
  <c r="X2"/>
  <c r="W2"/>
  <c r="V2"/>
  <c r="U2"/>
  <c r="T2"/>
  <c r="S2"/>
  <c r="R2"/>
  <c r="Q2"/>
  <c r="P2"/>
  <c r="O2"/>
  <c r="N2"/>
  <c r="M2"/>
  <c r="L2"/>
  <c r="K2"/>
  <c r="J2"/>
  <c r="I2"/>
  <c r="H2"/>
  <c r="G2"/>
  <c r="F2"/>
  <c r="E2"/>
  <c r="D2"/>
  <c r="C2"/>
  <c r="B2"/>
  <c r="A2"/>
  <c r="C2" i="11"/>
  <c r="B2"/>
  <c r="A2"/>
  <c r="D2" i="10"/>
  <c r="H2"/>
  <c r="A2"/>
  <c r="O23"/>
  <c r="L23"/>
  <c r="I23"/>
  <c r="F23"/>
  <c r="O22"/>
  <c r="L22"/>
  <c r="I22"/>
  <c r="F22"/>
  <c r="O21"/>
  <c r="L21"/>
  <c r="I21"/>
  <c r="F21"/>
  <c r="O20"/>
  <c r="L20"/>
  <c r="I20"/>
  <c r="F20"/>
  <c r="O19"/>
  <c r="L19"/>
  <c r="I19"/>
  <c r="F19"/>
  <c r="O18"/>
  <c r="L18"/>
  <c r="I18"/>
  <c r="F18"/>
  <c r="N17"/>
  <c r="M17"/>
  <c r="K17"/>
  <c r="J17"/>
  <c r="H17"/>
  <c r="G17"/>
  <c r="E17"/>
  <c r="D17"/>
  <c r="O16"/>
  <c r="L16"/>
  <c r="I16"/>
  <c r="F16"/>
  <c r="O15"/>
  <c r="L15"/>
  <c r="I15"/>
  <c r="F15"/>
  <c r="O14"/>
  <c r="L14"/>
  <c r="I14"/>
  <c r="F14"/>
  <c r="O13"/>
  <c r="L13"/>
  <c r="I13"/>
  <c r="F13"/>
  <c r="O12"/>
  <c r="L12"/>
  <c r="I12"/>
  <c r="F12"/>
  <c r="N11"/>
  <c r="M11"/>
  <c r="M9" s="1"/>
  <c r="K11"/>
  <c r="K9" s="1"/>
  <c r="J11"/>
  <c r="J9" s="1"/>
  <c r="H11"/>
  <c r="G11"/>
  <c r="G9" s="1"/>
  <c r="E11"/>
  <c r="D11"/>
  <c r="O10"/>
  <c r="L10"/>
  <c r="I10"/>
  <c r="F10"/>
  <c r="O8"/>
  <c r="L8"/>
  <c r="I8"/>
  <c r="F8"/>
  <c r="O7"/>
  <c r="L7"/>
  <c r="I7"/>
  <c r="F7"/>
  <c r="O6"/>
  <c r="L6"/>
  <c r="I6"/>
  <c r="F6"/>
  <c r="N5"/>
  <c r="M5"/>
  <c r="K5"/>
  <c r="J5"/>
  <c r="H5"/>
  <c r="G5"/>
  <c r="E5"/>
  <c r="D5"/>
  <c r="D28" s="1"/>
  <c r="E9" l="1"/>
  <c r="N9"/>
  <c r="H9"/>
  <c r="O28" l="1"/>
  <c r="L28"/>
  <c r="I28"/>
  <c r="F28"/>
</calcChain>
</file>

<file path=xl/comments1.xml><?xml version="1.0" encoding="utf-8"?>
<comments xmlns="http://schemas.openxmlformats.org/spreadsheetml/2006/main">
  <authors>
    <author>Usuário do Windows</author>
  </authors>
  <commentList>
    <comment ref="C5" authorId="0">
      <text>
        <r>
          <rPr>
            <b/>
            <sz val="9"/>
            <color indexed="81"/>
            <rFont val="Tahoma"/>
            <family val="2"/>
          </rPr>
          <t>Automático: Linha somatório dos itens 1.1 a 1.3</t>
        </r>
      </text>
    </comment>
    <comment ref="C9" authorId="0">
      <text>
        <r>
          <rPr>
            <b/>
            <sz val="9"/>
            <color indexed="81"/>
            <rFont val="Tahoma"/>
            <family val="2"/>
          </rPr>
          <t>Automático: Linha somatório dos itens 2.1 a 2.4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Automático: Linha somatório dos subitens 2.2.1 a 2.2.5</t>
        </r>
      </text>
    </comment>
    <comment ref="C17" authorId="0">
      <text>
        <r>
          <rPr>
            <b/>
            <sz val="9"/>
            <color indexed="81"/>
            <rFont val="Tahoma"/>
            <family val="2"/>
          </rPr>
          <t>Automático: Linha somatório dos subitens 2.3.1 a 2.3.5</t>
        </r>
      </text>
    </comment>
    <comment ref="C24" authorId="0">
      <text>
        <r>
          <rPr>
            <b/>
            <sz val="9"/>
            <color indexed="81"/>
            <rFont val="Tahoma"/>
            <charset val="1"/>
          </rPr>
          <t>Automático: Linha 3.1</t>
        </r>
      </text>
    </comment>
    <comment ref="C26" authorId="0">
      <text>
        <r>
          <rPr>
            <b/>
            <sz val="9"/>
            <color indexed="81"/>
            <rFont val="Tahoma"/>
            <charset val="1"/>
          </rPr>
          <t>Automático: Linha 4.1</t>
        </r>
      </text>
    </comment>
    <comment ref="C28" authorId="0">
      <text>
        <r>
          <rPr>
            <b/>
            <sz val="9"/>
            <color indexed="81"/>
            <rFont val="Tahoma"/>
            <family val="2"/>
          </rPr>
          <t>Automático: Linha somatório dos Subsistemas 1 + 2 + 3 +4</t>
        </r>
      </text>
    </comment>
  </commentList>
</comments>
</file>

<file path=xl/sharedStrings.xml><?xml version="1.0" encoding="utf-8"?>
<sst xmlns="http://schemas.openxmlformats.org/spreadsheetml/2006/main" count="135" uniqueCount="103">
  <si>
    <t>-</t>
  </si>
  <si>
    <t>Descrição</t>
  </si>
  <si>
    <t>Bloco:</t>
  </si>
  <si>
    <t>Ano</t>
  </si>
  <si>
    <t>Nº do Contrato:</t>
  </si>
  <si>
    <t>%  nac.</t>
  </si>
  <si>
    <t>nacional</t>
  </si>
  <si>
    <t>Nível</t>
  </si>
  <si>
    <t>Nome da linha</t>
  </si>
  <si>
    <t>Subsistema</t>
  </si>
  <si>
    <t>Geologia e Geofísica</t>
  </si>
  <si>
    <t>Item</t>
  </si>
  <si>
    <t>1.1</t>
  </si>
  <si>
    <t>Aquisição</t>
  </si>
  <si>
    <t>1.2</t>
  </si>
  <si>
    <t>Processamento e Interpretação</t>
  </si>
  <si>
    <t>1.3</t>
  </si>
  <si>
    <t>Outros</t>
  </si>
  <si>
    <t>Perfuração, Avaliação e Completação</t>
  </si>
  <si>
    <t>2.1</t>
  </si>
  <si>
    <t>Sonda de Perfuração/Afretamento de Sonda</t>
  </si>
  <si>
    <t>2.2</t>
  </si>
  <si>
    <t xml:space="preserve">Perfuração + Completação </t>
  </si>
  <si>
    <t>Subitem</t>
  </si>
  <si>
    <t>2.2.1</t>
  </si>
  <si>
    <t>Cabeça de Poço</t>
  </si>
  <si>
    <t>2.2.2</t>
  </si>
  <si>
    <t>Revestimento</t>
  </si>
  <si>
    <t>2.2.3</t>
  </si>
  <si>
    <t>Coluna de Produção</t>
  </si>
  <si>
    <t>2.2.4</t>
  </si>
  <si>
    <t>Equipamentos do Poço</t>
  </si>
  <si>
    <t>2.2.5</t>
  </si>
  <si>
    <t>Brocas</t>
  </si>
  <si>
    <t>2.3</t>
  </si>
  <si>
    <t xml:space="preserve">Sistemas Auxiliares </t>
  </si>
  <si>
    <t>2.3.1</t>
  </si>
  <si>
    <t>Sistema Elétrico</t>
  </si>
  <si>
    <t>2.3.2</t>
  </si>
  <si>
    <t>Sistema de Automação</t>
  </si>
  <si>
    <t>2.3.3</t>
  </si>
  <si>
    <t>Sistema de Telecomunicações</t>
  </si>
  <si>
    <t>2.3.4</t>
  </si>
  <si>
    <t>Sistema de Medição Fiscal</t>
  </si>
  <si>
    <t>2.3.5</t>
  </si>
  <si>
    <t>Instrumentação de Campo</t>
  </si>
  <si>
    <t>2.4</t>
  </si>
  <si>
    <t>Global</t>
  </si>
  <si>
    <t>Total da Fase de Exploração</t>
  </si>
  <si>
    <t>estrangeiro</t>
  </si>
  <si>
    <t>1º trimestre</t>
  </si>
  <si>
    <t>2º trimestre</t>
  </si>
  <si>
    <t>3º trimestre</t>
  </si>
  <si>
    <t>4º trimestre</t>
  </si>
  <si>
    <t>Este modelo de Relatório é aplicável aos seguintes contratos:</t>
  </si>
  <si>
    <t>Dados de Identificação do Relatório de Conteúdo Local da Fase de Exploração</t>
  </si>
  <si>
    <t>RELATÓRIO DE CONTEÚDO LOCAL DA FASE DE EXPLORAÇÃO* (Valores em R$)</t>
  </si>
  <si>
    <t>Tipo de Carga:</t>
  </si>
  <si>
    <t>NUM_PERIODO_BASE</t>
  </si>
  <si>
    <t>COD_BLOCO</t>
  </si>
  <si>
    <t>NUM_CONTRATO_CONCESSAO</t>
  </si>
  <si>
    <t>IND_TIPO_CARGA</t>
  </si>
  <si>
    <t>VAL_AQUISICAO_NACIONAL</t>
  </si>
  <si>
    <t>VAL_AQUISICAO_ESTRANGEIRO</t>
  </si>
  <si>
    <t>VAL_PROCESSAMENTO_NACIONAL</t>
  </si>
  <si>
    <t>VAL_PROCESSAMENTO_ESTRANGEIRO</t>
  </si>
  <si>
    <t>VAL_OUTROS_NACIONAL</t>
  </si>
  <si>
    <t>VAL_OUTROS_ESTRANGEIRO</t>
  </si>
  <si>
    <t>VAL_AFRTO_SONDA_NACIONAL</t>
  </si>
  <si>
    <t>VAL_AFRTO_SONDA_ESTRANGEIRO</t>
  </si>
  <si>
    <t>VAL_CABECA_POCO_NACIONAL</t>
  </si>
  <si>
    <t>VAL_CABECA_POCO_ESTRO</t>
  </si>
  <si>
    <t>VAL_REVESTIMENTO_NACIONAL</t>
  </si>
  <si>
    <t>VAL_REVESTIMENTO_ESTRO</t>
  </si>
  <si>
    <t>VAL_COLUNA_PRDCO_NACIONAL</t>
  </si>
  <si>
    <t>VAL_COLUNA_PRDCO_ESTRANGEIRO</t>
  </si>
  <si>
    <t>VAL_EQUIPAMENTO_NACIONAL</t>
  </si>
  <si>
    <t>VAL_EQUIPAMENTO_ESTRO</t>
  </si>
  <si>
    <t>VAL_BROCAS_NACIONAL</t>
  </si>
  <si>
    <t>VAL_BROCAS_ESTRANGEIRO</t>
  </si>
  <si>
    <t>VAL_SISTEMA_ELETRICO_NACIONAL</t>
  </si>
  <si>
    <t>VAL_SISTEMA_ELETRICO_ESTRO</t>
  </si>
  <si>
    <t>VAL_SSTMA_AUTOMACAO_NACIONAL</t>
  </si>
  <si>
    <t>VAL_SSTMA_AUTOMACAO_ESTRO</t>
  </si>
  <si>
    <t>VAL_SSTMA_TLCMS_NACIONAL</t>
  </si>
  <si>
    <t>VAL_SSTMA_TLCMS_ESTRANGEIRO</t>
  </si>
  <si>
    <t>VAL_SSTMA_MEDICAO_FISCAL_NCNL</t>
  </si>
  <si>
    <t>VAL_SSTMA_MEDICAO_FISCAL_ESTRO</t>
  </si>
  <si>
    <t>VAL_INSTRUMENTACAO_CAMPO_NCNL</t>
  </si>
  <si>
    <t>VAL_INSTRUMENTACAO_CAMPO_ESTRO</t>
  </si>
  <si>
    <t>VAL_AVALIACAO_OUTROS_NACIONAL</t>
  </si>
  <si>
    <t>VAL_AVALIACAO_OUTROS_ESTRO</t>
  </si>
  <si>
    <t>VAL_LOGISTICO_NACIONAL</t>
  </si>
  <si>
    <t>VAL_LOGISTICO_ESTRANGEIRO</t>
  </si>
  <si>
    <t>3.1</t>
  </si>
  <si>
    <t>Apoio Logístico</t>
  </si>
  <si>
    <t>Apoio Operacional</t>
  </si>
  <si>
    <t>*Este modelo de Relatório é aplicável aos seguintes contratos: CESSÃO ONEROSA.</t>
  </si>
  <si>
    <t>4.1</t>
  </si>
  <si>
    <t>TLD</t>
  </si>
  <si>
    <t>CESSÃO ONEROSA.</t>
  </si>
  <si>
    <t>VAL_TLD_NACIONAL</t>
  </si>
  <si>
    <t>VAL_TLD_ESTRANGEIRO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</si>
</sst>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b/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 tint="-0.14999847407452621"/>
        <bgColor indexed="22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alignment horizontal="center"/>
      <protection locked="0"/>
    </xf>
    <xf numFmtId="0" fontId="2" fillId="2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/>
    </xf>
    <xf numFmtId="0" fontId="2" fillId="4" borderId="1" xfId="1" applyFont="1" applyFill="1" applyBorder="1" applyAlignment="1">
      <alignment horizontal="center"/>
    </xf>
    <xf numFmtId="4" fontId="0" fillId="5" borderId="1" xfId="0" applyNumberFormat="1" applyFont="1" applyFill="1" applyBorder="1" applyProtection="1"/>
    <xf numFmtId="0" fontId="0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2" fontId="0" fillId="6" borderId="3" xfId="0" applyNumberFormat="1" applyFont="1" applyFill="1" applyBorder="1" applyAlignment="1" applyProtection="1">
      <alignment horizontal="right"/>
    </xf>
    <xf numFmtId="4" fontId="0" fillId="7" borderId="2" xfId="0" applyNumberFormat="1" applyFont="1" applyFill="1" applyBorder="1" applyProtection="1">
      <protection locked="0"/>
    </xf>
    <xf numFmtId="10" fontId="1" fillId="2" borderId="3" xfId="0" applyNumberFormat="1" applyFont="1" applyFill="1" applyBorder="1" applyAlignment="1" applyProtection="1">
      <alignment horizontal="right"/>
    </xf>
    <xf numFmtId="4" fontId="0" fillId="5" borderId="2" xfId="0" applyNumberFormat="1" applyFont="1" applyFill="1" applyBorder="1" applyProtection="1"/>
    <xf numFmtId="10" fontId="1" fillId="2" borderId="4" xfId="0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1" fillId="8" borderId="5" xfId="1" applyFont="1" applyFill="1" applyBorder="1" applyAlignment="1">
      <alignment horizontal="center"/>
    </xf>
    <xf numFmtId="0" fontId="1" fillId="8" borderId="6" xfId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2" fillId="2" borderId="7" xfId="1" applyFont="1" applyFill="1" applyBorder="1" applyAlignment="1">
      <alignment horizontal="left" vertical="center" wrapText="1"/>
    </xf>
    <xf numFmtId="0" fontId="2" fillId="4" borderId="7" xfId="1" applyFont="1" applyFill="1" applyBorder="1" applyAlignment="1">
      <alignment horizontal="left" wrapText="1"/>
    </xf>
    <xf numFmtId="0" fontId="2" fillId="3" borderId="7" xfId="1" applyFont="1" applyFill="1" applyBorder="1" applyAlignment="1">
      <alignment horizontal="left" vertical="center" wrapText="1"/>
    </xf>
    <xf numFmtId="0" fontId="1" fillId="8" borderId="8" xfId="1" applyFont="1" applyFill="1" applyBorder="1" applyAlignment="1">
      <alignment horizontal="left" wrapText="1"/>
    </xf>
    <xf numFmtId="4" fontId="0" fillId="7" borderId="1" xfId="0" applyNumberFormat="1" applyFont="1" applyFill="1" applyBorder="1" applyProtection="1">
      <protection locked="0"/>
    </xf>
    <xf numFmtId="0" fontId="9" fillId="9" borderId="7" xfId="0" applyFont="1" applyFill="1" applyBorder="1" applyAlignment="1">
      <alignment horizontal="center" vertical="center" wrapText="1"/>
    </xf>
    <xf numFmtId="0" fontId="2" fillId="10" borderId="7" xfId="1" applyFont="1" applyFill="1" applyBorder="1" applyAlignment="1">
      <alignment horizontal="left" wrapText="1"/>
    </xf>
    <xf numFmtId="0" fontId="2" fillId="10" borderId="2" xfId="1" applyFont="1" applyFill="1" applyBorder="1" applyAlignment="1">
      <alignment horizontal="center"/>
    </xf>
    <xf numFmtId="0" fontId="2" fillId="10" borderId="1" xfId="1" applyFont="1" applyFill="1" applyBorder="1" applyAlignment="1">
      <alignment horizontal="center"/>
    </xf>
    <xf numFmtId="0" fontId="7" fillId="0" borderId="0" xfId="0" applyFont="1" applyFill="1" applyBorder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4" fontId="0" fillId="2" borderId="2" xfId="0" applyNumberFormat="1" applyFont="1" applyFill="1" applyBorder="1" applyAlignment="1" applyProtection="1">
      <alignment horizontal="right"/>
    </xf>
    <xf numFmtId="4" fontId="0" fillId="2" borderId="1" xfId="0" applyNumberFormat="1" applyFont="1" applyFill="1" applyBorder="1" applyAlignment="1" applyProtection="1">
      <alignment horizontal="right"/>
    </xf>
    <xf numFmtId="4" fontId="0" fillId="2" borderId="5" xfId="0" applyNumberFormat="1" applyFont="1" applyFill="1" applyBorder="1" applyAlignment="1" applyProtection="1">
      <alignment horizontal="right"/>
    </xf>
    <xf numFmtId="0" fontId="3" fillId="0" borderId="1" xfId="0" applyFont="1" applyFill="1" applyBorder="1" applyAlignment="1">
      <alignment horizontal="center"/>
    </xf>
    <xf numFmtId="0" fontId="2" fillId="0" borderId="0" xfId="0" applyFont="1"/>
    <xf numFmtId="0" fontId="0" fillId="2" borderId="7" xfId="1" applyFont="1" applyFill="1" applyBorder="1" applyAlignment="1">
      <alignment horizontal="left" vertical="center" wrapText="1"/>
    </xf>
    <xf numFmtId="0" fontId="0" fillId="4" borderId="2" xfId="1" applyFont="1" applyFill="1" applyBorder="1" applyAlignment="1">
      <alignment horizontal="center"/>
    </xf>
    <xf numFmtId="4" fontId="0" fillId="2" borderId="18" xfId="0" applyNumberFormat="1" applyFont="1" applyFill="1" applyBorder="1" applyAlignment="1" applyProtection="1">
      <alignment horizontal="right"/>
    </xf>
    <xf numFmtId="4" fontId="0" fillId="7" borderId="18" xfId="0" applyNumberFormat="1" applyFont="1" applyFill="1" applyBorder="1" applyProtection="1">
      <protection locked="0"/>
    </xf>
    <xf numFmtId="0" fontId="0" fillId="4" borderId="1" xfId="1" applyFont="1" applyFill="1" applyBorder="1" applyAlignment="1">
      <alignment horizontal="center"/>
    </xf>
    <xf numFmtId="0" fontId="0" fillId="4" borderId="7" xfId="1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11" borderId="15" xfId="0" applyFont="1" applyFill="1" applyBorder="1" applyAlignment="1" applyProtection="1">
      <alignment horizontal="left"/>
    </xf>
    <xf numFmtId="0" fontId="1" fillId="11" borderId="16" xfId="0" applyFont="1" applyFill="1" applyBorder="1" applyAlignment="1" applyProtection="1">
      <alignment horizontal="left"/>
    </xf>
    <xf numFmtId="0" fontId="1" fillId="11" borderId="17" xfId="0" applyFont="1" applyFill="1" applyBorder="1" applyAlignment="1" applyProtection="1">
      <alignment horizontal="left"/>
    </xf>
    <xf numFmtId="0" fontId="1" fillId="11" borderId="8" xfId="0" applyFont="1" applyFill="1" applyBorder="1" applyAlignment="1" applyProtection="1">
      <alignment horizontal="left"/>
    </xf>
    <xf numFmtId="0" fontId="1" fillId="11" borderId="13" xfId="0" applyFont="1" applyFill="1" applyBorder="1" applyAlignment="1" applyProtection="1">
      <alignment horizontal="left"/>
    </xf>
    <xf numFmtId="0" fontId="1" fillId="11" borderId="14" xfId="0" applyFont="1" applyFill="1" applyBorder="1" applyAlignment="1" applyProtection="1">
      <alignment horizontal="left"/>
    </xf>
    <xf numFmtId="0" fontId="1" fillId="11" borderId="15" xfId="0" applyFont="1" applyFill="1" applyBorder="1" applyAlignment="1" applyProtection="1">
      <alignment horizontal="left" vertical="center"/>
    </xf>
    <xf numFmtId="0" fontId="1" fillId="11" borderId="16" xfId="0" applyFont="1" applyFill="1" applyBorder="1" applyAlignment="1" applyProtection="1">
      <alignment horizontal="left" vertical="center"/>
    </xf>
    <xf numFmtId="0" fontId="1" fillId="11" borderId="17" xfId="0" applyFont="1" applyFill="1" applyBorder="1" applyAlignment="1" applyProtection="1">
      <alignment horizontal="left" vertical="center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9" fillId="9" borderId="9" xfId="0" applyFont="1" applyFill="1" applyBorder="1" applyAlignment="1">
      <alignment horizontal="center"/>
    </xf>
    <xf numFmtId="0" fontId="9" fillId="9" borderId="10" xfId="0" applyFont="1" applyFill="1" applyBorder="1" applyAlignment="1">
      <alignment horizontal="center"/>
    </xf>
    <xf numFmtId="0" fontId="9" fillId="9" borderId="11" xfId="0" applyFont="1" applyFill="1" applyBorder="1" applyAlignment="1">
      <alignment horizontal="center" wrapText="1"/>
    </xf>
    <xf numFmtId="0" fontId="9" fillId="9" borderId="12" xfId="0" applyFont="1" applyFill="1" applyBorder="1" applyAlignment="1">
      <alignment horizontal="center" wrapText="1"/>
    </xf>
    <xf numFmtId="0" fontId="9" fillId="9" borderId="18" xfId="0" applyFont="1" applyFill="1" applyBorder="1" applyAlignment="1">
      <alignment horizontal="center" vertical="center"/>
    </xf>
    <xf numFmtId="0" fontId="9" fillId="9" borderId="19" xfId="0" applyFont="1" applyFill="1" applyBorder="1" applyAlignment="1">
      <alignment horizontal="center" vertical="center"/>
    </xf>
  </cellXfs>
  <cellStyles count="7">
    <cellStyle name="Normal" xfId="0" builtinId="0"/>
    <cellStyle name="Normal 2" xfId="1"/>
    <cellStyle name="Normal 3" xfId="2"/>
    <cellStyle name="Porcentagem 2" xfId="3"/>
    <cellStyle name="Porcentagem 3" xfId="4"/>
    <cellStyle name="Separador de milhares 2" xfId="5"/>
    <cellStyle name="Separador de milhares 3" xfId="6"/>
  </cellStyles>
  <dxfs count="4">
    <dxf>
      <font>
        <b/>
        <i val="0"/>
        <color auto="1"/>
      </font>
    </dxf>
    <dxf>
      <font>
        <color theme="0" tint="-0.34998626667073579"/>
      </font>
    </dxf>
    <dxf>
      <font>
        <b/>
        <i val="0"/>
        <color auto="1"/>
      </font>
    </dxf>
    <dxf>
      <font>
        <color theme="0" tint="-0.3499862666707357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8"/>
  <sheetViews>
    <sheetView showGridLines="0" zoomScale="130" zoomScaleNormal="130" workbookViewId="0">
      <selection activeCell="C4" sqref="C4"/>
    </sheetView>
  </sheetViews>
  <sheetFormatPr defaultColWidth="31.85546875" defaultRowHeight="12.75"/>
  <cols>
    <col min="1" max="1" width="9.140625" customWidth="1"/>
    <col min="2" max="2" width="31.85546875" bestFit="1" customWidth="1"/>
    <col min="3" max="3" width="34.7109375" customWidth="1"/>
    <col min="4" max="4" width="9.140625" customWidth="1"/>
    <col min="5" max="5" width="15.7109375" customWidth="1"/>
    <col min="6" max="6" width="14.5703125" customWidth="1"/>
    <col min="7" max="255" width="9.140625" customWidth="1"/>
  </cols>
  <sheetData>
    <row r="2" spans="2:6" ht="18">
      <c r="B2" s="47" t="s">
        <v>55</v>
      </c>
      <c r="C2" s="47"/>
      <c r="D2" s="47"/>
      <c r="E2" s="47"/>
      <c r="F2" s="47"/>
    </row>
    <row r="3" spans="2:6" ht="18">
      <c r="B3" s="1"/>
      <c r="C3" s="1"/>
      <c r="D3" s="1"/>
      <c r="E3" s="1"/>
      <c r="F3" s="1"/>
    </row>
    <row r="4" spans="2:6">
      <c r="B4" s="2" t="s">
        <v>2</v>
      </c>
      <c r="C4" s="5"/>
      <c r="E4" s="24" t="s">
        <v>3</v>
      </c>
    </row>
    <row r="5" spans="2:6" ht="15" customHeight="1">
      <c r="B5" s="2" t="s">
        <v>4</v>
      </c>
      <c r="C5" s="6"/>
      <c r="E5" s="39"/>
    </row>
    <row r="6" spans="2:6">
      <c r="B6" s="3" t="s">
        <v>57</v>
      </c>
      <c r="C6" s="4"/>
    </row>
    <row r="8" spans="2:6" ht="22.5">
      <c r="B8" s="34" t="s">
        <v>54</v>
      </c>
      <c r="C8" s="35" t="s">
        <v>100</v>
      </c>
    </row>
  </sheetData>
  <sheetProtection formatColumns="0" formatRows="0" selectLockedCells="1"/>
  <mergeCells count="1">
    <mergeCell ref="B2:F2"/>
  </mergeCells>
  <dataValidations count="1">
    <dataValidation type="list" allowBlank="1" showInputMessage="1" showErrorMessage="1" sqref="C6">
      <formula1>"Original,Ajuste"</formula1>
    </dataValidation>
  </dataValidation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0"/>
  <sheetViews>
    <sheetView tabSelected="1" zoomScale="115" zoomScaleNormal="115" workbookViewId="0">
      <selection activeCell="D7" sqref="D7"/>
    </sheetView>
  </sheetViews>
  <sheetFormatPr defaultColWidth="8" defaultRowHeight="12.75"/>
  <cols>
    <col min="1" max="1" width="10.85546875" bestFit="1" customWidth="1"/>
    <col min="2" max="2" width="5.140625" bestFit="1" customWidth="1"/>
    <col min="3" max="3" width="38.28515625" bestFit="1" customWidth="1"/>
    <col min="4" max="5" width="15.7109375" customWidth="1"/>
    <col min="6" max="6" width="8" bestFit="1" customWidth="1"/>
    <col min="7" max="8" width="15.7109375" customWidth="1"/>
    <col min="9" max="9" width="8" bestFit="1" customWidth="1"/>
    <col min="10" max="11" width="15.7109375" customWidth="1"/>
    <col min="12" max="12" width="8" customWidth="1"/>
    <col min="13" max="14" width="15.7109375" customWidth="1"/>
    <col min="15" max="15" width="8" customWidth="1"/>
    <col min="16" max="248" width="9.140625" customWidth="1"/>
    <col min="249" max="249" width="10.85546875" bestFit="1" customWidth="1"/>
    <col min="250" max="250" width="9.140625" customWidth="1"/>
    <col min="251" max="251" width="32.5703125" bestFit="1" customWidth="1"/>
    <col min="252" max="252" width="41.7109375" bestFit="1" customWidth="1"/>
    <col min="253" max="253" width="31.85546875" customWidth="1"/>
    <col min="254" max="254" width="12.140625" customWidth="1"/>
    <col min="255" max="255" width="6.5703125" customWidth="1"/>
  </cols>
  <sheetData>
    <row r="1" spans="1:15" ht="20.100000000000001" customHeight="1">
      <c r="A1" s="49" t="s">
        <v>56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5" ht="13.5" thickBot="1">
      <c r="A2" s="50" t="str">
        <f>"Bloco:  " &amp; Dados_RCL!C4</f>
        <v xml:space="preserve">Bloco:  </v>
      </c>
      <c r="B2" s="51"/>
      <c r="C2" s="52"/>
      <c r="D2" s="53" t="str">
        <f>"Contrato nº:  " &amp; IF(ISBLANK(Dados_RCL!C5),"",Dados_RCL!C5)</f>
        <v xml:space="preserve">Contrato nº:  </v>
      </c>
      <c r="E2" s="54"/>
      <c r="F2" s="54"/>
      <c r="G2" s="55"/>
      <c r="H2" s="56" t="str">
        <f>"Ano:  " &amp; IF(ISBLANK(Dados_RCL!E5),"",Dados_RCL!E5)</f>
        <v xml:space="preserve">Ano:  </v>
      </c>
      <c r="I2" s="57"/>
      <c r="J2" s="57"/>
      <c r="K2" s="57"/>
      <c r="L2" s="57"/>
      <c r="M2" s="57"/>
      <c r="N2" s="57"/>
      <c r="O2" s="58"/>
    </row>
    <row r="3" spans="1:15">
      <c r="A3" s="59" t="s">
        <v>1</v>
      </c>
      <c r="B3" s="60"/>
      <c r="C3" s="60"/>
      <c r="D3" s="61" t="s">
        <v>50</v>
      </c>
      <c r="E3" s="62"/>
      <c r="F3" s="63" t="s">
        <v>5</v>
      </c>
      <c r="G3" s="61" t="s">
        <v>51</v>
      </c>
      <c r="H3" s="62"/>
      <c r="I3" s="63" t="s">
        <v>5</v>
      </c>
      <c r="J3" s="61" t="s">
        <v>52</v>
      </c>
      <c r="K3" s="62"/>
      <c r="L3" s="63" t="s">
        <v>5</v>
      </c>
      <c r="M3" s="61" t="s">
        <v>53</v>
      </c>
      <c r="N3" s="62"/>
      <c r="O3" s="63" t="s">
        <v>5</v>
      </c>
    </row>
    <row r="4" spans="1:15">
      <c r="A4" s="65" t="s">
        <v>7</v>
      </c>
      <c r="B4" s="66"/>
      <c r="C4" s="30" t="s">
        <v>8</v>
      </c>
      <c r="D4" s="13" t="s">
        <v>6</v>
      </c>
      <c r="E4" s="12" t="s">
        <v>49</v>
      </c>
      <c r="F4" s="64"/>
      <c r="G4" s="13" t="s">
        <v>6</v>
      </c>
      <c r="H4" s="12" t="s">
        <v>49</v>
      </c>
      <c r="I4" s="64"/>
      <c r="J4" s="13" t="s">
        <v>6</v>
      </c>
      <c r="K4" s="12" t="s">
        <v>49</v>
      </c>
      <c r="L4" s="64"/>
      <c r="M4" s="13" t="s">
        <v>6</v>
      </c>
      <c r="N4" s="12" t="s">
        <v>49</v>
      </c>
      <c r="O4" s="64"/>
    </row>
    <row r="5" spans="1:15">
      <c r="A5" s="19" t="s">
        <v>9</v>
      </c>
      <c r="B5" s="7">
        <v>1</v>
      </c>
      <c r="C5" s="25" t="s">
        <v>10</v>
      </c>
      <c r="D5" s="36">
        <f>SUM(D6:D8)</f>
        <v>0</v>
      </c>
      <c r="E5" s="37">
        <f>SUM(E6:E8)</f>
        <v>0</v>
      </c>
      <c r="F5" s="14"/>
      <c r="G5" s="36">
        <f>SUM(G6:G8)</f>
        <v>0</v>
      </c>
      <c r="H5" s="37">
        <f>SUM(H6:H8)</f>
        <v>0</v>
      </c>
      <c r="I5" s="14"/>
      <c r="J5" s="36">
        <f>SUM(J6:J8)</f>
        <v>0</v>
      </c>
      <c r="K5" s="37">
        <f>SUM(K6:K8)</f>
        <v>0</v>
      </c>
      <c r="L5" s="14"/>
      <c r="M5" s="36">
        <f>SUM(M6:M8)</f>
        <v>0</v>
      </c>
      <c r="N5" s="37">
        <f>SUM(N6:N8)</f>
        <v>0</v>
      </c>
      <c r="O5" s="14"/>
    </row>
    <row r="6" spans="1:15">
      <c r="A6" s="32" t="s">
        <v>11</v>
      </c>
      <c r="B6" s="33" t="s">
        <v>12</v>
      </c>
      <c r="C6" s="31" t="s">
        <v>13</v>
      </c>
      <c r="D6" s="15"/>
      <c r="E6" s="29"/>
      <c r="F6" s="16" t="str">
        <f>IF(AND(OR(ISBLANK(E6),E6=0),OR(ISBLANK(D6),D6=0)),"",D6/SUM(D6:E6))</f>
        <v/>
      </c>
      <c r="G6" s="15"/>
      <c r="H6" s="29"/>
      <c r="I6" s="16" t="str">
        <f>IF(AND(OR(ISBLANK(H6),H6=0),OR(ISBLANK(G6),G6=0)),"",G6/SUM(G6:H6))</f>
        <v/>
      </c>
      <c r="J6" s="15"/>
      <c r="K6" s="29"/>
      <c r="L6" s="16" t="str">
        <f>IF(AND(OR(ISBLANK(K6),K6=0),OR(ISBLANK(J6),J6=0)),"",J6/SUM(J6:K6))</f>
        <v/>
      </c>
      <c r="M6" s="15"/>
      <c r="N6" s="29"/>
      <c r="O6" s="16" t="str">
        <f>IF(AND(OR(ISBLANK(N6),N6=0),OR(ISBLANK(M6),M6=0)),"",M6/SUM(M6:N6))</f>
        <v/>
      </c>
    </row>
    <row r="7" spans="1:15">
      <c r="A7" s="20" t="s">
        <v>11</v>
      </c>
      <c r="B7" s="9" t="s">
        <v>14</v>
      </c>
      <c r="C7" s="26" t="s">
        <v>15</v>
      </c>
      <c r="D7" s="15"/>
      <c r="E7" s="29"/>
      <c r="F7" s="16" t="str">
        <f t="shared" ref="F7:F28" si="0">IF(AND(OR(ISBLANK(E7),E7=0),OR(ISBLANK(D7),D7=0)),"",D7/SUM(D7:E7))</f>
        <v/>
      </c>
      <c r="G7" s="15"/>
      <c r="H7" s="29"/>
      <c r="I7" s="16" t="str">
        <f t="shared" ref="I7:I28" si="1">IF(AND(OR(ISBLANK(H7),H7=0),OR(ISBLANK(G7),G7=0)),"",G7/SUM(G7:H7))</f>
        <v/>
      </c>
      <c r="J7" s="15"/>
      <c r="K7" s="29"/>
      <c r="L7" s="16" t="str">
        <f t="shared" ref="L7:L28" si="2">IF(AND(OR(ISBLANK(K7),K7=0),OR(ISBLANK(J7),J7=0)),"",J7/SUM(J7:K7))</f>
        <v/>
      </c>
      <c r="M7" s="15"/>
      <c r="N7" s="29"/>
      <c r="O7" s="16" t="str">
        <f t="shared" ref="O7:O28" si="3">IF(AND(OR(ISBLANK(N7),N7=0),OR(ISBLANK(M7),M7=0)),"",M7/SUM(M7:N7))</f>
        <v/>
      </c>
    </row>
    <row r="8" spans="1:15">
      <c r="A8" s="20" t="s">
        <v>11</v>
      </c>
      <c r="B8" s="9" t="s">
        <v>16</v>
      </c>
      <c r="C8" s="26" t="s">
        <v>17</v>
      </c>
      <c r="D8" s="15"/>
      <c r="E8" s="29"/>
      <c r="F8" s="16" t="str">
        <f t="shared" si="0"/>
        <v/>
      </c>
      <c r="G8" s="15"/>
      <c r="H8" s="29"/>
      <c r="I8" s="16" t="str">
        <f t="shared" si="1"/>
        <v/>
      </c>
      <c r="J8" s="15"/>
      <c r="K8" s="29"/>
      <c r="L8" s="16" t="str">
        <f t="shared" si="2"/>
        <v/>
      </c>
      <c r="M8" s="15"/>
      <c r="N8" s="29"/>
      <c r="O8" s="16" t="str">
        <f t="shared" si="3"/>
        <v/>
      </c>
    </row>
    <row r="9" spans="1:15">
      <c r="A9" s="19" t="s">
        <v>9</v>
      </c>
      <c r="B9" s="7">
        <v>2</v>
      </c>
      <c r="C9" s="25" t="s">
        <v>18</v>
      </c>
      <c r="D9" s="36">
        <f>SUM(D10,D11,D17,D23)</f>
        <v>0</v>
      </c>
      <c r="E9" s="37">
        <f>SUM(E10,E11,E17,E23)</f>
        <v>0</v>
      </c>
      <c r="F9" s="14"/>
      <c r="G9" s="36">
        <f>SUM(G10,G11,G17,G23)</f>
        <v>0</v>
      </c>
      <c r="H9" s="37">
        <f>SUM(H10,H11,H17,H23)</f>
        <v>0</v>
      </c>
      <c r="I9" s="14"/>
      <c r="J9" s="36">
        <f>SUM(J10,J11,J17,J23)</f>
        <v>0</v>
      </c>
      <c r="K9" s="37">
        <f>SUM(K10,K11,K17,K23)</f>
        <v>0</v>
      </c>
      <c r="L9" s="14"/>
      <c r="M9" s="36">
        <f>SUM(M10,M11,M17,M23)</f>
        <v>0</v>
      </c>
      <c r="N9" s="37">
        <f>SUM(N10,N11,N17,N23)</f>
        <v>0</v>
      </c>
      <c r="O9" s="14"/>
    </row>
    <row r="10" spans="1:15">
      <c r="A10" s="20" t="s">
        <v>11</v>
      </c>
      <c r="B10" s="9" t="s">
        <v>19</v>
      </c>
      <c r="C10" s="26" t="s">
        <v>20</v>
      </c>
      <c r="D10" s="15"/>
      <c r="E10" s="29"/>
      <c r="F10" s="16" t="str">
        <f t="shared" si="0"/>
        <v/>
      </c>
      <c r="G10" s="15"/>
      <c r="H10" s="29"/>
      <c r="I10" s="16" t="str">
        <f t="shared" si="1"/>
        <v/>
      </c>
      <c r="J10" s="15"/>
      <c r="K10" s="29"/>
      <c r="L10" s="16" t="str">
        <f t="shared" si="2"/>
        <v/>
      </c>
      <c r="M10" s="15"/>
      <c r="N10" s="29"/>
      <c r="O10" s="16" t="str">
        <f t="shared" si="3"/>
        <v/>
      </c>
    </row>
    <row r="11" spans="1:15">
      <c r="A11" s="20" t="s">
        <v>11</v>
      </c>
      <c r="B11" s="9" t="s">
        <v>21</v>
      </c>
      <c r="C11" s="26" t="s">
        <v>22</v>
      </c>
      <c r="D11" s="17">
        <f>SUM(D12:D16)</f>
        <v>0</v>
      </c>
      <c r="E11" s="10">
        <f>SUM(E12:E16)</f>
        <v>0</v>
      </c>
      <c r="F11" s="14"/>
      <c r="G11" s="17">
        <f>SUM(G12:G16)</f>
        <v>0</v>
      </c>
      <c r="H11" s="10">
        <f>SUM(H12:H16)</f>
        <v>0</v>
      </c>
      <c r="I11" s="14"/>
      <c r="J11" s="17">
        <f>SUM(J12:J16)</f>
        <v>0</v>
      </c>
      <c r="K11" s="10">
        <f>SUM(K12:K16)</f>
        <v>0</v>
      </c>
      <c r="L11" s="14"/>
      <c r="M11" s="17">
        <f>SUM(M12:M16)</f>
        <v>0</v>
      </c>
      <c r="N11" s="10">
        <f>SUM(N12:N16)</f>
        <v>0</v>
      </c>
      <c r="O11" s="14"/>
    </row>
    <row r="12" spans="1:15">
      <c r="A12" s="21" t="s">
        <v>23</v>
      </c>
      <c r="B12" s="8" t="s">
        <v>24</v>
      </c>
      <c r="C12" s="27" t="s">
        <v>25</v>
      </c>
      <c r="D12" s="15"/>
      <c r="E12" s="29"/>
      <c r="F12" s="16" t="str">
        <f t="shared" si="0"/>
        <v/>
      </c>
      <c r="G12" s="15"/>
      <c r="H12" s="29"/>
      <c r="I12" s="16" t="str">
        <f t="shared" si="1"/>
        <v/>
      </c>
      <c r="J12" s="15"/>
      <c r="K12" s="29"/>
      <c r="L12" s="16" t="str">
        <f t="shared" si="2"/>
        <v/>
      </c>
      <c r="M12" s="15"/>
      <c r="N12" s="29"/>
      <c r="O12" s="16" t="str">
        <f t="shared" si="3"/>
        <v/>
      </c>
    </row>
    <row r="13" spans="1:15">
      <c r="A13" s="21" t="s">
        <v>23</v>
      </c>
      <c r="B13" s="8" t="s">
        <v>26</v>
      </c>
      <c r="C13" s="27" t="s">
        <v>27</v>
      </c>
      <c r="D13" s="15"/>
      <c r="E13" s="29"/>
      <c r="F13" s="16" t="str">
        <f t="shared" si="0"/>
        <v/>
      </c>
      <c r="G13" s="15"/>
      <c r="H13" s="29"/>
      <c r="I13" s="16" t="str">
        <f t="shared" si="1"/>
        <v/>
      </c>
      <c r="J13" s="15"/>
      <c r="K13" s="29"/>
      <c r="L13" s="16" t="str">
        <f t="shared" si="2"/>
        <v/>
      </c>
      <c r="M13" s="15"/>
      <c r="N13" s="29"/>
      <c r="O13" s="16" t="str">
        <f t="shared" si="3"/>
        <v/>
      </c>
    </row>
    <row r="14" spans="1:15">
      <c r="A14" s="21" t="s">
        <v>23</v>
      </c>
      <c r="B14" s="8" t="s">
        <v>28</v>
      </c>
      <c r="C14" s="27" t="s">
        <v>29</v>
      </c>
      <c r="D14" s="15"/>
      <c r="E14" s="29"/>
      <c r="F14" s="16" t="str">
        <f t="shared" si="0"/>
        <v/>
      </c>
      <c r="G14" s="15"/>
      <c r="H14" s="29"/>
      <c r="I14" s="16" t="str">
        <f t="shared" si="1"/>
        <v/>
      </c>
      <c r="J14" s="15"/>
      <c r="K14" s="29"/>
      <c r="L14" s="16" t="str">
        <f t="shared" si="2"/>
        <v/>
      </c>
      <c r="M14" s="15"/>
      <c r="N14" s="29"/>
      <c r="O14" s="16" t="str">
        <f t="shared" si="3"/>
        <v/>
      </c>
    </row>
    <row r="15" spans="1:15">
      <c r="A15" s="21" t="s">
        <v>23</v>
      </c>
      <c r="B15" s="8" t="s">
        <v>30</v>
      </c>
      <c r="C15" s="27" t="s">
        <v>31</v>
      </c>
      <c r="D15" s="15"/>
      <c r="E15" s="29"/>
      <c r="F15" s="16" t="str">
        <f t="shared" si="0"/>
        <v/>
      </c>
      <c r="G15" s="15"/>
      <c r="H15" s="29"/>
      <c r="I15" s="16" t="str">
        <f t="shared" si="1"/>
        <v/>
      </c>
      <c r="J15" s="15"/>
      <c r="K15" s="29"/>
      <c r="L15" s="16" t="str">
        <f t="shared" si="2"/>
        <v/>
      </c>
      <c r="M15" s="15"/>
      <c r="N15" s="29"/>
      <c r="O15" s="16" t="str">
        <f t="shared" si="3"/>
        <v/>
      </c>
    </row>
    <row r="16" spans="1:15">
      <c r="A16" s="21" t="s">
        <v>23</v>
      </c>
      <c r="B16" s="8" t="s">
        <v>32</v>
      </c>
      <c r="C16" s="27" t="s">
        <v>33</v>
      </c>
      <c r="D16" s="15"/>
      <c r="E16" s="29"/>
      <c r="F16" s="16" t="str">
        <f t="shared" si="0"/>
        <v/>
      </c>
      <c r="G16" s="15"/>
      <c r="H16" s="29"/>
      <c r="I16" s="16" t="str">
        <f t="shared" si="1"/>
        <v/>
      </c>
      <c r="J16" s="15"/>
      <c r="K16" s="29"/>
      <c r="L16" s="16" t="str">
        <f t="shared" si="2"/>
        <v/>
      </c>
      <c r="M16" s="15"/>
      <c r="N16" s="29"/>
      <c r="O16" s="16" t="str">
        <f t="shared" si="3"/>
        <v/>
      </c>
    </row>
    <row r="17" spans="1:15">
      <c r="A17" s="20" t="s">
        <v>11</v>
      </c>
      <c r="B17" s="9" t="s">
        <v>34</v>
      </c>
      <c r="C17" s="26" t="s">
        <v>35</v>
      </c>
      <c r="D17" s="17">
        <f>SUM(D18:D22)</f>
        <v>0</v>
      </c>
      <c r="E17" s="10">
        <f>SUM(E18:E22)</f>
        <v>0</v>
      </c>
      <c r="F17" s="14"/>
      <c r="G17" s="17">
        <f>SUM(G18:G22)</f>
        <v>0</v>
      </c>
      <c r="H17" s="10">
        <f>SUM(H18:H22)</f>
        <v>0</v>
      </c>
      <c r="I17" s="14"/>
      <c r="J17" s="17">
        <f>SUM(J18:J22)</f>
        <v>0</v>
      </c>
      <c r="K17" s="10">
        <f>SUM(K18:K22)</f>
        <v>0</v>
      </c>
      <c r="L17" s="14"/>
      <c r="M17" s="17">
        <f>SUM(M18:M22)</f>
        <v>0</v>
      </c>
      <c r="N17" s="10">
        <f>SUM(N18:N22)</f>
        <v>0</v>
      </c>
      <c r="O17" s="14"/>
    </row>
    <row r="18" spans="1:15">
      <c r="A18" s="21" t="s">
        <v>23</v>
      </c>
      <c r="B18" s="11" t="s">
        <v>36</v>
      </c>
      <c r="C18" s="27" t="s">
        <v>37</v>
      </c>
      <c r="D18" s="15"/>
      <c r="E18" s="29"/>
      <c r="F18" s="16" t="str">
        <f t="shared" si="0"/>
        <v/>
      </c>
      <c r="G18" s="15"/>
      <c r="H18" s="29"/>
      <c r="I18" s="16" t="str">
        <f t="shared" si="1"/>
        <v/>
      </c>
      <c r="J18" s="15"/>
      <c r="K18" s="29"/>
      <c r="L18" s="16" t="str">
        <f t="shared" si="2"/>
        <v/>
      </c>
      <c r="M18" s="15"/>
      <c r="N18" s="29"/>
      <c r="O18" s="16" t="str">
        <f t="shared" si="3"/>
        <v/>
      </c>
    </row>
    <row r="19" spans="1:15">
      <c r="A19" s="21" t="s">
        <v>23</v>
      </c>
      <c r="B19" s="11" t="s">
        <v>38</v>
      </c>
      <c r="C19" s="27" t="s">
        <v>39</v>
      </c>
      <c r="D19" s="15"/>
      <c r="E19" s="29"/>
      <c r="F19" s="16" t="str">
        <f t="shared" si="0"/>
        <v/>
      </c>
      <c r="G19" s="15"/>
      <c r="H19" s="29"/>
      <c r="I19" s="16" t="str">
        <f t="shared" si="1"/>
        <v/>
      </c>
      <c r="J19" s="15"/>
      <c r="K19" s="29"/>
      <c r="L19" s="16" t="str">
        <f t="shared" si="2"/>
        <v/>
      </c>
      <c r="M19" s="15"/>
      <c r="N19" s="29"/>
      <c r="O19" s="16" t="str">
        <f t="shared" si="3"/>
        <v/>
      </c>
    </row>
    <row r="20" spans="1:15">
      <c r="A20" s="21" t="s">
        <v>23</v>
      </c>
      <c r="B20" s="11" t="s">
        <v>40</v>
      </c>
      <c r="C20" s="27" t="s">
        <v>41</v>
      </c>
      <c r="D20" s="15"/>
      <c r="E20" s="29"/>
      <c r="F20" s="16" t="str">
        <f t="shared" si="0"/>
        <v/>
      </c>
      <c r="G20" s="15"/>
      <c r="H20" s="29"/>
      <c r="I20" s="16" t="str">
        <f t="shared" si="1"/>
        <v/>
      </c>
      <c r="J20" s="15"/>
      <c r="K20" s="29"/>
      <c r="L20" s="16" t="str">
        <f t="shared" si="2"/>
        <v/>
      </c>
      <c r="M20" s="15"/>
      <c r="N20" s="29"/>
      <c r="O20" s="16" t="str">
        <f t="shared" si="3"/>
        <v/>
      </c>
    </row>
    <row r="21" spans="1:15">
      <c r="A21" s="21" t="s">
        <v>23</v>
      </c>
      <c r="B21" s="11" t="s">
        <v>42</v>
      </c>
      <c r="C21" s="27" t="s">
        <v>43</v>
      </c>
      <c r="D21" s="15"/>
      <c r="E21" s="29"/>
      <c r="F21" s="16" t="str">
        <f t="shared" si="0"/>
        <v/>
      </c>
      <c r="G21" s="15"/>
      <c r="H21" s="29"/>
      <c r="I21" s="16" t="str">
        <f t="shared" si="1"/>
        <v/>
      </c>
      <c r="J21" s="15"/>
      <c r="K21" s="29"/>
      <c r="L21" s="16" t="str">
        <f t="shared" si="2"/>
        <v/>
      </c>
      <c r="M21" s="15"/>
      <c r="N21" s="29"/>
      <c r="O21" s="16" t="str">
        <f t="shared" si="3"/>
        <v/>
      </c>
    </row>
    <row r="22" spans="1:15">
      <c r="A22" s="21" t="s">
        <v>23</v>
      </c>
      <c r="B22" s="11" t="s">
        <v>44</v>
      </c>
      <c r="C22" s="27" t="s">
        <v>45</v>
      </c>
      <c r="D22" s="15"/>
      <c r="E22" s="29"/>
      <c r="F22" s="16" t="str">
        <f t="shared" si="0"/>
        <v/>
      </c>
      <c r="G22" s="15"/>
      <c r="H22" s="29"/>
      <c r="I22" s="16" t="str">
        <f t="shared" si="1"/>
        <v/>
      </c>
      <c r="J22" s="15"/>
      <c r="K22" s="29"/>
      <c r="L22" s="16" t="str">
        <f t="shared" si="2"/>
        <v/>
      </c>
      <c r="M22" s="15"/>
      <c r="N22" s="29"/>
      <c r="O22" s="16" t="str">
        <f t="shared" si="3"/>
        <v/>
      </c>
    </row>
    <row r="23" spans="1:15">
      <c r="A23" s="42" t="s">
        <v>11</v>
      </c>
      <c r="B23" s="9" t="s">
        <v>46</v>
      </c>
      <c r="C23" s="26" t="s">
        <v>17</v>
      </c>
      <c r="D23" s="15"/>
      <c r="E23" s="29"/>
      <c r="F23" s="16" t="str">
        <f t="shared" si="0"/>
        <v/>
      </c>
      <c r="G23" s="15"/>
      <c r="H23" s="29"/>
      <c r="I23" s="16" t="str">
        <f t="shared" si="1"/>
        <v/>
      </c>
      <c r="J23" s="15"/>
      <c r="K23" s="29"/>
      <c r="L23" s="16" t="str">
        <f t="shared" si="2"/>
        <v/>
      </c>
      <c r="M23" s="15"/>
      <c r="N23" s="29"/>
      <c r="O23" s="16" t="str">
        <f t="shared" si="3"/>
        <v/>
      </c>
    </row>
    <row r="24" spans="1:15">
      <c r="A24" s="19" t="s">
        <v>9</v>
      </c>
      <c r="B24" s="7">
        <v>3</v>
      </c>
      <c r="C24" s="41" t="s">
        <v>96</v>
      </c>
      <c r="D24" s="43">
        <f>SUM(D25)</f>
        <v>0</v>
      </c>
      <c r="E24" s="37">
        <f>SUM(E25)</f>
        <v>0</v>
      </c>
      <c r="F24" s="14"/>
      <c r="G24" s="43">
        <f>SUM(G25)</f>
        <v>0</v>
      </c>
      <c r="H24" s="37">
        <f>SUM(H25)</f>
        <v>0</v>
      </c>
      <c r="I24" s="14"/>
      <c r="J24" s="43">
        <f>SUM(J25)</f>
        <v>0</v>
      </c>
      <c r="K24" s="37">
        <f>SUM(K25)</f>
        <v>0</v>
      </c>
      <c r="L24" s="14"/>
      <c r="M24" s="43">
        <f>SUM(M25)</f>
        <v>0</v>
      </c>
      <c r="N24" s="37">
        <f>SUM(N25)</f>
        <v>0</v>
      </c>
      <c r="O24" s="14"/>
    </row>
    <row r="25" spans="1:15">
      <c r="A25" s="42" t="s">
        <v>11</v>
      </c>
      <c r="B25" s="9" t="s">
        <v>94</v>
      </c>
      <c r="C25" s="26" t="s">
        <v>95</v>
      </c>
      <c r="D25" s="44"/>
      <c r="E25" s="29"/>
      <c r="F25" s="16" t="str">
        <f t="shared" si="0"/>
        <v/>
      </c>
      <c r="G25" s="44"/>
      <c r="H25" s="29"/>
      <c r="I25" s="16" t="str">
        <f t="shared" si="1"/>
        <v/>
      </c>
      <c r="J25" s="44"/>
      <c r="K25" s="29"/>
      <c r="L25" s="16" t="str">
        <f t="shared" si="2"/>
        <v/>
      </c>
      <c r="M25" s="44"/>
      <c r="N25" s="29"/>
      <c r="O25" s="16" t="str">
        <f t="shared" si="3"/>
        <v/>
      </c>
    </row>
    <row r="26" spans="1:15">
      <c r="A26" s="19" t="s">
        <v>9</v>
      </c>
      <c r="B26" s="7">
        <v>4</v>
      </c>
      <c r="C26" s="41" t="s">
        <v>99</v>
      </c>
      <c r="D26" s="43">
        <f>SUM(D27)</f>
        <v>0</v>
      </c>
      <c r="E26" s="37">
        <f>SUM(E27)</f>
        <v>0</v>
      </c>
      <c r="F26" s="14"/>
      <c r="G26" s="43">
        <f>SUM(G27)</f>
        <v>0</v>
      </c>
      <c r="H26" s="37">
        <f>SUM(H27)</f>
        <v>0</v>
      </c>
      <c r="I26" s="14"/>
      <c r="J26" s="43">
        <f>SUM(J27)</f>
        <v>0</v>
      </c>
      <c r="K26" s="37">
        <f>SUM(K27)</f>
        <v>0</v>
      </c>
      <c r="L26" s="14"/>
      <c r="M26" s="43">
        <f>SUM(M27)</f>
        <v>0</v>
      </c>
      <c r="N26" s="37">
        <f>SUM(N27)</f>
        <v>0</v>
      </c>
      <c r="O26" s="14"/>
    </row>
    <row r="27" spans="1:15">
      <c r="A27" s="42" t="s">
        <v>11</v>
      </c>
      <c r="B27" s="45" t="s">
        <v>98</v>
      </c>
      <c r="C27" s="46" t="s">
        <v>99</v>
      </c>
      <c r="D27" s="44"/>
      <c r="E27" s="29"/>
      <c r="F27" s="16" t="str">
        <f t="shared" ref="F27" si="4">IF(AND(OR(ISBLANK(E27),E27=0),OR(ISBLANK(D27),D27=0)),"",D27/SUM(D27:E27))</f>
        <v/>
      </c>
      <c r="G27" s="44"/>
      <c r="H27" s="29"/>
      <c r="I27" s="16" t="str">
        <f t="shared" ref="I27" si="5">IF(AND(OR(ISBLANK(H27),H27=0),OR(ISBLANK(G27),G27=0)),"",G27/SUM(G27:H27))</f>
        <v/>
      </c>
      <c r="J27" s="44"/>
      <c r="K27" s="29"/>
      <c r="L27" s="16" t="str">
        <f t="shared" ref="L27" si="6">IF(AND(OR(ISBLANK(K27),K27=0),OR(ISBLANK(J27),J27=0)),"",J27/SUM(J27:K27))</f>
        <v/>
      </c>
      <c r="M27" s="44"/>
      <c r="N27" s="29"/>
      <c r="O27" s="16" t="str">
        <f t="shared" ref="O27" si="7">IF(AND(OR(ISBLANK(N27),N27=0),OR(ISBLANK(M27),M27=0)),"",M27/SUM(M27:N27))</f>
        <v/>
      </c>
    </row>
    <row r="28" spans="1:15" ht="13.5" thickBot="1">
      <c r="A28" s="22" t="s">
        <v>47</v>
      </c>
      <c r="B28" s="23" t="s">
        <v>0</v>
      </c>
      <c r="C28" s="28" t="s">
        <v>48</v>
      </c>
      <c r="D28" s="38">
        <f>SUM(D5,D9,D24,D26)</f>
        <v>0</v>
      </c>
      <c r="E28" s="38">
        <f>SUM(E5,E9,E24,E26)</f>
        <v>0</v>
      </c>
      <c r="F28" s="18" t="str">
        <f t="shared" si="0"/>
        <v/>
      </c>
      <c r="G28" s="38">
        <f>SUM(G5,G9,G24,G26)</f>
        <v>0</v>
      </c>
      <c r="H28" s="38">
        <f>SUM(H5,H9,H24,H26)</f>
        <v>0</v>
      </c>
      <c r="I28" s="18" t="str">
        <f t="shared" si="1"/>
        <v/>
      </c>
      <c r="J28" s="38">
        <f>SUM(J5,J9,J24,J26)</f>
        <v>0</v>
      </c>
      <c r="K28" s="38">
        <f>SUM(K5,K9,K24,K26)</f>
        <v>0</v>
      </c>
      <c r="L28" s="18" t="str">
        <f t="shared" si="2"/>
        <v/>
      </c>
      <c r="M28" s="38">
        <f>SUM(M5,M9,M24,M26)</f>
        <v>0</v>
      </c>
      <c r="N28" s="38">
        <f>SUM(N5,N9,N24,N26)</f>
        <v>0</v>
      </c>
      <c r="O28" s="18" t="str">
        <f t="shared" si="3"/>
        <v/>
      </c>
    </row>
    <row r="30" spans="1:15">
      <c r="A30" s="48" t="s">
        <v>97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</row>
  </sheetData>
  <sheetProtection password="856B" sheet="1" objects="1" scenarios="1"/>
  <mergeCells count="15">
    <mergeCell ref="A30:O30"/>
    <mergeCell ref="A1:O1"/>
    <mergeCell ref="A2:C2"/>
    <mergeCell ref="D2:G2"/>
    <mergeCell ref="H2:O2"/>
    <mergeCell ref="A3:C3"/>
    <mergeCell ref="D3:E3"/>
    <mergeCell ref="F3:F4"/>
    <mergeCell ref="G3:H3"/>
    <mergeCell ref="I3:I4"/>
    <mergeCell ref="J3:K3"/>
    <mergeCell ref="L3:L4"/>
    <mergeCell ref="M3:N3"/>
    <mergeCell ref="O3:O4"/>
    <mergeCell ref="A4:B4"/>
  </mergeCells>
  <conditionalFormatting sqref="D5:E28 G5:H28 J5:K28 M5:N28">
    <cfRule type="cellIs" dxfId="3" priority="3" operator="equal">
      <formula>0</formula>
    </cfRule>
    <cfRule type="cellIs" dxfId="2" priority="4" operator="greaterThan">
      <formula>0</formula>
    </cfRule>
  </conditionalFormatting>
  <conditionalFormatting sqref="D25:E27 G25:H27 J25:K27 M25:N27">
    <cfRule type="cellIs" dxfId="1" priority="1" operator="equal">
      <formula>0</formula>
    </cfRule>
    <cfRule type="cellIs" dxfId="0" priority="2" operator="greaterThan">
      <formula>0</formula>
    </cfRule>
  </conditionalFormatting>
  <dataValidations count="1">
    <dataValidation type="decimal" operator="greaterThanOrEqual" allowBlank="1" showInputMessage="1" showErrorMessage="1" sqref="D6:E8 D10:E10 D12:E16 G6:H8 G10:H10 G12:H16 J6:K8 J10:K10 J12:K16 M6:N8 M12:N16 M10:N10 WVR25:WVS27 JI25:JJ27 TE25:TF27 ADA25:ADB27 AMW25:AMX27 AWS25:AWT27 BGO25:BGP27 BQK25:BQL27 CAG25:CAH27 CKC25:CKD27 CTY25:CTZ27 DDU25:DDV27 DNQ25:DNR27 DXM25:DXN27 EHI25:EHJ27 ERE25:ERF27 FBA25:FBB27 FKW25:FKX27 FUS25:FUT27 GEO25:GEP27 GOK25:GOL27 GYG25:GYH27 HIC25:HID27 HRY25:HRZ27 IBU25:IBV27 ILQ25:ILR27 IVM25:IVN27 JFI25:JFJ27 JPE25:JPF27 JZA25:JZB27 KIW25:KIX27 KSS25:KST27 LCO25:LCP27 LMK25:LML27 LWG25:LWH27 MGC25:MGD27 MPY25:MPZ27 MZU25:MZV27 NJQ25:NJR27 NTM25:NTN27 ODI25:ODJ27 ONE25:ONF27 OXA25:OXB27 PGW25:PGX27 PQS25:PQT27 QAO25:QAP27 QKK25:QKL27 QUG25:QUH27 REC25:RED27 RNY25:RNZ27 RXU25:RXV27 SHQ25:SHR27 SRM25:SRN27 TBI25:TBJ27 TLE25:TLF27 TVA25:TVB27 UEW25:UEX27 UOS25:UOT27 UYO25:UYP27 VIK25:VIL27 VSG25:VSH27 WCC25:WCD27 WLY25:WLZ27 WVU25:WVV27 IZ25:JA27 SV25:SW27 ACR25:ACS27 AMN25:AMO27 AWJ25:AWK27 BGF25:BGG27 BQB25:BQC27 BZX25:BZY27 CJT25:CJU27 CTP25:CTQ27 DDL25:DDM27 DNH25:DNI27 DXD25:DXE27 EGZ25:EHA27 EQV25:EQW27 FAR25:FAS27 FKN25:FKO27 FUJ25:FUK27 GEF25:GEG27 GOB25:GOC27 GXX25:GXY27 HHT25:HHU27 HRP25:HRQ27 IBL25:IBM27 ILH25:ILI27 IVD25:IVE27 JEZ25:JFA27 JOV25:JOW27 JYR25:JYS27 KIN25:KIO27 KSJ25:KSK27 LCF25:LCG27 LMB25:LMC27 LVX25:LVY27 MFT25:MFU27 MPP25:MPQ27 MZL25:MZM27 NJH25:NJI27 NTD25:NTE27 OCZ25:ODA27 OMV25:OMW27 OWR25:OWS27 PGN25:PGO27 PQJ25:PQK27 QAF25:QAG27 QKB25:QKC27 QTX25:QTY27 RDT25:RDU27 RNP25:RNQ27 RXL25:RXM27 SHH25:SHI27 SRD25:SRE27 TAZ25:TBA27 TKV25:TKW27 TUR25:TUS27 UEN25:UEO27 UOJ25:UOK27 UYF25:UYG27 VIB25:VIC27 VRX25:VRY27 WBT25:WBU27 WLP25:WLQ27 WVL25:WVM27 JC25:JD27 SY25:SZ27 ACU25:ACV27 AMQ25:AMR27 AWM25:AWN27 BGI25:BGJ27 BQE25:BQF27 CAA25:CAB27 CJW25:CJX27 CTS25:CTT27 DDO25:DDP27 DNK25:DNL27 DXG25:DXH27 EHC25:EHD27 EQY25:EQZ27 FAU25:FAV27 FKQ25:FKR27 FUM25:FUN27 GEI25:GEJ27 GOE25:GOF27 GYA25:GYB27 HHW25:HHX27 HRS25:HRT27 IBO25:IBP27 ILK25:ILL27 IVG25:IVH27 JFC25:JFD27 JOY25:JOZ27 JYU25:JYV27 KIQ25:KIR27 KSM25:KSN27 LCI25:LCJ27 LME25:LMF27 LWA25:LWB27 MFW25:MFX27 MPS25:MPT27 MZO25:MZP27 NJK25:NJL27 NTG25:NTH27 ODC25:ODD27 OMY25:OMZ27 OWU25:OWV27 PGQ25:PGR27 PQM25:PQN27 QAI25:QAJ27 QKE25:QKF27 QUA25:QUB27 RDW25:RDX27 RNS25:RNT27 RXO25:RXP27 SHK25:SHL27 SRG25:SRH27 TBC25:TBD27 TKY25:TKZ27 TUU25:TUV27 UEQ25:UER27 UOM25:UON27 UYI25:UYJ27 VIE25:VIF27 VSA25:VSB27 WBW25:WBX27 WLS25:WLT27 WVO25:WVP27 JF25:JG27 TB25:TC27 ACX25:ACY27 AMT25:AMU27 AWP25:AWQ27 BGL25:BGM27 BQH25:BQI27 CAD25:CAE27 CJZ25:CKA27 CTV25:CTW27 DDR25:DDS27 DNN25:DNO27 DXJ25:DXK27 EHF25:EHG27 ERB25:ERC27 FAX25:FAY27 FKT25:FKU27 FUP25:FUQ27 GEL25:GEM27 GOH25:GOI27 GYD25:GYE27 HHZ25:HIA27 HRV25:HRW27 IBR25:IBS27 ILN25:ILO27 IVJ25:IVK27 JFF25:JFG27 JPB25:JPC27 JYX25:JYY27 KIT25:KIU27 KSP25:KSQ27 LCL25:LCM27 LMH25:LMI27 LWD25:LWE27 MFZ25:MGA27 MPV25:MPW27 MZR25:MZS27 NJN25:NJO27 NTJ25:NTK27 ODF25:ODG27 ONB25:ONC27 OWX25:OWY27 PGT25:PGU27 PQP25:PQQ27 QAL25:QAM27 QKH25:QKI27 QUD25:QUE27 RDZ25:REA27 RNV25:RNW27 RXR25:RXS27 SHN25:SHO27 SRJ25:SRK27 TBF25:TBG27 TLB25:TLC27 TUX25:TUY27 UET25:UEU27 UOP25:UOQ27 UYL25:UYM27 VIH25:VII27 VSD25:VSE27 WBZ25:WCA27 WLV25:WLW27 M18:N27 J18:K27 G18:H27 D18:E27">
      <formula1>0</formula1>
    </dataValidation>
  </dataValidations>
  <pageMargins left="0.511811024" right="0.511811024" top="0.78740157499999996" bottom="0.78740157499999996" header="0.31496062000000002" footer="0.31496062000000002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"/>
  <sheetViews>
    <sheetView workbookViewId="0">
      <selection activeCell="A2" sqref="A2"/>
    </sheetView>
  </sheetViews>
  <sheetFormatPr defaultRowHeight="12.75"/>
  <cols>
    <col min="1" max="1" width="21" bestFit="1" customWidth="1"/>
    <col min="2" max="2" width="12.42578125" bestFit="1" customWidth="1"/>
    <col min="3" max="3" width="29.7109375" bestFit="1" customWidth="1"/>
    <col min="4" max="4" width="30.7109375" customWidth="1"/>
  </cols>
  <sheetData>
    <row r="1" spans="1:4" ht="15.75" customHeight="1">
      <c r="A1" t="s">
        <v>58</v>
      </c>
      <c r="B1" t="s">
        <v>59</v>
      </c>
      <c r="C1" t="s">
        <v>60</v>
      </c>
      <c r="D1" t="s">
        <v>61</v>
      </c>
    </row>
    <row r="2" spans="1:4">
      <c r="A2" t="str">
        <f>IF(Dados_RCL!E5="","",Dados_RCL!E5)</f>
        <v/>
      </c>
      <c r="B2" t="str">
        <f>IF(Dados_RCL!C4="","",Dados_RCL!C4)</f>
        <v/>
      </c>
      <c r="C2" t="str">
        <f>IF(Dados_RCL!C5="","",Dados_RCL!C5)</f>
        <v/>
      </c>
      <c r="D2" t="str">
        <f>IF(Dados_RCL!C6="Original","O",IF(Dados_RCL!C6="Ajuste","A",""))</f>
        <v/>
      </c>
    </row>
  </sheetData>
  <sheetProtection password="856B" sheet="1" objects="1" scenarios="1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I5"/>
  <sheetViews>
    <sheetView zoomScale="115" zoomScaleNormal="115" workbookViewId="0"/>
  </sheetViews>
  <sheetFormatPr defaultRowHeight="12.75"/>
  <cols>
    <col min="1" max="1" width="21" bestFit="1" customWidth="1"/>
    <col min="2" max="2" width="26.5703125" bestFit="1" customWidth="1"/>
    <col min="3" max="3" width="30.7109375" bestFit="1" customWidth="1"/>
    <col min="4" max="4" width="33.5703125" bestFit="1" customWidth="1"/>
    <col min="5" max="5" width="37.7109375" bestFit="1" customWidth="1"/>
    <col min="6" max="6" width="24" bestFit="1" customWidth="1"/>
    <col min="7" max="7" width="28.140625" bestFit="1" customWidth="1"/>
    <col min="8" max="8" width="30.28515625" bestFit="1" customWidth="1"/>
    <col min="9" max="9" width="34.42578125" bestFit="1" customWidth="1"/>
    <col min="10" max="10" width="30.7109375" bestFit="1" customWidth="1"/>
    <col min="11" max="11" width="27.5703125" bestFit="1" customWidth="1"/>
    <col min="12" max="12" width="31" bestFit="1" customWidth="1"/>
    <col min="13" max="13" width="27.85546875" bestFit="1" customWidth="1"/>
    <col min="14" max="14" width="31.7109375" bestFit="1" customWidth="1"/>
    <col min="15" max="15" width="35.85546875" bestFit="1" customWidth="1"/>
    <col min="16" max="16" width="30.140625" bestFit="1" customWidth="1"/>
    <col min="17" max="17" width="27" bestFit="1" customWidth="1"/>
    <col min="18" max="18" width="24.140625" bestFit="1" customWidth="1"/>
    <col min="19" max="19" width="28.28515625" bestFit="1" customWidth="1"/>
    <col min="20" max="20" width="34.85546875" bestFit="1" customWidth="1"/>
    <col min="21" max="21" width="31.7109375" bestFit="1" customWidth="1"/>
    <col min="22" max="22" width="36" bestFit="1" customWidth="1"/>
    <col min="23" max="23" width="32.85546875" bestFit="1" customWidth="1"/>
    <col min="24" max="24" width="30.140625" bestFit="1" customWidth="1"/>
    <col min="25" max="25" width="34.28515625" bestFit="1" customWidth="1"/>
    <col min="26" max="26" width="35.7109375" bestFit="1" customWidth="1"/>
    <col min="27" max="28" width="37.140625" bestFit="1" customWidth="1"/>
    <col min="29" max="29" width="38.7109375" bestFit="1" customWidth="1"/>
    <col min="30" max="30" width="36" bestFit="1" customWidth="1"/>
    <col min="31" max="31" width="32.85546875" bestFit="1" customWidth="1"/>
    <col min="32" max="32" width="26.140625" bestFit="1" customWidth="1"/>
    <col min="33" max="33" width="30.28515625" bestFit="1" customWidth="1"/>
    <col min="34" max="34" width="19.42578125" bestFit="1" customWidth="1"/>
    <col min="35" max="35" width="23.5703125" bestFit="1" customWidth="1"/>
  </cols>
  <sheetData>
    <row r="1" spans="1:35" ht="14.25" customHeight="1">
      <c r="A1" t="s">
        <v>58</v>
      </c>
      <c r="B1" t="s">
        <v>62</v>
      </c>
      <c r="C1" t="s">
        <v>63</v>
      </c>
      <c r="D1" s="40" t="s">
        <v>64</v>
      </c>
      <c r="E1" t="s">
        <v>65</v>
      </c>
      <c r="F1" t="s">
        <v>66</v>
      </c>
      <c r="G1" s="40" t="s">
        <v>67</v>
      </c>
      <c r="H1" t="s">
        <v>68</v>
      </c>
      <c r="I1" s="40" t="s">
        <v>69</v>
      </c>
      <c r="J1" t="s">
        <v>70</v>
      </c>
      <c r="K1" t="s">
        <v>71</v>
      </c>
      <c r="L1" s="40" t="s">
        <v>72</v>
      </c>
      <c r="M1" t="s">
        <v>73</v>
      </c>
      <c r="N1" t="s">
        <v>74</v>
      </c>
      <c r="O1" t="s">
        <v>75</v>
      </c>
      <c r="P1" t="s">
        <v>76</v>
      </c>
      <c r="Q1" t="s">
        <v>77</v>
      </c>
      <c r="R1" t="s">
        <v>78</v>
      </c>
      <c r="S1" s="40" t="s">
        <v>79</v>
      </c>
      <c r="T1" s="40" t="s">
        <v>80</v>
      </c>
      <c r="U1" t="s">
        <v>81</v>
      </c>
      <c r="V1" s="40" t="s">
        <v>82</v>
      </c>
      <c r="W1" t="s">
        <v>83</v>
      </c>
      <c r="X1" s="40" t="s">
        <v>84</v>
      </c>
      <c r="Y1" s="40" t="s">
        <v>85</v>
      </c>
      <c r="Z1" t="s">
        <v>86</v>
      </c>
      <c r="AA1" t="s">
        <v>87</v>
      </c>
      <c r="AB1" t="s">
        <v>88</v>
      </c>
      <c r="AC1" t="s">
        <v>89</v>
      </c>
      <c r="AD1" t="s">
        <v>90</v>
      </c>
      <c r="AE1" t="s">
        <v>91</v>
      </c>
      <c r="AF1" t="s">
        <v>92</v>
      </c>
      <c r="AG1" t="s">
        <v>93</v>
      </c>
      <c r="AH1" t="s">
        <v>101</v>
      </c>
      <c r="AI1" t="s">
        <v>102</v>
      </c>
    </row>
    <row r="2" spans="1:35">
      <c r="A2" t="str">
        <f>IF(Dados_RCL!E5="","",CONCATENATE(Dados_RCL!E5,1))</f>
        <v/>
      </c>
      <c r="B2" t="str">
        <f>IF(Exploração!D6="","",Exploração!D6)</f>
        <v/>
      </c>
      <c r="C2" t="str">
        <f>IF(Exploração!E6="","",Exploração!E6)</f>
        <v/>
      </c>
      <c r="D2" t="str">
        <f>IF(Exploração!D7="","",Exploração!D7)</f>
        <v/>
      </c>
      <c r="E2" t="str">
        <f>IF(Exploração!E7="","",Exploração!E7)</f>
        <v/>
      </c>
      <c r="F2" t="str">
        <f>IF(Exploração!D8="","",Exploração!D8)</f>
        <v/>
      </c>
      <c r="G2" t="str">
        <f>IF(Exploração!E8="","",Exploração!E8)</f>
        <v/>
      </c>
      <c r="H2" t="str">
        <f>IF(Exploração!D10="","",Exploração!D10)</f>
        <v/>
      </c>
      <c r="I2" t="str">
        <f>IF(Exploração!E10="","",Exploração!E10)</f>
        <v/>
      </c>
      <c r="J2" t="str">
        <f>IF(Exploração!D12="","",Exploração!D12)</f>
        <v/>
      </c>
      <c r="K2" t="str">
        <f>IF(Exploração!E12="","",Exploração!E12)</f>
        <v/>
      </c>
      <c r="L2" t="str">
        <f>IF(Exploração!D13="","",Exploração!D13)</f>
        <v/>
      </c>
      <c r="M2" t="str">
        <f>IF(Exploração!E13="","",Exploração!E13)</f>
        <v/>
      </c>
      <c r="N2" t="str">
        <f>IF(Exploração!D14="","",Exploração!D14)</f>
        <v/>
      </c>
      <c r="O2" t="str">
        <f>IF(Exploração!E14="","",Exploração!E14)</f>
        <v/>
      </c>
      <c r="P2" t="str">
        <f>IF(Exploração!D15="","",Exploração!D15)</f>
        <v/>
      </c>
      <c r="Q2" t="str">
        <f>IF(Exploração!E15="","",Exploração!E15)</f>
        <v/>
      </c>
      <c r="R2" t="str">
        <f>IF(Exploração!D16="","",Exploração!D16)</f>
        <v/>
      </c>
      <c r="S2" t="str">
        <f>IF(Exploração!E16="","",Exploração!E16)</f>
        <v/>
      </c>
      <c r="T2" t="str">
        <f>IF(Exploração!D18="","",Exploração!D18)</f>
        <v/>
      </c>
      <c r="U2" t="str">
        <f>IF(Exploração!E18="","",Exploração!E18)</f>
        <v/>
      </c>
      <c r="V2" t="str">
        <f>IF(Exploração!D19="","",Exploração!D19)</f>
        <v/>
      </c>
      <c r="W2" t="str">
        <f>IF(Exploração!E19="","",Exploração!E19)</f>
        <v/>
      </c>
      <c r="X2" t="str">
        <f>IF(Exploração!D20="","",Exploração!D20)</f>
        <v/>
      </c>
      <c r="Y2" t="str">
        <f>IF(Exploração!E20="","",Exploração!E20)</f>
        <v/>
      </c>
      <c r="Z2" t="str">
        <f>IF(Exploração!D21="","",Exploração!D21)</f>
        <v/>
      </c>
      <c r="AA2" t="str">
        <f>IF(Exploração!E21="","",Exploração!E21)</f>
        <v/>
      </c>
      <c r="AB2" t="str">
        <f>IF(Exploração!D22="","",Exploração!D22)</f>
        <v/>
      </c>
      <c r="AC2" t="str">
        <f>IF(Exploração!E22="","",Exploração!E22)</f>
        <v/>
      </c>
      <c r="AD2" t="str">
        <f>IF(Exploração!D23="","",Exploração!D23)</f>
        <v/>
      </c>
      <c r="AE2" t="str">
        <f>IF(Exploração!E23="","",Exploração!E23)</f>
        <v/>
      </c>
      <c r="AF2" t="str">
        <f>IF(Exploração!D25="","",Exploração!D25)</f>
        <v/>
      </c>
      <c r="AG2" t="str">
        <f>IF(Exploração!E25="","",Exploração!E25)</f>
        <v/>
      </c>
      <c r="AH2" t="str">
        <f>IF(Exploração!D27="","",Exploração!D27)</f>
        <v/>
      </c>
      <c r="AI2" t="str">
        <f>IF(Exploração!E27="","",Exploração!E27)</f>
        <v/>
      </c>
    </row>
    <row r="3" spans="1:35">
      <c r="A3" t="str">
        <f>IF(Dados_RCL!E5="","",CONCATENATE(Dados_RCL!E5,2))</f>
        <v/>
      </c>
      <c r="B3" t="str">
        <f>IF(Exploração!G6="","",Exploração!G6)</f>
        <v/>
      </c>
      <c r="C3" t="str">
        <f>IF(Exploração!H6="","",Exploração!H6)</f>
        <v/>
      </c>
      <c r="D3" t="str">
        <f>IF(Exploração!G7="","",Exploração!G7)</f>
        <v/>
      </c>
      <c r="E3" t="str">
        <f>IF(Exploração!H7="","",Exploração!H7)</f>
        <v/>
      </c>
      <c r="F3" t="str">
        <f>IF(Exploração!G8="","",Exploração!G8)</f>
        <v/>
      </c>
      <c r="G3" t="str">
        <f>IF(Exploração!H8="","",Exploração!H8)</f>
        <v/>
      </c>
      <c r="H3" t="str">
        <f>IF(Exploração!G10="","",Exploração!G10)</f>
        <v/>
      </c>
      <c r="I3" t="str">
        <f>IF(Exploração!H10="","",Exploração!H10)</f>
        <v/>
      </c>
      <c r="J3" t="str">
        <f>IF(Exploração!G12="","",Exploração!G12)</f>
        <v/>
      </c>
      <c r="K3" t="str">
        <f>IF(Exploração!H12="","",Exploração!H12)</f>
        <v/>
      </c>
      <c r="L3" t="str">
        <f>IF(Exploração!G13="","",Exploração!G13)</f>
        <v/>
      </c>
      <c r="M3" t="str">
        <f>IF(Exploração!H13="","",Exploração!H13)</f>
        <v/>
      </c>
      <c r="N3" t="str">
        <f>IF(Exploração!G14="","",Exploração!G14)</f>
        <v/>
      </c>
      <c r="O3" t="str">
        <f>IF(Exploração!H14="","",Exploração!H14)</f>
        <v/>
      </c>
      <c r="P3" t="str">
        <f>IF(Exploração!G15="","",Exploração!G15)</f>
        <v/>
      </c>
      <c r="Q3" t="str">
        <f>IF(Exploração!H15="","",Exploração!H15)</f>
        <v/>
      </c>
      <c r="R3" t="str">
        <f>IF(Exploração!G16="","",Exploração!G16)</f>
        <v/>
      </c>
      <c r="S3" t="str">
        <f>IF(Exploração!H16="","",Exploração!H16)</f>
        <v/>
      </c>
      <c r="T3" t="str">
        <f>IF(Exploração!G18="","",Exploração!G18)</f>
        <v/>
      </c>
      <c r="U3" t="str">
        <f>IF(Exploração!H18="","",Exploração!H18)</f>
        <v/>
      </c>
      <c r="V3" t="str">
        <f>IF(Exploração!G19="","",Exploração!G19)</f>
        <v/>
      </c>
      <c r="W3" t="str">
        <f>IF(Exploração!H19="","",Exploração!H19)</f>
        <v/>
      </c>
      <c r="X3" t="str">
        <f>IF(Exploração!G20="","",Exploração!G20)</f>
        <v/>
      </c>
      <c r="Y3" t="str">
        <f>IF(Exploração!H20="","",Exploração!H20)</f>
        <v/>
      </c>
      <c r="Z3" t="str">
        <f>IF(Exploração!G21="","",Exploração!G21)</f>
        <v/>
      </c>
      <c r="AA3" t="str">
        <f>IF(Exploração!H21="","",Exploração!H21)</f>
        <v/>
      </c>
      <c r="AB3" t="str">
        <f>IF(Exploração!G22="","",Exploração!G22)</f>
        <v/>
      </c>
      <c r="AC3" t="str">
        <f>IF(Exploração!H22="","",Exploração!H22)</f>
        <v/>
      </c>
      <c r="AD3" t="str">
        <f>IF(Exploração!G23="","",Exploração!G23)</f>
        <v/>
      </c>
      <c r="AE3" t="str">
        <f>IF(Exploração!H23="","",Exploração!H23)</f>
        <v/>
      </c>
      <c r="AF3" t="str">
        <f>IF(Exploração!G25="","",Exploração!G25)</f>
        <v/>
      </c>
      <c r="AG3" t="str">
        <f>IF(Exploração!H25="","",Exploração!H25)</f>
        <v/>
      </c>
      <c r="AH3" t="str">
        <f>IF(Exploração!G27="","",Exploração!G27)</f>
        <v/>
      </c>
      <c r="AI3" t="str">
        <f>IF(Exploração!H27="","",Exploração!H27)</f>
        <v/>
      </c>
    </row>
    <row r="4" spans="1:35">
      <c r="A4" t="str">
        <f>IF(Dados_RCL!E5="","",CONCATENATE(Dados_RCL!E5,3))</f>
        <v/>
      </c>
      <c r="B4" t="str">
        <f>IF(Exploração!J6="","",Exploração!J6)</f>
        <v/>
      </c>
      <c r="C4" t="str">
        <f>IF(Exploração!K6="","",Exploração!K6)</f>
        <v/>
      </c>
      <c r="D4" t="str">
        <f>IF(Exploração!J7="","",Exploração!J7)</f>
        <v/>
      </c>
      <c r="E4" t="str">
        <f>IF(Exploração!K7="","",Exploração!K7)</f>
        <v/>
      </c>
      <c r="F4" t="str">
        <f>IF(Exploração!J8="","",Exploração!J8)</f>
        <v/>
      </c>
      <c r="G4" t="str">
        <f>IF(Exploração!K8="","",Exploração!K8)</f>
        <v/>
      </c>
      <c r="H4" t="str">
        <f>IF(Exploração!J10="","",Exploração!J10)</f>
        <v/>
      </c>
      <c r="I4" t="str">
        <f>IF(Exploração!K10="","",Exploração!K10)</f>
        <v/>
      </c>
      <c r="J4" t="str">
        <f>IF(Exploração!J12="","",Exploração!J12)</f>
        <v/>
      </c>
      <c r="K4" t="str">
        <f>IF(Exploração!K12="","",Exploração!K12)</f>
        <v/>
      </c>
      <c r="L4" t="str">
        <f>IF(Exploração!J13="","",Exploração!J13)</f>
        <v/>
      </c>
      <c r="M4" t="str">
        <f>IF(Exploração!K13="","",Exploração!K13)</f>
        <v/>
      </c>
      <c r="N4" t="str">
        <f>IF(Exploração!J14="","",Exploração!J14)</f>
        <v/>
      </c>
      <c r="O4" t="str">
        <f>IF(Exploração!K14="","",Exploração!K14)</f>
        <v/>
      </c>
      <c r="P4" t="str">
        <f>IF(Exploração!J15="","",Exploração!J15)</f>
        <v/>
      </c>
      <c r="Q4" t="str">
        <f>IF(Exploração!K15="","",Exploração!K15)</f>
        <v/>
      </c>
      <c r="R4" t="str">
        <f>IF(Exploração!J16="","",Exploração!J16)</f>
        <v/>
      </c>
      <c r="S4" t="str">
        <f>IF(Exploração!K16="","",Exploração!K16)</f>
        <v/>
      </c>
      <c r="T4" t="str">
        <f>IF(Exploração!J18="","",Exploração!J18)</f>
        <v/>
      </c>
      <c r="U4" t="str">
        <f>IF(Exploração!K18="","",Exploração!K18)</f>
        <v/>
      </c>
      <c r="V4" t="str">
        <f>IF(Exploração!J19="","",Exploração!J19)</f>
        <v/>
      </c>
      <c r="W4" t="str">
        <f>IF(Exploração!K19="","",Exploração!K19)</f>
        <v/>
      </c>
      <c r="X4" t="str">
        <f>IF(Exploração!J20="","",Exploração!J20)</f>
        <v/>
      </c>
      <c r="Y4" t="str">
        <f>IF(Exploração!K20="","",Exploração!K20)</f>
        <v/>
      </c>
      <c r="Z4" t="str">
        <f>IF(Exploração!J21="","",Exploração!J21)</f>
        <v/>
      </c>
      <c r="AA4" t="str">
        <f>IF(Exploração!K21="","",Exploração!K21)</f>
        <v/>
      </c>
      <c r="AB4" t="str">
        <f>IF(Exploração!J22="","",Exploração!J22)</f>
        <v/>
      </c>
      <c r="AC4" t="str">
        <f>IF(Exploração!K22="","",Exploração!K22)</f>
        <v/>
      </c>
      <c r="AD4" t="str">
        <f>IF(Exploração!J23="","",Exploração!J23)</f>
        <v/>
      </c>
      <c r="AE4" t="str">
        <f>IF(Exploração!K23="","",Exploração!K23)</f>
        <v/>
      </c>
      <c r="AF4" t="str">
        <f>IF(Exploração!J25="","",Exploração!J25)</f>
        <v/>
      </c>
      <c r="AG4" t="str">
        <f>IF(Exploração!K25="","",Exploração!K25)</f>
        <v/>
      </c>
      <c r="AH4" t="str">
        <f>IF(Exploração!J27="","",Exploração!J27)</f>
        <v/>
      </c>
      <c r="AI4" t="str">
        <f>IF(Exploração!K27="","",Exploração!K27)</f>
        <v/>
      </c>
    </row>
    <row r="5" spans="1:35">
      <c r="A5" t="str">
        <f>IF(Dados_RCL!E5="","",CONCATENATE(Dados_RCL!E5,4))</f>
        <v/>
      </c>
      <c r="B5" t="str">
        <f>IF(Exploração!M6="","",Exploração!M6)</f>
        <v/>
      </c>
      <c r="C5" t="str">
        <f>IF(Exploração!N6="","",Exploração!N6)</f>
        <v/>
      </c>
      <c r="D5" t="str">
        <f>IF(Exploração!M7="","",Exploração!M7)</f>
        <v/>
      </c>
      <c r="E5" t="str">
        <f>IF(Exploração!N7="","",Exploração!N7)</f>
        <v/>
      </c>
      <c r="F5" t="str">
        <f>IF(Exploração!M8="","",Exploração!M8)</f>
        <v/>
      </c>
      <c r="G5" t="str">
        <f>IF(Exploração!N8="","",Exploração!N8)</f>
        <v/>
      </c>
      <c r="H5" t="str">
        <f>IF(Exploração!M10="","",Exploração!M10)</f>
        <v/>
      </c>
      <c r="I5" t="str">
        <f>IF(Exploração!N10="","",Exploração!N10)</f>
        <v/>
      </c>
      <c r="J5" t="str">
        <f>IF(Exploração!M12="","",Exploração!M12)</f>
        <v/>
      </c>
      <c r="K5" t="str">
        <f>IF(Exploração!N12="","",Exploração!N12)</f>
        <v/>
      </c>
      <c r="L5" t="str">
        <f>IF(Exploração!M13="","",Exploração!M13)</f>
        <v/>
      </c>
      <c r="M5" t="str">
        <f>IF(Exploração!N13="","",Exploração!N13)</f>
        <v/>
      </c>
      <c r="N5" t="str">
        <f>IF(Exploração!M14="","",Exploração!M14)</f>
        <v/>
      </c>
      <c r="O5" t="str">
        <f>IF(Exploração!N14="","",Exploração!N14)</f>
        <v/>
      </c>
      <c r="P5" t="str">
        <f>IF(Exploração!M15="","",Exploração!M15)</f>
        <v/>
      </c>
      <c r="Q5" t="str">
        <f>IF(Exploração!N15="","",Exploração!N15)</f>
        <v/>
      </c>
      <c r="R5" t="str">
        <f>IF(Exploração!M16="","",Exploração!M16)</f>
        <v/>
      </c>
      <c r="S5" t="str">
        <f>IF(Exploração!N16="","",Exploração!N16)</f>
        <v/>
      </c>
      <c r="T5" t="str">
        <f>IF(Exploração!M18="","",Exploração!M18)</f>
        <v/>
      </c>
      <c r="U5" t="str">
        <f>IF(Exploração!N18="","",Exploração!N18)</f>
        <v/>
      </c>
      <c r="V5" t="str">
        <f>IF(Exploração!M19="","",Exploração!M19)</f>
        <v/>
      </c>
      <c r="W5" t="str">
        <f>IF(Exploração!N19="","",Exploração!N19)</f>
        <v/>
      </c>
      <c r="X5" t="str">
        <f>IF(Exploração!M20="","",Exploração!M20)</f>
        <v/>
      </c>
      <c r="Y5" t="str">
        <f>IF(Exploração!N20="","",Exploração!N20)</f>
        <v/>
      </c>
      <c r="Z5" t="str">
        <f>IF(Exploração!M21="","",Exploração!M21)</f>
        <v/>
      </c>
      <c r="AA5" t="str">
        <f>IF(Exploração!N21="","",Exploração!N21)</f>
        <v/>
      </c>
      <c r="AB5" t="str">
        <f>IF(Exploração!M22="","",Exploração!M22)</f>
        <v/>
      </c>
      <c r="AC5" t="str">
        <f>IF(Exploração!N22="","",Exploração!N22)</f>
        <v/>
      </c>
      <c r="AD5" t="str">
        <f>IF(Exploração!M23="","",Exploração!M23)</f>
        <v/>
      </c>
      <c r="AE5" t="str">
        <f>IF(Exploração!N23="","",Exploração!N23)</f>
        <v/>
      </c>
      <c r="AF5" t="str">
        <f>IF(Exploração!M25="","",Exploração!M25)</f>
        <v/>
      </c>
      <c r="AG5" t="str">
        <f>IF(Exploração!N25="","",Exploração!N25)</f>
        <v/>
      </c>
      <c r="AH5" t="str">
        <f>IF(Exploração!M27="","",Exploração!M27)</f>
        <v/>
      </c>
      <c r="AI5" t="str">
        <f>IF(Exploração!N27="","",Exploração!N27)</f>
        <v/>
      </c>
    </row>
  </sheetData>
  <sheetProtection password="856B" sheet="1" objects="1" scenarios="1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Dados_RCL</vt:lpstr>
      <vt:lpstr>Exploração</vt:lpstr>
      <vt:lpstr>DADOS_BASICOS</vt:lpstr>
      <vt:lpstr>DADOS_EXPLORACAO</vt:lpstr>
    </vt:vector>
  </TitlesOfParts>
  <Company>ANP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Usuário do Windows</cp:lastModifiedBy>
  <cp:lastPrinted>2007-04-24T18:42:53Z</cp:lastPrinted>
  <dcterms:created xsi:type="dcterms:W3CDTF">2005-10-13T16:47:37Z</dcterms:created>
  <dcterms:modified xsi:type="dcterms:W3CDTF">2017-01-05T16:49:47Z</dcterms:modified>
</cp:coreProperties>
</file>