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martins\Desktop\RGT - Carga\"/>
    </mc:Choice>
  </mc:AlternateContent>
  <xr:revisionPtr revIDLastSave="0" documentId="8_{19B43894-8BBD-4888-8FF2-C74ED89AE879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Nota" sheetId="1" r:id="rId1"/>
    <sheet name="Dados_Cadastrais" sheetId="2" r:id="rId2"/>
    <sheet name="Anexo3" sheetId="3" r:id="rId3"/>
    <sheet name="Apoio" sheetId="4" r:id="rId4"/>
    <sheet name="RGT_PRODUCAO" sheetId="6" state="hidden" r:id="rId5"/>
    <sheet name="TRIMESTRES" sheetId="5" state="hidden" r:id="rId6"/>
  </sheets>
  <definedNames>
    <definedName name="_xlnm.Print_Area" localSheetId="2">Anexo3!$A$1:$F$24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B4" i="5"/>
  <c r="B3" i="5"/>
  <c r="B2" i="5"/>
  <c r="B2" i="6"/>
  <c r="O5" i="5"/>
  <c r="O4" i="5"/>
  <c r="O3" i="5"/>
  <c r="O2" i="5"/>
  <c r="N5" i="5"/>
  <c r="N4" i="5"/>
  <c r="N3" i="5"/>
  <c r="N2" i="5"/>
  <c r="P5" i="5"/>
  <c r="P4" i="5"/>
  <c r="P3" i="5"/>
  <c r="P2" i="5"/>
  <c r="M5" i="5"/>
  <c r="M4" i="5"/>
  <c r="M3" i="5"/>
  <c r="M2" i="5"/>
  <c r="L5" i="5"/>
  <c r="L4" i="5"/>
  <c r="L3" i="5"/>
  <c r="L2" i="5"/>
  <c r="K5" i="5"/>
  <c r="K4" i="5"/>
  <c r="K3" i="5"/>
  <c r="K2" i="5"/>
  <c r="J5" i="5"/>
  <c r="J4" i="5"/>
  <c r="J3" i="5"/>
  <c r="J2" i="5"/>
  <c r="I5" i="5"/>
  <c r="I4" i="5"/>
  <c r="I3" i="5"/>
  <c r="I2" i="5"/>
  <c r="H5" i="5"/>
  <c r="H4" i="5"/>
  <c r="H3" i="5"/>
  <c r="H2" i="5"/>
  <c r="G5" i="5"/>
  <c r="G4" i="5"/>
  <c r="G3" i="5"/>
  <c r="G2" i="5"/>
  <c r="A3" i="5" l="1"/>
  <c r="A4" i="5"/>
  <c r="A5" i="5"/>
  <c r="A2" i="5"/>
  <c r="A2" i="6"/>
  <c r="E2" i="6" l="1"/>
  <c r="D2" i="6"/>
  <c r="C2" i="6"/>
  <c r="E5" i="5"/>
  <c r="E4" i="5"/>
  <c r="E3" i="5"/>
  <c r="E2" i="5"/>
  <c r="D4" i="5"/>
  <c r="D2" i="5"/>
  <c r="D3" i="5"/>
  <c r="D5" i="5"/>
  <c r="C5" i="5"/>
  <c r="C4" i="5"/>
  <c r="C3" i="5"/>
  <c r="C2" i="5"/>
  <c r="E4" i="3"/>
  <c r="A5" i="3"/>
  <c r="D5" i="3"/>
  <c r="A6" i="3"/>
  <c r="D6" i="3"/>
  <c r="A7" i="3"/>
  <c r="D7" i="3"/>
  <c r="B12" i="3"/>
  <c r="C12" i="3"/>
  <c r="D12" i="3"/>
  <c r="E12" i="3"/>
  <c r="F13" i="3"/>
  <c r="F14" i="3"/>
  <c r="F15" i="3"/>
  <c r="F16" i="3"/>
  <c r="F17" i="3"/>
  <c r="F18" i="3"/>
  <c r="F19" i="3"/>
  <c r="B20" i="3"/>
  <c r="C20" i="3"/>
  <c r="D20" i="3"/>
  <c r="E20" i="3"/>
  <c r="F21" i="3"/>
  <c r="F22" i="3"/>
  <c r="F23" i="3"/>
  <c r="A2" i="4"/>
  <c r="B2" i="4"/>
  <c r="C2" i="4" s="1"/>
  <c r="D2" i="4"/>
  <c r="E2" i="4"/>
  <c r="F2" i="4"/>
  <c r="G2" i="4"/>
  <c r="H2" i="4"/>
  <c r="A3" i="4"/>
  <c r="B3" i="4"/>
  <c r="D3" i="4"/>
  <c r="E3" i="4"/>
  <c r="F3" i="4"/>
  <c r="G3" i="4"/>
  <c r="H3" i="4"/>
  <c r="A4" i="4"/>
  <c r="B4" i="4"/>
  <c r="D4" i="4"/>
  <c r="E4" i="4"/>
  <c r="F4" i="4"/>
  <c r="G4" i="4"/>
  <c r="H4" i="4"/>
  <c r="A5" i="4"/>
  <c r="B5" i="4"/>
  <c r="D5" i="4"/>
  <c r="E5" i="4"/>
  <c r="F5" i="4"/>
  <c r="G5" i="4"/>
  <c r="H5" i="4"/>
  <c r="A6" i="4"/>
  <c r="B6" i="4"/>
  <c r="D6" i="4"/>
  <c r="E6" i="4"/>
  <c r="F6" i="4"/>
  <c r="G6" i="4"/>
  <c r="H6" i="4"/>
  <c r="A7" i="4"/>
  <c r="B7" i="4"/>
  <c r="D7" i="4"/>
  <c r="E7" i="4"/>
  <c r="F7" i="4"/>
  <c r="G7" i="4"/>
  <c r="H7" i="4"/>
  <c r="A8" i="4"/>
  <c r="B8" i="4"/>
  <c r="D8" i="4"/>
  <c r="E8" i="4"/>
  <c r="F8" i="4"/>
  <c r="G8" i="4"/>
  <c r="H8" i="4"/>
  <c r="A9" i="4"/>
  <c r="B9" i="4"/>
  <c r="D9" i="4"/>
  <c r="E9" i="4"/>
  <c r="F9" i="4"/>
  <c r="G9" i="4"/>
  <c r="H9" i="4"/>
  <c r="A10" i="4"/>
  <c r="B10" i="4"/>
  <c r="D10" i="4"/>
  <c r="E10" i="4"/>
  <c r="F10" i="4"/>
  <c r="G10" i="4"/>
  <c r="H10" i="4"/>
  <c r="A11" i="4"/>
  <c r="B11" i="4"/>
  <c r="D11" i="4"/>
  <c r="E11" i="4"/>
  <c r="F11" i="4"/>
  <c r="G11" i="4"/>
  <c r="H11" i="4"/>
  <c r="A12" i="4"/>
  <c r="B12" i="4"/>
  <c r="D12" i="4"/>
  <c r="E12" i="4"/>
  <c r="F12" i="4"/>
  <c r="G12" i="4"/>
  <c r="H12" i="4"/>
  <c r="A13" i="4"/>
  <c r="B13" i="4"/>
  <c r="D13" i="4"/>
  <c r="E13" i="4"/>
  <c r="F13" i="4"/>
  <c r="G13" i="4"/>
  <c r="H13" i="4"/>
  <c r="A14" i="4"/>
  <c r="B14" i="4"/>
  <c r="D14" i="4"/>
  <c r="E14" i="4"/>
  <c r="F14" i="4"/>
  <c r="G14" i="4"/>
  <c r="H14" i="4"/>
  <c r="A15" i="4"/>
  <c r="B15" i="4"/>
  <c r="D15" i="4"/>
  <c r="E15" i="4"/>
  <c r="F15" i="4"/>
  <c r="G15" i="4"/>
  <c r="H15" i="4"/>
  <c r="A16" i="4"/>
  <c r="B16" i="4"/>
  <c r="D16" i="4"/>
  <c r="E16" i="4"/>
  <c r="F16" i="4"/>
  <c r="G16" i="4"/>
  <c r="H16" i="4"/>
  <c r="A17" i="4"/>
  <c r="B17" i="4"/>
  <c r="D17" i="4"/>
  <c r="E17" i="4"/>
  <c r="F17" i="4"/>
  <c r="G17" i="4"/>
  <c r="H17" i="4"/>
  <c r="A18" i="4"/>
  <c r="B18" i="4"/>
  <c r="D18" i="4"/>
  <c r="E18" i="4"/>
  <c r="F18" i="4"/>
  <c r="G18" i="4"/>
  <c r="H18" i="4"/>
  <c r="A19" i="4"/>
  <c r="B19" i="4"/>
  <c r="D19" i="4"/>
  <c r="E19" i="4"/>
  <c r="F19" i="4"/>
  <c r="G19" i="4"/>
  <c r="H19" i="4"/>
  <c r="A20" i="4"/>
  <c r="B20" i="4"/>
  <c r="D20" i="4"/>
  <c r="E20" i="4"/>
  <c r="F20" i="4"/>
  <c r="G20" i="4"/>
  <c r="H20" i="4"/>
  <c r="A21" i="4"/>
  <c r="B21" i="4"/>
  <c r="D21" i="4"/>
  <c r="E21" i="4"/>
  <c r="F21" i="4"/>
  <c r="G21" i="4"/>
  <c r="H21" i="4"/>
  <c r="A22" i="4"/>
  <c r="B22" i="4"/>
  <c r="D22" i="4"/>
  <c r="E22" i="4"/>
  <c r="F22" i="4"/>
  <c r="G22" i="4"/>
  <c r="H22" i="4"/>
  <c r="A23" i="4"/>
  <c r="B23" i="4"/>
  <c r="D23" i="4"/>
  <c r="E23" i="4"/>
  <c r="F23" i="4"/>
  <c r="G23" i="4"/>
  <c r="H23" i="4"/>
  <c r="A24" i="4"/>
  <c r="B24" i="4"/>
  <c r="D24" i="4"/>
  <c r="E24" i="4"/>
  <c r="F24" i="4"/>
  <c r="G24" i="4"/>
  <c r="H24" i="4"/>
  <c r="A25" i="4"/>
  <c r="B25" i="4"/>
  <c r="D25" i="4"/>
  <c r="E25" i="4"/>
  <c r="F25" i="4"/>
  <c r="G25" i="4"/>
  <c r="H25" i="4"/>
  <c r="A26" i="4"/>
  <c r="B26" i="4"/>
  <c r="D26" i="4"/>
  <c r="E26" i="4"/>
  <c r="F26" i="4"/>
  <c r="G26" i="4"/>
  <c r="H26" i="4"/>
  <c r="A27" i="4"/>
  <c r="B27" i="4"/>
  <c r="D27" i="4"/>
  <c r="E27" i="4"/>
  <c r="F27" i="4"/>
  <c r="G27" i="4"/>
  <c r="H27" i="4"/>
  <c r="A28" i="4"/>
  <c r="B28" i="4"/>
  <c r="D28" i="4"/>
  <c r="E28" i="4"/>
  <c r="F28" i="4"/>
  <c r="G28" i="4"/>
  <c r="H28" i="4"/>
  <c r="A29" i="4"/>
  <c r="B29" i="4"/>
  <c r="D29" i="4"/>
  <c r="E29" i="4"/>
  <c r="F29" i="4"/>
  <c r="G29" i="4"/>
  <c r="H29" i="4"/>
  <c r="A30" i="4"/>
  <c r="B30" i="4"/>
  <c r="D30" i="4"/>
  <c r="E30" i="4"/>
  <c r="F30" i="4"/>
  <c r="G30" i="4"/>
  <c r="H30" i="4"/>
  <c r="A31" i="4"/>
  <c r="B31" i="4"/>
  <c r="D31" i="4"/>
  <c r="E31" i="4"/>
  <c r="F31" i="4"/>
  <c r="G31" i="4"/>
  <c r="H31" i="4"/>
  <c r="A32" i="4"/>
  <c r="B32" i="4"/>
  <c r="D32" i="4"/>
  <c r="E32" i="4"/>
  <c r="F32" i="4"/>
  <c r="G32" i="4"/>
  <c r="H32" i="4"/>
  <c r="A33" i="4"/>
  <c r="B33" i="4"/>
  <c r="D33" i="4"/>
  <c r="E33" i="4"/>
  <c r="F33" i="4"/>
  <c r="G33" i="4"/>
  <c r="H33" i="4"/>
  <c r="A34" i="4"/>
  <c r="B34" i="4"/>
  <c r="D34" i="4"/>
  <c r="E34" i="4"/>
  <c r="F34" i="4"/>
  <c r="G34" i="4"/>
  <c r="H34" i="4"/>
  <c r="A35" i="4"/>
  <c r="B35" i="4"/>
  <c r="D35" i="4"/>
  <c r="E35" i="4"/>
  <c r="F35" i="4"/>
  <c r="G35" i="4"/>
  <c r="H35" i="4"/>
  <c r="A36" i="4"/>
  <c r="B36" i="4"/>
  <c r="D36" i="4"/>
  <c r="E36" i="4"/>
  <c r="F36" i="4"/>
  <c r="G36" i="4"/>
  <c r="H36" i="4"/>
  <c r="A37" i="4"/>
  <c r="B37" i="4"/>
  <c r="D37" i="4"/>
  <c r="E37" i="4"/>
  <c r="F37" i="4"/>
  <c r="G37" i="4"/>
  <c r="H37" i="4"/>
  <c r="A38" i="4"/>
  <c r="B38" i="4"/>
  <c r="D38" i="4"/>
  <c r="E38" i="4"/>
  <c r="F38" i="4"/>
  <c r="G38" i="4"/>
  <c r="H38" i="4"/>
  <c r="A39" i="4"/>
  <c r="B39" i="4"/>
  <c r="D39" i="4"/>
  <c r="E39" i="4"/>
  <c r="F39" i="4"/>
  <c r="G39" i="4"/>
  <c r="H39" i="4"/>
  <c r="A40" i="4"/>
  <c r="B40" i="4"/>
  <c r="D40" i="4"/>
  <c r="E40" i="4"/>
  <c r="F40" i="4"/>
  <c r="G40" i="4"/>
  <c r="H40" i="4"/>
  <c r="A41" i="4"/>
  <c r="B41" i="4"/>
  <c r="D41" i="4"/>
  <c r="E41" i="4"/>
  <c r="F41" i="4"/>
  <c r="G41" i="4"/>
  <c r="H41" i="4"/>
  <c r="E24" i="3" l="1"/>
  <c r="D24" i="3"/>
  <c r="C24" i="3"/>
  <c r="F20" i="3"/>
  <c r="B24" i="3"/>
  <c r="F12" i="3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F24" i="3" l="1"/>
</calcChain>
</file>

<file path=xl/sharedStrings.xml><?xml version="1.0" encoding="utf-8"?>
<sst xmlns="http://schemas.openxmlformats.org/spreadsheetml/2006/main" count="94" uniqueCount="82">
  <si>
    <t>SEGURANCA OPERACIONAL</t>
  </si>
  <si>
    <t>CUSTOS OPERACIONAIS</t>
  </si>
  <si>
    <t>COD_TRIMESTRE_REFERENCIA</t>
  </si>
  <si>
    <t>I.4 Unid. de Prod. e Plantas de Processo e Utilidades</t>
  </si>
  <si>
    <t>Período Base:</t>
  </si>
  <si>
    <t>Data de Assinatura:</t>
  </si>
  <si>
    <t>Data de Emissão:</t>
  </si>
  <si>
    <t>DESCRIÇÃO</t>
  </si>
  <si>
    <t>I.3 Arrendamento ou Afretamento de Unid. de Prod.</t>
  </si>
  <si>
    <t>PROTECAO AMBIENTAL</t>
  </si>
  <si>
    <t>q u a r t o</t>
  </si>
  <si>
    <t>Código do Campo:</t>
  </si>
  <si>
    <t>Código do Bloco:</t>
  </si>
  <si>
    <t>COD_NTL_TRIMESTRE</t>
  </si>
  <si>
    <t>&gt;&gt;&gt; Dados_Cadastrais: Necessário preencher somente as células em azul</t>
  </si>
  <si>
    <t>I.5 Sistema de Escoamento da Produção</t>
  </si>
  <si>
    <t>COD_BLOCO</t>
  </si>
  <si>
    <t>T R I M E S T R E</t>
  </si>
  <si>
    <t>II - Administração</t>
  </si>
  <si>
    <t>Bacia:</t>
  </si>
  <si>
    <t>Notas:</t>
  </si>
  <si>
    <t/>
  </si>
  <si>
    <t>Fase de Produção</t>
  </si>
  <si>
    <t>I.6 Segurança Operacional</t>
  </si>
  <si>
    <t>COD_NTL_NATUREZA_GASTO</t>
  </si>
  <si>
    <t>p r i m e i r o</t>
  </si>
  <si>
    <t>COD_CNPJ_OPERADOR</t>
  </si>
  <si>
    <t>(Valores em R$ 1.000)</t>
  </si>
  <si>
    <t>III - Apoio Operacional</t>
  </si>
  <si>
    <t>SISTEMA DE COLETA DA PRODUCAO</t>
  </si>
  <si>
    <t>Total Gastos Produção</t>
  </si>
  <si>
    <t>UNID DE PROD E PLANTAS DE PROC E UTIL</t>
  </si>
  <si>
    <t>CUSTOS ADM DIRETOS</t>
  </si>
  <si>
    <t>DESC_GASTO_NIVEL1</t>
  </si>
  <si>
    <t>TOTAL  ANUAL</t>
  </si>
  <si>
    <t>Contrato de Concessão:</t>
  </si>
  <si>
    <t>&gt;&gt;&gt; Anexo3: Necessário preencher somente as células em amarelo</t>
  </si>
  <si>
    <t>CUSTOS ADM INDIRETOS</t>
  </si>
  <si>
    <t>II.2  Custos Administrativos Indiretos</t>
  </si>
  <si>
    <t xml:space="preserve">ANEXO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</si>
  <si>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POCOS</t>
  </si>
  <si>
    <t>Operador:</t>
  </si>
  <si>
    <t>s e g u n d o</t>
  </si>
  <si>
    <t>ARREND OU AFRET DE UNID DE PROD</t>
  </si>
  <si>
    <t>COD_CAMPO</t>
  </si>
  <si>
    <t>VAL_GASTO</t>
  </si>
  <si>
    <t>ADMINISTRACAO</t>
  </si>
  <si>
    <t>APOIO OPERACIONAL</t>
  </si>
  <si>
    <t>RELATÓRIO DE GASTOS TRIMESTRAIS - PRODUÇÃO</t>
  </si>
  <si>
    <t>NUM_CONTRATO</t>
  </si>
  <si>
    <t>&gt;&gt;&gt; O nome do arquivo a ser salvo obedece a seguinte nomenclatura:</t>
  </si>
  <si>
    <t>t e r c e i r o</t>
  </si>
  <si>
    <t>I.1 Poços</t>
  </si>
  <si>
    <t xml:space="preserve">&gt;&gt;&gt; Apoio: Não preencher </t>
  </si>
  <si>
    <t>DADOS CADASTRAIS</t>
  </si>
  <si>
    <t>I.2 Sistema de Coleta da Produção</t>
  </si>
  <si>
    <t>I - Custos Operacionais</t>
  </si>
  <si>
    <t>CNPJ-MF:</t>
  </si>
  <si>
    <t>CODIGO_NATUREZA_GASTO</t>
  </si>
  <si>
    <t>II.1  Custos Administrativos Diretos</t>
  </si>
  <si>
    <t>I.7 Proteção Ambiental</t>
  </si>
  <si>
    <t>SISTEMA DE ESCOAMENTO DA PRODUCAO</t>
  </si>
  <si>
    <t>Etapa                 Produção</t>
  </si>
  <si>
    <t>DESC_TIPO_GASTO</t>
  </si>
  <si>
    <t>CNPJ_OPERADOR</t>
  </si>
  <si>
    <t>NUMERO_CONTRATO_CONCESSAO</t>
  </si>
  <si>
    <t>CODIGO_BACIA</t>
  </si>
  <si>
    <t>CODIGO_CAMPO</t>
  </si>
  <si>
    <t>PERIODO_BASE</t>
  </si>
  <si>
    <t>VALOR_CUSTO_OPERACIONAL_POCOS</t>
  </si>
  <si>
    <t>VALOR_CUSTO_OPERACIONAL_COLETA_PRODUCAO</t>
  </si>
  <si>
    <t>VALOR_CUSTO_OPERACIONAL_UNIDADE_PRODUCAO_ARRENDAMENTO</t>
  </si>
  <si>
    <t>VALOR_CUSTO_OPERACIONAL_UNIDADE_PRODUCAO_SERVICO</t>
  </si>
  <si>
    <t>VALOR_CUSTO_OPERACIONAL_ESCOAMENTO_PRODUCAO</t>
  </si>
  <si>
    <t>VALOR_CUSTO_OPERACIONAL_SEGURANCA</t>
  </si>
  <si>
    <t>VALOR_CUSTO_OPERACIONAL_PROTECAO_AMBIENTAL</t>
  </si>
  <si>
    <t>VALOR_ADMINISTRACAO_CUSTO_DIRETO</t>
  </si>
  <si>
    <t>VALOR_ADMINISTRACAO_CUSTO_INDIRETO</t>
  </si>
  <si>
    <t>VALOR_APOIO_OPERACIONAL</t>
  </si>
  <si>
    <t>IND_TRIMESTRE</t>
  </si>
  <si>
    <t>085_RAIZCNPJ_AAAAMMDDhhmmss_quinzecaractereslivres</t>
  </si>
  <si>
    <t>RAIZCNPJ = 8 primeiros Nº do CNPJ do Operador, sem pontos ou barras - ex: 01222333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</si>
</sst>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13"/>
        <bgColor indexed="9"/>
      </patternFill>
    </fill>
    <fill>
      <patternFill patternType="lightGray">
        <fgColor indexed="55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rgb="FF000000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2" xfId="0" applyBorder="1"/>
    <xf numFmtId="0" fontId="3" fillId="0" borderId="0" xfId="0" applyFont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164" fontId="0" fillId="2" borderId="5" xfId="0" applyNumberFormat="1" applyFill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/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0" borderId="6" xfId="0" applyBorder="1"/>
    <xf numFmtId="0" fontId="0" fillId="0" borderId="2" xfId="0" applyFill="1" applyBorder="1"/>
    <xf numFmtId="0" fontId="0" fillId="3" borderId="0" xfId="0" applyFill="1" applyBorder="1"/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0" applyFont="1"/>
    <xf numFmtId="49" fontId="0" fillId="0" borderId="0" xfId="0" applyNumberFormat="1" applyAlignment="1"/>
    <xf numFmtId="49" fontId="0" fillId="0" borderId="0" xfId="0" applyNumberFormat="1" applyAlignment="1">
      <alignment horizontal="right"/>
    </xf>
    <xf numFmtId="2" fontId="0" fillId="0" borderId="0" xfId="0" applyNumberFormat="1"/>
    <xf numFmtId="0" fontId="6" fillId="0" borderId="1" xfId="0" applyFont="1" applyFill="1" applyBorder="1" applyAlignment="1">
      <alignment horizontal="left" wrapText="1"/>
    </xf>
    <xf numFmtId="1" fontId="0" fillId="0" borderId="0" xfId="0" applyNumberFormat="1"/>
    <xf numFmtId="1" fontId="6" fillId="0" borderId="1" xfId="0" applyNumberFormat="1" applyFont="1" applyFill="1" applyBorder="1" applyAlignment="1">
      <alignment horizontal="right" wrapText="1"/>
    </xf>
    <xf numFmtId="1" fontId="2" fillId="0" borderId="0" xfId="0" applyNumberFormat="1" applyFont="1"/>
    <xf numFmtId="0" fontId="2" fillId="0" borderId="0" xfId="0" applyFont="1" applyAlignment="1"/>
    <xf numFmtId="0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2" fontId="2" fillId="0" borderId="0" xfId="0" applyNumberFormat="1" applyFont="1"/>
    <xf numFmtId="49" fontId="2" fillId="0" borderId="0" xfId="0" applyNumberFormat="1" applyFont="1" applyAlignment="1"/>
    <xf numFmtId="0" fontId="1" fillId="0" borderId="0" xfId="0" applyFont="1" applyBorder="1" applyAlignment="1">
      <alignment horizontal="left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9" fontId="5" fillId="4" borderId="8" xfId="0" applyNumberFormat="1" applyFont="1" applyFill="1" applyBorder="1" applyAlignment="1" applyProtection="1">
      <alignment horizontal="center"/>
      <protection locked="0"/>
    </xf>
    <xf numFmtId="49" fontId="5" fillId="4" borderId="10" xfId="0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164" fontId="0" fillId="5" borderId="13" xfId="0" applyNumberFormat="1" applyFill="1" applyBorder="1" applyAlignment="1" applyProtection="1">
      <protection locked="0"/>
    </xf>
    <xf numFmtId="164" fontId="0" fillId="3" borderId="15" xfId="0" applyNumberFormat="1" applyFill="1" applyBorder="1"/>
    <xf numFmtId="0" fontId="0" fillId="0" borderId="2" xfId="0" applyBorder="1" applyAlignment="1">
      <alignment horizontal="left" indent="2"/>
    </xf>
    <xf numFmtId="0" fontId="0" fillId="0" borderId="16" xfId="0" applyBorder="1" applyAlignment="1">
      <alignment horizontal="left" indent="2"/>
    </xf>
    <xf numFmtId="0" fontId="4" fillId="6" borderId="7" xfId="0" applyFon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vertical="center"/>
    </xf>
    <xf numFmtId="0" fontId="0" fillId="0" borderId="18" xfId="0" applyBorder="1"/>
    <xf numFmtId="0" fontId="2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164" fontId="0" fillId="3" borderId="17" xfId="0" applyNumberFormat="1" applyFill="1" applyBorder="1"/>
    <xf numFmtId="164" fontId="0" fillId="3" borderId="19" xfId="0" applyNumberFormat="1" applyFill="1" applyBorder="1"/>
    <xf numFmtId="0" fontId="2" fillId="0" borderId="6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8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2" xfId="0" applyFont="1" applyBorder="1" applyAlignment="1">
      <alignment horizontal="left" indent="7"/>
    </xf>
    <xf numFmtId="0" fontId="8" fillId="0" borderId="8" xfId="0" applyFont="1" applyBorder="1" applyAlignment="1">
      <alignment horizontal="left" indent="7"/>
    </xf>
    <xf numFmtId="1" fontId="5" fillId="4" borderId="20" xfId="0" applyNumberFormat="1" applyFont="1" applyFill="1" applyBorder="1" applyAlignment="1" applyProtection="1">
      <alignment horizontal="center"/>
      <protection locked="0"/>
    </xf>
    <xf numFmtId="1" fontId="5" fillId="0" borderId="8" xfId="0" applyNumberFormat="1" applyFont="1" applyFill="1" applyBorder="1" applyAlignment="1" applyProtection="1">
      <alignment horizontal="center"/>
      <protection locked="0"/>
    </xf>
    <xf numFmtId="164" fontId="0" fillId="5" borderId="20" xfId="0" applyNumberFormat="1" applyFill="1" applyBorder="1" applyAlignment="1" applyProtection="1">
      <protection locked="0"/>
    </xf>
    <xf numFmtId="164" fontId="0" fillId="0" borderId="0" xfId="0" applyNumberFormat="1" applyFill="1" applyBorder="1" applyAlignment="1" applyProtection="1">
      <protection locked="0"/>
    </xf>
    <xf numFmtId="0" fontId="2" fillId="0" borderId="7" xfId="0" applyFont="1" applyBorder="1"/>
    <xf numFmtId="0" fontId="2" fillId="0" borderId="10" xfId="0" applyFont="1" applyBorder="1"/>
    <xf numFmtId="0" fontId="0" fillId="0" borderId="21" xfId="0" applyBorder="1"/>
    <xf numFmtId="164" fontId="0" fillId="3" borderId="22" xfId="0" applyNumberFormat="1" applyFill="1" applyBorder="1"/>
    <xf numFmtId="49" fontId="9" fillId="9" borderId="0" xfId="0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7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4" fillId="8" borderId="3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0</xdr:col>
          <xdr:colOff>352425</xdr:colOff>
          <xdr:row>2</xdr:row>
          <xdr:rowOff>133350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0</xdr:col>
          <xdr:colOff>352425</xdr:colOff>
          <xdr:row>2</xdr:row>
          <xdr:rowOff>133350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3_Document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oleObject" Target="../embeddings/Microsoft_Word_97_-_2003_Document1.doc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D15"/>
  <sheetViews>
    <sheetView showGridLines="0" workbookViewId="0">
      <selection activeCell="B7" sqref="B7"/>
    </sheetView>
  </sheetViews>
  <sheetFormatPr defaultColWidth="0" defaultRowHeight="12.75" zeroHeight="1" x14ac:dyDescent="0.2"/>
  <cols>
    <col min="1" max="1" width="1.140625" customWidth="1"/>
    <col min="2" max="2" width="70.5703125" customWidth="1"/>
    <col min="3" max="3" width="6.7109375" customWidth="1"/>
    <col min="4" max="4" width="1.42578125" customWidth="1"/>
  </cols>
  <sheetData>
    <row r="1" spans="2:4" ht="6" customHeight="1" thickBot="1" x14ac:dyDescent="0.25">
      <c r="B1" s="48"/>
      <c r="C1" s="48"/>
      <c r="D1" s="1"/>
    </row>
    <row r="2" spans="2:4" x14ac:dyDescent="0.2">
      <c r="B2" s="53" t="s">
        <v>20</v>
      </c>
      <c r="C2" s="54"/>
      <c r="D2" s="1"/>
    </row>
    <row r="3" spans="2:4" x14ac:dyDescent="0.2">
      <c r="B3" s="55"/>
      <c r="C3" s="56"/>
      <c r="D3" s="1"/>
    </row>
    <row r="4" spans="2:4" x14ac:dyDescent="0.2">
      <c r="B4" s="55" t="s">
        <v>50</v>
      </c>
      <c r="C4" s="56"/>
      <c r="D4" s="1"/>
    </row>
    <row r="5" spans="2:4" ht="15.75" x14ac:dyDescent="0.25">
      <c r="B5" s="57" t="s">
        <v>80</v>
      </c>
      <c r="C5" s="58"/>
      <c r="D5" s="1"/>
    </row>
    <row r="6" spans="2:4" x14ac:dyDescent="0.2">
      <c r="B6" s="59"/>
      <c r="C6" s="60"/>
      <c r="D6" s="1"/>
    </row>
    <row r="7" spans="2:4" x14ac:dyDescent="0.2">
      <c r="B7" s="59" t="s">
        <v>81</v>
      </c>
      <c r="C7" s="60"/>
      <c r="D7" s="1"/>
    </row>
    <row r="8" spans="2:4" x14ac:dyDescent="0.2">
      <c r="B8" s="59"/>
      <c r="C8" s="60"/>
      <c r="D8" s="1"/>
    </row>
    <row r="9" spans="2:4" x14ac:dyDescent="0.2">
      <c r="B9" s="59"/>
      <c r="C9" s="60"/>
      <c r="D9" s="1"/>
    </row>
    <row r="10" spans="2:4" x14ac:dyDescent="0.2">
      <c r="B10" s="55" t="s">
        <v>14</v>
      </c>
      <c r="C10" s="61"/>
      <c r="D10" s="1"/>
    </row>
    <row r="11" spans="2:4" x14ac:dyDescent="0.2">
      <c r="B11" s="55"/>
      <c r="C11" s="62"/>
      <c r="D11" s="1"/>
    </row>
    <row r="12" spans="2:4" x14ac:dyDescent="0.2">
      <c r="B12" s="55" t="s">
        <v>36</v>
      </c>
      <c r="C12" s="63"/>
      <c r="D12" s="1"/>
    </row>
    <row r="13" spans="2:4" x14ac:dyDescent="0.2">
      <c r="B13" s="55"/>
      <c r="C13" s="56"/>
      <c r="D13" s="64"/>
    </row>
    <row r="14" spans="2:4" ht="13.5" thickBot="1" x14ac:dyDescent="0.25">
      <c r="B14" s="65" t="s">
        <v>53</v>
      </c>
      <c r="C14" s="66"/>
      <c r="D14" s="64"/>
    </row>
    <row r="15" spans="2:4" ht="6" customHeight="1" thickBot="1" x14ac:dyDescent="0.25">
      <c r="B15" s="67"/>
      <c r="C15" s="48"/>
      <c r="D15" s="1"/>
    </row>
  </sheetData>
  <pageMargins left="0.75" right="0.75" top="1" bottom="1" header="0.49212598499999999" footer="0.49212598499999999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7"/>
  <sheetViews>
    <sheetView tabSelected="1" workbookViewId="0">
      <selection activeCell="D4" sqref="D4"/>
    </sheetView>
  </sheetViews>
  <sheetFormatPr defaultColWidth="9.140625" defaultRowHeight="12.75" x14ac:dyDescent="0.2"/>
  <cols>
    <col min="2" max="2" width="11.42578125" customWidth="1"/>
    <col min="3" max="3" width="24" customWidth="1"/>
    <col min="4" max="4" width="33.85546875" customWidth="1"/>
    <col min="6" max="6" width="9.7109375" customWidth="1"/>
    <col min="8" max="8" width="6" customWidth="1"/>
    <col min="9" max="9" width="34.85546875" customWidth="1"/>
    <col min="11" max="11" width="34.85546875" customWidth="1"/>
  </cols>
  <sheetData>
    <row r="1" spans="1:6" x14ac:dyDescent="0.2">
      <c r="A1" s="14"/>
      <c r="B1" s="14"/>
      <c r="C1" s="14"/>
      <c r="D1" s="14"/>
      <c r="E1" s="14"/>
      <c r="F1" s="14"/>
    </row>
    <row r="2" spans="1:6" ht="15.75" x14ac:dyDescent="0.25">
      <c r="A2" s="14"/>
      <c r="B2" s="14"/>
      <c r="C2" s="15" t="s">
        <v>54</v>
      </c>
      <c r="E2" s="14"/>
      <c r="F2" s="14"/>
    </row>
    <row r="3" spans="1:6" ht="13.5" thickBot="1" x14ac:dyDescent="0.25">
      <c r="A3" s="14"/>
      <c r="B3" s="14"/>
      <c r="C3" s="14"/>
      <c r="D3" s="14"/>
      <c r="E3" s="14"/>
      <c r="F3" s="14"/>
    </row>
    <row r="4" spans="1:6" x14ac:dyDescent="0.2">
      <c r="A4" s="14"/>
      <c r="B4" s="14"/>
      <c r="C4" s="16" t="s">
        <v>41</v>
      </c>
      <c r="D4" s="36"/>
      <c r="E4" s="14"/>
      <c r="F4" s="14"/>
    </row>
    <row r="5" spans="1:6" x14ac:dyDescent="0.2">
      <c r="A5" s="14"/>
      <c r="B5" s="14"/>
      <c r="C5" s="4" t="s">
        <v>57</v>
      </c>
      <c r="D5" s="38"/>
      <c r="E5" s="14"/>
      <c r="F5" s="14"/>
    </row>
    <row r="6" spans="1:6" x14ac:dyDescent="0.2">
      <c r="A6" s="14"/>
      <c r="B6" s="14"/>
      <c r="C6" s="4" t="s">
        <v>35</v>
      </c>
      <c r="D6" s="38"/>
      <c r="E6" s="14"/>
      <c r="F6" s="14"/>
    </row>
    <row r="7" spans="1:6" x14ac:dyDescent="0.2">
      <c r="A7" s="14"/>
      <c r="B7" s="14"/>
      <c r="C7" s="4" t="s">
        <v>5</v>
      </c>
      <c r="D7" s="38"/>
      <c r="E7" s="14"/>
      <c r="F7" s="14"/>
    </row>
    <row r="8" spans="1:6" x14ac:dyDescent="0.2">
      <c r="A8" s="14"/>
      <c r="B8" s="14"/>
      <c r="C8" s="17" t="s">
        <v>19</v>
      </c>
      <c r="D8" s="37"/>
      <c r="E8" s="14"/>
      <c r="F8" s="14"/>
    </row>
    <row r="9" spans="1:6" x14ac:dyDescent="0.2">
      <c r="A9" s="14"/>
      <c r="B9" s="14"/>
      <c r="C9" s="4" t="s">
        <v>12</v>
      </c>
      <c r="D9" s="40"/>
      <c r="E9" s="14"/>
      <c r="F9" s="18"/>
    </row>
    <row r="10" spans="1:6" x14ac:dyDescent="0.2">
      <c r="A10" s="14"/>
      <c r="B10" s="14"/>
      <c r="C10" s="4" t="s">
        <v>11</v>
      </c>
      <c r="D10" s="41"/>
      <c r="E10" s="14"/>
      <c r="F10" s="1"/>
    </row>
    <row r="11" spans="1:6" x14ac:dyDescent="0.2">
      <c r="A11" s="14"/>
      <c r="B11" s="14"/>
      <c r="C11" s="70" t="s">
        <v>22</v>
      </c>
      <c r="D11" s="71"/>
      <c r="E11" s="14"/>
      <c r="F11" s="18"/>
    </row>
    <row r="12" spans="1:6" x14ac:dyDescent="0.2">
      <c r="A12" s="14"/>
      <c r="B12" s="14"/>
      <c r="C12" s="19" t="s">
        <v>4</v>
      </c>
      <c r="D12" s="38"/>
      <c r="E12" s="14"/>
      <c r="F12" s="14"/>
    </row>
    <row r="13" spans="1:6" ht="13.5" thickBot="1" x14ac:dyDescent="0.25">
      <c r="A13" s="14"/>
      <c r="B13" s="14"/>
      <c r="C13" s="20" t="s">
        <v>6</v>
      </c>
      <c r="D13" s="39"/>
      <c r="E13" s="14"/>
      <c r="F13" s="14"/>
    </row>
    <row r="14" spans="1:6" x14ac:dyDescent="0.2">
      <c r="A14" s="14"/>
      <c r="B14" s="14"/>
      <c r="C14" s="14"/>
      <c r="D14" s="14"/>
      <c r="E14" s="14"/>
      <c r="F14" s="14"/>
    </row>
    <row r="15" spans="1:6" x14ac:dyDescent="0.2">
      <c r="A15" s="14"/>
      <c r="B15" s="14"/>
      <c r="C15" s="14"/>
      <c r="D15" s="14"/>
      <c r="E15" s="14"/>
      <c r="F15" s="14"/>
    </row>
    <row r="16" spans="1:6" x14ac:dyDescent="0.2">
      <c r="A16" s="14"/>
      <c r="B16" s="14"/>
      <c r="C16" s="14"/>
      <c r="D16" s="14"/>
      <c r="E16" s="14"/>
      <c r="F16" s="14"/>
    </row>
    <row r="17" spans="1:6" x14ac:dyDescent="0.2">
      <c r="A17" s="14"/>
      <c r="B17" s="14"/>
      <c r="C17" s="14"/>
      <c r="D17" s="14"/>
      <c r="E17" s="14"/>
      <c r="F17" s="14"/>
    </row>
    <row r="18" spans="1:6" x14ac:dyDescent="0.2">
      <c r="A18" s="14"/>
      <c r="B18" s="14"/>
      <c r="C18" s="14"/>
      <c r="D18" s="14"/>
      <c r="E18" s="14"/>
      <c r="F18" s="14"/>
    </row>
    <row r="19" spans="1:6" x14ac:dyDescent="0.2">
      <c r="A19" s="14"/>
      <c r="B19" s="14"/>
      <c r="C19" s="14"/>
      <c r="D19" s="14"/>
      <c r="E19" s="14"/>
      <c r="F19" s="14"/>
    </row>
    <row r="20" spans="1:6" x14ac:dyDescent="0.2">
      <c r="A20" s="14"/>
      <c r="B20" s="14"/>
      <c r="C20" s="14"/>
      <c r="D20" s="14"/>
      <c r="E20" s="14"/>
      <c r="F20" s="14"/>
    </row>
    <row r="21" spans="1:6" x14ac:dyDescent="0.2">
      <c r="A21" s="14"/>
      <c r="B21" s="14"/>
      <c r="C21" s="14"/>
      <c r="D21" s="14"/>
      <c r="E21" s="14"/>
      <c r="F21" s="14"/>
    </row>
    <row r="22" spans="1:6" x14ac:dyDescent="0.2">
      <c r="A22" s="14"/>
      <c r="B22" s="14"/>
      <c r="C22" s="14"/>
      <c r="D22" s="14"/>
      <c r="E22" s="14"/>
      <c r="F22" s="14"/>
    </row>
    <row r="23" spans="1:6" x14ac:dyDescent="0.2">
      <c r="A23" s="14"/>
      <c r="B23" s="14"/>
      <c r="C23" s="14"/>
      <c r="D23" s="14"/>
      <c r="E23" s="14"/>
      <c r="F23" s="14"/>
    </row>
    <row r="24" spans="1:6" x14ac:dyDescent="0.2">
      <c r="B24" s="14"/>
      <c r="C24" s="14"/>
      <c r="D24" s="14"/>
      <c r="E24" s="14"/>
      <c r="F24" s="14"/>
    </row>
    <row r="25" spans="1:6" x14ac:dyDescent="0.2">
      <c r="C25" s="21"/>
    </row>
    <row r="26" spans="1:6" x14ac:dyDescent="0.2">
      <c r="C26" s="21"/>
    </row>
    <row r="27" spans="1:6" x14ac:dyDescent="0.2">
      <c r="C27" s="21"/>
    </row>
  </sheetData>
  <mergeCells count="1">
    <mergeCell ref="C11:D11"/>
  </mergeCells>
  <dataValidations count="9">
    <dataValidation allowBlank="1" showInputMessage="1" showErrorMessage="1" promptTitle="Contrato de Concessão" prompt="Entre com o nº do contrato de concessão sem pontos, barras ou hífens._x000a__x000a_Ex.: 480000037039702" sqref="D6" xr:uid="{00000000-0002-0000-0100-000000000000}"/>
    <dataValidation allowBlank="1" showInputMessage="1" showErrorMessage="1" promptTitle="C.N.P.J. - M.F." prompt="Entre com o número do concessionário no Cadastro Nacional das Pessoas Jurídicas do Ministério da Fazenda. _x000a__x000a_Ex.: 33.000.167/0001-01." sqref="D5" xr:uid="{00000000-0002-0000-0100-000001000000}"/>
    <dataValidation allowBlank="1" showInputMessage="1" showErrorMessage="1" promptTitle="Razão Social - Operador" prompt="Operador:_x000a_Entre com o nome do Operador_x000a__x000a_Ex.: Petróleo Brasileiro S/A - PETROBRAS, Devon Energy do Brasil Ltda., UP Petróleo Brasil Ltda., ETC." sqref="D4" xr:uid="{00000000-0002-0000-0100-000002000000}"/>
    <dataValidation type="textLength" operator="equal" allowBlank="1" showInputMessage="1" showErrorMessage="1" errorTitle="Atenção!" error="A data deve ser informada seguindo o exemplo: 02/06/1998" promptTitle="Data de Assinatura" prompt="Entre com a data de assinatura do contrator de concessão._x000a__x000a_Ex.: 22/07/2000" sqref="D7" xr:uid="{00000000-0002-0000-0100-000003000000}">
      <formula1>10</formula1>
    </dataValidation>
    <dataValidation allowBlank="1" showInputMessage="1" showErrorMessage="1" promptTitle="Bacia" sqref="D8" xr:uid="{00000000-0002-0000-0100-000004000000}"/>
    <dataValidation allowBlank="1" showInputMessage="1" showErrorMessage="1" promptTitle="Data de Emissão" sqref="D13" xr:uid="{00000000-0002-0000-0100-000005000000}"/>
    <dataValidation allowBlank="1" showInputMessage="1" showErrorMessage="1" promptTitle="Código do Campo" sqref="D10" xr:uid="{00000000-0002-0000-0100-000006000000}"/>
    <dataValidation allowBlank="1" showInputMessage="1" showErrorMessage="1" promptTitle="Código do Bloco" sqref="D9" xr:uid="{00000000-0002-0000-0100-000007000000}"/>
    <dataValidation type="custom" operator="lessThan" allowBlank="1" showInputMessage="1" showErrorMessage="1" errorTitle="Período Base Inválido" error="Informe o período base conforme a regra abaixo:_x000a__x000a_Ex.: Para informar gastos apurados no primeiro trimestre do ano de 2001 digite: 12001." promptTitle="Período Base" prompt="Entre com o trimestre base de apuração dos gastos._x000a__x000a_Ex.: 12001 (Trimestre 1 de 2001), 22001, 32001 ou 42001" sqref="D12" xr:uid="{00000000-0002-0000-0100-000008000000}">
      <formula1>AND(VALUE(D12)&lt;50000,LEN(D12)=5)</formula1>
    </dataValidation>
  </dataValidations>
  <pageMargins left="0.75" right="0.75" top="1" bottom="1" header="0.5" footer="0.5"/>
  <pageSetup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4"/>
  <sheetViews>
    <sheetView showGridLines="0" topLeftCell="A4" zoomScaleNormal="100" workbookViewId="0">
      <selection activeCell="A5" sqref="A5:B5"/>
    </sheetView>
  </sheetViews>
  <sheetFormatPr defaultColWidth="9.140625" defaultRowHeight="12.75" x14ac:dyDescent="0.2"/>
  <cols>
    <col min="1" max="1" width="49.85546875" customWidth="1"/>
    <col min="2" max="5" width="15.7109375" customWidth="1"/>
    <col min="6" max="6" width="13.42578125" customWidth="1"/>
    <col min="7" max="7" width="6.5703125" customWidth="1"/>
    <col min="8" max="8" width="8.42578125" customWidth="1"/>
    <col min="9" max="9" width="8.28515625" customWidth="1"/>
    <col min="10" max="10" width="6.5703125" customWidth="1"/>
    <col min="11" max="11" width="8.42578125" customWidth="1"/>
    <col min="12" max="12" width="8.28515625" customWidth="1"/>
    <col min="13" max="13" width="6.5703125" customWidth="1"/>
    <col min="14" max="15" width="15.7109375" customWidth="1"/>
    <col min="16" max="16" width="9.7109375" customWidth="1"/>
    <col min="17" max="18" width="15.7109375" customWidth="1"/>
    <col min="19" max="19" width="9.7109375" customWidth="1"/>
  </cols>
  <sheetData>
    <row r="1" spans="1:19" s="12" customFormat="1" ht="20.100000000000001" customHeight="1" x14ac:dyDescent="0.2">
      <c r="A1" s="72" t="s">
        <v>39</v>
      </c>
      <c r="B1" s="73"/>
      <c r="C1" s="73"/>
      <c r="D1" s="73"/>
      <c r="E1" s="73"/>
      <c r="F1" s="73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12" customFormat="1" ht="20.100000000000001" customHeight="1" x14ac:dyDescent="0.2">
      <c r="A2" s="72" t="s">
        <v>48</v>
      </c>
      <c r="B2" s="73"/>
      <c r="C2" s="73"/>
      <c r="D2" s="73"/>
      <c r="E2" s="73"/>
      <c r="F2" s="7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2" customFormat="1" ht="20.100000000000001" customHeight="1" thickBot="1" x14ac:dyDescent="0.25">
      <c r="A3" s="72" t="s">
        <v>27</v>
      </c>
      <c r="B3" s="72"/>
      <c r="C3" s="72"/>
      <c r="D3" s="72"/>
      <c r="E3" s="72"/>
      <c r="F3" s="7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1" thickBot="1" x14ac:dyDescent="0.35">
      <c r="A4" s="5"/>
      <c r="B4" s="1"/>
      <c r="C4" s="48"/>
      <c r="D4" s="1"/>
      <c r="E4" s="49" t="str">
        <f>CONCATENATE("Data de Emissão: ",Dados_Cadastrais!D13)</f>
        <v xml:space="preserve">Data de Emissão: </v>
      </c>
      <c r="F4" s="50"/>
      <c r="G4" s="3"/>
      <c r="I4" s="2"/>
      <c r="J4" s="3"/>
      <c r="K4" s="3"/>
    </row>
    <row r="5" spans="1:19" ht="15" customHeight="1" x14ac:dyDescent="0.2">
      <c r="A5" s="74" t="str">
        <f>CONCATENATE("Campo: ",Dados_Cadastrais!D10)</f>
        <v xml:space="preserve">Campo: </v>
      </c>
      <c r="B5" s="75"/>
      <c r="C5" s="85" t="s">
        <v>62</v>
      </c>
      <c r="D5" s="76" t="str">
        <f>CONCATENATE("Contrato no: ",Dados_Cadastrais!D6)</f>
        <v xml:space="preserve">Contrato no: </v>
      </c>
      <c r="E5" s="75"/>
      <c r="F5" s="77"/>
      <c r="G5" s="1"/>
      <c r="H5" s="1"/>
      <c r="I5" s="2"/>
      <c r="J5" s="1"/>
    </row>
    <row r="6" spans="1:19" x14ac:dyDescent="0.2">
      <c r="A6" s="87" t="str">
        <f>CONCATENATE("Bacia: ",Dados_Cadastrais!D8)</f>
        <v xml:space="preserve">Bacia: </v>
      </c>
      <c r="B6" s="88"/>
      <c r="C6" s="85"/>
      <c r="D6" s="91" t="str">
        <f>CONCATENATE("Data Assinatura: ",Dados_Cadastrais!D7)</f>
        <v xml:space="preserve">Data Assinatura: </v>
      </c>
      <c r="E6" s="88"/>
      <c r="F6" s="92"/>
      <c r="G6" s="1"/>
      <c r="H6" s="1"/>
      <c r="I6" s="1"/>
      <c r="J6" s="1"/>
    </row>
    <row r="7" spans="1:19" ht="13.5" thickBot="1" x14ac:dyDescent="0.25">
      <c r="A7" s="89" t="str">
        <f>CONCATENATE("Operador: ",Dados_Cadastrais!D4)</f>
        <v xml:space="preserve">Operador: </v>
      </c>
      <c r="B7" s="90"/>
      <c r="C7" s="86"/>
      <c r="D7" s="93" t="str">
        <f>CONCATENATE("Período: Trimestre ",MID(Dados_Cadastrais!D12,1,1)," de ",MID(Dados_Cadastrais!D12,2,4))</f>
        <v xml:space="preserve">Período: Trimestre  de </v>
      </c>
      <c r="E7" s="90"/>
      <c r="F7" s="94"/>
      <c r="G7" s="3"/>
      <c r="H7" s="1"/>
      <c r="I7" s="2"/>
      <c r="J7" s="1"/>
    </row>
    <row r="8" spans="1:19" ht="2.25" customHeight="1" x14ac:dyDescent="0.2">
      <c r="A8" s="35"/>
      <c r="B8" s="35"/>
      <c r="C8" s="13"/>
      <c r="D8" s="35"/>
      <c r="E8" s="35"/>
      <c r="F8" s="35"/>
      <c r="G8" s="3"/>
      <c r="H8" s="1"/>
      <c r="I8" s="2"/>
      <c r="J8" s="1"/>
    </row>
    <row r="9" spans="1:19" ht="2.25" customHeight="1" thickBot="1" x14ac:dyDescent="0.25">
      <c r="A9" s="1"/>
      <c r="B9" s="1"/>
      <c r="C9" s="1"/>
      <c r="D9" s="1"/>
      <c r="E9" s="1"/>
      <c r="F9" s="1"/>
      <c r="G9" s="2"/>
      <c r="H9" s="1"/>
      <c r="I9" s="2"/>
      <c r="J9" s="1"/>
    </row>
    <row r="10" spans="1:19" ht="15" customHeight="1" thickBot="1" x14ac:dyDescent="0.25">
      <c r="A10" s="78" t="s">
        <v>7</v>
      </c>
      <c r="B10" s="82" t="s">
        <v>17</v>
      </c>
      <c r="C10" s="83"/>
      <c r="D10" s="83"/>
      <c r="E10" s="84"/>
      <c r="F10" s="80" t="s">
        <v>34</v>
      </c>
      <c r="H10" s="1"/>
    </row>
    <row r="11" spans="1:19" ht="15" customHeight="1" thickBot="1" x14ac:dyDescent="0.25">
      <c r="A11" s="79"/>
      <c r="B11" s="7" t="s">
        <v>25</v>
      </c>
      <c r="C11" s="7" t="s">
        <v>42</v>
      </c>
      <c r="D11" s="7" t="s">
        <v>51</v>
      </c>
      <c r="E11" s="7" t="s">
        <v>10</v>
      </c>
      <c r="F11" s="81"/>
    </row>
    <row r="12" spans="1:19" ht="20.100000000000001" customHeight="1" thickBot="1" x14ac:dyDescent="0.25">
      <c r="A12" s="6" t="s">
        <v>56</v>
      </c>
      <c r="B12" s="8">
        <f>SUM(B13:B19)</f>
        <v>0</v>
      </c>
      <c r="C12" s="8">
        <f>SUM(C13:C19)</f>
        <v>0</v>
      </c>
      <c r="D12" s="8">
        <f>SUM(D13:D19)</f>
        <v>0</v>
      </c>
      <c r="E12" s="8">
        <f>SUM(E13:E19)</f>
        <v>0</v>
      </c>
      <c r="F12" s="8">
        <f t="shared" ref="F12:F24" si="0">SUM(B12+C12+D12+E12)</f>
        <v>0</v>
      </c>
    </row>
    <row r="13" spans="1:19" ht="15" customHeight="1" x14ac:dyDescent="0.2">
      <c r="A13" s="44" t="s">
        <v>52</v>
      </c>
      <c r="B13" s="42"/>
      <c r="C13" s="42"/>
      <c r="D13" s="42"/>
      <c r="E13" s="42"/>
      <c r="F13" s="43">
        <f t="shared" si="0"/>
        <v>0</v>
      </c>
    </row>
    <row r="14" spans="1:19" ht="15" customHeight="1" x14ac:dyDescent="0.2">
      <c r="A14" s="44" t="s">
        <v>55</v>
      </c>
      <c r="B14" s="42"/>
      <c r="C14" s="42"/>
      <c r="D14" s="42"/>
      <c r="E14" s="42"/>
      <c r="F14" s="52">
        <f t="shared" si="0"/>
        <v>0</v>
      </c>
    </row>
    <row r="15" spans="1:19" ht="15" customHeight="1" x14ac:dyDescent="0.2">
      <c r="A15" s="44" t="s">
        <v>8</v>
      </c>
      <c r="B15" s="42"/>
      <c r="C15" s="42"/>
      <c r="D15" s="42"/>
      <c r="E15" s="42"/>
      <c r="F15" s="52">
        <f t="shared" si="0"/>
        <v>0</v>
      </c>
    </row>
    <row r="16" spans="1:19" ht="15" customHeight="1" x14ac:dyDescent="0.2">
      <c r="A16" s="44" t="s">
        <v>3</v>
      </c>
      <c r="B16" s="42"/>
      <c r="C16" s="42"/>
      <c r="D16" s="42"/>
      <c r="E16" s="42"/>
      <c r="F16" s="52">
        <f t="shared" si="0"/>
        <v>0</v>
      </c>
    </row>
    <row r="17" spans="1:6" ht="15" customHeight="1" x14ac:dyDescent="0.2">
      <c r="A17" s="44" t="s">
        <v>15</v>
      </c>
      <c r="B17" s="42"/>
      <c r="C17" s="42"/>
      <c r="D17" s="42"/>
      <c r="E17" s="42"/>
      <c r="F17" s="52">
        <f t="shared" si="0"/>
        <v>0</v>
      </c>
    </row>
    <row r="18" spans="1:6" ht="15" customHeight="1" x14ac:dyDescent="0.2">
      <c r="A18" s="44" t="s">
        <v>23</v>
      </c>
      <c r="B18" s="42"/>
      <c r="C18" s="42"/>
      <c r="D18" s="42"/>
      <c r="E18" s="42"/>
      <c r="F18" s="52">
        <f t="shared" si="0"/>
        <v>0</v>
      </c>
    </row>
    <row r="19" spans="1:6" ht="15" customHeight="1" thickBot="1" x14ac:dyDescent="0.25">
      <c r="A19" s="44" t="s">
        <v>60</v>
      </c>
      <c r="B19" s="42"/>
      <c r="C19" s="42"/>
      <c r="D19" s="42"/>
      <c r="E19" s="42"/>
      <c r="F19" s="51">
        <f t="shared" si="0"/>
        <v>0</v>
      </c>
    </row>
    <row r="20" spans="1:6" ht="20.100000000000001" customHeight="1" thickBot="1" x14ac:dyDescent="0.25">
      <c r="A20" s="6" t="s">
        <v>18</v>
      </c>
      <c r="B20" s="8">
        <f>SUM(B21+B22)</f>
        <v>0</v>
      </c>
      <c r="C20" s="8">
        <f>SUM(C21+C22)</f>
        <v>0</v>
      </c>
      <c r="D20" s="8">
        <f>SUM(D21+D22)</f>
        <v>0</v>
      </c>
      <c r="E20" s="8">
        <f>SUM(E21+E22)</f>
        <v>0</v>
      </c>
      <c r="F20" s="8">
        <f t="shared" si="0"/>
        <v>0</v>
      </c>
    </row>
    <row r="21" spans="1:6" ht="15" customHeight="1" x14ac:dyDescent="0.2">
      <c r="A21" s="44" t="s">
        <v>59</v>
      </c>
      <c r="B21" s="42"/>
      <c r="C21" s="42"/>
      <c r="D21" s="42"/>
      <c r="E21" s="42"/>
      <c r="F21" s="43">
        <f t="shared" si="0"/>
        <v>0</v>
      </c>
    </row>
    <row r="22" spans="1:6" ht="15" customHeight="1" thickBot="1" x14ac:dyDescent="0.25">
      <c r="A22" s="45" t="s">
        <v>38</v>
      </c>
      <c r="B22" s="42"/>
      <c r="C22" s="42"/>
      <c r="D22" s="42"/>
      <c r="E22" s="42"/>
      <c r="F22" s="68">
        <f t="shared" si="0"/>
        <v>0</v>
      </c>
    </row>
    <row r="23" spans="1:6" ht="20.100000000000001" customHeight="1" thickBot="1" x14ac:dyDescent="0.25">
      <c r="A23" s="6" t="s">
        <v>28</v>
      </c>
      <c r="B23" s="42"/>
      <c r="C23" s="42"/>
      <c r="D23" s="42"/>
      <c r="E23" s="42"/>
      <c r="F23" s="8">
        <f t="shared" si="0"/>
        <v>0</v>
      </c>
    </row>
    <row r="24" spans="1:6" ht="24.95" customHeight="1" thickBot="1" x14ac:dyDescent="0.25">
      <c r="A24" s="46" t="s">
        <v>30</v>
      </c>
      <c r="B24" s="47">
        <f>B12+B20+B23</f>
        <v>0</v>
      </c>
      <c r="C24" s="47">
        <f>C12+C20+C23</f>
        <v>0</v>
      </c>
      <c r="D24" s="47">
        <f>D12+D20+D23</f>
        <v>0</v>
      </c>
      <c r="E24" s="47">
        <f>E12+E20+E23</f>
        <v>0</v>
      </c>
      <c r="F24" s="47">
        <f t="shared" si="0"/>
        <v>0</v>
      </c>
    </row>
  </sheetData>
  <mergeCells count="13">
    <mergeCell ref="A10:A11"/>
    <mergeCell ref="F10:F11"/>
    <mergeCell ref="B10:E10"/>
    <mergeCell ref="C5:C7"/>
    <mergeCell ref="A6:B6"/>
    <mergeCell ref="A7:B7"/>
    <mergeCell ref="D6:F6"/>
    <mergeCell ref="D7:F7"/>
    <mergeCell ref="A1:F1"/>
    <mergeCell ref="A2:F2"/>
    <mergeCell ref="A3:F3"/>
    <mergeCell ref="A5:B5"/>
    <mergeCell ref="D5:F5"/>
  </mergeCells>
  <printOptions horizontalCentered="1"/>
  <pageMargins left="0.19685039370078741" right="0" top="0.98425196850393704" bottom="0.98425196850393704" header="0.51181102362204722" footer="0.51181102362204722"/>
  <pageSetup paperSize="9" orientation="landscape" horizontalDpi="300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Word.Document.8" shapeId="3075" r:id="rId3">
          <objectPr defaultSize="0" r:id="rId4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0</xdr:col>
                <xdr:colOff>352425</xdr:colOff>
                <xdr:row>2</xdr:row>
                <xdr:rowOff>133350</xdr:rowOff>
              </to>
            </anchor>
          </objectPr>
        </oleObject>
      </mc:Choice>
      <mc:Fallback>
        <oleObject progId="Word.Document.8" shapeId="3075" r:id="rId3"/>
      </mc:Fallback>
    </mc:AlternateContent>
    <mc:AlternateContent xmlns:mc="http://schemas.openxmlformats.org/markup-compatibility/2006">
      <mc:Choice Requires="x14">
        <oleObject progId="Word.Document.8" shapeId="3076" r:id="rId5">
          <objectPr defaultSize="0" r:id="rId4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0</xdr:col>
                <xdr:colOff>352425</xdr:colOff>
                <xdr:row>2</xdr:row>
                <xdr:rowOff>133350</xdr:rowOff>
              </to>
            </anchor>
          </objectPr>
        </oleObject>
      </mc:Choice>
      <mc:Fallback>
        <oleObject progId="Word.Document.8" shapeId="307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1"/>
  <sheetViews>
    <sheetView zoomScale="80" workbookViewId="0">
      <selection activeCell="A2" sqref="A2"/>
    </sheetView>
  </sheetViews>
  <sheetFormatPr defaultColWidth="9.140625" defaultRowHeight="12.75" x14ac:dyDescent="0.2"/>
  <cols>
    <col min="1" max="1" width="18" style="26" customWidth="1"/>
    <col min="2" max="2" width="30.28515625" style="26" customWidth="1"/>
    <col min="3" max="3" width="22.28515625" customWidth="1"/>
    <col min="4" max="4" width="23.42578125" style="26" customWidth="1"/>
    <col min="5" max="5" width="13.140625" customWidth="1"/>
    <col min="6" max="6" width="13.7109375" customWidth="1"/>
    <col min="7" max="7" width="30" style="26" customWidth="1"/>
    <col min="8" max="8" width="20.140625" customWidth="1"/>
    <col min="15" max="15" width="27.85546875" style="26" customWidth="1"/>
    <col min="16" max="16" width="34.42578125" customWidth="1"/>
    <col min="17" max="17" width="38" style="22" customWidth="1"/>
  </cols>
  <sheetData>
    <row r="1" spans="1:17" x14ac:dyDescent="0.2">
      <c r="A1" s="28" t="s">
        <v>49</v>
      </c>
      <c r="B1" s="29" t="s">
        <v>2</v>
      </c>
      <c r="C1" s="11" t="s">
        <v>13</v>
      </c>
      <c r="D1" s="28" t="s">
        <v>26</v>
      </c>
      <c r="E1" s="11" t="s">
        <v>16</v>
      </c>
      <c r="F1" s="11" t="s">
        <v>44</v>
      </c>
      <c r="G1" s="28" t="s">
        <v>24</v>
      </c>
      <c r="H1" s="11" t="s">
        <v>45</v>
      </c>
      <c r="O1" s="26" t="s">
        <v>58</v>
      </c>
      <c r="P1" t="s">
        <v>63</v>
      </c>
      <c r="Q1" s="22" t="s">
        <v>33</v>
      </c>
    </row>
    <row r="2" spans="1:17" x14ac:dyDescent="0.2">
      <c r="A2" s="26">
        <f>Dados_Cadastrais!$D$6</f>
        <v>0</v>
      </c>
      <c r="B2" s="23">
        <f>Dados_Cadastrais!$D$12</f>
        <v>0</v>
      </c>
      <c r="C2" s="30" t="str">
        <f>CONCATENATE(1,MID($B$2,2,4))</f>
        <v>1</v>
      </c>
      <c r="D2" s="26" t="str">
        <f>CONCATENATE(MID(Dados_Cadastrais!$D$5,1,2),MID(Dados_Cadastrais!$D$5,4,3),MID(Dados_Cadastrais!$D$5,8,3),MID(Dados_Cadastrais!$D$5,12,4),MID(Dados_Cadastrais!$D$5,17,2))</f>
        <v/>
      </c>
      <c r="E2">
        <f>Dados_Cadastrais!$D$9</f>
        <v>0</v>
      </c>
      <c r="F2">
        <f>Dados_Cadastrais!$D$10</f>
        <v>0</v>
      </c>
      <c r="G2" s="26">
        <f>$O$2</f>
        <v>56</v>
      </c>
      <c r="H2" s="24">
        <f>Anexo3!$B$13</f>
        <v>0</v>
      </c>
      <c r="O2" s="27">
        <v>56</v>
      </c>
      <c r="P2" s="25" t="s">
        <v>1</v>
      </c>
      <c r="Q2" s="25" t="s">
        <v>40</v>
      </c>
    </row>
    <row r="3" spans="1:17" x14ac:dyDescent="0.2">
      <c r="A3" s="26">
        <f>Dados_Cadastrais!$D$6</f>
        <v>0</v>
      </c>
      <c r="B3" s="23">
        <f>Dados_Cadastrais!$D$12</f>
        <v>0</v>
      </c>
      <c r="C3" s="30" t="str">
        <f t="shared" ref="C3:C11" si="0">CONCATENATE(1,MID($B$2,2,4))</f>
        <v>1</v>
      </c>
      <c r="D3" s="26" t="str">
        <f>CONCATENATE(MID(Dados_Cadastrais!$D$5,1,2),MID(Dados_Cadastrais!$D$5,4,3),MID(Dados_Cadastrais!$D$5,8,3),MID(Dados_Cadastrais!$D$5,12,4),MID(Dados_Cadastrais!$D$5,17,2))</f>
        <v/>
      </c>
      <c r="E3">
        <f>Dados_Cadastrais!$D$9</f>
        <v>0</v>
      </c>
      <c r="F3">
        <f>Dados_Cadastrais!$D$10</f>
        <v>0</v>
      </c>
      <c r="G3" s="26">
        <f>$O$3</f>
        <v>57</v>
      </c>
      <c r="H3" s="24">
        <f>Anexo3!$B$14</f>
        <v>0</v>
      </c>
      <c r="O3" s="27">
        <v>57</v>
      </c>
      <c r="P3" s="25" t="s">
        <v>1</v>
      </c>
      <c r="Q3" s="25" t="s">
        <v>29</v>
      </c>
    </row>
    <row r="4" spans="1:17" x14ac:dyDescent="0.2">
      <c r="A4" s="26">
        <f>Dados_Cadastrais!$D$6</f>
        <v>0</v>
      </c>
      <c r="B4" s="23">
        <f>Dados_Cadastrais!$D$12</f>
        <v>0</v>
      </c>
      <c r="C4" s="30" t="str">
        <f t="shared" si="0"/>
        <v>1</v>
      </c>
      <c r="D4" s="26" t="str">
        <f>CONCATENATE(MID(Dados_Cadastrais!$D$5,1,2),MID(Dados_Cadastrais!$D$5,4,3),MID(Dados_Cadastrais!$D$5,8,3),MID(Dados_Cadastrais!$D$5,12,4),MID(Dados_Cadastrais!$D$5,17,2))</f>
        <v/>
      </c>
      <c r="E4">
        <f>Dados_Cadastrais!$D$9</f>
        <v>0</v>
      </c>
      <c r="F4">
        <f>Dados_Cadastrais!$D$10</f>
        <v>0</v>
      </c>
      <c r="G4" s="26">
        <f>$O$4</f>
        <v>58</v>
      </c>
      <c r="H4" s="24">
        <f>Anexo3!$B$15</f>
        <v>0</v>
      </c>
      <c r="O4" s="27">
        <v>58</v>
      </c>
      <c r="P4" s="25" t="s">
        <v>1</v>
      </c>
      <c r="Q4" s="25" t="s">
        <v>43</v>
      </c>
    </row>
    <row r="5" spans="1:17" x14ac:dyDescent="0.2">
      <c r="A5" s="26">
        <f>Dados_Cadastrais!$D$6</f>
        <v>0</v>
      </c>
      <c r="B5" s="23">
        <f>Dados_Cadastrais!$D$12</f>
        <v>0</v>
      </c>
      <c r="C5" s="30" t="str">
        <f t="shared" si="0"/>
        <v>1</v>
      </c>
      <c r="D5" s="26" t="str">
        <f>CONCATENATE(MID(Dados_Cadastrais!$D$5,1,2),MID(Dados_Cadastrais!$D$5,4,3),MID(Dados_Cadastrais!$D$5,8,3),MID(Dados_Cadastrais!$D$5,12,4),MID(Dados_Cadastrais!$D$5,17,2))</f>
        <v/>
      </c>
      <c r="E5">
        <f>Dados_Cadastrais!$D$9</f>
        <v>0</v>
      </c>
      <c r="F5">
        <f>Dados_Cadastrais!$D$10</f>
        <v>0</v>
      </c>
      <c r="G5" s="26">
        <f>$O$5</f>
        <v>59</v>
      </c>
      <c r="H5" s="24">
        <f>Anexo3!$B$16</f>
        <v>0</v>
      </c>
      <c r="O5" s="27">
        <v>59</v>
      </c>
      <c r="P5" s="25" t="s">
        <v>1</v>
      </c>
      <c r="Q5" s="25" t="s">
        <v>31</v>
      </c>
    </row>
    <row r="6" spans="1:17" x14ac:dyDescent="0.2">
      <c r="A6" s="26">
        <f>Dados_Cadastrais!$D$6</f>
        <v>0</v>
      </c>
      <c r="B6" s="23">
        <f>Dados_Cadastrais!$D$12</f>
        <v>0</v>
      </c>
      <c r="C6" s="30" t="str">
        <f t="shared" si="0"/>
        <v>1</v>
      </c>
      <c r="D6" s="26" t="str">
        <f>CONCATENATE(MID(Dados_Cadastrais!$D$5,1,2),MID(Dados_Cadastrais!$D$5,4,3),MID(Dados_Cadastrais!$D$5,8,3),MID(Dados_Cadastrais!$D$5,12,4),MID(Dados_Cadastrais!$D$5,17,2))</f>
        <v/>
      </c>
      <c r="E6">
        <f>Dados_Cadastrais!$D$9</f>
        <v>0</v>
      </c>
      <c r="F6">
        <f>Dados_Cadastrais!$D$10</f>
        <v>0</v>
      </c>
      <c r="G6" s="26">
        <f>$O$6</f>
        <v>60</v>
      </c>
      <c r="H6" s="24">
        <f>Anexo3!$B$17</f>
        <v>0</v>
      </c>
      <c r="O6" s="27">
        <v>60</v>
      </c>
      <c r="P6" s="25" t="s">
        <v>1</v>
      </c>
      <c r="Q6" s="25" t="s">
        <v>61</v>
      </c>
    </row>
    <row r="7" spans="1:17" x14ac:dyDescent="0.2">
      <c r="A7" s="26">
        <f>Dados_Cadastrais!$D$6</f>
        <v>0</v>
      </c>
      <c r="B7" s="23">
        <f>Dados_Cadastrais!$D$12</f>
        <v>0</v>
      </c>
      <c r="C7" s="30" t="str">
        <f t="shared" si="0"/>
        <v>1</v>
      </c>
      <c r="D7" s="26" t="str">
        <f>CONCATENATE(MID(Dados_Cadastrais!$D$5,1,2),MID(Dados_Cadastrais!$D$5,4,3),MID(Dados_Cadastrais!$D$5,8,3),MID(Dados_Cadastrais!$D$5,12,4),MID(Dados_Cadastrais!$D$5,17,2))</f>
        <v/>
      </c>
      <c r="E7">
        <f>Dados_Cadastrais!$D$9</f>
        <v>0</v>
      </c>
      <c r="F7">
        <f>Dados_Cadastrais!$D$10</f>
        <v>0</v>
      </c>
      <c r="G7" s="26">
        <f>$O$7</f>
        <v>61</v>
      </c>
      <c r="H7" s="24">
        <f>Anexo3!$B$18</f>
        <v>0</v>
      </c>
      <c r="O7" s="27">
        <v>61</v>
      </c>
      <c r="P7" s="25" t="s">
        <v>1</v>
      </c>
      <c r="Q7" s="25" t="s">
        <v>0</v>
      </c>
    </row>
    <row r="8" spans="1:17" x14ac:dyDescent="0.2">
      <c r="A8" s="26">
        <f>Dados_Cadastrais!$D$6</f>
        <v>0</v>
      </c>
      <c r="B8" s="23">
        <f>Dados_Cadastrais!$D$12</f>
        <v>0</v>
      </c>
      <c r="C8" s="30" t="str">
        <f t="shared" si="0"/>
        <v>1</v>
      </c>
      <c r="D8" s="26" t="str">
        <f>CONCATENATE(MID(Dados_Cadastrais!$D$5,1,2),MID(Dados_Cadastrais!$D$5,4,3),MID(Dados_Cadastrais!$D$5,8,3),MID(Dados_Cadastrais!$D$5,12,4),MID(Dados_Cadastrais!$D$5,17,2))</f>
        <v/>
      </c>
      <c r="E8">
        <f>Dados_Cadastrais!$D$9</f>
        <v>0</v>
      </c>
      <c r="F8">
        <f>Dados_Cadastrais!$D$10</f>
        <v>0</v>
      </c>
      <c r="G8" s="26">
        <f>$O$8</f>
        <v>62</v>
      </c>
      <c r="H8" s="24">
        <f>Anexo3!$B$19</f>
        <v>0</v>
      </c>
      <c r="O8" s="27">
        <v>62</v>
      </c>
      <c r="P8" s="25" t="s">
        <v>1</v>
      </c>
      <c r="Q8" s="25" t="s">
        <v>9</v>
      </c>
    </row>
    <row r="9" spans="1:17" x14ac:dyDescent="0.2">
      <c r="A9" s="26">
        <f>Dados_Cadastrais!$D$6</f>
        <v>0</v>
      </c>
      <c r="B9" s="23">
        <f>Dados_Cadastrais!$D$12</f>
        <v>0</v>
      </c>
      <c r="C9" s="30" t="str">
        <f t="shared" si="0"/>
        <v>1</v>
      </c>
      <c r="D9" s="26" t="str">
        <f>CONCATENATE(MID(Dados_Cadastrais!$D$5,1,2),MID(Dados_Cadastrais!$D$5,4,3),MID(Dados_Cadastrais!$D$5,8,3),MID(Dados_Cadastrais!$D$5,12,4),MID(Dados_Cadastrais!$D$5,17,2))</f>
        <v/>
      </c>
      <c r="E9">
        <f>Dados_Cadastrais!$D$9</f>
        <v>0</v>
      </c>
      <c r="F9">
        <f>Dados_Cadastrais!$D$10</f>
        <v>0</v>
      </c>
      <c r="G9" s="26">
        <f>$O$9</f>
        <v>13</v>
      </c>
      <c r="H9" s="24">
        <f>Anexo3!$B$21</f>
        <v>0</v>
      </c>
      <c r="O9" s="27">
        <v>13</v>
      </c>
      <c r="P9" s="25" t="s">
        <v>46</v>
      </c>
      <c r="Q9" s="25" t="s">
        <v>32</v>
      </c>
    </row>
    <row r="10" spans="1:17" x14ac:dyDescent="0.2">
      <c r="A10" s="26">
        <f>Dados_Cadastrais!$D$6</f>
        <v>0</v>
      </c>
      <c r="B10" s="23">
        <f>Dados_Cadastrais!$D$12</f>
        <v>0</v>
      </c>
      <c r="C10" s="30" t="str">
        <f t="shared" si="0"/>
        <v>1</v>
      </c>
      <c r="D10" s="26" t="str">
        <f>CONCATENATE(MID(Dados_Cadastrais!$D$5,1,2),MID(Dados_Cadastrais!$D$5,4,3),MID(Dados_Cadastrais!$D$5,8,3),MID(Dados_Cadastrais!$D$5,12,4),MID(Dados_Cadastrais!$D$5,17,2))</f>
        <v/>
      </c>
      <c r="E10">
        <f>Dados_Cadastrais!$D$9</f>
        <v>0</v>
      </c>
      <c r="F10">
        <f>Dados_Cadastrais!$D$10</f>
        <v>0</v>
      </c>
      <c r="G10" s="26">
        <f>$O$10</f>
        <v>14</v>
      </c>
      <c r="H10" s="24">
        <f>Anexo3!$B$22</f>
        <v>0</v>
      </c>
      <c r="O10" s="27">
        <v>14</v>
      </c>
      <c r="P10" s="25" t="s">
        <v>46</v>
      </c>
      <c r="Q10" s="25" t="s">
        <v>37</v>
      </c>
    </row>
    <row r="11" spans="1:17" x14ac:dyDescent="0.2">
      <c r="A11" s="26">
        <f>Dados_Cadastrais!$D$6</f>
        <v>0</v>
      </c>
      <c r="B11" s="23">
        <f>Dados_Cadastrais!$D$12</f>
        <v>0</v>
      </c>
      <c r="C11" s="30" t="str">
        <f t="shared" si="0"/>
        <v>1</v>
      </c>
      <c r="D11" s="26" t="str">
        <f>CONCATENATE(MID(Dados_Cadastrais!$D$5,1,2),MID(Dados_Cadastrais!$D$5,4,3),MID(Dados_Cadastrais!$D$5,8,3),MID(Dados_Cadastrais!$D$5,12,4),MID(Dados_Cadastrais!$D$5,17,2))</f>
        <v/>
      </c>
      <c r="E11">
        <f>Dados_Cadastrais!$D$9</f>
        <v>0</v>
      </c>
      <c r="F11">
        <f>Dados_Cadastrais!$D$10</f>
        <v>0</v>
      </c>
      <c r="G11" s="26">
        <f>$O$11</f>
        <v>55</v>
      </c>
      <c r="H11" s="24">
        <f>Anexo3!$B$23</f>
        <v>0</v>
      </c>
      <c r="O11" s="27">
        <v>55</v>
      </c>
      <c r="P11" s="25" t="s">
        <v>47</v>
      </c>
      <c r="Q11" s="25" t="s">
        <v>21</v>
      </c>
    </row>
    <row r="12" spans="1:17" s="11" customFormat="1" x14ac:dyDescent="0.2">
      <c r="A12" s="28">
        <f>Dados_Cadastrais!$D$6</f>
        <v>0</v>
      </c>
      <c r="B12" s="31">
        <f>Dados_Cadastrais!$D$12</f>
        <v>0</v>
      </c>
      <c r="C12" s="32" t="str">
        <f>CONCATENATE(2,MID($B$2,2,4))</f>
        <v>2</v>
      </c>
      <c r="D12" s="28" t="str">
        <f>CONCATENATE(MID(Dados_Cadastrais!$D$5,1,2),MID(Dados_Cadastrais!$D$5,4,3),MID(Dados_Cadastrais!$D$5,8,3),MID(Dados_Cadastrais!$D$5,12,4),MID(Dados_Cadastrais!$D$5,17,2))</f>
        <v/>
      </c>
      <c r="E12" s="11">
        <f>Dados_Cadastrais!$D$9</f>
        <v>0</v>
      </c>
      <c r="F12" s="11">
        <f>Dados_Cadastrais!$D$10</f>
        <v>0</v>
      </c>
      <c r="G12" s="28">
        <f>$O$2</f>
        <v>56</v>
      </c>
      <c r="H12" s="33">
        <f>Anexo3!$C$13</f>
        <v>0</v>
      </c>
      <c r="O12" s="28"/>
      <c r="Q12" s="34"/>
    </row>
    <row r="13" spans="1:17" x14ac:dyDescent="0.2">
      <c r="A13" s="26">
        <f>Dados_Cadastrais!$D$6</f>
        <v>0</v>
      </c>
      <c r="B13" s="23">
        <f>Dados_Cadastrais!$D$12</f>
        <v>0</v>
      </c>
      <c r="C13" s="30" t="str">
        <f>CONCATENATE(2,MID($B$2,2,4))</f>
        <v>2</v>
      </c>
      <c r="D13" s="26" t="str">
        <f>CONCATENATE(MID(Dados_Cadastrais!$D$5,1,2),MID(Dados_Cadastrais!$D$5,4,3),MID(Dados_Cadastrais!$D$5,8,3),MID(Dados_Cadastrais!$D$5,12,4),MID(Dados_Cadastrais!$D$5,17,2))</f>
        <v/>
      </c>
      <c r="E13">
        <f>Dados_Cadastrais!$D$9</f>
        <v>0</v>
      </c>
      <c r="F13">
        <f>Dados_Cadastrais!$D$10</f>
        <v>0</v>
      </c>
      <c r="G13" s="26">
        <f>$O$3</f>
        <v>57</v>
      </c>
      <c r="H13" s="24">
        <f>Anexo3!$C$14</f>
        <v>0</v>
      </c>
    </row>
    <row r="14" spans="1:17" x14ac:dyDescent="0.2">
      <c r="A14" s="26">
        <f>Dados_Cadastrais!$D$6</f>
        <v>0</v>
      </c>
      <c r="B14" s="23">
        <f>Dados_Cadastrais!$D$12</f>
        <v>0</v>
      </c>
      <c r="C14" s="30" t="str">
        <f t="shared" ref="C14:C21" si="1">CONCATENATE(2,MID($B$2,2,4))</f>
        <v>2</v>
      </c>
      <c r="D14" s="26" t="str">
        <f>CONCATENATE(MID(Dados_Cadastrais!$D$5,1,2),MID(Dados_Cadastrais!$D$5,4,3),MID(Dados_Cadastrais!$D$5,8,3),MID(Dados_Cadastrais!$D$5,12,4),MID(Dados_Cadastrais!$D$5,17,2))</f>
        <v/>
      </c>
      <c r="E14">
        <f>Dados_Cadastrais!$D$9</f>
        <v>0</v>
      </c>
      <c r="F14">
        <f>Dados_Cadastrais!$D$10</f>
        <v>0</v>
      </c>
      <c r="G14" s="26">
        <f>$O$4</f>
        <v>58</v>
      </c>
      <c r="H14" s="24">
        <f>Anexo3!$C$15</f>
        <v>0</v>
      </c>
    </row>
    <row r="15" spans="1:17" x14ac:dyDescent="0.2">
      <c r="A15" s="26">
        <f>Dados_Cadastrais!$D$6</f>
        <v>0</v>
      </c>
      <c r="B15" s="23">
        <f>Dados_Cadastrais!$D$12</f>
        <v>0</v>
      </c>
      <c r="C15" s="30" t="str">
        <f t="shared" si="1"/>
        <v>2</v>
      </c>
      <c r="D15" s="26" t="str">
        <f>CONCATENATE(MID(Dados_Cadastrais!$D$5,1,2),MID(Dados_Cadastrais!$D$5,4,3),MID(Dados_Cadastrais!$D$5,8,3),MID(Dados_Cadastrais!$D$5,12,4),MID(Dados_Cadastrais!$D$5,17,2))</f>
        <v/>
      </c>
      <c r="E15">
        <f>Dados_Cadastrais!$D$9</f>
        <v>0</v>
      </c>
      <c r="F15">
        <f>Dados_Cadastrais!$D$10</f>
        <v>0</v>
      </c>
      <c r="G15" s="26">
        <f>$O$5</f>
        <v>59</v>
      </c>
      <c r="H15" s="24">
        <f>Anexo3!$C$16</f>
        <v>0</v>
      </c>
    </row>
    <row r="16" spans="1:17" x14ac:dyDescent="0.2">
      <c r="A16" s="26">
        <f>Dados_Cadastrais!$D$6</f>
        <v>0</v>
      </c>
      <c r="B16" s="23">
        <f>Dados_Cadastrais!$D$12</f>
        <v>0</v>
      </c>
      <c r="C16" s="30" t="str">
        <f t="shared" si="1"/>
        <v>2</v>
      </c>
      <c r="D16" s="26" t="str">
        <f>CONCATENATE(MID(Dados_Cadastrais!$D$5,1,2),MID(Dados_Cadastrais!$D$5,4,3),MID(Dados_Cadastrais!$D$5,8,3),MID(Dados_Cadastrais!$D$5,12,4),MID(Dados_Cadastrais!$D$5,17,2))</f>
        <v/>
      </c>
      <c r="E16">
        <f>Dados_Cadastrais!$D$9</f>
        <v>0</v>
      </c>
      <c r="F16">
        <f>Dados_Cadastrais!$D$10</f>
        <v>0</v>
      </c>
      <c r="G16" s="26">
        <f>$O$6</f>
        <v>60</v>
      </c>
      <c r="H16" s="24">
        <f>Anexo3!$C$17</f>
        <v>0</v>
      </c>
    </row>
    <row r="17" spans="1:8" x14ac:dyDescent="0.2">
      <c r="A17" s="26">
        <f>Dados_Cadastrais!$D$6</f>
        <v>0</v>
      </c>
      <c r="B17" s="23">
        <f>Dados_Cadastrais!$D$12</f>
        <v>0</v>
      </c>
      <c r="C17" s="30" t="str">
        <f t="shared" si="1"/>
        <v>2</v>
      </c>
      <c r="D17" s="26" t="str">
        <f>CONCATENATE(MID(Dados_Cadastrais!$D$5,1,2),MID(Dados_Cadastrais!$D$5,4,3),MID(Dados_Cadastrais!$D$5,8,3),MID(Dados_Cadastrais!$D$5,12,4),MID(Dados_Cadastrais!$D$5,17,2))</f>
        <v/>
      </c>
      <c r="E17">
        <f>Dados_Cadastrais!$D$9</f>
        <v>0</v>
      </c>
      <c r="F17">
        <f>Dados_Cadastrais!$D$10</f>
        <v>0</v>
      </c>
      <c r="G17" s="26">
        <f>$O$7</f>
        <v>61</v>
      </c>
      <c r="H17" s="24">
        <f>Anexo3!$C$18</f>
        <v>0</v>
      </c>
    </row>
    <row r="18" spans="1:8" x14ac:dyDescent="0.2">
      <c r="A18" s="26">
        <f>Dados_Cadastrais!$D$6</f>
        <v>0</v>
      </c>
      <c r="B18" s="23">
        <f>Dados_Cadastrais!$D$12</f>
        <v>0</v>
      </c>
      <c r="C18" s="30" t="str">
        <f t="shared" si="1"/>
        <v>2</v>
      </c>
      <c r="D18" s="26" t="str">
        <f>CONCATENATE(MID(Dados_Cadastrais!$D$5,1,2),MID(Dados_Cadastrais!$D$5,4,3),MID(Dados_Cadastrais!$D$5,8,3),MID(Dados_Cadastrais!$D$5,12,4),MID(Dados_Cadastrais!$D$5,17,2))</f>
        <v/>
      </c>
      <c r="E18">
        <f>Dados_Cadastrais!$D$9</f>
        <v>0</v>
      </c>
      <c r="F18">
        <f>Dados_Cadastrais!$D$10</f>
        <v>0</v>
      </c>
      <c r="G18" s="26">
        <f>$O$8</f>
        <v>62</v>
      </c>
      <c r="H18" s="24">
        <f>Anexo3!$C$19</f>
        <v>0</v>
      </c>
    </row>
    <row r="19" spans="1:8" x14ac:dyDescent="0.2">
      <c r="A19" s="26">
        <f>Dados_Cadastrais!$D$6</f>
        <v>0</v>
      </c>
      <c r="B19" s="23">
        <f>Dados_Cadastrais!$D$12</f>
        <v>0</v>
      </c>
      <c r="C19" s="30" t="str">
        <f t="shared" si="1"/>
        <v>2</v>
      </c>
      <c r="D19" s="26" t="str">
        <f>CONCATENATE(MID(Dados_Cadastrais!$D$5,1,2),MID(Dados_Cadastrais!$D$5,4,3),MID(Dados_Cadastrais!$D$5,8,3),MID(Dados_Cadastrais!$D$5,12,4),MID(Dados_Cadastrais!$D$5,17,2))</f>
        <v/>
      </c>
      <c r="E19">
        <f>Dados_Cadastrais!$D$9</f>
        <v>0</v>
      </c>
      <c r="F19">
        <f>Dados_Cadastrais!$D$10</f>
        <v>0</v>
      </c>
      <c r="G19" s="26">
        <f>$O$9</f>
        <v>13</v>
      </c>
      <c r="H19" s="24">
        <f>Anexo3!$C$21</f>
        <v>0</v>
      </c>
    </row>
    <row r="20" spans="1:8" x14ac:dyDescent="0.2">
      <c r="A20" s="26">
        <f>Dados_Cadastrais!$D$6</f>
        <v>0</v>
      </c>
      <c r="B20" s="23">
        <f>Dados_Cadastrais!$D$12</f>
        <v>0</v>
      </c>
      <c r="C20" s="30" t="str">
        <f t="shared" si="1"/>
        <v>2</v>
      </c>
      <c r="D20" s="26" t="str">
        <f>CONCATENATE(MID(Dados_Cadastrais!$D$5,1,2),MID(Dados_Cadastrais!$D$5,4,3),MID(Dados_Cadastrais!$D$5,8,3),MID(Dados_Cadastrais!$D$5,12,4),MID(Dados_Cadastrais!$D$5,17,2))</f>
        <v/>
      </c>
      <c r="E20">
        <f>Dados_Cadastrais!$D$9</f>
        <v>0</v>
      </c>
      <c r="F20">
        <f>Dados_Cadastrais!$D$10</f>
        <v>0</v>
      </c>
      <c r="G20" s="26">
        <f>$O$10</f>
        <v>14</v>
      </c>
      <c r="H20" s="24">
        <f>Anexo3!$C$22</f>
        <v>0</v>
      </c>
    </row>
    <row r="21" spans="1:8" x14ac:dyDescent="0.2">
      <c r="A21" s="26">
        <f>Dados_Cadastrais!$D$6</f>
        <v>0</v>
      </c>
      <c r="B21" s="23">
        <f>Dados_Cadastrais!$D$12</f>
        <v>0</v>
      </c>
      <c r="C21" s="30" t="str">
        <f t="shared" si="1"/>
        <v>2</v>
      </c>
      <c r="D21" s="26" t="str">
        <f>CONCATENATE(MID(Dados_Cadastrais!$D$5,1,2),MID(Dados_Cadastrais!$D$5,4,3),MID(Dados_Cadastrais!$D$5,8,3),MID(Dados_Cadastrais!$D$5,12,4),MID(Dados_Cadastrais!$D$5,17,2))</f>
        <v/>
      </c>
      <c r="E21">
        <f>Dados_Cadastrais!$D$9</f>
        <v>0</v>
      </c>
      <c r="F21">
        <f>Dados_Cadastrais!$D$10</f>
        <v>0</v>
      </c>
      <c r="G21" s="26">
        <f>$O$11</f>
        <v>55</v>
      </c>
      <c r="H21" s="24">
        <f>Anexo3!$C$23</f>
        <v>0</v>
      </c>
    </row>
    <row r="22" spans="1:8" x14ac:dyDescent="0.2">
      <c r="A22" s="28">
        <f>Dados_Cadastrais!$D$6</f>
        <v>0</v>
      </c>
      <c r="B22" s="31">
        <f>Dados_Cadastrais!$D$12</f>
        <v>0</v>
      </c>
      <c r="C22" s="32" t="str">
        <f>CONCATENATE(3,MID($B$2,2,4))</f>
        <v>3</v>
      </c>
      <c r="D22" s="28" t="str">
        <f>CONCATENATE(MID(Dados_Cadastrais!$D$5,1,2),MID(Dados_Cadastrais!$D$5,4,3),MID(Dados_Cadastrais!$D$5,8,3),MID(Dados_Cadastrais!$D$5,12,4),MID(Dados_Cadastrais!$D$5,17,2))</f>
        <v/>
      </c>
      <c r="E22" s="11">
        <f>Dados_Cadastrais!$D$9</f>
        <v>0</v>
      </c>
      <c r="F22" s="11">
        <f>Dados_Cadastrais!$D$10</f>
        <v>0</v>
      </c>
      <c r="G22" s="28">
        <f>$O$2</f>
        <v>56</v>
      </c>
      <c r="H22" s="33">
        <f>Anexo3!$D$13</f>
        <v>0</v>
      </c>
    </row>
    <row r="23" spans="1:8" x14ac:dyDescent="0.2">
      <c r="A23" s="26">
        <f>Dados_Cadastrais!$D$6</f>
        <v>0</v>
      </c>
      <c r="B23" s="23">
        <f>Dados_Cadastrais!$D$12</f>
        <v>0</v>
      </c>
      <c r="C23" s="30" t="str">
        <f>CONCATENATE(3,MID($B$2,2,4))</f>
        <v>3</v>
      </c>
      <c r="D23" s="26" t="str">
        <f>CONCATENATE(MID(Dados_Cadastrais!$D$5,1,2),MID(Dados_Cadastrais!$D$5,4,3),MID(Dados_Cadastrais!$D$5,8,3),MID(Dados_Cadastrais!$D$5,12,4),MID(Dados_Cadastrais!$D$5,17,2))</f>
        <v/>
      </c>
      <c r="E23">
        <f>Dados_Cadastrais!$D$9</f>
        <v>0</v>
      </c>
      <c r="F23">
        <f>Dados_Cadastrais!$D$10</f>
        <v>0</v>
      </c>
      <c r="G23" s="26">
        <f>$O$3</f>
        <v>57</v>
      </c>
      <c r="H23" s="24">
        <f>Anexo3!$D$14</f>
        <v>0</v>
      </c>
    </row>
    <row r="24" spans="1:8" x14ac:dyDescent="0.2">
      <c r="A24" s="26">
        <f>Dados_Cadastrais!$D$6</f>
        <v>0</v>
      </c>
      <c r="B24" s="23">
        <f>Dados_Cadastrais!$D$12</f>
        <v>0</v>
      </c>
      <c r="C24" s="30" t="str">
        <f t="shared" ref="C24:C31" si="2">CONCATENATE(3,MID($B$2,2,4))</f>
        <v>3</v>
      </c>
      <c r="D24" s="26" t="str">
        <f>CONCATENATE(MID(Dados_Cadastrais!$D$5,1,2),MID(Dados_Cadastrais!$D$5,4,3),MID(Dados_Cadastrais!$D$5,8,3),MID(Dados_Cadastrais!$D$5,12,4),MID(Dados_Cadastrais!$D$5,17,2))</f>
        <v/>
      </c>
      <c r="E24">
        <f>Dados_Cadastrais!$D$9</f>
        <v>0</v>
      </c>
      <c r="F24">
        <f>Dados_Cadastrais!$D$10</f>
        <v>0</v>
      </c>
      <c r="G24" s="26">
        <f>$O$4</f>
        <v>58</v>
      </c>
      <c r="H24" s="24">
        <f>Anexo3!$D$15</f>
        <v>0</v>
      </c>
    </row>
    <row r="25" spans="1:8" x14ac:dyDescent="0.2">
      <c r="A25" s="26">
        <f>Dados_Cadastrais!$D$6</f>
        <v>0</v>
      </c>
      <c r="B25" s="23">
        <f>Dados_Cadastrais!$D$12</f>
        <v>0</v>
      </c>
      <c r="C25" s="30" t="str">
        <f t="shared" si="2"/>
        <v>3</v>
      </c>
      <c r="D25" s="26" t="str">
        <f>CONCATENATE(MID(Dados_Cadastrais!$D$5,1,2),MID(Dados_Cadastrais!$D$5,4,3),MID(Dados_Cadastrais!$D$5,8,3),MID(Dados_Cadastrais!$D$5,12,4),MID(Dados_Cadastrais!$D$5,17,2))</f>
        <v/>
      </c>
      <c r="E25">
        <f>Dados_Cadastrais!$D$9</f>
        <v>0</v>
      </c>
      <c r="F25">
        <f>Dados_Cadastrais!$D$10</f>
        <v>0</v>
      </c>
      <c r="G25" s="26">
        <f>$O$5</f>
        <v>59</v>
      </c>
      <c r="H25" s="24">
        <f>Anexo3!$D$16</f>
        <v>0</v>
      </c>
    </row>
    <row r="26" spans="1:8" x14ac:dyDescent="0.2">
      <c r="A26" s="26">
        <f>Dados_Cadastrais!$D$6</f>
        <v>0</v>
      </c>
      <c r="B26" s="23">
        <f>Dados_Cadastrais!$D$12</f>
        <v>0</v>
      </c>
      <c r="C26" s="30" t="str">
        <f t="shared" si="2"/>
        <v>3</v>
      </c>
      <c r="D26" s="26" t="str">
        <f>CONCATENATE(MID(Dados_Cadastrais!$D$5,1,2),MID(Dados_Cadastrais!$D$5,4,3),MID(Dados_Cadastrais!$D$5,8,3),MID(Dados_Cadastrais!$D$5,12,4),MID(Dados_Cadastrais!$D$5,17,2))</f>
        <v/>
      </c>
      <c r="E26">
        <f>Dados_Cadastrais!$D$9</f>
        <v>0</v>
      </c>
      <c r="F26">
        <f>Dados_Cadastrais!$D$10</f>
        <v>0</v>
      </c>
      <c r="G26" s="26">
        <f>$O$6</f>
        <v>60</v>
      </c>
      <c r="H26" s="24">
        <f>Anexo3!$D$17</f>
        <v>0</v>
      </c>
    </row>
    <row r="27" spans="1:8" x14ac:dyDescent="0.2">
      <c r="A27" s="26">
        <f>Dados_Cadastrais!$D$6</f>
        <v>0</v>
      </c>
      <c r="B27" s="23">
        <f>Dados_Cadastrais!$D$12</f>
        <v>0</v>
      </c>
      <c r="C27" s="30" t="str">
        <f t="shared" si="2"/>
        <v>3</v>
      </c>
      <c r="D27" s="26" t="str">
        <f>CONCATENATE(MID(Dados_Cadastrais!$D$5,1,2),MID(Dados_Cadastrais!$D$5,4,3),MID(Dados_Cadastrais!$D$5,8,3),MID(Dados_Cadastrais!$D$5,12,4),MID(Dados_Cadastrais!$D$5,17,2))</f>
        <v/>
      </c>
      <c r="E27">
        <f>Dados_Cadastrais!$D$9</f>
        <v>0</v>
      </c>
      <c r="F27">
        <f>Dados_Cadastrais!$D$10</f>
        <v>0</v>
      </c>
      <c r="G27" s="26">
        <f>$O$7</f>
        <v>61</v>
      </c>
      <c r="H27" s="24">
        <f>Anexo3!$D$18</f>
        <v>0</v>
      </c>
    </row>
    <row r="28" spans="1:8" x14ac:dyDescent="0.2">
      <c r="A28" s="26">
        <f>Dados_Cadastrais!$D$6</f>
        <v>0</v>
      </c>
      <c r="B28" s="23">
        <f>Dados_Cadastrais!$D$12</f>
        <v>0</v>
      </c>
      <c r="C28" s="30" t="str">
        <f t="shared" si="2"/>
        <v>3</v>
      </c>
      <c r="D28" s="26" t="str">
        <f>CONCATENATE(MID(Dados_Cadastrais!$D$5,1,2),MID(Dados_Cadastrais!$D$5,4,3),MID(Dados_Cadastrais!$D$5,8,3),MID(Dados_Cadastrais!$D$5,12,4),MID(Dados_Cadastrais!$D$5,17,2))</f>
        <v/>
      </c>
      <c r="E28">
        <f>Dados_Cadastrais!$D$9</f>
        <v>0</v>
      </c>
      <c r="F28">
        <f>Dados_Cadastrais!$D$10</f>
        <v>0</v>
      </c>
      <c r="G28" s="26">
        <f>$O$8</f>
        <v>62</v>
      </c>
      <c r="H28" s="24">
        <f>Anexo3!$D$19</f>
        <v>0</v>
      </c>
    </row>
    <row r="29" spans="1:8" x14ac:dyDescent="0.2">
      <c r="A29" s="26">
        <f>Dados_Cadastrais!$D$6</f>
        <v>0</v>
      </c>
      <c r="B29" s="23">
        <f>Dados_Cadastrais!$D$12</f>
        <v>0</v>
      </c>
      <c r="C29" s="30" t="str">
        <f t="shared" si="2"/>
        <v>3</v>
      </c>
      <c r="D29" s="26" t="str">
        <f>CONCATENATE(MID(Dados_Cadastrais!$D$5,1,2),MID(Dados_Cadastrais!$D$5,4,3),MID(Dados_Cadastrais!$D$5,8,3),MID(Dados_Cadastrais!$D$5,12,4),MID(Dados_Cadastrais!$D$5,17,2))</f>
        <v/>
      </c>
      <c r="E29">
        <f>Dados_Cadastrais!$D$9</f>
        <v>0</v>
      </c>
      <c r="F29">
        <f>Dados_Cadastrais!$D$10</f>
        <v>0</v>
      </c>
      <c r="G29" s="26">
        <f>$O$9</f>
        <v>13</v>
      </c>
      <c r="H29" s="24">
        <f>Anexo3!$D$21</f>
        <v>0</v>
      </c>
    </row>
    <row r="30" spans="1:8" x14ac:dyDescent="0.2">
      <c r="A30" s="26">
        <f>Dados_Cadastrais!$D$6</f>
        <v>0</v>
      </c>
      <c r="B30" s="23">
        <f>Dados_Cadastrais!$D$12</f>
        <v>0</v>
      </c>
      <c r="C30" s="30" t="str">
        <f t="shared" si="2"/>
        <v>3</v>
      </c>
      <c r="D30" s="26" t="str">
        <f>CONCATENATE(MID(Dados_Cadastrais!$D$5,1,2),MID(Dados_Cadastrais!$D$5,4,3),MID(Dados_Cadastrais!$D$5,8,3),MID(Dados_Cadastrais!$D$5,12,4),MID(Dados_Cadastrais!$D$5,17,2))</f>
        <v/>
      </c>
      <c r="E30">
        <f>Dados_Cadastrais!$D$9</f>
        <v>0</v>
      </c>
      <c r="F30">
        <f>Dados_Cadastrais!$D$10</f>
        <v>0</v>
      </c>
      <c r="G30" s="26">
        <f>$O$10</f>
        <v>14</v>
      </c>
      <c r="H30" s="24">
        <f>Anexo3!$D$22</f>
        <v>0</v>
      </c>
    </row>
    <row r="31" spans="1:8" x14ac:dyDescent="0.2">
      <c r="A31" s="26">
        <f>Dados_Cadastrais!$D$6</f>
        <v>0</v>
      </c>
      <c r="B31" s="23">
        <f>Dados_Cadastrais!$D$12</f>
        <v>0</v>
      </c>
      <c r="C31" s="30" t="str">
        <f t="shared" si="2"/>
        <v>3</v>
      </c>
      <c r="D31" s="26" t="str">
        <f>CONCATENATE(MID(Dados_Cadastrais!$D$5,1,2),MID(Dados_Cadastrais!$D$5,4,3),MID(Dados_Cadastrais!$D$5,8,3),MID(Dados_Cadastrais!$D$5,12,4),MID(Dados_Cadastrais!$D$5,17,2))</f>
        <v/>
      </c>
      <c r="E31">
        <f>Dados_Cadastrais!$D$9</f>
        <v>0</v>
      </c>
      <c r="F31">
        <f>Dados_Cadastrais!$D$10</f>
        <v>0</v>
      </c>
      <c r="G31" s="26">
        <f>$O$11</f>
        <v>55</v>
      </c>
      <c r="H31" s="24">
        <f>Anexo3!$D$23</f>
        <v>0</v>
      </c>
    </row>
    <row r="32" spans="1:8" x14ac:dyDescent="0.2">
      <c r="A32" s="28">
        <f>Dados_Cadastrais!$D$6</f>
        <v>0</v>
      </c>
      <c r="B32" s="31">
        <f>Dados_Cadastrais!$D$12</f>
        <v>0</v>
      </c>
      <c r="C32" s="32" t="str">
        <f>CONCATENATE(4,MID($B$2,2,4))</f>
        <v>4</v>
      </c>
      <c r="D32" s="28" t="str">
        <f>CONCATENATE(MID(Dados_Cadastrais!$D$5,1,2),MID(Dados_Cadastrais!$D$5,4,3),MID(Dados_Cadastrais!$D$5,8,3),MID(Dados_Cadastrais!$D$5,12,4),MID(Dados_Cadastrais!$D$5,17,2))</f>
        <v/>
      </c>
      <c r="E32" s="11">
        <f>Dados_Cadastrais!$D$9</f>
        <v>0</v>
      </c>
      <c r="F32" s="11">
        <f>Dados_Cadastrais!$D$10</f>
        <v>0</v>
      </c>
      <c r="G32" s="28">
        <f>$O$2</f>
        <v>56</v>
      </c>
      <c r="H32" s="33">
        <f>Anexo3!$E$13</f>
        <v>0</v>
      </c>
    </row>
    <row r="33" spans="1:8" x14ac:dyDescent="0.2">
      <c r="A33" s="26">
        <f>Dados_Cadastrais!$D$6</f>
        <v>0</v>
      </c>
      <c r="B33" s="23">
        <f>Dados_Cadastrais!$D$12</f>
        <v>0</v>
      </c>
      <c r="C33" s="30" t="str">
        <f>CONCATENATE(4,MID($B$2,2,4))</f>
        <v>4</v>
      </c>
      <c r="D33" s="26" t="str">
        <f>CONCATENATE(MID(Dados_Cadastrais!$D$5,1,2),MID(Dados_Cadastrais!$D$5,4,3),MID(Dados_Cadastrais!$D$5,8,3),MID(Dados_Cadastrais!$D$5,12,4),MID(Dados_Cadastrais!$D$5,17,2))</f>
        <v/>
      </c>
      <c r="E33">
        <f>Dados_Cadastrais!$D$9</f>
        <v>0</v>
      </c>
      <c r="F33">
        <f>Dados_Cadastrais!$D$10</f>
        <v>0</v>
      </c>
      <c r="G33" s="26">
        <f>$O$3</f>
        <v>57</v>
      </c>
      <c r="H33" s="24">
        <f>Anexo3!$E$14</f>
        <v>0</v>
      </c>
    </row>
    <row r="34" spans="1:8" x14ac:dyDescent="0.2">
      <c r="A34" s="26">
        <f>Dados_Cadastrais!$D$6</f>
        <v>0</v>
      </c>
      <c r="B34" s="23">
        <f>Dados_Cadastrais!$D$12</f>
        <v>0</v>
      </c>
      <c r="C34" s="30" t="str">
        <f t="shared" ref="C34:C41" si="3">CONCATENATE(4,MID($B$2,2,4))</f>
        <v>4</v>
      </c>
      <c r="D34" s="26" t="str">
        <f>CONCATENATE(MID(Dados_Cadastrais!$D$5,1,2),MID(Dados_Cadastrais!$D$5,4,3),MID(Dados_Cadastrais!$D$5,8,3),MID(Dados_Cadastrais!$D$5,12,4),MID(Dados_Cadastrais!$D$5,17,2))</f>
        <v/>
      </c>
      <c r="E34">
        <f>Dados_Cadastrais!$D$9</f>
        <v>0</v>
      </c>
      <c r="F34">
        <f>Dados_Cadastrais!$D$10</f>
        <v>0</v>
      </c>
      <c r="G34" s="26">
        <f>$O$4</f>
        <v>58</v>
      </c>
      <c r="H34" s="24">
        <f>Anexo3!$E$15</f>
        <v>0</v>
      </c>
    </row>
    <row r="35" spans="1:8" x14ac:dyDescent="0.2">
      <c r="A35" s="26">
        <f>Dados_Cadastrais!$D$6</f>
        <v>0</v>
      </c>
      <c r="B35" s="23">
        <f>Dados_Cadastrais!$D$12</f>
        <v>0</v>
      </c>
      <c r="C35" s="30" t="str">
        <f t="shared" si="3"/>
        <v>4</v>
      </c>
      <c r="D35" s="26" t="str">
        <f>CONCATENATE(MID(Dados_Cadastrais!$D$5,1,2),MID(Dados_Cadastrais!$D$5,4,3),MID(Dados_Cadastrais!$D$5,8,3),MID(Dados_Cadastrais!$D$5,12,4),MID(Dados_Cadastrais!$D$5,17,2))</f>
        <v/>
      </c>
      <c r="E35">
        <f>Dados_Cadastrais!$D$9</f>
        <v>0</v>
      </c>
      <c r="F35">
        <f>Dados_Cadastrais!$D$10</f>
        <v>0</v>
      </c>
      <c r="G35" s="26">
        <f>$O$5</f>
        <v>59</v>
      </c>
      <c r="H35" s="24">
        <f>Anexo3!$E$16</f>
        <v>0</v>
      </c>
    </row>
    <row r="36" spans="1:8" x14ac:dyDescent="0.2">
      <c r="A36" s="26">
        <f>Dados_Cadastrais!$D$6</f>
        <v>0</v>
      </c>
      <c r="B36" s="23">
        <f>Dados_Cadastrais!$D$12</f>
        <v>0</v>
      </c>
      <c r="C36" s="30" t="str">
        <f t="shared" si="3"/>
        <v>4</v>
      </c>
      <c r="D36" s="26" t="str">
        <f>CONCATENATE(MID(Dados_Cadastrais!$D$5,1,2),MID(Dados_Cadastrais!$D$5,4,3),MID(Dados_Cadastrais!$D$5,8,3),MID(Dados_Cadastrais!$D$5,12,4),MID(Dados_Cadastrais!$D$5,17,2))</f>
        <v/>
      </c>
      <c r="E36">
        <f>Dados_Cadastrais!$D$9</f>
        <v>0</v>
      </c>
      <c r="F36">
        <f>Dados_Cadastrais!$D$10</f>
        <v>0</v>
      </c>
      <c r="G36" s="26">
        <f>$O$6</f>
        <v>60</v>
      </c>
      <c r="H36" s="24">
        <f>Anexo3!$E$17</f>
        <v>0</v>
      </c>
    </row>
    <row r="37" spans="1:8" x14ac:dyDescent="0.2">
      <c r="A37" s="26">
        <f>Dados_Cadastrais!$D$6</f>
        <v>0</v>
      </c>
      <c r="B37" s="23">
        <f>Dados_Cadastrais!$D$12</f>
        <v>0</v>
      </c>
      <c r="C37" s="30" t="str">
        <f t="shared" si="3"/>
        <v>4</v>
      </c>
      <c r="D37" s="26" t="str">
        <f>CONCATENATE(MID(Dados_Cadastrais!$D$5,1,2),MID(Dados_Cadastrais!$D$5,4,3),MID(Dados_Cadastrais!$D$5,8,3),MID(Dados_Cadastrais!$D$5,12,4),MID(Dados_Cadastrais!$D$5,17,2))</f>
        <v/>
      </c>
      <c r="E37">
        <f>Dados_Cadastrais!$D$9</f>
        <v>0</v>
      </c>
      <c r="F37">
        <f>Dados_Cadastrais!$D$10</f>
        <v>0</v>
      </c>
      <c r="G37" s="26">
        <f>$O$7</f>
        <v>61</v>
      </c>
      <c r="H37" s="24">
        <f>Anexo3!$E$18</f>
        <v>0</v>
      </c>
    </row>
    <row r="38" spans="1:8" x14ac:dyDescent="0.2">
      <c r="A38" s="26">
        <f>Dados_Cadastrais!$D$6</f>
        <v>0</v>
      </c>
      <c r="B38" s="23">
        <f>Dados_Cadastrais!$D$12</f>
        <v>0</v>
      </c>
      <c r="C38" s="30" t="str">
        <f t="shared" si="3"/>
        <v>4</v>
      </c>
      <c r="D38" s="26" t="str">
        <f>CONCATENATE(MID(Dados_Cadastrais!$D$5,1,2),MID(Dados_Cadastrais!$D$5,4,3),MID(Dados_Cadastrais!$D$5,8,3),MID(Dados_Cadastrais!$D$5,12,4),MID(Dados_Cadastrais!$D$5,17,2))</f>
        <v/>
      </c>
      <c r="E38">
        <f>Dados_Cadastrais!$D$9</f>
        <v>0</v>
      </c>
      <c r="F38">
        <f>Dados_Cadastrais!$D$10</f>
        <v>0</v>
      </c>
      <c r="G38" s="26">
        <f>$O$8</f>
        <v>62</v>
      </c>
      <c r="H38" s="24">
        <f>Anexo3!$E$19</f>
        <v>0</v>
      </c>
    </row>
    <row r="39" spans="1:8" x14ac:dyDescent="0.2">
      <c r="A39" s="26">
        <f>Dados_Cadastrais!$D$6</f>
        <v>0</v>
      </c>
      <c r="B39" s="23">
        <f>Dados_Cadastrais!$D$12</f>
        <v>0</v>
      </c>
      <c r="C39" s="30" t="str">
        <f t="shared" si="3"/>
        <v>4</v>
      </c>
      <c r="D39" s="26" t="str">
        <f>CONCATENATE(MID(Dados_Cadastrais!$D$5,1,2),MID(Dados_Cadastrais!$D$5,4,3),MID(Dados_Cadastrais!$D$5,8,3),MID(Dados_Cadastrais!$D$5,12,4),MID(Dados_Cadastrais!$D$5,17,2))</f>
        <v/>
      </c>
      <c r="E39">
        <f>Dados_Cadastrais!$D$9</f>
        <v>0</v>
      </c>
      <c r="F39">
        <f>Dados_Cadastrais!$D$10</f>
        <v>0</v>
      </c>
      <c r="G39" s="26">
        <f>$O$9</f>
        <v>13</v>
      </c>
      <c r="H39" s="24">
        <f>Anexo3!$E$21</f>
        <v>0</v>
      </c>
    </row>
    <row r="40" spans="1:8" x14ac:dyDescent="0.2">
      <c r="A40" s="26">
        <f>Dados_Cadastrais!$D$6</f>
        <v>0</v>
      </c>
      <c r="B40" s="23">
        <f>Dados_Cadastrais!$D$12</f>
        <v>0</v>
      </c>
      <c r="C40" s="30" t="str">
        <f t="shared" si="3"/>
        <v>4</v>
      </c>
      <c r="D40" s="26" t="str">
        <f>CONCATENATE(MID(Dados_Cadastrais!$D$5,1,2),MID(Dados_Cadastrais!$D$5,4,3),MID(Dados_Cadastrais!$D$5,8,3),MID(Dados_Cadastrais!$D$5,12,4),MID(Dados_Cadastrais!$D$5,17,2))</f>
        <v/>
      </c>
      <c r="E40">
        <f>Dados_Cadastrais!$D$9</f>
        <v>0</v>
      </c>
      <c r="F40">
        <f>Dados_Cadastrais!$D$10</f>
        <v>0</v>
      </c>
      <c r="G40" s="26">
        <f>$O$10</f>
        <v>14</v>
      </c>
      <c r="H40" s="24">
        <f>Anexo3!$E$22</f>
        <v>0</v>
      </c>
    </row>
    <row r="41" spans="1:8" x14ac:dyDescent="0.2">
      <c r="A41" s="26">
        <f>Dados_Cadastrais!$D$6</f>
        <v>0</v>
      </c>
      <c r="B41" s="23">
        <f>Dados_Cadastrais!$D$12</f>
        <v>0</v>
      </c>
      <c r="C41" s="30" t="str">
        <f t="shared" si="3"/>
        <v>4</v>
      </c>
      <c r="D41" s="26" t="str">
        <f>CONCATENATE(MID(Dados_Cadastrais!$D$5,1,2),MID(Dados_Cadastrais!$D$5,4,3),MID(Dados_Cadastrais!$D$5,8,3),MID(Dados_Cadastrais!$D$5,12,4),MID(Dados_Cadastrais!$D$5,17,2))</f>
        <v/>
      </c>
      <c r="E41">
        <f>Dados_Cadastrais!$D$9</f>
        <v>0</v>
      </c>
      <c r="F41">
        <f>Dados_Cadastrais!$D$10</f>
        <v>0</v>
      </c>
      <c r="G41" s="26">
        <f>$O$11</f>
        <v>55</v>
      </c>
      <c r="H41" s="24">
        <f>Anexo3!$E$23</f>
        <v>0</v>
      </c>
    </row>
  </sheetData>
  <sheetProtection password="DB83" sheet="1" objects="1" scenarios="1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B3" sqref="B3"/>
    </sheetView>
  </sheetViews>
  <sheetFormatPr defaultRowHeight="12.75" x14ac:dyDescent="0.2"/>
  <cols>
    <col min="1" max="1" width="16.42578125" bestFit="1" customWidth="1"/>
    <col min="2" max="2" width="32.7109375" bestFit="1" customWidth="1"/>
    <col min="3" max="3" width="14.85546875" bestFit="1" customWidth="1"/>
    <col min="4" max="4" width="16.28515625" bestFit="1" customWidth="1"/>
    <col min="5" max="5" width="14.5703125" bestFit="1" customWidth="1"/>
  </cols>
  <sheetData>
    <row r="1" spans="1:5" ht="15" x14ac:dyDescent="0.25">
      <c r="A1" s="69" t="s">
        <v>64</v>
      </c>
      <c r="B1" s="69" t="s">
        <v>65</v>
      </c>
      <c r="C1" s="69" t="s">
        <v>66</v>
      </c>
      <c r="D1" s="69" t="s">
        <v>67</v>
      </c>
      <c r="E1" s="69" t="s">
        <v>68</v>
      </c>
    </row>
    <row r="2" spans="1:5" x14ac:dyDescent="0.2">
      <c r="A2" t="str">
        <f>CONCATENATE(MID(Dados_Cadastrais!$D$5,1,2),MID(Dados_Cadastrais!$D$5,4,3),MID(Dados_Cadastrais!$D$5,8,3),MID(Dados_Cadastrais!$D$5,12,4),MID(Dados_Cadastrais!$D$5,17,2))</f>
        <v/>
      </c>
      <c r="B2" s="26">
        <f>Dados_Cadastrais!D6</f>
        <v>0</v>
      </c>
      <c r="C2" t="str">
        <f>TEXT(Dados_Cadastrais!D8, "0")</f>
        <v>0</v>
      </c>
      <c r="D2" t="str">
        <f>TEXT(Dados_Cadastrais!D10, "0")</f>
        <v>0</v>
      </c>
      <c r="E2" t="str">
        <f>TEXT(Dados_Cadastrais!D12, "0")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B5" sqref="B5"/>
    </sheetView>
  </sheetViews>
  <sheetFormatPr defaultRowHeight="12.75" x14ac:dyDescent="0.2"/>
  <cols>
    <col min="1" max="1" width="16.42578125" bestFit="1" customWidth="1"/>
    <col min="2" max="2" width="32.7109375" bestFit="1" customWidth="1"/>
    <col min="3" max="3" width="24.5703125" bestFit="1" customWidth="1"/>
    <col min="4" max="4" width="16.28515625" bestFit="1" customWidth="1"/>
    <col min="5" max="5" width="14.5703125" bestFit="1" customWidth="1"/>
    <col min="6" max="6" width="15.140625" bestFit="1" customWidth="1"/>
    <col min="7" max="7" width="46.5703125" bestFit="1" customWidth="1"/>
    <col min="8" max="8" width="58.85546875" bestFit="1" customWidth="1"/>
    <col min="9" max="9" width="77.28515625" bestFit="1" customWidth="1"/>
    <col min="10" max="10" width="69.28515625" bestFit="1" customWidth="1"/>
    <col min="11" max="11" width="64.85546875" bestFit="1" customWidth="1"/>
    <col min="12" max="12" width="51.7109375" bestFit="1" customWidth="1"/>
    <col min="13" max="13" width="61.85546875" bestFit="1" customWidth="1"/>
    <col min="14" max="14" width="49.42578125" bestFit="1" customWidth="1"/>
    <col min="15" max="15" width="51.5703125" bestFit="1" customWidth="1"/>
    <col min="16" max="16" width="39" bestFit="1" customWidth="1"/>
  </cols>
  <sheetData>
    <row r="1" spans="1:16" ht="15" x14ac:dyDescent="0.25">
      <c r="A1" s="69" t="s">
        <v>64</v>
      </c>
      <c r="B1" s="69" t="s">
        <v>65</v>
      </c>
      <c r="C1" s="69" t="s">
        <v>66</v>
      </c>
      <c r="D1" s="69" t="s">
        <v>67</v>
      </c>
      <c r="E1" s="69" t="s">
        <v>68</v>
      </c>
      <c r="F1" s="69" t="s">
        <v>79</v>
      </c>
      <c r="G1" s="69" t="s">
        <v>69</v>
      </c>
      <c r="H1" s="69" t="s">
        <v>70</v>
      </c>
      <c r="I1" s="69" t="s">
        <v>71</v>
      </c>
      <c r="J1" s="69" t="s">
        <v>72</v>
      </c>
      <c r="K1" s="69" t="s">
        <v>73</v>
      </c>
      <c r="L1" s="69" t="s">
        <v>74</v>
      </c>
      <c r="M1" s="69" t="s">
        <v>75</v>
      </c>
      <c r="N1" s="69" t="s">
        <v>76</v>
      </c>
      <c r="O1" s="69" t="s">
        <v>77</v>
      </c>
      <c r="P1" s="69" t="s">
        <v>78</v>
      </c>
    </row>
    <row r="2" spans="1:16" x14ac:dyDescent="0.2">
      <c r="A2" t="str">
        <f>CONCATENATE(MID(Dados_Cadastrais!$D$5,1,2),MID(Dados_Cadastrais!$D$5,4,3),MID(Dados_Cadastrais!$D$5,8,3),MID(Dados_Cadastrais!$D$5,12,4),MID(Dados_Cadastrais!$D$5,17,2))</f>
        <v/>
      </c>
      <c r="B2" s="26">
        <f>Dados_Cadastrais!D6</f>
        <v>0</v>
      </c>
      <c r="C2" t="str">
        <f>TEXT(Dados_Cadastrais!D8, "0")</f>
        <v>0</v>
      </c>
      <c r="D2" t="str">
        <f>TEXT(Dados_Cadastrais!D10, "0")</f>
        <v>0</v>
      </c>
      <c r="E2" t="str">
        <f>TEXT(Dados_Cadastrais!D12, "0")</f>
        <v>0</v>
      </c>
      <c r="F2">
        <v>1</v>
      </c>
      <c r="G2" t="str">
        <f>IF(TEXT(Anexo3!B13, "0,00")&lt;&gt;"0,00",TEXT(Anexo3!B13, "0,00"),"")</f>
        <v/>
      </c>
      <c r="H2" t="str">
        <f>IF(TEXT(Anexo3!B14, "0,00")&lt;&gt;"0,00",TEXT(Anexo3!B14, "0,00"),"")</f>
        <v/>
      </c>
      <c r="I2" t="str">
        <f>IF(TEXT(Anexo3!B15, "0,00")&lt;&gt;"0,00",TEXT(Anexo3!B15, "0,00"),"")</f>
        <v/>
      </c>
      <c r="J2" t="str">
        <f>IF(TEXT(Anexo3!B16, "0,00")&lt;&gt;"0,00",TEXT(Anexo3!B16, "0,00"),"")</f>
        <v/>
      </c>
      <c r="K2" t="str">
        <f>IF(TEXT(Anexo3!B17, "0,00")&lt;&gt;"0,00",TEXT(Anexo3!B17, "0,00"),"")</f>
        <v/>
      </c>
      <c r="L2" t="str">
        <f>IF(TEXT(Anexo3!B18, "0,00")&lt;&gt;"0,00",TEXT(Anexo3!B18, "0,00"),"")</f>
        <v/>
      </c>
      <c r="M2" t="str">
        <f>IF(TEXT(Anexo3!B19, "0,00")&lt;&gt;"0,00",TEXT(Anexo3!B19, "0,00"),"")</f>
        <v/>
      </c>
      <c r="N2" t="str">
        <f>IF(TEXT(Anexo3!B21, "0,00")&lt;&gt;"0,00",TEXT(Anexo3!B21, "0,00"),"")</f>
        <v/>
      </c>
      <c r="O2" t="str">
        <f>IF(TEXT(Anexo3!B22, "0,00")&lt;&gt;"0,00",TEXT(Anexo3!B22, "0,00"),"")</f>
        <v/>
      </c>
      <c r="P2" t="str">
        <f>IF(TEXT(Anexo3!B23, "0,00")&lt;&gt;"0,00",TEXT(Anexo3!B23, "0,00"),"")</f>
        <v/>
      </c>
    </row>
    <row r="3" spans="1:16" x14ac:dyDescent="0.2">
      <c r="A3" t="str">
        <f>CONCATENATE(MID(Dados_Cadastrais!$D$5,1,2),MID(Dados_Cadastrais!$D$5,4,3),MID(Dados_Cadastrais!$D$5,8,3),MID(Dados_Cadastrais!$D$5,12,4),MID(Dados_Cadastrais!$D$5,17,2))</f>
        <v/>
      </c>
      <c r="B3" s="26">
        <f>Dados_Cadastrais!D6</f>
        <v>0</v>
      </c>
      <c r="C3" t="str">
        <f>TEXT(Dados_Cadastrais!D8, "0")</f>
        <v>0</v>
      </c>
      <c r="D3" t="str">
        <f>TEXT(Dados_Cadastrais!D10, "0")</f>
        <v>0</v>
      </c>
      <c r="E3" t="str">
        <f>TEXT(Dados_Cadastrais!D12, "0")</f>
        <v>0</v>
      </c>
      <c r="F3">
        <v>2</v>
      </c>
      <c r="G3" t="str">
        <f>IF(TEXT(Anexo3!C13, "0,00")&lt;&gt;"0,00",TEXT(Anexo3!C13, "0,00"),"")</f>
        <v/>
      </c>
      <c r="H3" t="str">
        <f>IF(TEXT(Anexo3!C14, "0,00")&lt;&gt;"0,00",TEXT(Anexo3!C14, "0,00"),"")</f>
        <v/>
      </c>
      <c r="I3" t="str">
        <f>IF(TEXT(Anexo3!C15, "0,00")&lt;&gt;"0,00",TEXT(Anexo3!C15, "0,00"),"")</f>
        <v/>
      </c>
      <c r="J3" t="str">
        <f>IF(TEXT(Anexo3!C16, "0,00")&lt;&gt;"0,00",TEXT(Anexo3!C16, "0,00"),"")</f>
        <v/>
      </c>
      <c r="K3" t="str">
        <f>IF(TEXT(Anexo3!C17, "0,00")&lt;&gt;"0,00",TEXT(Anexo3!C17, "0,00"),"")</f>
        <v/>
      </c>
      <c r="L3" t="str">
        <f>IF(TEXT(Anexo3!C18, "0,00")&lt;&gt;"0,00",TEXT(Anexo3!C18, "0,00"),"")</f>
        <v/>
      </c>
      <c r="M3" t="str">
        <f>IF(TEXT(Anexo3!C19, "0,00")&lt;&gt;"0,00",TEXT(Anexo3!C19, "0,00"),"")</f>
        <v/>
      </c>
      <c r="N3" t="str">
        <f>IF(TEXT(Anexo3!C21, "0,00")&lt;&gt;"0,00",TEXT(Anexo3!C21, "0,00"),"")</f>
        <v/>
      </c>
      <c r="O3" t="str">
        <f>IF(TEXT(Anexo3!C22, "0,00")&lt;&gt;"0,00",TEXT(Anexo3!C22, "0,00"),"")</f>
        <v/>
      </c>
      <c r="P3" t="str">
        <f>IF(TEXT(Anexo3!C23, "0,00")&lt;&gt;"0,00",TEXT(Anexo3!C23, "0,00"),"")</f>
        <v/>
      </c>
    </row>
    <row r="4" spans="1:16" x14ac:dyDescent="0.2">
      <c r="A4" t="str">
        <f>CONCATENATE(MID(Dados_Cadastrais!$D$5,1,2),MID(Dados_Cadastrais!$D$5,4,3),MID(Dados_Cadastrais!$D$5,8,3),MID(Dados_Cadastrais!$D$5,12,4),MID(Dados_Cadastrais!$D$5,17,2))</f>
        <v/>
      </c>
      <c r="B4" s="26">
        <f>Dados_Cadastrais!D6</f>
        <v>0</v>
      </c>
      <c r="C4" t="str">
        <f>TEXT(Dados_Cadastrais!D8, "0")</f>
        <v>0</v>
      </c>
      <c r="D4" t="str">
        <f>TEXT(Dados_Cadastrais!D10, "0")</f>
        <v>0</v>
      </c>
      <c r="E4" t="str">
        <f>TEXT(Dados_Cadastrais!D12, "0")</f>
        <v>0</v>
      </c>
      <c r="F4">
        <v>3</v>
      </c>
      <c r="G4" t="str">
        <f>IF(TEXT(Anexo3!D13, "0,00")&lt;&gt;"0,00",TEXT(Anexo3!D13, "0,00"),"")</f>
        <v/>
      </c>
      <c r="H4" t="str">
        <f>IF(TEXT(Anexo3!D14, "0,00")&lt;&gt;"0,00",TEXT(Anexo3!D14, "0,00"),"")</f>
        <v/>
      </c>
      <c r="I4" t="str">
        <f>IF(TEXT(Anexo3!D15, "0,00")&lt;&gt;"0,00",TEXT(Anexo3!D15, "0,00"),"")</f>
        <v/>
      </c>
      <c r="J4" t="str">
        <f>IF(TEXT(Anexo3!D16, "0,00")&lt;&gt;"0,00",TEXT(Anexo3!D16, "0,00"),"")</f>
        <v/>
      </c>
      <c r="K4" t="str">
        <f>IF(TEXT(Anexo3!D17, "0,00")&lt;&gt;"0,00",TEXT(Anexo3!D17, "0,00"),"")</f>
        <v/>
      </c>
      <c r="L4" t="str">
        <f>IF(TEXT(Anexo3!D18, "0,00")&lt;&gt;"0,00",TEXT(Anexo3!D18, "0,00"),"")</f>
        <v/>
      </c>
      <c r="M4" t="str">
        <f>IF(TEXT(Anexo3!D19, "0,00")&lt;&gt;"0,00",TEXT(Anexo3!D19, "0,00"),"")</f>
        <v/>
      </c>
      <c r="N4" t="str">
        <f>IF(TEXT(Anexo3!D21, "0,00")&lt;&gt;"0,00",TEXT(Anexo3!D21, "0,00"),"")</f>
        <v/>
      </c>
      <c r="O4" t="str">
        <f>IF(TEXT(Anexo3!D22, "0,00")&lt;&gt;"0,00",TEXT(Anexo3!D22, "0,00"),"")</f>
        <v/>
      </c>
      <c r="P4" t="str">
        <f>IF(TEXT(Anexo3!D23, "0,00")&lt;&gt;"0,00",TEXT(Anexo3!D23, "0,00"),"")</f>
        <v/>
      </c>
    </row>
    <row r="5" spans="1:16" x14ac:dyDescent="0.2">
      <c r="A5" t="str">
        <f>CONCATENATE(MID(Dados_Cadastrais!$D$5,1,2),MID(Dados_Cadastrais!$D$5,4,3),MID(Dados_Cadastrais!$D$5,8,3),MID(Dados_Cadastrais!$D$5,12,4),MID(Dados_Cadastrais!$D$5,17,2))</f>
        <v/>
      </c>
      <c r="B5" s="26">
        <f>Dados_Cadastrais!D6</f>
        <v>0</v>
      </c>
      <c r="C5" t="str">
        <f>TEXT(Dados_Cadastrais!D8, "0")</f>
        <v>0</v>
      </c>
      <c r="D5" t="str">
        <f>TEXT(Dados_Cadastrais!D10, "0")</f>
        <v>0</v>
      </c>
      <c r="E5" t="str">
        <f>TEXT(Dados_Cadastrais!D12, "0")</f>
        <v>0</v>
      </c>
      <c r="F5">
        <v>4</v>
      </c>
      <c r="G5" t="str">
        <f>IF(TEXT(Anexo3!E13, "0,00")&lt;&gt;"0,00",TEXT(Anexo3!E13, "0,00"),"")</f>
        <v/>
      </c>
      <c r="H5" t="str">
        <f>IF(TEXT(Anexo3!E14, "0,00")&lt;&gt;"0,00",TEXT(Anexo3!E14, "0,00"),"")</f>
        <v/>
      </c>
      <c r="I5" t="str">
        <f>IF(TEXT(Anexo3!E15, "0,00")&lt;&gt;"0,00",TEXT(Anexo3!E15, "0,00"),"")</f>
        <v/>
      </c>
      <c r="J5" t="str">
        <f>IF(TEXT(Anexo3!E16, "0,00")&lt;&gt;"0,00",TEXT(Anexo3!E16, "0,00"),"")</f>
        <v/>
      </c>
      <c r="K5" t="str">
        <f>IF(TEXT(Anexo3!E17, "0,00")&lt;&gt;"0,00",TEXT(Anexo3!E17, "0,00"),"")</f>
        <v/>
      </c>
      <c r="L5" t="str">
        <f>IF(TEXT(Anexo3!E18, "0,00")&lt;&gt;"0,00",TEXT(Anexo3!E18, "0,00"),"")</f>
        <v/>
      </c>
      <c r="M5" t="str">
        <f>IF(TEXT(Anexo3!E19, "0,00")&lt;&gt;"0,00",TEXT(Anexo3!E19, "0,00"),"")</f>
        <v/>
      </c>
      <c r="N5" t="str">
        <f>IF(TEXT(Anexo3!E21, "0,00")&lt;&gt;"0,00",TEXT(Anexo3!E21, "0,00"),"")</f>
        <v/>
      </c>
      <c r="O5" t="str">
        <f>IF(TEXT(Anexo3!E22, "0,00")&lt;&gt;"0,00",TEXT(Anexo3!E22, "0,00"),"")</f>
        <v/>
      </c>
      <c r="P5" t="str">
        <f>IF(TEXT(Anexo3!E23, "0,00")&lt;&gt;"0,00",TEXT(Anexo3!E23, "0,00"),"")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Nota</vt:lpstr>
      <vt:lpstr>Dados_Cadastrais</vt:lpstr>
      <vt:lpstr>Anexo3</vt:lpstr>
      <vt:lpstr>Apoio</vt:lpstr>
      <vt:lpstr>RGT_PRODUCAO</vt:lpstr>
      <vt:lpstr>TRIMESTRES</vt:lpstr>
      <vt:lpstr>Anexo3!Area_de_impressao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almartins</cp:lastModifiedBy>
  <cp:lastPrinted>2003-05-27T13:58:44Z</cp:lastPrinted>
  <dcterms:created xsi:type="dcterms:W3CDTF">2000-06-16T20:23:17Z</dcterms:created>
  <dcterms:modified xsi:type="dcterms:W3CDTF">2021-07-22T17:10:23Z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f1915e4e-fc2b-4c3c-8da8-9d9df306b19e</vt:lpwstr>
  </property>
</Properties>
</file>