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martins\Desktop\RGT - Carga\"/>
    </mc:Choice>
  </mc:AlternateContent>
  <xr:revisionPtr revIDLastSave="0" documentId="8_{624EF008-C556-45F4-86C7-A3A7C4135990}" xr6:coauthVersionLast="41" xr6:coauthVersionMax="41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Nota" sheetId="10" r:id="rId1"/>
    <sheet name="Dados_Cadastrais" sheetId="8" r:id="rId2"/>
    <sheet name="Anexo1" sheetId="1" r:id="rId3"/>
    <sheet name="Apoio" sheetId="9" r:id="rId4"/>
    <sheet name="RGT_EXTRACAO" sheetId="12" state="hidden" r:id="rId5"/>
    <sheet name="TRIMESTRES" sheetId="11" state="hidden" r:id="rId6"/>
  </sheets>
  <definedNames>
    <definedName name="_xlnm.Print_Area" localSheetId="2">Anexo1!$A$1:$S$29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1" l="1"/>
  <c r="B4" i="11"/>
  <c r="B3" i="11"/>
  <c r="B2" i="11"/>
  <c r="B2" i="12"/>
  <c r="AJ5" i="11"/>
  <c r="AJ4" i="11"/>
  <c r="AJ3" i="11"/>
  <c r="AJ2" i="11"/>
  <c r="AI5" i="11"/>
  <c r="AI4" i="11"/>
  <c r="AI3" i="11"/>
  <c r="AI2" i="11"/>
  <c r="AH5" i="11"/>
  <c r="AH4" i="11"/>
  <c r="AH3" i="11"/>
  <c r="AH2" i="11"/>
  <c r="AG5" i="11"/>
  <c r="AG4" i="11"/>
  <c r="AG3" i="11"/>
  <c r="AG2" i="11"/>
  <c r="AF5" i="11"/>
  <c r="AF4" i="11"/>
  <c r="AF3" i="11"/>
  <c r="AF2" i="11"/>
  <c r="AE5" i="11"/>
  <c r="AE4" i="11"/>
  <c r="AE3" i="11"/>
  <c r="AE2" i="11"/>
  <c r="AD5" i="11"/>
  <c r="AD4" i="11"/>
  <c r="AD3" i="11"/>
  <c r="AD2" i="11"/>
  <c r="AC5" i="11"/>
  <c r="AC4" i="11"/>
  <c r="AC3" i="11"/>
  <c r="AC2" i="11"/>
  <c r="AB5" i="11"/>
  <c r="AB4" i="11"/>
  <c r="AB3" i="11"/>
  <c r="AB2" i="11"/>
  <c r="AA5" i="11"/>
  <c r="AA4" i="11"/>
  <c r="AA3" i="11"/>
  <c r="AA2" i="11"/>
  <c r="Z5" i="11"/>
  <c r="Z4" i="11"/>
  <c r="Z3" i="11"/>
  <c r="Z2" i="11"/>
  <c r="Y5" i="11"/>
  <c r="Y4" i="11"/>
  <c r="Y3" i="11"/>
  <c r="Y2" i="11"/>
  <c r="X5" i="11"/>
  <c r="X4" i="11"/>
  <c r="X3" i="11"/>
  <c r="X2" i="11"/>
  <c r="W5" i="11"/>
  <c r="W4" i="11"/>
  <c r="W3" i="11"/>
  <c r="W2" i="11"/>
  <c r="V5" i="11"/>
  <c r="V4" i="11"/>
  <c r="V3" i="11"/>
  <c r="V2" i="11"/>
  <c r="U5" i="11"/>
  <c r="U4" i="11"/>
  <c r="U3" i="11"/>
  <c r="U2" i="11"/>
  <c r="T5" i="11"/>
  <c r="T4" i="11"/>
  <c r="T3" i="11"/>
  <c r="T2" i="11"/>
  <c r="S5" i="11"/>
  <c r="S4" i="11"/>
  <c r="S3" i="11"/>
  <c r="S2" i="11"/>
  <c r="R5" i="11"/>
  <c r="R4" i="11"/>
  <c r="R3" i="11"/>
  <c r="R2" i="11"/>
  <c r="Q5" i="11"/>
  <c r="Q4" i="11"/>
  <c r="Q3" i="11"/>
  <c r="Q2" i="11"/>
  <c r="P5" i="11"/>
  <c r="P4" i="11"/>
  <c r="P3" i="11"/>
  <c r="P2" i="11"/>
  <c r="O5" i="11"/>
  <c r="O4" i="11"/>
  <c r="O3" i="11"/>
  <c r="O2" i="11"/>
  <c r="N5" i="11"/>
  <c r="N4" i="11"/>
  <c r="N3" i="11"/>
  <c r="N2" i="11"/>
  <c r="M5" i="11"/>
  <c r="M4" i="11"/>
  <c r="M3" i="11"/>
  <c r="M2" i="11"/>
  <c r="L5" i="11"/>
  <c r="L4" i="11"/>
  <c r="L3" i="11"/>
  <c r="L2" i="11"/>
  <c r="K5" i="11"/>
  <c r="K4" i="11"/>
  <c r="K3" i="11"/>
  <c r="K2" i="11"/>
  <c r="J5" i="11"/>
  <c r="J4" i="11"/>
  <c r="J3" i="11"/>
  <c r="J2" i="11"/>
  <c r="I5" i="11"/>
  <c r="I4" i="11"/>
  <c r="I3" i="11"/>
  <c r="I2" i="11"/>
  <c r="H5" i="11"/>
  <c r="H4" i="11"/>
  <c r="H3" i="11"/>
  <c r="H2" i="11"/>
  <c r="G5" i="11"/>
  <c r="G4" i="11"/>
  <c r="G3" i="11"/>
  <c r="G2" i="11"/>
  <c r="A3" i="11" l="1"/>
  <c r="A4" i="11"/>
  <c r="A5" i="11"/>
  <c r="A2" i="11"/>
  <c r="A2" i="12"/>
  <c r="E5" i="11" l="1"/>
  <c r="E4" i="11"/>
  <c r="E3" i="11"/>
  <c r="D5" i="11"/>
  <c r="D4" i="11"/>
  <c r="D3" i="11"/>
  <c r="C5" i="11"/>
  <c r="C4" i="11"/>
  <c r="C3" i="11"/>
  <c r="E2" i="11"/>
  <c r="D2" i="11"/>
  <c r="C2" i="11"/>
  <c r="D2" i="12"/>
  <c r="C2" i="12"/>
  <c r="E2" i="12"/>
  <c r="A4" i="1"/>
  <c r="B4" i="1"/>
  <c r="G4" i="1"/>
  <c r="N4" i="1"/>
  <c r="Q4" i="1"/>
  <c r="A5" i="1"/>
  <c r="G5" i="1"/>
  <c r="B9" i="1"/>
  <c r="C9" i="1"/>
  <c r="E9" i="1"/>
  <c r="F9" i="1"/>
  <c r="H9" i="1"/>
  <c r="I9" i="1"/>
  <c r="K9" i="1"/>
  <c r="L9" i="1"/>
  <c r="Q9" i="1"/>
  <c r="R9" i="1"/>
  <c r="D10" i="1"/>
  <c r="G10" i="1"/>
  <c r="J10" i="1"/>
  <c r="M10" i="1"/>
  <c r="N10" i="1"/>
  <c r="O10" i="1"/>
  <c r="S10" i="1"/>
  <c r="D11" i="1"/>
  <c r="G11" i="1"/>
  <c r="J11" i="1"/>
  <c r="M11" i="1"/>
  <c r="N11" i="1"/>
  <c r="O11" i="1"/>
  <c r="S11" i="1"/>
  <c r="D12" i="1"/>
  <c r="G12" i="1"/>
  <c r="J12" i="1"/>
  <c r="M12" i="1"/>
  <c r="N12" i="1"/>
  <c r="O12" i="1"/>
  <c r="S12" i="1"/>
  <c r="D13" i="1"/>
  <c r="G13" i="1"/>
  <c r="J13" i="1"/>
  <c r="M13" i="1"/>
  <c r="N13" i="1"/>
  <c r="O13" i="1"/>
  <c r="S13" i="1"/>
  <c r="B14" i="1"/>
  <c r="C14" i="1"/>
  <c r="E14" i="1"/>
  <c r="F14" i="1"/>
  <c r="H14" i="1"/>
  <c r="I14" i="1"/>
  <c r="K14" i="1"/>
  <c r="L14" i="1"/>
  <c r="Q14" i="1"/>
  <c r="R14" i="1"/>
  <c r="D15" i="1"/>
  <c r="G15" i="1"/>
  <c r="J15" i="1"/>
  <c r="M15" i="1"/>
  <c r="N15" i="1"/>
  <c r="O15" i="1"/>
  <c r="S15" i="1"/>
  <c r="D16" i="1"/>
  <c r="G16" i="1"/>
  <c r="J16" i="1"/>
  <c r="M16" i="1"/>
  <c r="N16" i="1"/>
  <c r="O16" i="1"/>
  <c r="S16" i="1"/>
  <c r="D17" i="1"/>
  <c r="G17" i="1"/>
  <c r="J17" i="1"/>
  <c r="M17" i="1"/>
  <c r="N17" i="1"/>
  <c r="O17" i="1"/>
  <c r="S17" i="1"/>
  <c r="B18" i="1"/>
  <c r="C18" i="1"/>
  <c r="E18" i="1"/>
  <c r="F18" i="1"/>
  <c r="H18" i="1"/>
  <c r="I18" i="1"/>
  <c r="J18" i="1" s="1"/>
  <c r="K18" i="1"/>
  <c r="L18" i="1"/>
  <c r="Q18" i="1"/>
  <c r="S18" i="1" s="1"/>
  <c r="R18" i="1"/>
  <c r="D19" i="1"/>
  <c r="G19" i="1"/>
  <c r="J19" i="1"/>
  <c r="M19" i="1"/>
  <c r="N19" i="1"/>
  <c r="O19" i="1"/>
  <c r="S19" i="1"/>
  <c r="D20" i="1"/>
  <c r="G20" i="1"/>
  <c r="J20" i="1"/>
  <c r="M20" i="1"/>
  <c r="N20" i="1"/>
  <c r="O20" i="1"/>
  <c r="S20" i="1"/>
  <c r="D21" i="1"/>
  <c r="G21" i="1"/>
  <c r="J21" i="1"/>
  <c r="M21" i="1"/>
  <c r="N21" i="1"/>
  <c r="O21" i="1"/>
  <c r="S21" i="1"/>
  <c r="B22" i="1"/>
  <c r="C22" i="1"/>
  <c r="E22" i="1"/>
  <c r="F22" i="1"/>
  <c r="H22" i="1"/>
  <c r="I22" i="1"/>
  <c r="K22" i="1"/>
  <c r="L22" i="1"/>
  <c r="Q22" i="1"/>
  <c r="S22" i="1" s="1"/>
  <c r="R22" i="1"/>
  <c r="D23" i="1"/>
  <c r="G23" i="1"/>
  <c r="J23" i="1"/>
  <c r="M23" i="1"/>
  <c r="N23" i="1"/>
  <c r="O23" i="1"/>
  <c r="S23" i="1"/>
  <c r="D24" i="1"/>
  <c r="G24" i="1"/>
  <c r="J24" i="1"/>
  <c r="M24" i="1"/>
  <c r="N24" i="1"/>
  <c r="O24" i="1"/>
  <c r="S24" i="1"/>
  <c r="B25" i="1"/>
  <c r="C25" i="1"/>
  <c r="E25" i="1"/>
  <c r="F25" i="1"/>
  <c r="H25" i="1"/>
  <c r="I25" i="1"/>
  <c r="K25" i="1"/>
  <c r="L25" i="1"/>
  <c r="Q25" i="1"/>
  <c r="S25" i="1" s="1"/>
  <c r="R25" i="1"/>
  <c r="D26" i="1"/>
  <c r="G26" i="1"/>
  <c r="J26" i="1"/>
  <c r="M26" i="1"/>
  <c r="N26" i="1"/>
  <c r="O26" i="1"/>
  <c r="S26" i="1"/>
  <c r="D27" i="1"/>
  <c r="G27" i="1"/>
  <c r="J27" i="1"/>
  <c r="M27" i="1"/>
  <c r="N27" i="1"/>
  <c r="O27" i="1"/>
  <c r="S27" i="1"/>
  <c r="D28" i="1"/>
  <c r="G28" i="1"/>
  <c r="J28" i="1"/>
  <c r="M28" i="1"/>
  <c r="N28" i="1"/>
  <c r="O28" i="1"/>
  <c r="S28" i="1"/>
  <c r="A2" i="9"/>
  <c r="B2" i="9"/>
  <c r="C49" i="9" s="1"/>
  <c r="D2" i="9"/>
  <c r="E2" i="9"/>
  <c r="F2" i="9"/>
  <c r="G2" i="9"/>
  <c r="H2" i="9"/>
  <c r="I2" i="9"/>
  <c r="A3" i="9"/>
  <c r="B3" i="9"/>
  <c r="D3" i="9"/>
  <c r="E3" i="9"/>
  <c r="F3" i="9"/>
  <c r="G3" i="9"/>
  <c r="H3" i="9"/>
  <c r="I3" i="9"/>
  <c r="A4" i="9"/>
  <c r="B4" i="9"/>
  <c r="D4" i="9"/>
  <c r="E4" i="9"/>
  <c r="F4" i="9"/>
  <c r="G4" i="9"/>
  <c r="H4" i="9"/>
  <c r="I4" i="9"/>
  <c r="A5" i="9"/>
  <c r="B5" i="9"/>
  <c r="D5" i="9"/>
  <c r="E5" i="9"/>
  <c r="F5" i="9"/>
  <c r="G5" i="9"/>
  <c r="H5" i="9"/>
  <c r="I5" i="9"/>
  <c r="A6" i="9"/>
  <c r="B6" i="9"/>
  <c r="D6" i="9"/>
  <c r="E6" i="9"/>
  <c r="F6" i="9"/>
  <c r="G6" i="9"/>
  <c r="H6" i="9"/>
  <c r="I6" i="9"/>
  <c r="A7" i="9"/>
  <c r="B7" i="9"/>
  <c r="D7" i="9"/>
  <c r="E7" i="9"/>
  <c r="F7" i="9"/>
  <c r="G7" i="9"/>
  <c r="H7" i="9"/>
  <c r="I7" i="9"/>
  <c r="A8" i="9"/>
  <c r="B8" i="9"/>
  <c r="D8" i="9"/>
  <c r="E8" i="9"/>
  <c r="F8" i="9"/>
  <c r="G8" i="9"/>
  <c r="H8" i="9"/>
  <c r="I8" i="9"/>
  <c r="A9" i="9"/>
  <c r="B9" i="9"/>
  <c r="D9" i="9"/>
  <c r="E9" i="9"/>
  <c r="F9" i="9"/>
  <c r="G9" i="9"/>
  <c r="H9" i="9"/>
  <c r="I9" i="9"/>
  <c r="A10" i="9"/>
  <c r="B10" i="9"/>
  <c r="D10" i="9"/>
  <c r="E10" i="9"/>
  <c r="F10" i="9"/>
  <c r="G10" i="9"/>
  <c r="H10" i="9"/>
  <c r="I10" i="9"/>
  <c r="A11" i="9"/>
  <c r="B11" i="9"/>
  <c r="D11" i="9"/>
  <c r="E11" i="9"/>
  <c r="F11" i="9"/>
  <c r="G11" i="9"/>
  <c r="H11" i="9"/>
  <c r="I11" i="9"/>
  <c r="A12" i="9"/>
  <c r="B12" i="9"/>
  <c r="D12" i="9"/>
  <c r="E12" i="9"/>
  <c r="F12" i="9"/>
  <c r="G12" i="9"/>
  <c r="H12" i="9"/>
  <c r="I12" i="9"/>
  <c r="A13" i="9"/>
  <c r="B13" i="9"/>
  <c r="D13" i="9"/>
  <c r="E13" i="9"/>
  <c r="F13" i="9"/>
  <c r="G13" i="9"/>
  <c r="H13" i="9"/>
  <c r="I13" i="9"/>
  <c r="A14" i="9"/>
  <c r="B14" i="9"/>
  <c r="D14" i="9"/>
  <c r="E14" i="9"/>
  <c r="F14" i="9"/>
  <c r="G14" i="9"/>
  <c r="H14" i="9"/>
  <c r="I14" i="9"/>
  <c r="A15" i="9"/>
  <c r="B15" i="9"/>
  <c r="D15" i="9"/>
  <c r="E15" i="9"/>
  <c r="F15" i="9"/>
  <c r="G15" i="9"/>
  <c r="H15" i="9"/>
  <c r="I15" i="9"/>
  <c r="A16" i="9"/>
  <c r="B16" i="9"/>
  <c r="D16" i="9"/>
  <c r="E16" i="9"/>
  <c r="F16" i="9"/>
  <c r="G16" i="9"/>
  <c r="H16" i="9"/>
  <c r="I16" i="9"/>
  <c r="A17" i="9"/>
  <c r="B17" i="9"/>
  <c r="D17" i="9"/>
  <c r="E17" i="9"/>
  <c r="F17" i="9"/>
  <c r="G17" i="9"/>
  <c r="H17" i="9"/>
  <c r="I17" i="9"/>
  <c r="A18" i="9"/>
  <c r="B18" i="9"/>
  <c r="D18" i="9"/>
  <c r="E18" i="9"/>
  <c r="F18" i="9"/>
  <c r="G18" i="9"/>
  <c r="H18" i="9"/>
  <c r="I18" i="9"/>
  <c r="A19" i="9"/>
  <c r="B19" i="9"/>
  <c r="D19" i="9"/>
  <c r="E19" i="9"/>
  <c r="F19" i="9"/>
  <c r="G19" i="9"/>
  <c r="H19" i="9"/>
  <c r="I19" i="9"/>
  <c r="A20" i="9"/>
  <c r="B20" i="9"/>
  <c r="D20" i="9"/>
  <c r="E20" i="9"/>
  <c r="F20" i="9"/>
  <c r="G20" i="9"/>
  <c r="H20" i="9"/>
  <c r="I20" i="9"/>
  <c r="A21" i="9"/>
  <c r="B21" i="9"/>
  <c r="D21" i="9"/>
  <c r="E21" i="9"/>
  <c r="F21" i="9"/>
  <c r="G21" i="9"/>
  <c r="H21" i="9"/>
  <c r="I21" i="9"/>
  <c r="A22" i="9"/>
  <c r="B22" i="9"/>
  <c r="D22" i="9"/>
  <c r="E22" i="9"/>
  <c r="F22" i="9"/>
  <c r="G22" i="9"/>
  <c r="H22" i="9"/>
  <c r="I22" i="9"/>
  <c r="A23" i="9"/>
  <c r="B23" i="9"/>
  <c r="D23" i="9"/>
  <c r="E23" i="9"/>
  <c r="F23" i="9"/>
  <c r="G23" i="9"/>
  <c r="H23" i="9"/>
  <c r="I23" i="9"/>
  <c r="A24" i="9"/>
  <c r="B24" i="9"/>
  <c r="D24" i="9"/>
  <c r="E24" i="9"/>
  <c r="F24" i="9"/>
  <c r="G24" i="9"/>
  <c r="H24" i="9"/>
  <c r="I24" i="9"/>
  <c r="A25" i="9"/>
  <c r="B25" i="9"/>
  <c r="D25" i="9"/>
  <c r="E25" i="9"/>
  <c r="F25" i="9"/>
  <c r="G25" i="9"/>
  <c r="H25" i="9"/>
  <c r="I25" i="9"/>
  <c r="A26" i="9"/>
  <c r="B26" i="9"/>
  <c r="D26" i="9"/>
  <c r="E26" i="9"/>
  <c r="F26" i="9"/>
  <c r="G26" i="9"/>
  <c r="H26" i="9"/>
  <c r="I26" i="9"/>
  <c r="A27" i="9"/>
  <c r="B27" i="9"/>
  <c r="D27" i="9"/>
  <c r="E27" i="9"/>
  <c r="F27" i="9"/>
  <c r="G27" i="9"/>
  <c r="H27" i="9"/>
  <c r="I27" i="9"/>
  <c r="A28" i="9"/>
  <c r="B28" i="9"/>
  <c r="D28" i="9"/>
  <c r="E28" i="9"/>
  <c r="F28" i="9"/>
  <c r="G28" i="9"/>
  <c r="H28" i="9"/>
  <c r="I28" i="9"/>
  <c r="A29" i="9"/>
  <c r="B29" i="9"/>
  <c r="D29" i="9"/>
  <c r="E29" i="9"/>
  <c r="F29" i="9"/>
  <c r="G29" i="9"/>
  <c r="H29" i="9"/>
  <c r="I29" i="9"/>
  <c r="A30" i="9"/>
  <c r="B30" i="9"/>
  <c r="D30" i="9"/>
  <c r="E30" i="9"/>
  <c r="F30" i="9"/>
  <c r="G30" i="9"/>
  <c r="H30" i="9"/>
  <c r="I30" i="9"/>
  <c r="A31" i="9"/>
  <c r="B31" i="9"/>
  <c r="D31" i="9"/>
  <c r="E31" i="9"/>
  <c r="F31" i="9"/>
  <c r="G31" i="9"/>
  <c r="H31" i="9"/>
  <c r="I31" i="9"/>
  <c r="A32" i="9"/>
  <c r="B32" i="9"/>
  <c r="D32" i="9"/>
  <c r="E32" i="9"/>
  <c r="F32" i="9"/>
  <c r="G32" i="9"/>
  <c r="H32" i="9"/>
  <c r="I32" i="9"/>
  <c r="A33" i="9"/>
  <c r="B33" i="9"/>
  <c r="D33" i="9"/>
  <c r="E33" i="9"/>
  <c r="F33" i="9"/>
  <c r="G33" i="9"/>
  <c r="H33" i="9"/>
  <c r="I33" i="9"/>
  <c r="A34" i="9"/>
  <c r="B34" i="9"/>
  <c r="D34" i="9"/>
  <c r="E34" i="9"/>
  <c r="F34" i="9"/>
  <c r="G34" i="9"/>
  <c r="H34" i="9"/>
  <c r="I34" i="9"/>
  <c r="A35" i="9"/>
  <c r="B35" i="9"/>
  <c r="D35" i="9"/>
  <c r="E35" i="9"/>
  <c r="F35" i="9"/>
  <c r="G35" i="9"/>
  <c r="H35" i="9"/>
  <c r="I35" i="9"/>
  <c r="A36" i="9"/>
  <c r="B36" i="9"/>
  <c r="D36" i="9"/>
  <c r="E36" i="9"/>
  <c r="F36" i="9"/>
  <c r="G36" i="9"/>
  <c r="H36" i="9"/>
  <c r="I36" i="9"/>
  <c r="A37" i="9"/>
  <c r="B37" i="9"/>
  <c r="D37" i="9"/>
  <c r="E37" i="9"/>
  <c r="F37" i="9"/>
  <c r="G37" i="9"/>
  <c r="H37" i="9"/>
  <c r="I37" i="9"/>
  <c r="A38" i="9"/>
  <c r="B38" i="9"/>
  <c r="D38" i="9"/>
  <c r="E38" i="9"/>
  <c r="F38" i="9"/>
  <c r="G38" i="9"/>
  <c r="H38" i="9"/>
  <c r="I38" i="9"/>
  <c r="A39" i="9"/>
  <c r="B39" i="9"/>
  <c r="D39" i="9"/>
  <c r="E39" i="9"/>
  <c r="F39" i="9"/>
  <c r="G39" i="9"/>
  <c r="H39" i="9"/>
  <c r="I39" i="9"/>
  <c r="A40" i="9"/>
  <c r="B40" i="9"/>
  <c r="D40" i="9"/>
  <c r="E40" i="9"/>
  <c r="F40" i="9"/>
  <c r="G40" i="9"/>
  <c r="H40" i="9"/>
  <c r="I40" i="9"/>
  <c r="A41" i="9"/>
  <c r="B41" i="9"/>
  <c r="D41" i="9"/>
  <c r="E41" i="9"/>
  <c r="F41" i="9"/>
  <c r="G41" i="9"/>
  <c r="H41" i="9"/>
  <c r="I41" i="9"/>
  <c r="A42" i="9"/>
  <c r="B42" i="9"/>
  <c r="D42" i="9"/>
  <c r="E42" i="9"/>
  <c r="F42" i="9"/>
  <c r="G42" i="9"/>
  <c r="H42" i="9"/>
  <c r="I42" i="9"/>
  <c r="A43" i="9"/>
  <c r="B43" i="9"/>
  <c r="D43" i="9"/>
  <c r="E43" i="9"/>
  <c r="F43" i="9"/>
  <c r="G43" i="9"/>
  <c r="H43" i="9"/>
  <c r="I43" i="9"/>
  <c r="A44" i="9"/>
  <c r="B44" i="9"/>
  <c r="D44" i="9"/>
  <c r="E44" i="9"/>
  <c r="F44" i="9"/>
  <c r="G44" i="9"/>
  <c r="H44" i="9"/>
  <c r="I44" i="9"/>
  <c r="A45" i="9"/>
  <c r="B45" i="9"/>
  <c r="D45" i="9"/>
  <c r="E45" i="9"/>
  <c r="F45" i="9"/>
  <c r="G45" i="9"/>
  <c r="H45" i="9"/>
  <c r="I45" i="9"/>
  <c r="A46" i="9"/>
  <c r="B46" i="9"/>
  <c r="D46" i="9"/>
  <c r="E46" i="9"/>
  <c r="F46" i="9"/>
  <c r="G46" i="9"/>
  <c r="H46" i="9"/>
  <c r="I46" i="9"/>
  <c r="A47" i="9"/>
  <c r="B47" i="9"/>
  <c r="D47" i="9"/>
  <c r="E47" i="9"/>
  <c r="F47" i="9"/>
  <c r="G47" i="9"/>
  <c r="H47" i="9"/>
  <c r="I47" i="9"/>
  <c r="A48" i="9"/>
  <c r="B48" i="9"/>
  <c r="D48" i="9"/>
  <c r="E48" i="9"/>
  <c r="F48" i="9"/>
  <c r="G48" i="9"/>
  <c r="H48" i="9"/>
  <c r="I48" i="9"/>
  <c r="A49" i="9"/>
  <c r="B49" i="9"/>
  <c r="D49" i="9"/>
  <c r="E49" i="9"/>
  <c r="F49" i="9"/>
  <c r="G49" i="9"/>
  <c r="H49" i="9"/>
  <c r="I49" i="9"/>
  <c r="A50" i="9"/>
  <c r="B50" i="9"/>
  <c r="D50" i="9"/>
  <c r="E50" i="9"/>
  <c r="F50" i="9"/>
  <c r="G50" i="9"/>
  <c r="H50" i="9"/>
  <c r="I50" i="9"/>
  <c r="A51" i="9"/>
  <c r="B51" i="9"/>
  <c r="D51" i="9"/>
  <c r="E51" i="9"/>
  <c r="F51" i="9"/>
  <c r="G51" i="9"/>
  <c r="H51" i="9"/>
  <c r="I51" i="9"/>
  <c r="A52" i="9"/>
  <c r="B52" i="9"/>
  <c r="D52" i="9"/>
  <c r="E52" i="9"/>
  <c r="F52" i="9"/>
  <c r="G52" i="9"/>
  <c r="H52" i="9"/>
  <c r="I52" i="9"/>
  <c r="A53" i="9"/>
  <c r="B53" i="9"/>
  <c r="D53" i="9"/>
  <c r="E53" i="9"/>
  <c r="F53" i="9"/>
  <c r="G53" i="9"/>
  <c r="H53" i="9"/>
  <c r="I53" i="9"/>
  <c r="A54" i="9"/>
  <c r="B54" i="9"/>
  <c r="D54" i="9"/>
  <c r="E54" i="9"/>
  <c r="F54" i="9"/>
  <c r="G54" i="9"/>
  <c r="H54" i="9"/>
  <c r="I54" i="9"/>
  <c r="A55" i="9"/>
  <c r="B55" i="9"/>
  <c r="D55" i="9"/>
  <c r="E55" i="9"/>
  <c r="F55" i="9"/>
  <c r="G55" i="9"/>
  <c r="H55" i="9"/>
  <c r="I55" i="9"/>
  <c r="A56" i="9"/>
  <c r="B56" i="9"/>
  <c r="D56" i="9"/>
  <c r="E56" i="9"/>
  <c r="F56" i="9"/>
  <c r="G56" i="9"/>
  <c r="H56" i="9"/>
  <c r="I56" i="9"/>
  <c r="A57" i="9"/>
  <c r="B57" i="9"/>
  <c r="D57" i="9"/>
  <c r="E57" i="9"/>
  <c r="F57" i="9"/>
  <c r="G57" i="9"/>
  <c r="H57" i="9"/>
  <c r="I57" i="9"/>
  <c r="A58" i="9"/>
  <c r="B58" i="9"/>
  <c r="D58" i="9"/>
  <c r="E58" i="9"/>
  <c r="F58" i="9"/>
  <c r="G58" i="9"/>
  <c r="H58" i="9"/>
  <c r="I58" i="9"/>
  <c r="A59" i="9"/>
  <c r="B59" i="9"/>
  <c r="D59" i="9"/>
  <c r="E59" i="9"/>
  <c r="F59" i="9"/>
  <c r="G59" i="9"/>
  <c r="H59" i="9"/>
  <c r="I59" i="9"/>
  <c r="A60" i="9"/>
  <c r="B60" i="9"/>
  <c r="D60" i="9"/>
  <c r="E60" i="9"/>
  <c r="F60" i="9"/>
  <c r="G60" i="9"/>
  <c r="H60" i="9"/>
  <c r="I60" i="9"/>
  <c r="A61" i="9"/>
  <c r="B61" i="9"/>
  <c r="D61" i="9"/>
  <c r="E61" i="9"/>
  <c r="F61" i="9"/>
  <c r="G61" i="9"/>
  <c r="H61" i="9"/>
  <c r="I61" i="9"/>
  <c r="S14" i="1"/>
  <c r="C59" i="9"/>
  <c r="C11" i="9"/>
  <c r="C46" i="9"/>
  <c r="S9" i="1" l="1"/>
  <c r="Q29" i="1"/>
  <c r="D18" i="1"/>
  <c r="J22" i="1"/>
  <c r="J14" i="1"/>
  <c r="R29" i="1"/>
  <c r="S29" i="1" s="1"/>
  <c r="P19" i="1"/>
  <c r="C27" i="9"/>
  <c r="C29" i="9"/>
  <c r="C24" i="9"/>
  <c r="C30" i="9"/>
  <c r="C44" i="9"/>
  <c r="C43" i="9"/>
  <c r="C56" i="9"/>
  <c r="C22" i="9"/>
  <c r="C36" i="9"/>
  <c r="C48" i="9"/>
  <c r="C34" i="9"/>
  <c r="C52" i="9"/>
  <c r="C47" i="9"/>
  <c r="C9" i="9"/>
  <c r="C41" i="9"/>
  <c r="C16" i="9"/>
  <c r="C53" i="9"/>
  <c r="C26" i="9"/>
  <c r="C31" i="9"/>
  <c r="C61" i="9"/>
  <c r="C38" i="9"/>
  <c r="C7" i="9"/>
  <c r="C55" i="9"/>
  <c r="C13" i="9"/>
  <c r="C58" i="9"/>
  <c r="C15" i="9"/>
  <c r="C8" i="9"/>
  <c r="C21" i="9"/>
  <c r="C25" i="9"/>
  <c r="C5" i="9"/>
  <c r="C6" i="9"/>
  <c r="C4" i="9"/>
  <c r="C23" i="9"/>
  <c r="C12" i="9"/>
  <c r="C37" i="9"/>
  <c r="C57" i="9"/>
  <c r="C14" i="9"/>
  <c r="C60" i="9"/>
  <c r="C35" i="9"/>
  <c r="C20" i="9"/>
  <c r="C17" i="9"/>
  <c r="C45" i="9"/>
  <c r="C50" i="9"/>
  <c r="C18" i="9"/>
  <c r="C54" i="9"/>
  <c r="C3" i="9"/>
  <c r="C39" i="9"/>
  <c r="C28" i="9"/>
  <c r="C33" i="9"/>
  <c r="C2" i="9"/>
  <c r="C10" i="9"/>
  <c r="C42" i="9"/>
  <c r="C32" i="9"/>
  <c r="C19" i="9"/>
  <c r="C51" i="9"/>
  <c r="C40" i="9"/>
  <c r="M25" i="1"/>
  <c r="J25" i="1"/>
  <c r="N25" i="1"/>
  <c r="P28" i="1"/>
  <c r="G25" i="1"/>
  <c r="O25" i="1"/>
  <c r="P27" i="1"/>
  <c r="D25" i="1"/>
  <c r="P26" i="1"/>
  <c r="M22" i="1"/>
  <c r="O22" i="1"/>
  <c r="G22" i="1"/>
  <c r="P23" i="1"/>
  <c r="P24" i="1"/>
  <c r="D22" i="1"/>
  <c r="N22" i="1"/>
  <c r="M18" i="1"/>
  <c r="P20" i="1"/>
  <c r="H29" i="1"/>
  <c r="O18" i="1"/>
  <c r="F29" i="1"/>
  <c r="G18" i="1"/>
  <c r="P21" i="1"/>
  <c r="N18" i="1"/>
  <c r="L29" i="1"/>
  <c r="M14" i="1"/>
  <c r="K29" i="1"/>
  <c r="I29" i="1"/>
  <c r="P15" i="1"/>
  <c r="G14" i="1"/>
  <c r="P17" i="1"/>
  <c r="N14" i="1"/>
  <c r="O14" i="1"/>
  <c r="C29" i="1"/>
  <c r="D14" i="1"/>
  <c r="P16" i="1"/>
  <c r="B29" i="1"/>
  <c r="O9" i="1"/>
  <c r="G9" i="1"/>
  <c r="P12" i="1"/>
  <c r="P11" i="1"/>
  <c r="P13" i="1"/>
  <c r="N9" i="1"/>
  <c r="M9" i="1"/>
  <c r="J9" i="1"/>
  <c r="E29" i="1"/>
  <c r="P10" i="1"/>
  <c r="D9" i="1"/>
  <c r="P25" i="1" l="1"/>
  <c r="D29" i="1"/>
  <c r="P22" i="1"/>
  <c r="G29" i="1"/>
  <c r="J29" i="1"/>
  <c r="P18" i="1"/>
  <c r="M29" i="1"/>
  <c r="O29" i="1"/>
  <c r="N29" i="1"/>
  <c r="P14" i="1"/>
  <c r="P9" i="1"/>
  <c r="P29" i="1" l="1"/>
</calcChain>
</file>

<file path=xl/sharedStrings.xml><?xml version="1.0" encoding="utf-8"?>
<sst xmlns="http://schemas.openxmlformats.org/spreadsheetml/2006/main" count="153" uniqueCount="122">
  <si>
    <t>DESCRIÇÃO</t>
  </si>
  <si>
    <t>Nacional</t>
  </si>
  <si>
    <r>
      <t xml:space="preserve">  </t>
    </r>
    <r>
      <rPr>
        <i/>
        <sz val="10"/>
        <rFont val="Arial"/>
        <family val="2"/>
      </rPr>
      <t>( natureza do gasto)</t>
    </r>
  </si>
  <si>
    <t>nacional</t>
  </si>
  <si>
    <t>estrang.</t>
  </si>
  <si>
    <t>s e g u n d o</t>
  </si>
  <si>
    <t>t e r c e i r o</t>
  </si>
  <si>
    <t>q u a r t o</t>
  </si>
  <si>
    <t>Fase Exploração</t>
  </si>
  <si>
    <t>T R I M E S T R E</t>
  </si>
  <si>
    <t>TOTAL  ANUAL</t>
  </si>
  <si>
    <t>Estrangeiro</t>
  </si>
  <si>
    <t>%  nac.</t>
  </si>
  <si>
    <t>I - Geologia &amp; Geofísica</t>
  </si>
  <si>
    <t>Total Gastos Exploração</t>
  </si>
  <si>
    <t>I.2 Processamento</t>
  </si>
  <si>
    <t>I.3 Interpretação</t>
  </si>
  <si>
    <t>I.4 Outros</t>
  </si>
  <si>
    <t>TOTAL ACUMULADO DO CONTRATO</t>
  </si>
  <si>
    <t>RELATÓRIO DE GASTOS TRIMESTRAIS - EXPLORAÇÃO</t>
  </si>
  <si>
    <t>(Valores em R$ 1.000)</t>
  </si>
  <si>
    <t>I.1 Levantamento</t>
  </si>
  <si>
    <t>II - Perfuração</t>
  </si>
  <si>
    <t xml:space="preserve">II.1  Materiais e Equipamentos </t>
  </si>
  <si>
    <t>II.2  Serviços</t>
  </si>
  <si>
    <t>II.3  Outros</t>
  </si>
  <si>
    <t>III - Avaliação</t>
  </si>
  <si>
    <t xml:space="preserve">III.1  Materiais e Equipamentos </t>
  </si>
  <si>
    <t>III.2  Serviços</t>
  </si>
  <si>
    <t>III.3  Outros</t>
  </si>
  <si>
    <t>IV - Meio Ambiente</t>
  </si>
  <si>
    <t>IV.1 Licença e Estudos</t>
  </si>
  <si>
    <t>IV.2 Supervisão e Controle</t>
  </si>
  <si>
    <t>V - Administração</t>
  </si>
  <si>
    <t>V.1  Custos Administrativos Diretos</t>
  </si>
  <si>
    <t>V.2  Custos Administrativos Indiretos</t>
  </si>
  <si>
    <t>VI - Apoio Operacional</t>
  </si>
  <si>
    <t xml:space="preserve">ANEXO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</si>
  <si>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COD_BLOCO</t>
  </si>
  <si>
    <t>COD_CAMPO</t>
  </si>
  <si>
    <t>VAL_GASTO_NACIONAL</t>
  </si>
  <si>
    <t>VAL_GASTO_ESTRANGEIRO</t>
  </si>
  <si>
    <t>DADOS CADASTRAIS</t>
  </si>
  <si>
    <t>Operador:</t>
  </si>
  <si>
    <t>CNPJ-MF:</t>
  </si>
  <si>
    <t>Contrato de Concessão:</t>
  </si>
  <si>
    <t>Bacia:</t>
  </si>
  <si>
    <t>Data de Emissão:</t>
  </si>
  <si>
    <t>Código do Campo:</t>
  </si>
  <si>
    <t>Código do Bloco:</t>
  </si>
  <si>
    <t>Data de Assinatura:</t>
  </si>
  <si>
    <t>Fase de Exploração:</t>
  </si>
  <si>
    <t>Período Base:</t>
  </si>
  <si>
    <t>CODIGO_NATUREZA_GASTO</t>
  </si>
  <si>
    <t>GEOLOGIA &amp; GEOFISICA</t>
  </si>
  <si>
    <t>LEVANTAMENTO</t>
  </si>
  <si>
    <t/>
  </si>
  <si>
    <t>PROCESSAMENTO</t>
  </si>
  <si>
    <t>INTERPRETACAO</t>
  </si>
  <si>
    <t>OUTROS</t>
  </si>
  <si>
    <t>PERFURACAO</t>
  </si>
  <si>
    <t>MATERIAIS E EQUIPAMENTOS</t>
  </si>
  <si>
    <t>SERVICOS</t>
  </si>
  <si>
    <t>AVALIACAO</t>
  </si>
  <si>
    <t>MEIO AMBIENTE</t>
  </si>
  <si>
    <t>LICENCA E ESTUDOS</t>
  </si>
  <si>
    <t>SUPERVISAO E CONTROLE</t>
  </si>
  <si>
    <t>ADMINISTRACAO</t>
  </si>
  <si>
    <t>CUSTOS ADM DIRETOS</t>
  </si>
  <si>
    <t>CUSTOS ADM INDIRETOS</t>
  </si>
  <si>
    <t>DESC_TIPO_GASTO</t>
  </si>
  <si>
    <t>DESC_GASTO_NIVEL1</t>
  </si>
  <si>
    <t>NUM_CONTRATO</t>
  </si>
  <si>
    <t>COD_NTL_TRIMESTRE</t>
  </si>
  <si>
    <t>COD_CNPJ_OPERADOR</t>
  </si>
  <si>
    <t>COD_NTL_NATUREZA_GASTO</t>
  </si>
  <si>
    <t>COD_TRIMESTRE_REFERENCIA</t>
  </si>
  <si>
    <t>APOIO OPERACIONAL</t>
  </si>
  <si>
    <t>p r i m e i r o</t>
  </si>
  <si>
    <t>&gt;&gt;&gt; Dados_Cadastrais: Necessário preencher somente as células em azul</t>
  </si>
  <si>
    <t>Notas:</t>
  </si>
  <si>
    <t>&gt;&gt;&gt; O nome do arquivo a ser salvo obedece a seguinte nomenclatura:</t>
  </si>
  <si>
    <t>&gt;&gt;&gt; Anexo1: Necessário preencher somente as células em amarelo</t>
  </si>
  <si>
    <t xml:space="preserve">&gt;&gt;&gt; Apoio: Não preencher </t>
  </si>
  <si>
    <t>CNPJ_OPERADOR</t>
  </si>
  <si>
    <t>NUMERO_CONTRATO_CONCESSAO</t>
  </si>
  <si>
    <t>CODIGO_BACIA</t>
  </si>
  <si>
    <t>CODIGO_BLOCO</t>
  </si>
  <si>
    <t>PERIODO_BASE</t>
  </si>
  <si>
    <t>VALOR_GEOLOGIA_LEVANTAMENTO_ESTRANGEIRO</t>
  </si>
  <si>
    <t>VALOR_GEOLOGIA_PROCESSAMENTO_ESTRANGEIRO</t>
  </si>
  <si>
    <t>VALOR_GEOLOGIA_INTERPRETACAO_ESTRANGEIRO</t>
  </si>
  <si>
    <t>VALOR_GEOLOGIA_OUTROS_ESTRANGEIRO</t>
  </si>
  <si>
    <t>VALOR_PERFURACAO_MATERIAIS_ESTRANGEIRO</t>
  </si>
  <si>
    <t>VALOR_PERFURACAO_SERVICOS_ESTRANGEIRO</t>
  </si>
  <si>
    <t>VALOR_PERFURACAO_OUTROS_ESTRANGEIRO</t>
  </si>
  <si>
    <t>VALOR_AVALIACAO_MATERIAIS_ESTRANGEIRO</t>
  </si>
  <si>
    <t>VALOR_AVALIACAO_SERVICOS_ESTRANGEIRO</t>
  </si>
  <si>
    <t>VALOR_AVALIACAO_OUTROS_ESTRANGEIRO</t>
  </si>
  <si>
    <t>VALOR_MEIO_AMBIENTE_LICENCA_ESTRANGEIRO</t>
  </si>
  <si>
    <t>VALOR_MEIO_AMBIENTE_SUPERVISAO_ESTRANGEIRO</t>
  </si>
  <si>
    <t>VALOR_ADMINISTRACAO_CUSTO_DIRETO_ESTRANGEIRO</t>
  </si>
  <si>
    <t>VALOR_ADMINISTRACAO_CUSTO_INDIRETO_ESTRANGEIRO</t>
  </si>
  <si>
    <t>VALOR_APOIO_OPERACIONAL_ESTRANGEIRO</t>
  </si>
  <si>
    <t>VALOR_GEOLOGIA_LEVANTAMENTO_NACIONAL</t>
  </si>
  <si>
    <t>VALOR_GEOLOGIA_PROCESSAMENTO_NACIONAL</t>
  </si>
  <si>
    <t>VALOR_GEOLOGIA_INTERPRETACAO_NACIONAL</t>
  </si>
  <si>
    <t>VALOR_GEOLOGIA_OUTROS_NACIONAL</t>
  </si>
  <si>
    <t>VALOR_PERFURACAO_MATERIAIS_NACIONAL</t>
  </si>
  <si>
    <t>VALOR_PERFURACAO_SERVICOS_NACIONAL</t>
  </si>
  <si>
    <t>VALOR_PERFURACAO_OUTROS_NACIONAL</t>
  </si>
  <si>
    <t>VALOR_AVALIACAO_MATERIAIS_NACIONAL</t>
  </si>
  <si>
    <t>VALOR_AVALIACAO_SERVICOS_NACIONAL</t>
  </si>
  <si>
    <t>VALOR_AVALIACAO_OUTROS_NACIONAL</t>
  </si>
  <si>
    <t>VALOR_MEIO_AMBIENTE_LICENCA_NACIONAL</t>
  </si>
  <si>
    <t>VALOR_MEIO_AMBIENTE_SUPERVISAO_NACIONAL</t>
  </si>
  <si>
    <t>VALOR_ADMINISTRACAO_CUSTO_DIRETO_NACIONAL</t>
  </si>
  <si>
    <t>VALOR_ADMINISTRACAO_CUSTO_INDIRETO_NACIONAL</t>
  </si>
  <si>
    <t>VALOR_APOIO_OPERACIONAL_NACIONAL</t>
  </si>
  <si>
    <t>IND_TRIMESTRE</t>
  </si>
  <si>
    <t>083_RAIZCNPJ_AAAAMMDDhhmmss_quinzecaractereslivres</t>
  </si>
  <si>
    <t>RAIZCNPJ =  8 primeirosNº do CNPJ do Operador, sem pontos ou barras - ex: 01122334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</si>
</sst>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55"/>
        <bgColor indexed="9"/>
      </patternFill>
    </fill>
    <fill>
      <patternFill patternType="lightGray">
        <fgColor indexed="13"/>
        <bgColor indexed="9"/>
      </patternFill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rgb="FF000000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0" fillId="0" borderId="3" xfId="0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5" xfId="0" applyFont="1" applyFill="1" applyBorder="1"/>
    <xf numFmtId="0" fontId="5" fillId="0" borderId="3" xfId="0" applyFont="1" applyBorder="1"/>
    <xf numFmtId="165" fontId="0" fillId="3" borderId="6" xfId="0" applyNumberFormat="1" applyFill="1" applyBorder="1" applyAlignment="1"/>
    <xf numFmtId="164" fontId="0" fillId="3" borderId="6" xfId="0" applyNumberFormat="1" applyFill="1" applyBorder="1" applyAlignment="1"/>
    <xf numFmtId="165" fontId="0" fillId="0" borderId="7" xfId="0" applyNumberFormat="1" applyBorder="1" applyAlignment="1"/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2" borderId="0" xfId="0" applyFill="1"/>
    <xf numFmtId="0" fontId="9" fillId="2" borderId="0" xfId="0" applyFont="1" applyFill="1" applyAlignment="1">
      <alignment horizontal="center"/>
    </xf>
    <xf numFmtId="0" fontId="0" fillId="0" borderId="8" xfId="0" applyBorder="1"/>
    <xf numFmtId="0" fontId="0" fillId="2" borderId="0" xfId="0" applyFill="1" applyBorder="1"/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0" xfId="0" applyFont="1"/>
    <xf numFmtId="0" fontId="0" fillId="0" borderId="0" xfId="0" applyBorder="1"/>
    <xf numFmtId="0" fontId="11" fillId="0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1" xfId="0" applyFont="1" applyFill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wrapText="1"/>
    </xf>
    <xf numFmtId="1" fontId="0" fillId="0" borderId="0" xfId="0" applyNumberFormat="1"/>
    <xf numFmtId="1" fontId="3" fillId="0" borderId="0" xfId="0" applyNumberFormat="1" applyFont="1"/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49" fontId="10" fillId="4" borderId="11" xfId="0" applyNumberFormat="1" applyFont="1" applyFill="1" applyBorder="1" applyAlignment="1" applyProtection="1">
      <alignment horizontal="center"/>
      <protection locked="0"/>
    </xf>
    <xf numFmtId="49" fontId="10" fillId="4" borderId="12" xfId="0" applyNumberFormat="1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>
      <alignment horizontal="center" vertical="center"/>
    </xf>
    <xf numFmtId="165" fontId="0" fillId="5" borderId="15" xfId="0" applyNumberFormat="1" applyFill="1" applyBorder="1" applyAlignment="1">
      <alignment vertical="center"/>
    </xf>
    <xf numFmtId="164" fontId="0" fillId="5" borderId="15" xfId="0" applyNumberFormat="1" applyFill="1" applyBorder="1" applyAlignment="1">
      <alignment vertical="center"/>
    </xf>
    <xf numFmtId="165" fontId="0" fillId="6" borderId="16" xfId="0" applyNumberFormat="1" applyFill="1" applyBorder="1" applyAlignment="1" applyProtection="1">
      <protection locked="0"/>
    </xf>
    <xf numFmtId="165" fontId="0" fillId="6" borderId="17" xfId="0" applyNumberFormat="1" applyFill="1" applyBorder="1" applyAlignment="1" applyProtection="1">
      <protection locked="0"/>
    </xf>
    <xf numFmtId="165" fontId="0" fillId="6" borderId="7" xfId="0" applyNumberFormat="1" applyFill="1" applyBorder="1" applyAlignment="1" applyProtection="1">
      <protection locked="0"/>
    </xf>
    <xf numFmtId="165" fontId="0" fillId="6" borderId="18" xfId="0" applyNumberFormat="1" applyFill="1" applyBorder="1" applyAlignment="1" applyProtection="1">
      <protection locked="0"/>
    </xf>
    <xf numFmtId="165" fontId="0" fillId="6" borderId="19" xfId="0" applyNumberFormat="1" applyFill="1" applyBorder="1" applyAlignment="1" applyProtection="1">
      <protection locked="0"/>
    </xf>
    <xf numFmtId="165" fontId="0" fillId="6" borderId="20" xfId="0" applyNumberFormat="1" applyFill="1" applyBorder="1" applyAlignment="1" applyProtection="1">
      <protection locked="0"/>
    </xf>
    <xf numFmtId="165" fontId="0" fillId="6" borderId="21" xfId="0" applyNumberFormat="1" applyFill="1" applyBorder="1" applyAlignment="1" applyProtection="1">
      <protection locked="0"/>
    </xf>
    <xf numFmtId="164" fontId="0" fillId="3" borderId="22" xfId="0" applyNumberFormat="1" applyFill="1" applyBorder="1" applyAlignment="1"/>
    <xf numFmtId="164" fontId="0" fillId="3" borderId="15" xfId="0" applyNumberFormat="1" applyFill="1" applyBorder="1" applyAlignment="1"/>
    <xf numFmtId="164" fontId="0" fillId="3" borderId="23" xfId="0" applyNumberFormat="1" applyFill="1" applyBorder="1" applyAlignment="1"/>
    <xf numFmtId="164" fontId="0" fillId="3" borderId="24" xfId="0" applyNumberFormat="1" applyFill="1" applyBorder="1" applyAlignment="1"/>
    <xf numFmtId="0" fontId="2" fillId="7" borderId="8" xfId="0" applyFont="1" applyFill="1" applyBorder="1"/>
    <xf numFmtId="0" fontId="2" fillId="7" borderId="9" xfId="0" applyFont="1" applyFill="1" applyBorder="1"/>
    <xf numFmtId="0" fontId="3" fillId="0" borderId="3" xfId="0" applyFont="1" applyBorder="1"/>
    <xf numFmtId="0" fontId="1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 indent="7"/>
    </xf>
    <xf numFmtId="0" fontId="3" fillId="0" borderId="9" xfId="0" applyFont="1" applyBorder="1"/>
    <xf numFmtId="1" fontId="10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1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 indent="7"/>
    </xf>
    <xf numFmtId="1" fontId="10" fillId="4" borderId="26" xfId="0" applyNumberFormat="1" applyFont="1" applyFill="1" applyBorder="1" applyAlignment="1" applyProtection="1">
      <alignment horizontal="center"/>
      <protection locked="0"/>
    </xf>
    <xf numFmtId="165" fontId="0" fillId="6" borderId="26" xfId="0" applyNumberFormat="1" applyFill="1" applyBorder="1" applyAlignment="1" applyProtection="1">
      <protection locked="0"/>
    </xf>
    <xf numFmtId="0" fontId="3" fillId="0" borderId="12" xfId="0" applyFont="1" applyBorder="1"/>
    <xf numFmtId="0" fontId="0" fillId="0" borderId="27" xfId="0" applyBorder="1"/>
    <xf numFmtId="165" fontId="0" fillId="0" borderId="0" xfId="0" applyNumberFormat="1" applyFill="1" applyBorder="1" applyAlignment="1" applyProtection="1">
      <protection locked="0"/>
    </xf>
    <xf numFmtId="165" fontId="0" fillId="6" borderId="6" xfId="0" applyNumberFormat="1" applyFill="1" applyBorder="1" applyAlignment="1" applyProtection="1">
      <protection locked="0"/>
    </xf>
    <xf numFmtId="49" fontId="14" fillId="10" borderId="0" xfId="0" applyNumberFormat="1" applyFont="1" applyFill="1"/>
    <xf numFmtId="0" fontId="0" fillId="0" borderId="0" xfId="0" quotePrefix="1"/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9" fontId="3" fillId="2" borderId="33" xfId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29" xfId="0" applyFont="1" applyFill="1" applyBorder="1" applyAlignment="1"/>
    <xf numFmtId="0" fontId="0" fillId="7" borderId="29" xfId="0" applyFill="1" applyBorder="1" applyAlignment="1"/>
    <xf numFmtId="0" fontId="0" fillId="7" borderId="30" xfId="0" applyFill="1" applyBorder="1" applyAlignment="1"/>
    <xf numFmtId="0" fontId="2" fillId="7" borderId="25" xfId="0" applyNumberFormat="1" applyFont="1" applyFill="1" applyBorder="1" applyAlignment="1"/>
    <xf numFmtId="0" fontId="0" fillId="7" borderId="25" xfId="0" applyNumberFormat="1" applyFill="1" applyBorder="1" applyAlignment="1"/>
    <xf numFmtId="0" fontId="0" fillId="7" borderId="31" xfId="0" applyNumberFormat="1" applyFill="1" applyBorder="1" applyAlignment="1"/>
    <xf numFmtId="0" fontId="2" fillId="7" borderId="25" xfId="0" applyFont="1" applyFill="1" applyBorder="1" applyAlignment="1"/>
    <xf numFmtId="0" fontId="0" fillId="7" borderId="25" xfId="0" applyFill="1" applyBorder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9" borderId="1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2" fillId="7" borderId="35" xfId="0" applyFont="1" applyFill="1" applyBorder="1" applyAlignment="1">
      <alignment vertical="center"/>
    </xf>
    <xf numFmtId="0" fontId="0" fillId="7" borderId="2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12" xfId="0" applyFill="1" applyBorder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0</xdr:col>
          <xdr:colOff>228600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D15"/>
  <sheetViews>
    <sheetView showGridLines="0" workbookViewId="0">
      <selection activeCell="B8" sqref="B8"/>
    </sheetView>
  </sheetViews>
  <sheetFormatPr defaultColWidth="0" defaultRowHeight="12.75" zeroHeight="1" x14ac:dyDescent="0.2"/>
  <cols>
    <col min="1" max="1" width="1.140625" customWidth="1"/>
    <col min="2" max="2" width="70.5703125" bestFit="1" customWidth="1"/>
    <col min="3" max="3" width="6.7109375" customWidth="1"/>
    <col min="4" max="4" width="1.42578125" customWidth="1"/>
  </cols>
  <sheetData>
    <row r="1" spans="2:4" ht="6" customHeight="1" thickBot="1" x14ac:dyDescent="0.25">
      <c r="B1" s="60"/>
      <c r="C1" s="60"/>
      <c r="D1" s="22"/>
    </row>
    <row r="2" spans="2:4" x14ac:dyDescent="0.2">
      <c r="B2" s="61" t="s">
        <v>80</v>
      </c>
      <c r="C2" s="62"/>
      <c r="D2" s="22"/>
    </row>
    <row r="3" spans="2:4" x14ac:dyDescent="0.2">
      <c r="B3" s="55"/>
      <c r="C3" s="63"/>
      <c r="D3" s="22"/>
    </row>
    <row r="4" spans="2:4" x14ac:dyDescent="0.2">
      <c r="B4" s="55" t="s">
        <v>81</v>
      </c>
      <c r="C4" s="63"/>
      <c r="D4" s="22"/>
    </row>
    <row r="5" spans="2:4" ht="15.75" x14ac:dyDescent="0.25">
      <c r="B5" s="56" t="s">
        <v>120</v>
      </c>
      <c r="C5" s="64"/>
      <c r="D5" s="22"/>
    </row>
    <row r="6" spans="2:4" x14ac:dyDescent="0.2">
      <c r="B6" s="57"/>
      <c r="C6" s="65"/>
      <c r="D6" s="22"/>
    </row>
    <row r="7" spans="2:4" x14ac:dyDescent="0.2">
      <c r="B7" s="57" t="s">
        <v>121</v>
      </c>
      <c r="C7" s="65"/>
      <c r="D7" s="22"/>
    </row>
    <row r="8" spans="2:4" x14ac:dyDescent="0.2">
      <c r="B8" s="57"/>
      <c r="C8" s="65"/>
      <c r="D8" s="22"/>
    </row>
    <row r="9" spans="2:4" x14ac:dyDescent="0.2">
      <c r="B9" s="57"/>
      <c r="C9" s="65"/>
      <c r="D9" s="22"/>
    </row>
    <row r="10" spans="2:4" x14ac:dyDescent="0.2">
      <c r="B10" s="55" t="s">
        <v>79</v>
      </c>
      <c r="C10" s="66"/>
      <c r="D10" s="22"/>
    </row>
    <row r="11" spans="2:4" x14ac:dyDescent="0.2">
      <c r="B11" s="55"/>
      <c r="C11" s="59"/>
      <c r="D11" s="22"/>
    </row>
    <row r="12" spans="2:4" x14ac:dyDescent="0.2">
      <c r="B12" s="55" t="s">
        <v>82</v>
      </c>
      <c r="C12" s="67"/>
      <c r="D12" s="22"/>
    </row>
    <row r="13" spans="2:4" x14ac:dyDescent="0.2">
      <c r="B13" s="55"/>
      <c r="C13" s="63"/>
      <c r="D13" s="70"/>
    </row>
    <row r="14" spans="2:4" ht="13.5" thickBot="1" x14ac:dyDescent="0.25">
      <c r="B14" s="58" t="s">
        <v>83</v>
      </c>
      <c r="C14" s="68"/>
      <c r="D14" s="70"/>
    </row>
    <row r="15" spans="2:4" ht="6" customHeight="1" thickBot="1" x14ac:dyDescent="0.25">
      <c r="B15" s="69"/>
      <c r="C15" s="60"/>
      <c r="D15" s="22"/>
    </row>
  </sheetData>
  <sheetProtection algorithmName="SHA-512" hashValue="0hMDG+rfloXpqdKE+T0yEhEYJbOOESJtbOCYihelQRhfod8v/RRLEH//XgpxqpKo91wvq3QsBPbMMN+DqYDTnQ==" saltValue="5yDiNU3NT6dZILcRLkWBag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7"/>
  <sheetViews>
    <sheetView tabSelected="1" zoomScaleNormal="100" workbookViewId="0">
      <selection activeCell="D4" sqref="D4"/>
    </sheetView>
  </sheetViews>
  <sheetFormatPr defaultRowHeight="12.75" x14ac:dyDescent="0.2"/>
  <cols>
    <col min="2" max="2" width="11.42578125" customWidth="1"/>
    <col min="3" max="3" width="24" bestFit="1" customWidth="1"/>
    <col min="4" max="4" width="33.85546875" bestFit="1" customWidth="1"/>
    <col min="6" max="6" width="9.7109375" bestFit="1" customWidth="1"/>
    <col min="8" max="8" width="6" customWidth="1"/>
    <col min="9" max="9" width="32.28515625" bestFit="1" customWidth="1"/>
  </cols>
  <sheetData>
    <row r="1" spans="1: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4"/>
      <c r="B2" s="14"/>
      <c r="C2" s="15" t="s">
        <v>42</v>
      </c>
      <c r="E2" s="14"/>
      <c r="F2" s="14"/>
      <c r="G2" s="14"/>
      <c r="H2" s="14"/>
      <c r="I2" s="14"/>
    </row>
    <row r="3" spans="1:9" ht="13.5" thickBot="1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x14ac:dyDescent="0.2">
      <c r="A4" s="14"/>
      <c r="B4" s="14"/>
      <c r="C4" s="16" t="s">
        <v>43</v>
      </c>
      <c r="D4" s="33"/>
      <c r="E4" s="14"/>
      <c r="F4" s="14"/>
      <c r="G4" s="14"/>
      <c r="H4" s="14"/>
      <c r="I4" s="14"/>
    </row>
    <row r="5" spans="1:9" x14ac:dyDescent="0.2">
      <c r="A5" s="14"/>
      <c r="B5" s="14"/>
      <c r="C5" s="3" t="s">
        <v>44</v>
      </c>
      <c r="D5" s="35"/>
      <c r="E5" s="14"/>
      <c r="F5" s="14"/>
      <c r="G5" s="14"/>
      <c r="H5" s="14"/>
      <c r="I5" s="14"/>
    </row>
    <row r="6" spans="1:9" x14ac:dyDescent="0.2">
      <c r="A6" s="14"/>
      <c r="B6" s="14"/>
      <c r="C6" s="3" t="s">
        <v>45</v>
      </c>
      <c r="D6" s="35"/>
      <c r="E6" s="14"/>
      <c r="F6" s="14"/>
      <c r="G6" s="14"/>
      <c r="H6" s="14"/>
      <c r="I6" s="14"/>
    </row>
    <row r="7" spans="1:9" x14ac:dyDescent="0.2">
      <c r="A7" s="14"/>
      <c r="B7" s="14"/>
      <c r="C7" s="3" t="s">
        <v>50</v>
      </c>
      <c r="D7" s="35"/>
      <c r="E7" s="14"/>
      <c r="F7" s="14"/>
      <c r="G7" s="14"/>
      <c r="H7" s="14"/>
      <c r="I7" s="14"/>
    </row>
    <row r="8" spans="1:9" x14ac:dyDescent="0.2">
      <c r="A8" s="14"/>
      <c r="B8" s="14"/>
      <c r="C8" s="18" t="s">
        <v>46</v>
      </c>
      <c r="D8" s="34"/>
      <c r="E8" s="14"/>
      <c r="F8" s="14"/>
      <c r="G8" s="14"/>
      <c r="H8" s="14"/>
      <c r="I8" s="14"/>
    </row>
    <row r="9" spans="1:9" x14ac:dyDescent="0.2">
      <c r="A9" s="14"/>
      <c r="B9" s="14"/>
      <c r="C9" s="3" t="s">
        <v>49</v>
      </c>
      <c r="D9" s="37"/>
      <c r="E9" s="14"/>
      <c r="F9" s="17"/>
      <c r="G9" s="14"/>
      <c r="H9" s="14"/>
      <c r="I9" s="14"/>
    </row>
    <row r="10" spans="1:9" x14ac:dyDescent="0.2">
      <c r="A10" s="14"/>
      <c r="B10" s="14"/>
      <c r="C10" s="3" t="s">
        <v>48</v>
      </c>
      <c r="D10" s="38"/>
      <c r="E10" s="14"/>
      <c r="F10" s="22"/>
      <c r="G10" s="14"/>
      <c r="H10" s="14"/>
      <c r="I10" s="14"/>
    </row>
    <row r="11" spans="1:9" x14ac:dyDescent="0.2">
      <c r="A11" s="14"/>
      <c r="B11" s="14"/>
      <c r="C11" s="74" t="s">
        <v>51</v>
      </c>
      <c r="D11" s="75"/>
      <c r="E11" s="14"/>
      <c r="F11" s="17"/>
    </row>
    <row r="12" spans="1:9" x14ac:dyDescent="0.2">
      <c r="A12" s="14"/>
      <c r="B12" s="14"/>
      <c r="C12" s="19" t="s">
        <v>52</v>
      </c>
      <c r="D12" s="35"/>
      <c r="E12" s="14"/>
      <c r="F12" s="14"/>
    </row>
    <row r="13" spans="1:9" ht="13.5" thickBot="1" x14ac:dyDescent="0.25">
      <c r="A13" s="14"/>
      <c r="B13" s="14"/>
      <c r="C13" s="20" t="s">
        <v>47</v>
      </c>
      <c r="D13" s="36"/>
      <c r="E13" s="14"/>
      <c r="F13" s="14"/>
    </row>
    <row r="14" spans="1:9" x14ac:dyDescent="0.2">
      <c r="A14" s="14"/>
      <c r="B14" s="14"/>
      <c r="C14" s="14"/>
      <c r="D14" s="14"/>
      <c r="E14" s="14"/>
      <c r="F14" s="14"/>
    </row>
    <row r="15" spans="1:9" x14ac:dyDescent="0.2">
      <c r="A15" s="14"/>
      <c r="B15" s="14"/>
      <c r="C15" s="14"/>
      <c r="D15" s="14"/>
      <c r="E15" s="14"/>
      <c r="F15" s="14"/>
    </row>
    <row r="16" spans="1:9" x14ac:dyDescent="0.2">
      <c r="A16" s="14"/>
      <c r="B16" s="14"/>
      <c r="C16" s="14"/>
      <c r="D16" s="14"/>
      <c r="E16" s="14"/>
      <c r="F16" s="14"/>
    </row>
    <row r="17" spans="1:6" x14ac:dyDescent="0.2">
      <c r="A17" s="14"/>
      <c r="B17" s="14"/>
      <c r="C17" s="14"/>
      <c r="D17" s="14"/>
      <c r="E17" s="14"/>
      <c r="F17" s="14"/>
    </row>
    <row r="18" spans="1:6" x14ac:dyDescent="0.2">
      <c r="A18" s="14"/>
      <c r="B18" s="14"/>
      <c r="C18" s="14"/>
      <c r="D18" s="14"/>
      <c r="E18" s="14"/>
      <c r="F18" s="14"/>
    </row>
    <row r="19" spans="1:6" x14ac:dyDescent="0.2">
      <c r="A19" s="14"/>
      <c r="B19" s="14"/>
      <c r="C19" s="14"/>
      <c r="D19" s="14"/>
      <c r="E19" s="14"/>
      <c r="F19" s="14"/>
    </row>
    <row r="20" spans="1:6" x14ac:dyDescent="0.2">
      <c r="A20" s="14"/>
      <c r="B20" s="14"/>
      <c r="C20" s="14"/>
      <c r="D20" s="14"/>
      <c r="E20" s="14"/>
      <c r="F20" s="14"/>
    </row>
    <row r="21" spans="1:6" x14ac:dyDescent="0.2">
      <c r="A21" s="14"/>
      <c r="B21" s="14"/>
      <c r="C21" s="14"/>
      <c r="D21" s="14"/>
      <c r="E21" s="14"/>
      <c r="F21" s="14"/>
    </row>
    <row r="22" spans="1:6" x14ac:dyDescent="0.2">
      <c r="A22" s="14"/>
      <c r="B22" s="14"/>
      <c r="C22" s="14"/>
      <c r="D22" s="14"/>
      <c r="E22" s="14"/>
      <c r="F22" s="14"/>
    </row>
    <row r="23" spans="1:6" x14ac:dyDescent="0.2">
      <c r="A23" s="14"/>
      <c r="B23" s="14"/>
      <c r="C23" s="14"/>
      <c r="D23" s="14"/>
      <c r="E23" s="14"/>
      <c r="F23" s="14"/>
    </row>
    <row r="24" spans="1:6" x14ac:dyDescent="0.2">
      <c r="A24" s="14"/>
      <c r="B24" s="14"/>
      <c r="C24" s="14"/>
      <c r="D24" s="14"/>
      <c r="E24" s="14"/>
      <c r="F24" s="14"/>
    </row>
    <row r="25" spans="1:6" x14ac:dyDescent="0.2">
      <c r="C25" s="21"/>
    </row>
    <row r="26" spans="1:6" x14ac:dyDescent="0.2">
      <c r="C26" s="21"/>
    </row>
    <row r="27" spans="1:6" x14ac:dyDescent="0.2">
      <c r="C27" s="21"/>
    </row>
  </sheetData>
  <mergeCells count="1">
    <mergeCell ref="C11:D11"/>
  </mergeCells>
  <phoneticPr fontId="0" type="noConversion"/>
  <dataValidations xWindow="342" yWindow="274" count="9">
    <dataValidation allowBlank="1" showInputMessage="1" showErrorMessage="1" promptTitle="Contrato de Concessão" prompt="Entre com o nº do contrato de concessão sem pontos, barras ou hífens._x000a__x000a_Ex.: 480000037039702" sqref="D6" xr:uid="{00000000-0002-0000-0100-000000000000}"/>
    <dataValidation allowBlank="1" showInputMessage="1" showErrorMessage="1" promptTitle="C.N.P.J. - M.F." prompt="Entre com o número do concessionário no Cadastro Nacional das Pessoas Jurídicas do Ministério da Fazenda. _x000a__x000a_Ex.: 33.000.167/0001-01." sqref="D5" xr:uid="{00000000-0002-0000-0100-000001000000}"/>
    <dataValidation allowBlank="1" showInputMessage="1" showErrorMessage="1" promptTitle="Razão Social - Operador" prompt="Operador:_x000a_Entre com o nome do Operador_x000a__x000a_Ex.: Petróleo Brasileiro S/A - PETROBRAS, Devon Energy do Brasil Ltda., UP Petróleo Brasil Ltda., ETC." sqref="D4" xr:uid="{00000000-0002-0000-0100-000002000000}"/>
    <dataValidation allowBlank="1" showInputMessage="1" showErrorMessage="1" promptTitle="Data de Assinatura" prompt="Entre com a data de assinatura do contrator de concessão._x000a__x000a_Ex.: 22/07/2000" sqref="D7" xr:uid="{00000000-0002-0000-0100-000003000000}"/>
    <dataValidation allowBlank="1" showInputMessage="1" showErrorMessage="1" promptTitle="Bacia" sqref="D8" xr:uid="{00000000-0002-0000-0100-000004000000}"/>
    <dataValidation allowBlank="1" showInputMessage="1" showErrorMessage="1" promptTitle="Data de Emissão" sqref="D13" xr:uid="{00000000-0002-0000-0100-000005000000}"/>
    <dataValidation type="custom" operator="lessThan" allowBlank="1" showInputMessage="1" showErrorMessage="1" errorTitle="Período Base Inválido" error="Informe o período base conforme a regra abaixo:_x000a__x000a_Ex.: Para informar gastos apurados no primeiro trimestre do ano de 2001 digite: 12001." promptTitle="Período Base" prompt="Entre com o trimestre base de apuração dos gastos._x000a__x000a_Ex.: 12001 (Trimestre 1 de 2001), 22001, 32001 ou 42001" sqref="D12" xr:uid="{00000000-0002-0000-0100-000006000000}">
      <formula1>AND(VALUE(D12)&lt;50000,LEN(D12)=5)</formula1>
    </dataValidation>
    <dataValidation allowBlank="1" showInputMessage="1" showErrorMessage="1" promptTitle="Código do Bloco" sqref="D9" xr:uid="{00000000-0002-0000-0100-000007000000}"/>
    <dataValidation allowBlank="1" showInputMessage="1" showErrorMessage="1" promptTitle="Código do Campo" sqref="D10" xr:uid="{00000000-0002-0000-0100-000008000000}"/>
  </dataValidations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"/>
  <sheetViews>
    <sheetView showGridLines="0" topLeftCell="A13" zoomScaleNormal="100" workbookViewId="0">
      <selection activeCell="K10" sqref="K10:L13"/>
    </sheetView>
  </sheetViews>
  <sheetFormatPr defaultRowHeight="12.75" x14ac:dyDescent="0.2"/>
  <cols>
    <col min="1" max="1" width="34.140625" customWidth="1"/>
    <col min="2" max="2" width="8.42578125" customWidth="1"/>
    <col min="3" max="3" width="8.28515625" bestFit="1" customWidth="1"/>
    <col min="4" max="4" width="6.5703125" customWidth="1"/>
    <col min="5" max="5" width="8.42578125" customWidth="1"/>
    <col min="6" max="6" width="8.28515625" bestFit="1" customWidth="1"/>
    <col min="7" max="7" width="6.5703125" customWidth="1"/>
    <col min="8" max="8" width="8.42578125" bestFit="1" customWidth="1"/>
    <col min="9" max="9" width="8.28515625" bestFit="1" customWidth="1"/>
    <col min="10" max="10" width="6.5703125" customWidth="1"/>
    <col min="11" max="11" width="8.42578125" bestFit="1" customWidth="1"/>
    <col min="12" max="12" width="8.28515625" bestFit="1" customWidth="1"/>
    <col min="13" max="13" width="6.5703125" bestFit="1" customWidth="1"/>
    <col min="14" max="15" width="15.7109375" customWidth="1"/>
    <col min="16" max="16" width="6.7109375" customWidth="1"/>
    <col min="17" max="18" width="15.7109375" customWidth="1"/>
    <col min="19" max="19" width="6.7109375" customWidth="1"/>
  </cols>
  <sheetData>
    <row r="1" spans="1:19" ht="20.100000000000001" customHeight="1" x14ac:dyDescent="0.2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20.100000000000001" customHeight="1" x14ac:dyDescent="0.2">
      <c r="A2" s="96" t="s">
        <v>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0.100000000000001" customHeight="1" thickBot="1" x14ac:dyDescent="0.25">
      <c r="A3" s="96" t="s">
        <v>20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x14ac:dyDescent="0.2">
      <c r="A4" s="53" t="str">
        <f>CONCATENATE("Bloco: ",Dados_Cadastrais!D9)</f>
        <v xml:space="preserve">Bloco: </v>
      </c>
      <c r="B4" s="88" t="str">
        <f>CONCATENATE("Operador: ",Dados_Cadastrais!D4)</f>
        <v xml:space="preserve">Operador: </v>
      </c>
      <c r="C4" s="89"/>
      <c r="D4" s="89"/>
      <c r="E4" s="89"/>
      <c r="F4" s="89"/>
      <c r="G4" s="88" t="str">
        <f>CONCATENATE("Contrato no: ",Dados_Cadastrais!D6)</f>
        <v xml:space="preserve">Contrato no: </v>
      </c>
      <c r="H4" s="89"/>
      <c r="I4" s="89"/>
      <c r="J4" s="89"/>
      <c r="K4" s="90"/>
      <c r="L4" s="109" t="s">
        <v>8</v>
      </c>
      <c r="M4" s="110"/>
      <c r="N4" s="82" t="str">
        <f>CONCATENATE("Trimestre ",MID(Dados_Cadastrais!D12,1,1)," de ",MID(Dados_Cadastrais!D12,2,4))</f>
        <v xml:space="preserve">Trimestre  de </v>
      </c>
      <c r="O4" s="83"/>
      <c r="P4" s="84"/>
      <c r="Q4" s="113" t="str">
        <f>CONCATENATE("Data de Emissão: ",Dados_Cadastrais!D13)</f>
        <v xml:space="preserve">Data de Emissão: </v>
      </c>
      <c r="R4" s="114"/>
      <c r="S4" s="115"/>
    </row>
    <row r="5" spans="1:19" ht="13.5" thickBot="1" x14ac:dyDescent="0.25">
      <c r="A5" s="54" t="str">
        <f>CONCATENATE("Bacia: ",Dados_Cadastrais!D8)</f>
        <v xml:space="preserve">Bacia: </v>
      </c>
      <c r="B5" s="94"/>
      <c r="C5" s="95"/>
      <c r="D5" s="95"/>
      <c r="E5" s="95"/>
      <c r="F5" s="95"/>
      <c r="G5" s="91" t="str">
        <f>CONCATENATE("Data Assinatura: ",Dados_Cadastrais!D7)</f>
        <v xml:space="preserve">Data Assinatura: </v>
      </c>
      <c r="H5" s="92"/>
      <c r="I5" s="92"/>
      <c r="J5" s="92"/>
      <c r="K5" s="93"/>
      <c r="L5" s="111"/>
      <c r="M5" s="112"/>
      <c r="N5" s="85"/>
      <c r="O5" s="86"/>
      <c r="P5" s="87"/>
      <c r="Q5" s="116"/>
      <c r="R5" s="117"/>
      <c r="S5" s="118"/>
    </row>
    <row r="6" spans="1:19" ht="21" customHeight="1" thickBot="1" x14ac:dyDescent="0.25">
      <c r="A6" s="102" t="s">
        <v>0</v>
      </c>
      <c r="B6" s="103" t="s">
        <v>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 t="s">
        <v>10</v>
      </c>
      <c r="O6" s="106"/>
      <c r="P6" s="107"/>
      <c r="Q6" s="105" t="s">
        <v>18</v>
      </c>
      <c r="R6" s="106"/>
      <c r="S6" s="108"/>
    </row>
    <row r="7" spans="1:19" ht="15" customHeight="1" thickBot="1" x14ac:dyDescent="0.25">
      <c r="A7" s="81"/>
      <c r="B7" s="76" t="s">
        <v>78</v>
      </c>
      <c r="C7" s="77"/>
      <c r="D7" s="80" t="s">
        <v>12</v>
      </c>
      <c r="E7" s="78" t="s">
        <v>5</v>
      </c>
      <c r="F7" s="79"/>
      <c r="G7" s="80" t="s">
        <v>12</v>
      </c>
      <c r="H7" s="78" t="s">
        <v>6</v>
      </c>
      <c r="I7" s="79"/>
      <c r="J7" s="80" t="s">
        <v>12</v>
      </c>
      <c r="K7" s="78" t="s">
        <v>7</v>
      </c>
      <c r="L7" s="79"/>
      <c r="M7" s="80" t="s">
        <v>12</v>
      </c>
      <c r="N7" s="98" t="s">
        <v>1</v>
      </c>
      <c r="O7" s="100" t="s">
        <v>11</v>
      </c>
      <c r="P7" s="80" t="s">
        <v>12</v>
      </c>
      <c r="Q7" s="98" t="s">
        <v>1</v>
      </c>
      <c r="R7" s="100" t="s">
        <v>11</v>
      </c>
      <c r="S7" s="80" t="s">
        <v>12</v>
      </c>
    </row>
    <row r="8" spans="1:19" ht="15" customHeight="1" thickBot="1" x14ac:dyDescent="0.25">
      <c r="A8" s="2" t="s">
        <v>2</v>
      </c>
      <c r="B8" s="4" t="s">
        <v>3</v>
      </c>
      <c r="C8" s="1" t="s">
        <v>4</v>
      </c>
      <c r="D8" s="81"/>
      <c r="E8" s="5" t="s">
        <v>3</v>
      </c>
      <c r="F8" s="1" t="s">
        <v>4</v>
      </c>
      <c r="G8" s="81"/>
      <c r="H8" s="5" t="s">
        <v>3</v>
      </c>
      <c r="I8" s="1" t="s">
        <v>4</v>
      </c>
      <c r="J8" s="81"/>
      <c r="K8" s="5" t="s">
        <v>3</v>
      </c>
      <c r="L8" s="1" t="s">
        <v>4</v>
      </c>
      <c r="M8" s="81"/>
      <c r="N8" s="99"/>
      <c r="O8" s="101"/>
      <c r="P8" s="81"/>
      <c r="Q8" s="99"/>
      <c r="R8" s="101"/>
      <c r="S8" s="81"/>
    </row>
    <row r="9" spans="1:19" ht="18" customHeight="1" thickBot="1" x14ac:dyDescent="0.25">
      <c r="A9" s="6" t="s">
        <v>13</v>
      </c>
      <c r="B9" s="8">
        <f>SUM(B10:B13)</f>
        <v>0</v>
      </c>
      <c r="C9" s="8">
        <f>SUM(C10:C13)</f>
        <v>0</v>
      </c>
      <c r="D9" s="9" t="str">
        <f>IF((B9+C9)&lt;&gt;0,B9/(B9+C9)*100," ")</f>
        <v xml:space="preserve"> </v>
      </c>
      <c r="E9" s="8">
        <f>SUM(E10:E13)</f>
        <v>0</v>
      </c>
      <c r="F9" s="8">
        <f>SUM(F10:F13)</f>
        <v>0</v>
      </c>
      <c r="G9" s="9" t="str">
        <f>IF((E9+F9)&lt;&gt;0,E9/(E9+F9)*100," ")</f>
        <v xml:space="preserve"> </v>
      </c>
      <c r="H9" s="8">
        <f>SUM(H10:H13)</f>
        <v>0</v>
      </c>
      <c r="I9" s="8">
        <f>SUM(I10:I13)</f>
        <v>0</v>
      </c>
      <c r="J9" s="9" t="str">
        <f>IF((H9+I9)&lt;&gt;0,H9/(H9+I9)*100," ")</f>
        <v xml:space="preserve"> </v>
      </c>
      <c r="K9" s="8">
        <f>SUM(K10:K13)</f>
        <v>0</v>
      </c>
      <c r="L9" s="8">
        <f>SUM(L10:L13)</f>
        <v>0</v>
      </c>
      <c r="M9" s="9" t="str">
        <f>IF((K9+L9)&lt;&gt;0,K9/(K9+L9)*100," ")</f>
        <v xml:space="preserve"> </v>
      </c>
      <c r="N9" s="8">
        <f>SUM(N10:N13)</f>
        <v>0</v>
      </c>
      <c r="O9" s="8">
        <f>SUM(O10:O13)</f>
        <v>0</v>
      </c>
      <c r="P9" s="9" t="str">
        <f>IF((N9+O9)&lt;&gt;0,N9/(N9+O9)*100," ")</f>
        <v xml:space="preserve"> </v>
      </c>
      <c r="Q9" s="8">
        <f>SUM(Q10:Q13)</f>
        <v>0</v>
      </c>
      <c r="R9" s="8">
        <f>SUM(R10:R13)</f>
        <v>0</v>
      </c>
      <c r="S9" s="9" t="str">
        <f>IF((Q9+R9)&lt;&gt;0,Q9/(Q9+R9)*100," ")</f>
        <v xml:space="preserve"> </v>
      </c>
    </row>
    <row r="10" spans="1:19" ht="15" customHeight="1" x14ac:dyDescent="0.2">
      <c r="A10" s="3" t="s">
        <v>21</v>
      </c>
      <c r="B10" s="42"/>
      <c r="C10" s="42"/>
      <c r="D10" s="49" t="str">
        <f>IF((B10+C10)&lt;&gt;0,B10/(B10+C10)*100," ")</f>
        <v xml:space="preserve"> </v>
      </c>
      <c r="E10" s="42"/>
      <c r="F10" s="42"/>
      <c r="G10" s="49" t="str">
        <f t="shared" ref="G10:G29" si="0">IF((E10+F10)&lt;&gt;0,E10/(E10+F10)*100," ")</f>
        <v xml:space="preserve"> </v>
      </c>
      <c r="H10" s="42"/>
      <c r="I10" s="42"/>
      <c r="J10" s="49" t="str">
        <f t="shared" ref="J10:J29" si="1">IF((H10+I10)&lt;&gt;0,H10/(H10+I10)*100," ")</f>
        <v xml:space="preserve"> </v>
      </c>
      <c r="K10" s="42"/>
      <c r="L10" s="42"/>
      <c r="M10" s="49" t="str">
        <f t="shared" ref="M10:M29" si="2">IF((K10+L10)&lt;&gt;0,K10/(K10+L10)*100," ")</f>
        <v xml:space="preserve"> </v>
      </c>
      <c r="N10" s="10">
        <f t="shared" ref="N10:O13" si="3">SUM(B10+E10+H10+K10)</f>
        <v>0</v>
      </c>
      <c r="O10" s="10">
        <f t="shared" si="3"/>
        <v>0</v>
      </c>
      <c r="P10" s="49" t="str">
        <f t="shared" ref="P10:P29" si="4">IF((N10+O10)&lt;&gt;0,N10/(N10+O10)*100," ")</f>
        <v xml:space="preserve"> </v>
      </c>
      <c r="Q10" s="44"/>
      <c r="R10" s="43"/>
      <c r="S10" s="49" t="str">
        <f t="shared" ref="S10:S29" si="5">IF((Q10+R10)&lt;&gt;0,Q10/(Q10+R10)*100," ")</f>
        <v xml:space="preserve"> </v>
      </c>
    </row>
    <row r="11" spans="1:19" ht="15" customHeight="1" x14ac:dyDescent="0.2">
      <c r="A11" s="3" t="s">
        <v>15</v>
      </c>
      <c r="B11" s="42"/>
      <c r="C11" s="42"/>
      <c r="D11" s="51" t="str">
        <f>IF((B11+C11)&lt;&gt;0,B11/(B11+C11)*100," ")</f>
        <v xml:space="preserve"> </v>
      </c>
      <c r="E11" s="42"/>
      <c r="F11" s="42"/>
      <c r="G11" s="51" t="str">
        <f t="shared" si="0"/>
        <v xml:space="preserve"> </v>
      </c>
      <c r="H11" s="42"/>
      <c r="I11" s="42"/>
      <c r="J11" s="51" t="str">
        <f t="shared" si="1"/>
        <v xml:space="preserve"> </v>
      </c>
      <c r="K11" s="42"/>
      <c r="L11" s="42"/>
      <c r="M11" s="51" t="str">
        <f t="shared" si="2"/>
        <v xml:space="preserve"> </v>
      </c>
      <c r="N11" s="10">
        <f t="shared" si="3"/>
        <v>0</v>
      </c>
      <c r="O11" s="10">
        <f t="shared" si="3"/>
        <v>0</v>
      </c>
      <c r="P11" s="51" t="str">
        <f t="shared" si="4"/>
        <v xml:space="preserve"> </v>
      </c>
      <c r="Q11" s="44"/>
      <c r="R11" s="43"/>
      <c r="S11" s="51" t="str">
        <f t="shared" si="5"/>
        <v xml:space="preserve"> </v>
      </c>
    </row>
    <row r="12" spans="1:19" ht="15" customHeight="1" x14ac:dyDescent="0.2">
      <c r="A12" s="3" t="s">
        <v>16</v>
      </c>
      <c r="B12" s="42"/>
      <c r="C12" s="42"/>
      <c r="D12" s="51" t="str">
        <f>IF((B12+C12)&lt;&gt;0,B12/(B12+C12)*100," ")</f>
        <v xml:space="preserve"> </v>
      </c>
      <c r="E12" s="42"/>
      <c r="F12" s="42"/>
      <c r="G12" s="51" t="str">
        <f t="shared" si="0"/>
        <v xml:space="preserve"> </v>
      </c>
      <c r="H12" s="42"/>
      <c r="I12" s="42"/>
      <c r="J12" s="51" t="str">
        <f t="shared" si="1"/>
        <v xml:space="preserve"> </v>
      </c>
      <c r="K12" s="42"/>
      <c r="L12" s="42"/>
      <c r="M12" s="51" t="str">
        <f t="shared" si="2"/>
        <v xml:space="preserve"> </v>
      </c>
      <c r="N12" s="10">
        <f t="shared" si="3"/>
        <v>0</v>
      </c>
      <c r="O12" s="10">
        <f t="shared" si="3"/>
        <v>0</v>
      </c>
      <c r="P12" s="51" t="str">
        <f t="shared" si="4"/>
        <v xml:space="preserve"> </v>
      </c>
      <c r="Q12" s="44"/>
      <c r="R12" s="43"/>
      <c r="S12" s="51" t="str">
        <f t="shared" si="5"/>
        <v xml:space="preserve"> </v>
      </c>
    </row>
    <row r="13" spans="1:19" ht="15" customHeight="1" thickBot="1" x14ac:dyDescent="0.25">
      <c r="A13" s="3" t="s">
        <v>17</v>
      </c>
      <c r="B13" s="42"/>
      <c r="C13" s="42"/>
      <c r="D13" s="50" t="str">
        <f>IF((B13+C13)&lt;&gt;0,B13/(B13+C13)*100," ")</f>
        <v xml:space="preserve"> </v>
      </c>
      <c r="E13" s="42"/>
      <c r="F13" s="42"/>
      <c r="G13" s="50" t="str">
        <f t="shared" si="0"/>
        <v xml:space="preserve"> </v>
      </c>
      <c r="H13" s="42"/>
      <c r="I13" s="42"/>
      <c r="J13" s="50" t="str">
        <f t="shared" si="1"/>
        <v xml:space="preserve"> </v>
      </c>
      <c r="K13" s="42"/>
      <c r="L13" s="42"/>
      <c r="M13" s="50" t="str">
        <f t="shared" si="2"/>
        <v xml:space="preserve"> </v>
      </c>
      <c r="N13" s="10">
        <f t="shared" si="3"/>
        <v>0</v>
      </c>
      <c r="O13" s="10">
        <f t="shared" si="3"/>
        <v>0</v>
      </c>
      <c r="P13" s="50" t="str">
        <f t="shared" si="4"/>
        <v xml:space="preserve"> </v>
      </c>
      <c r="Q13" s="45"/>
      <c r="R13" s="46"/>
      <c r="S13" s="50" t="str">
        <f t="shared" si="5"/>
        <v xml:space="preserve"> </v>
      </c>
    </row>
    <row r="14" spans="1:19" ht="18" customHeight="1" thickBot="1" x14ac:dyDescent="0.25">
      <c r="A14" s="6" t="s">
        <v>22</v>
      </c>
      <c r="B14" s="8">
        <f>SUM(B15:B17)</f>
        <v>0</v>
      </c>
      <c r="C14" s="8">
        <f>SUM(C15:C17)</f>
        <v>0</v>
      </c>
      <c r="D14" s="9" t="str">
        <f t="shared" ref="D14:D29" si="6">IF((B14+C14)&lt;&gt;0,B14/(B14+C14)*100," ")</f>
        <v xml:space="preserve"> </v>
      </c>
      <c r="E14" s="8">
        <f>SUM(E15:E17)</f>
        <v>0</v>
      </c>
      <c r="F14" s="8">
        <f>SUM(F15:F17)</f>
        <v>0</v>
      </c>
      <c r="G14" s="9" t="str">
        <f>IF((E14+F14)&lt;&gt;0,E14/(E14+F14)*100," ")</f>
        <v xml:space="preserve"> </v>
      </c>
      <c r="H14" s="8">
        <f>SUM(H15:H17)</f>
        <v>0</v>
      </c>
      <c r="I14" s="8">
        <f>SUM(I15:I17)</f>
        <v>0</v>
      </c>
      <c r="J14" s="9" t="str">
        <f t="shared" si="1"/>
        <v xml:space="preserve"> </v>
      </c>
      <c r="K14" s="8">
        <f>SUM(K15:K17)</f>
        <v>0</v>
      </c>
      <c r="L14" s="8">
        <f>SUM(L15:L17)</f>
        <v>0</v>
      </c>
      <c r="M14" s="9" t="str">
        <f t="shared" si="2"/>
        <v xml:space="preserve"> </v>
      </c>
      <c r="N14" s="8">
        <f>SUM(N15:N17)</f>
        <v>0</v>
      </c>
      <c r="O14" s="8">
        <f>SUM(O15:O17)</f>
        <v>0</v>
      </c>
      <c r="P14" s="9" t="str">
        <f t="shared" si="4"/>
        <v xml:space="preserve"> </v>
      </c>
      <c r="Q14" s="8">
        <f>SUM(Q15:Q17)</f>
        <v>0</v>
      </c>
      <c r="R14" s="8">
        <f>SUM(R15:R17)</f>
        <v>0</v>
      </c>
      <c r="S14" s="9" t="str">
        <f t="shared" si="5"/>
        <v xml:space="preserve"> </v>
      </c>
    </row>
    <row r="15" spans="1:19" ht="15" customHeight="1" x14ac:dyDescent="0.2">
      <c r="A15" s="7" t="s">
        <v>23</v>
      </c>
      <c r="B15" s="42"/>
      <c r="C15" s="42"/>
      <c r="D15" s="49" t="str">
        <f t="shared" si="6"/>
        <v xml:space="preserve"> </v>
      </c>
      <c r="E15" s="42"/>
      <c r="F15" s="42"/>
      <c r="G15" s="49" t="str">
        <f t="shared" si="0"/>
        <v xml:space="preserve"> </v>
      </c>
      <c r="H15" s="42"/>
      <c r="I15" s="42"/>
      <c r="J15" s="49" t="str">
        <f t="shared" si="1"/>
        <v xml:space="preserve"> </v>
      </c>
      <c r="K15" s="42"/>
      <c r="L15" s="42"/>
      <c r="M15" s="49" t="str">
        <f t="shared" si="2"/>
        <v xml:space="preserve"> </v>
      </c>
      <c r="N15" s="10">
        <f t="shared" ref="N15:O17" si="7">SUM(B15+E15+H15+K15)</f>
        <v>0</v>
      </c>
      <c r="O15" s="10">
        <f t="shared" si="7"/>
        <v>0</v>
      </c>
      <c r="P15" s="49" t="str">
        <f t="shared" si="4"/>
        <v xml:space="preserve"> </v>
      </c>
      <c r="Q15" s="44"/>
      <c r="R15" s="43"/>
      <c r="S15" s="49" t="str">
        <f t="shared" si="5"/>
        <v xml:space="preserve"> </v>
      </c>
    </row>
    <row r="16" spans="1:19" ht="15" customHeight="1" x14ac:dyDescent="0.2">
      <c r="A16" s="3" t="s">
        <v>24</v>
      </c>
      <c r="B16" s="42"/>
      <c r="C16" s="42"/>
      <c r="D16" s="51" t="str">
        <f t="shared" si="6"/>
        <v xml:space="preserve"> </v>
      </c>
      <c r="E16" s="42"/>
      <c r="F16" s="42"/>
      <c r="G16" s="51" t="str">
        <f t="shared" si="0"/>
        <v xml:space="preserve"> </v>
      </c>
      <c r="H16" s="42"/>
      <c r="I16" s="42"/>
      <c r="J16" s="51" t="str">
        <f t="shared" si="1"/>
        <v xml:space="preserve"> </v>
      </c>
      <c r="K16" s="42"/>
      <c r="L16" s="42"/>
      <c r="M16" s="51" t="str">
        <f t="shared" si="2"/>
        <v xml:space="preserve"> </v>
      </c>
      <c r="N16" s="10">
        <f t="shared" si="7"/>
        <v>0</v>
      </c>
      <c r="O16" s="10">
        <f t="shared" si="7"/>
        <v>0</v>
      </c>
      <c r="P16" s="51" t="str">
        <f t="shared" si="4"/>
        <v xml:space="preserve"> </v>
      </c>
      <c r="Q16" s="45"/>
      <c r="R16" s="46"/>
      <c r="S16" s="51" t="str">
        <f t="shared" si="5"/>
        <v xml:space="preserve"> </v>
      </c>
    </row>
    <row r="17" spans="1:19" ht="15" customHeight="1" thickBot="1" x14ac:dyDescent="0.25">
      <c r="A17" s="3" t="s">
        <v>25</v>
      </c>
      <c r="B17" s="42"/>
      <c r="C17" s="42"/>
      <c r="D17" s="50" t="str">
        <f t="shared" si="6"/>
        <v xml:space="preserve"> </v>
      </c>
      <c r="E17" s="42"/>
      <c r="F17" s="42"/>
      <c r="G17" s="50" t="str">
        <f t="shared" si="0"/>
        <v xml:space="preserve"> </v>
      </c>
      <c r="H17" s="42"/>
      <c r="I17" s="42"/>
      <c r="J17" s="50" t="str">
        <f t="shared" si="1"/>
        <v xml:space="preserve"> </v>
      </c>
      <c r="K17" s="42"/>
      <c r="L17" s="42"/>
      <c r="M17" s="50" t="str">
        <f t="shared" si="2"/>
        <v xml:space="preserve"> </v>
      </c>
      <c r="N17" s="10">
        <f t="shared" si="7"/>
        <v>0</v>
      </c>
      <c r="O17" s="10">
        <f t="shared" si="7"/>
        <v>0</v>
      </c>
      <c r="P17" s="50" t="str">
        <f t="shared" si="4"/>
        <v xml:space="preserve"> </v>
      </c>
      <c r="Q17" s="45"/>
      <c r="R17" s="46"/>
      <c r="S17" s="50" t="str">
        <f t="shared" si="5"/>
        <v xml:space="preserve"> </v>
      </c>
    </row>
    <row r="18" spans="1:19" ht="18" customHeight="1" thickBot="1" x14ac:dyDescent="0.25">
      <c r="A18" s="6" t="s">
        <v>26</v>
      </c>
      <c r="B18" s="8">
        <f>SUM(B19:B21)</f>
        <v>0</v>
      </c>
      <c r="C18" s="8">
        <f>SUM(C19:C21)</f>
        <v>0</v>
      </c>
      <c r="D18" s="9" t="str">
        <f t="shared" si="6"/>
        <v xml:space="preserve"> </v>
      </c>
      <c r="E18" s="8">
        <f>SUM(E19:E21)</f>
        <v>0</v>
      </c>
      <c r="F18" s="8">
        <f>SUM(F19:F21)</f>
        <v>0</v>
      </c>
      <c r="G18" s="9" t="str">
        <f t="shared" si="0"/>
        <v xml:space="preserve"> </v>
      </c>
      <c r="H18" s="8">
        <f>SUM(H19:H21)</f>
        <v>0</v>
      </c>
      <c r="I18" s="8">
        <f>SUM(I19:I21)</f>
        <v>0</v>
      </c>
      <c r="J18" s="9" t="str">
        <f t="shared" si="1"/>
        <v xml:space="preserve"> </v>
      </c>
      <c r="K18" s="8">
        <f>SUM(K19:K21)</f>
        <v>0</v>
      </c>
      <c r="L18" s="8">
        <f>SUM(L19:L21)</f>
        <v>0</v>
      </c>
      <c r="M18" s="9" t="str">
        <f t="shared" si="2"/>
        <v xml:space="preserve"> </v>
      </c>
      <c r="N18" s="8">
        <f>SUM(N19:N21)</f>
        <v>0</v>
      </c>
      <c r="O18" s="8">
        <f>SUM(O19:O21)</f>
        <v>0</v>
      </c>
      <c r="P18" s="9" t="str">
        <f t="shared" si="4"/>
        <v xml:space="preserve"> </v>
      </c>
      <c r="Q18" s="8">
        <f>SUM(Q19:Q21)</f>
        <v>0</v>
      </c>
      <c r="R18" s="8">
        <f>SUM(R19:R21)</f>
        <v>0</v>
      </c>
      <c r="S18" s="9" t="str">
        <f t="shared" si="5"/>
        <v xml:space="preserve"> </v>
      </c>
    </row>
    <row r="19" spans="1:19" ht="15" customHeight="1" x14ac:dyDescent="0.2">
      <c r="A19" s="7" t="s">
        <v>27</v>
      </c>
      <c r="B19" s="42"/>
      <c r="C19" s="42"/>
      <c r="D19" s="49" t="str">
        <f t="shared" si="6"/>
        <v xml:space="preserve"> </v>
      </c>
      <c r="E19" s="42"/>
      <c r="F19" s="42"/>
      <c r="G19" s="49" t="str">
        <f t="shared" si="0"/>
        <v xml:space="preserve"> </v>
      </c>
      <c r="H19" s="42"/>
      <c r="I19" s="42"/>
      <c r="J19" s="49" t="str">
        <f t="shared" si="1"/>
        <v xml:space="preserve"> </v>
      </c>
      <c r="K19" s="42"/>
      <c r="L19" s="42"/>
      <c r="M19" s="49" t="str">
        <f t="shared" si="2"/>
        <v xml:space="preserve"> </v>
      </c>
      <c r="N19" s="10">
        <f t="shared" ref="N19:O21" si="8">SUM(B19+E19+H19+K19)</f>
        <v>0</v>
      </c>
      <c r="O19" s="10">
        <f t="shared" si="8"/>
        <v>0</v>
      </c>
      <c r="P19" s="49" t="str">
        <f t="shared" si="4"/>
        <v xml:space="preserve"> </v>
      </c>
      <c r="Q19" s="44"/>
      <c r="R19" s="43"/>
      <c r="S19" s="49" t="str">
        <f t="shared" si="5"/>
        <v xml:space="preserve"> </v>
      </c>
    </row>
    <row r="20" spans="1:19" ht="15" customHeight="1" x14ac:dyDescent="0.2">
      <c r="A20" s="3" t="s">
        <v>28</v>
      </c>
      <c r="B20" s="42"/>
      <c r="C20" s="42"/>
      <c r="D20" s="51" t="str">
        <f t="shared" si="6"/>
        <v xml:space="preserve"> </v>
      </c>
      <c r="E20" s="42"/>
      <c r="F20" s="42"/>
      <c r="G20" s="51" t="str">
        <f t="shared" si="0"/>
        <v xml:space="preserve"> </v>
      </c>
      <c r="H20" s="42"/>
      <c r="I20" s="42"/>
      <c r="J20" s="51" t="str">
        <f t="shared" si="1"/>
        <v xml:space="preserve"> </v>
      </c>
      <c r="K20" s="42"/>
      <c r="L20" s="42"/>
      <c r="M20" s="51" t="str">
        <f t="shared" si="2"/>
        <v xml:space="preserve"> </v>
      </c>
      <c r="N20" s="10">
        <f t="shared" si="8"/>
        <v>0</v>
      </c>
      <c r="O20" s="10">
        <f t="shared" si="8"/>
        <v>0</v>
      </c>
      <c r="P20" s="51" t="str">
        <f t="shared" si="4"/>
        <v xml:space="preserve"> </v>
      </c>
      <c r="Q20" s="45"/>
      <c r="R20" s="46"/>
      <c r="S20" s="51" t="str">
        <f t="shared" si="5"/>
        <v xml:space="preserve"> </v>
      </c>
    </row>
    <row r="21" spans="1:19" ht="15" customHeight="1" thickBot="1" x14ac:dyDescent="0.25">
      <c r="A21" s="3" t="s">
        <v>29</v>
      </c>
      <c r="B21" s="42"/>
      <c r="C21" s="42"/>
      <c r="D21" s="50" t="str">
        <f t="shared" si="6"/>
        <v xml:space="preserve"> </v>
      </c>
      <c r="E21" s="42"/>
      <c r="F21" s="42"/>
      <c r="G21" s="50" t="str">
        <f t="shared" si="0"/>
        <v xml:space="preserve"> </v>
      </c>
      <c r="H21" s="42"/>
      <c r="I21" s="42"/>
      <c r="J21" s="50" t="str">
        <f t="shared" si="1"/>
        <v xml:space="preserve"> </v>
      </c>
      <c r="K21" s="42"/>
      <c r="L21" s="42"/>
      <c r="M21" s="50" t="str">
        <f t="shared" si="2"/>
        <v xml:space="preserve"> </v>
      </c>
      <c r="N21" s="10">
        <f t="shared" si="8"/>
        <v>0</v>
      </c>
      <c r="O21" s="10">
        <f t="shared" si="8"/>
        <v>0</v>
      </c>
      <c r="P21" s="50" t="str">
        <f t="shared" si="4"/>
        <v xml:space="preserve"> </v>
      </c>
      <c r="Q21" s="45"/>
      <c r="R21" s="46"/>
      <c r="S21" s="50" t="str">
        <f t="shared" si="5"/>
        <v xml:space="preserve"> </v>
      </c>
    </row>
    <row r="22" spans="1:19" ht="18" customHeight="1" thickBot="1" x14ac:dyDescent="0.25">
      <c r="A22" s="6" t="s">
        <v>30</v>
      </c>
      <c r="B22" s="8">
        <f>SUM(B23:B24)</f>
        <v>0</v>
      </c>
      <c r="C22" s="8">
        <f>SUM(C23:C24)</f>
        <v>0</v>
      </c>
      <c r="D22" s="9" t="str">
        <f t="shared" si="6"/>
        <v xml:space="preserve"> </v>
      </c>
      <c r="E22" s="8">
        <f>SUM(E23:E24)</f>
        <v>0</v>
      </c>
      <c r="F22" s="8">
        <f>SUM(F23:F24)</f>
        <v>0</v>
      </c>
      <c r="G22" s="9" t="str">
        <f t="shared" si="0"/>
        <v xml:space="preserve"> </v>
      </c>
      <c r="H22" s="8">
        <f>SUM(H23:H24)</f>
        <v>0</v>
      </c>
      <c r="I22" s="8">
        <f>SUM(I23:I24)</f>
        <v>0</v>
      </c>
      <c r="J22" s="9" t="str">
        <f t="shared" si="1"/>
        <v xml:space="preserve"> </v>
      </c>
      <c r="K22" s="8">
        <f>SUM(K23:K24)</f>
        <v>0</v>
      </c>
      <c r="L22" s="8">
        <f>SUM(L23:L24)</f>
        <v>0</v>
      </c>
      <c r="M22" s="9" t="str">
        <f t="shared" si="2"/>
        <v xml:space="preserve"> </v>
      </c>
      <c r="N22" s="8">
        <f>SUM(N23:N24)</f>
        <v>0</v>
      </c>
      <c r="O22" s="8">
        <f>SUM(O23:O24)</f>
        <v>0</v>
      </c>
      <c r="P22" s="9" t="str">
        <f t="shared" si="4"/>
        <v xml:space="preserve"> </v>
      </c>
      <c r="Q22" s="8">
        <f>SUM(Q23:Q24)</f>
        <v>0</v>
      </c>
      <c r="R22" s="8">
        <f>SUM(R23:R24)</f>
        <v>0</v>
      </c>
      <c r="S22" s="9" t="str">
        <f t="shared" si="5"/>
        <v xml:space="preserve"> </v>
      </c>
    </row>
    <row r="23" spans="1:19" ht="15" customHeight="1" x14ac:dyDescent="0.2">
      <c r="A23" s="3" t="s">
        <v>31</v>
      </c>
      <c r="B23" s="42"/>
      <c r="C23" s="42"/>
      <c r="D23" s="49" t="str">
        <f t="shared" si="6"/>
        <v xml:space="preserve"> </v>
      </c>
      <c r="E23" s="42"/>
      <c r="F23" s="42"/>
      <c r="G23" s="49" t="str">
        <f t="shared" si="0"/>
        <v xml:space="preserve"> </v>
      </c>
      <c r="H23" s="43"/>
      <c r="I23" s="43"/>
      <c r="J23" s="49" t="str">
        <f t="shared" si="1"/>
        <v xml:space="preserve"> </v>
      </c>
      <c r="K23" s="43"/>
      <c r="L23" s="43"/>
      <c r="M23" s="49" t="str">
        <f t="shared" si="2"/>
        <v xml:space="preserve"> </v>
      </c>
      <c r="N23" s="10">
        <f>SUM(B23+E23+H23+K23)</f>
        <v>0</v>
      </c>
      <c r="O23" s="10">
        <f>SUM(C23+F23+I23+L23)</f>
        <v>0</v>
      </c>
      <c r="P23" s="49" t="str">
        <f t="shared" si="4"/>
        <v xml:space="preserve"> </v>
      </c>
      <c r="Q23" s="44"/>
      <c r="R23" s="43"/>
      <c r="S23" s="49" t="str">
        <f t="shared" si="5"/>
        <v xml:space="preserve"> </v>
      </c>
    </row>
    <row r="24" spans="1:19" ht="15" customHeight="1" thickBot="1" x14ac:dyDescent="0.25">
      <c r="A24" s="3" t="s">
        <v>32</v>
      </c>
      <c r="B24" s="42"/>
      <c r="C24" s="42"/>
      <c r="D24" s="52" t="str">
        <f t="shared" si="6"/>
        <v xml:space="preserve"> </v>
      </c>
      <c r="E24" s="42"/>
      <c r="F24" s="42"/>
      <c r="G24" s="52" t="str">
        <f t="shared" si="0"/>
        <v xml:space="preserve"> </v>
      </c>
      <c r="H24" s="43"/>
      <c r="I24" s="43"/>
      <c r="J24" s="52" t="str">
        <f t="shared" si="1"/>
        <v xml:space="preserve"> </v>
      </c>
      <c r="K24" s="43"/>
      <c r="L24" s="43"/>
      <c r="M24" s="52" t="str">
        <f t="shared" si="2"/>
        <v xml:space="preserve"> </v>
      </c>
      <c r="N24" s="10">
        <f>SUM(B24+E24+H24+K24)</f>
        <v>0</v>
      </c>
      <c r="O24" s="10">
        <f>SUM(C24+F24+I24+L24)</f>
        <v>0</v>
      </c>
      <c r="P24" s="52" t="str">
        <f t="shared" si="4"/>
        <v xml:space="preserve"> </v>
      </c>
      <c r="Q24" s="47"/>
      <c r="R24" s="48"/>
      <c r="S24" s="52" t="str">
        <f t="shared" si="5"/>
        <v xml:space="preserve"> </v>
      </c>
    </row>
    <row r="25" spans="1:19" ht="18" customHeight="1" thickBot="1" x14ac:dyDescent="0.25">
      <c r="A25" s="6" t="s">
        <v>33</v>
      </c>
      <c r="B25" s="8">
        <f>SUM(B26+B27)</f>
        <v>0</v>
      </c>
      <c r="C25" s="8">
        <f>SUM(C26+C27)</f>
        <v>0</v>
      </c>
      <c r="D25" s="9" t="str">
        <f t="shared" si="6"/>
        <v xml:space="preserve"> </v>
      </c>
      <c r="E25" s="8">
        <f>SUM(E26+E27)</f>
        <v>0</v>
      </c>
      <c r="F25" s="8">
        <f>SUM(F26+F27)</f>
        <v>0</v>
      </c>
      <c r="G25" s="9" t="str">
        <f t="shared" si="0"/>
        <v xml:space="preserve"> </v>
      </c>
      <c r="H25" s="8">
        <f>SUM(H26+H27)</f>
        <v>0</v>
      </c>
      <c r="I25" s="8">
        <f>SUM(I26+I27)</f>
        <v>0</v>
      </c>
      <c r="J25" s="9" t="str">
        <f t="shared" si="1"/>
        <v xml:space="preserve"> </v>
      </c>
      <c r="K25" s="8">
        <f>SUM(K26+K27)</f>
        <v>0</v>
      </c>
      <c r="L25" s="8">
        <f>SUM(L26+L27)</f>
        <v>0</v>
      </c>
      <c r="M25" s="9" t="str">
        <f>IF((K25+L25)&lt;&gt;0,K25/(K25+L25)*100," ")</f>
        <v xml:space="preserve"> </v>
      </c>
      <c r="N25" s="8">
        <f>SUM(N26:N27)</f>
        <v>0</v>
      </c>
      <c r="O25" s="8">
        <f>SUM(O26:O27)</f>
        <v>0</v>
      </c>
      <c r="P25" s="9" t="str">
        <f t="shared" si="4"/>
        <v xml:space="preserve"> </v>
      </c>
      <c r="Q25" s="8">
        <f>SUM(Q26:Q27)</f>
        <v>0</v>
      </c>
      <c r="R25" s="8">
        <f>SUM(R26:R27)</f>
        <v>0</v>
      </c>
      <c r="S25" s="9" t="str">
        <f t="shared" si="5"/>
        <v xml:space="preserve"> </v>
      </c>
    </row>
    <row r="26" spans="1:19" ht="15" customHeight="1" x14ac:dyDescent="0.2">
      <c r="A26" s="3" t="s">
        <v>34</v>
      </c>
      <c r="B26" s="43"/>
      <c r="C26" s="43"/>
      <c r="D26" s="49" t="str">
        <f t="shared" si="6"/>
        <v xml:space="preserve"> </v>
      </c>
      <c r="E26" s="43"/>
      <c r="F26" s="43"/>
      <c r="G26" s="49" t="str">
        <f t="shared" si="0"/>
        <v xml:space="preserve"> </v>
      </c>
      <c r="H26" s="43"/>
      <c r="I26" s="43"/>
      <c r="J26" s="49" t="str">
        <f t="shared" si="1"/>
        <v xml:space="preserve"> </v>
      </c>
      <c r="K26" s="43"/>
      <c r="L26" s="43"/>
      <c r="M26" s="49" t="str">
        <f t="shared" si="2"/>
        <v xml:space="preserve"> </v>
      </c>
      <c r="N26" s="10">
        <f t="shared" ref="N26:O28" si="9">SUM(B26+E26+H26+K26)</f>
        <v>0</v>
      </c>
      <c r="O26" s="10">
        <f t="shared" si="9"/>
        <v>0</v>
      </c>
      <c r="P26" s="49" t="str">
        <f t="shared" si="4"/>
        <v xml:space="preserve"> </v>
      </c>
      <c r="Q26" s="44"/>
      <c r="R26" s="43"/>
      <c r="S26" s="49" t="str">
        <f t="shared" si="5"/>
        <v xml:space="preserve"> </v>
      </c>
    </row>
    <row r="27" spans="1:19" ht="15" customHeight="1" thickBot="1" x14ac:dyDescent="0.25">
      <c r="A27" s="3" t="s">
        <v>35</v>
      </c>
      <c r="B27" s="43"/>
      <c r="C27" s="43"/>
      <c r="D27" s="52" t="str">
        <f t="shared" si="6"/>
        <v xml:space="preserve"> </v>
      </c>
      <c r="E27" s="43"/>
      <c r="F27" s="43"/>
      <c r="G27" s="52" t="str">
        <f t="shared" si="0"/>
        <v xml:space="preserve"> </v>
      </c>
      <c r="H27" s="43"/>
      <c r="I27" s="43"/>
      <c r="J27" s="52" t="str">
        <f t="shared" si="1"/>
        <v xml:space="preserve"> </v>
      </c>
      <c r="K27" s="43"/>
      <c r="L27" s="43"/>
      <c r="M27" s="52" t="str">
        <f t="shared" si="2"/>
        <v xml:space="preserve"> </v>
      </c>
      <c r="N27" s="10">
        <f t="shared" si="9"/>
        <v>0</v>
      </c>
      <c r="O27" s="10">
        <f t="shared" si="9"/>
        <v>0</v>
      </c>
      <c r="P27" s="52" t="str">
        <f t="shared" si="4"/>
        <v xml:space="preserve"> </v>
      </c>
      <c r="Q27" s="47"/>
      <c r="R27" s="48"/>
      <c r="S27" s="52" t="str">
        <f t="shared" si="5"/>
        <v xml:space="preserve"> </v>
      </c>
    </row>
    <row r="28" spans="1:19" ht="18" customHeight="1" thickBot="1" x14ac:dyDescent="0.25">
      <c r="A28" s="6" t="s">
        <v>36</v>
      </c>
      <c r="B28" s="43"/>
      <c r="C28" s="43"/>
      <c r="D28" s="9" t="str">
        <f t="shared" si="6"/>
        <v xml:space="preserve"> </v>
      </c>
      <c r="E28" s="43"/>
      <c r="F28" s="43"/>
      <c r="G28" s="9" t="str">
        <f t="shared" si="0"/>
        <v xml:space="preserve"> </v>
      </c>
      <c r="H28" s="43"/>
      <c r="I28" s="43"/>
      <c r="J28" s="9" t="str">
        <f t="shared" si="1"/>
        <v xml:space="preserve"> </v>
      </c>
      <c r="K28" s="43"/>
      <c r="L28" s="43"/>
      <c r="M28" s="9" t="str">
        <f t="shared" si="2"/>
        <v xml:space="preserve"> </v>
      </c>
      <c r="N28" s="8">
        <f t="shared" si="9"/>
        <v>0</v>
      </c>
      <c r="O28" s="8">
        <f t="shared" si="9"/>
        <v>0</v>
      </c>
      <c r="P28" s="9" t="str">
        <f t="shared" si="4"/>
        <v xml:space="preserve"> </v>
      </c>
      <c r="Q28" s="71"/>
      <c r="R28" s="71"/>
      <c r="S28" s="9" t="str">
        <f t="shared" si="5"/>
        <v xml:space="preserve"> </v>
      </c>
    </row>
    <row r="29" spans="1:19" ht="31.5" customHeight="1" thickBot="1" x14ac:dyDescent="0.25">
      <c r="A29" s="39" t="s">
        <v>14</v>
      </c>
      <c r="B29" s="40">
        <f>B28+B25+B22+B18+B14+B9</f>
        <v>0</v>
      </c>
      <c r="C29" s="40">
        <f>C28+C25+C22+C18+C14+C9</f>
        <v>0</v>
      </c>
      <c r="D29" s="41" t="str">
        <f t="shared" si="6"/>
        <v xml:space="preserve"> </v>
      </c>
      <c r="E29" s="40">
        <f>E28+E25+E22+E18+E14+E9</f>
        <v>0</v>
      </c>
      <c r="F29" s="40">
        <f>F28+F25+F22+F18+F14+F9</f>
        <v>0</v>
      </c>
      <c r="G29" s="41" t="str">
        <f t="shared" si="0"/>
        <v xml:space="preserve"> </v>
      </c>
      <c r="H29" s="40">
        <f>H28+H25+H22+H18+H14+H9</f>
        <v>0</v>
      </c>
      <c r="I29" s="40">
        <f>I28+I25+I22+I18+I14+I9</f>
        <v>0</v>
      </c>
      <c r="J29" s="41" t="str">
        <f t="shared" si="1"/>
        <v xml:space="preserve"> </v>
      </c>
      <c r="K29" s="40">
        <f>K28+K25+K22+K18+K14+K9</f>
        <v>0</v>
      </c>
      <c r="L29" s="40">
        <f>L28+L25+L22+L18+L14+L9</f>
        <v>0</v>
      </c>
      <c r="M29" s="41" t="str">
        <f t="shared" si="2"/>
        <v xml:space="preserve"> </v>
      </c>
      <c r="N29" s="40">
        <f>N28+N25+N22+N18+N14+N9</f>
        <v>0</v>
      </c>
      <c r="O29" s="40">
        <f>O28+O25+O22+O18+O14+O9</f>
        <v>0</v>
      </c>
      <c r="P29" s="41" t="str">
        <f t="shared" si="4"/>
        <v xml:space="preserve"> </v>
      </c>
      <c r="Q29" s="40">
        <f>Q28+Q25+Q22+Q18+Q14+Q9</f>
        <v>0</v>
      </c>
      <c r="R29" s="40">
        <f>R28+R25+R22+R18+R14+R9</f>
        <v>0</v>
      </c>
      <c r="S29" s="41" t="str">
        <f t="shared" si="5"/>
        <v xml:space="preserve"> </v>
      </c>
    </row>
  </sheetData>
  <sheetProtection password="DB83" sheet="1" objects="1" scenarios="1"/>
  <mergeCells count="28">
    <mergeCell ref="A1:S1"/>
    <mergeCell ref="A2:S2"/>
    <mergeCell ref="A3:S3"/>
    <mergeCell ref="N7:N8"/>
    <mergeCell ref="O7:O8"/>
    <mergeCell ref="A6:A7"/>
    <mergeCell ref="B6:M6"/>
    <mergeCell ref="N6:P6"/>
    <mergeCell ref="Q7:Q8"/>
    <mergeCell ref="Q6:S6"/>
    <mergeCell ref="P7:P8"/>
    <mergeCell ref="R7:R8"/>
    <mergeCell ref="L4:M5"/>
    <mergeCell ref="S7:S8"/>
    <mergeCell ref="Q4:S5"/>
    <mergeCell ref="M7:M8"/>
    <mergeCell ref="N4:P5"/>
    <mergeCell ref="B4:F4"/>
    <mergeCell ref="G4:K4"/>
    <mergeCell ref="G5:K5"/>
    <mergeCell ref="B5:F5"/>
    <mergeCell ref="B7:C7"/>
    <mergeCell ref="E7:F7"/>
    <mergeCell ref="K7:L7"/>
    <mergeCell ref="H7:I7"/>
    <mergeCell ref="D7:D8"/>
    <mergeCell ref="G7:G8"/>
    <mergeCell ref="J7:J8"/>
  </mergeCells>
  <phoneticPr fontId="0" type="noConversion"/>
  <printOptions horizontalCentered="1" verticalCentered="1"/>
  <pageMargins left="0.19685039370078741" right="0" top="0" bottom="0" header="0.51181102362204722" footer="0.51181102362204722"/>
  <pageSetup paperSize="9" scale="68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0</xdr:col>
                <xdr:colOff>228600</xdr:colOff>
                <xdr:row>2</xdr:row>
                <xdr:rowOff>85725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61"/>
  <sheetViews>
    <sheetView zoomScale="75" workbookViewId="0">
      <selection activeCell="H4" sqref="H4"/>
    </sheetView>
  </sheetViews>
  <sheetFormatPr defaultRowHeight="12.75" x14ac:dyDescent="0.2"/>
  <cols>
    <col min="1" max="1" width="16.5703125" bestFit="1" customWidth="1"/>
    <col min="2" max="2" width="29.85546875" bestFit="1" customWidth="1"/>
    <col min="3" max="3" width="21.5703125" bestFit="1" customWidth="1"/>
    <col min="4" max="4" width="22.7109375" bestFit="1" customWidth="1"/>
    <col min="5" max="5" width="12.5703125" bestFit="1" customWidth="1"/>
    <col min="6" max="6" width="12.85546875" bestFit="1" customWidth="1"/>
    <col min="7" max="7" width="28.42578125" bestFit="1" customWidth="1"/>
    <col min="8" max="8" width="23.28515625" bestFit="1" customWidth="1"/>
    <col min="9" max="9" width="27.140625" bestFit="1" customWidth="1"/>
    <col min="16" max="16" width="25.85546875" style="24" bestFit="1" customWidth="1"/>
    <col min="17" max="17" width="19.28515625" style="25" bestFit="1" customWidth="1"/>
    <col min="18" max="18" width="22.28515625" style="25" bestFit="1" customWidth="1"/>
  </cols>
  <sheetData>
    <row r="1" spans="1:18" s="27" customFormat="1" x14ac:dyDescent="0.2">
      <c r="A1" s="27" t="s">
        <v>72</v>
      </c>
      <c r="B1" s="27" t="s">
        <v>76</v>
      </c>
      <c r="C1" s="27" t="s">
        <v>73</v>
      </c>
      <c r="D1" s="27" t="s">
        <v>74</v>
      </c>
      <c r="E1" s="27" t="s">
        <v>38</v>
      </c>
      <c r="F1" s="27" t="s">
        <v>39</v>
      </c>
      <c r="G1" s="27" t="s">
        <v>75</v>
      </c>
      <c r="H1" s="27" t="s">
        <v>40</v>
      </c>
      <c r="I1" s="27" t="s">
        <v>41</v>
      </c>
      <c r="P1" s="27" t="s">
        <v>53</v>
      </c>
      <c r="Q1" s="27" t="s">
        <v>70</v>
      </c>
      <c r="R1" s="27" t="s">
        <v>71</v>
      </c>
    </row>
    <row r="2" spans="1:18" x14ac:dyDescent="0.2">
      <c r="A2" s="31">
        <f>Dados_Cadastrais!$D$6</f>
        <v>0</v>
      </c>
      <c r="B2" s="12">
        <f>Dados_Cadastrais!$D$12</f>
        <v>0</v>
      </c>
      <c r="C2" s="12" t="str">
        <f>CONCATENATE(1,MID($B$2,2,4))</f>
        <v>1</v>
      </c>
      <c r="D2" t="str">
        <f>CONCATENATE(MID(Dados_Cadastrais!$D$5,1,2),MID(Dados_Cadastrais!$D$5,4,3),MID(Dados_Cadastrais!$D$5,8,3),MID(Dados_Cadastrais!$D$5,12,4),MID(Dados_Cadastrais!$D$5,17,2))</f>
        <v/>
      </c>
      <c r="E2">
        <f>Dados_Cadastrais!$D$9</f>
        <v>0</v>
      </c>
      <c r="F2">
        <f>Dados_Cadastrais!$D$10</f>
        <v>0</v>
      </c>
      <c r="G2">
        <f>Apoio!$P$2</f>
        <v>1</v>
      </c>
      <c r="H2" s="13">
        <f>Anexo1!$B$10</f>
        <v>0</v>
      </c>
      <c r="I2" s="13">
        <f>Anexo1!$C$10</f>
        <v>0</v>
      </c>
      <c r="P2" s="23">
        <v>1</v>
      </c>
      <c r="Q2" s="26" t="s">
        <v>54</v>
      </c>
      <c r="R2" s="26" t="s">
        <v>55</v>
      </c>
    </row>
    <row r="3" spans="1:18" x14ac:dyDescent="0.2">
      <c r="A3" s="31">
        <f>Dados_Cadastrais!$D$6</f>
        <v>0</v>
      </c>
      <c r="B3" s="12">
        <f>Dados_Cadastrais!$D$12</f>
        <v>0</v>
      </c>
      <c r="C3" s="12" t="str">
        <f t="shared" ref="C3:C16" si="0">CONCATENATE(1,MID($B$2,2,4))</f>
        <v>1</v>
      </c>
      <c r="D3" t="str">
        <f>CONCATENATE(MID(Dados_Cadastrais!$D$5,1,2),MID(Dados_Cadastrais!$D$5,4,3),MID(Dados_Cadastrais!$D$5,8,3),MID(Dados_Cadastrais!$D$5,12,4),MID(Dados_Cadastrais!$D$5,17,2))</f>
        <v/>
      </c>
      <c r="E3">
        <f>Dados_Cadastrais!$D$9</f>
        <v>0</v>
      </c>
      <c r="F3">
        <f>Dados_Cadastrais!$D$10</f>
        <v>0</v>
      </c>
      <c r="G3">
        <f>Apoio!$P$3</f>
        <v>2</v>
      </c>
      <c r="H3" s="13">
        <f>Anexo1!$B$11</f>
        <v>0</v>
      </c>
      <c r="I3" s="13">
        <f>Anexo1!$C$11</f>
        <v>0</v>
      </c>
      <c r="P3" s="23">
        <v>2</v>
      </c>
      <c r="Q3" s="26" t="s">
        <v>54</v>
      </c>
      <c r="R3" s="26" t="s">
        <v>57</v>
      </c>
    </row>
    <row r="4" spans="1:18" x14ac:dyDescent="0.2">
      <c r="A4" s="31">
        <f>Dados_Cadastrais!$D$6</f>
        <v>0</v>
      </c>
      <c r="B4" s="12">
        <f>Dados_Cadastrais!$D$12</f>
        <v>0</v>
      </c>
      <c r="C4" s="12" t="str">
        <f t="shared" si="0"/>
        <v>1</v>
      </c>
      <c r="D4" t="str">
        <f>CONCATENATE(MID(Dados_Cadastrais!$D$5,1,2),MID(Dados_Cadastrais!$D$5,4,3),MID(Dados_Cadastrais!$D$5,8,3),MID(Dados_Cadastrais!$D$5,12,4),MID(Dados_Cadastrais!$D$5,17,2))</f>
        <v/>
      </c>
      <c r="E4">
        <f>Dados_Cadastrais!$D$9</f>
        <v>0</v>
      </c>
      <c r="F4">
        <f>Dados_Cadastrais!$D$10</f>
        <v>0</v>
      </c>
      <c r="G4">
        <f>Apoio!$P$4</f>
        <v>3</v>
      </c>
      <c r="H4" s="13">
        <f>Anexo1!$B$12</f>
        <v>0</v>
      </c>
      <c r="I4" s="13">
        <f>Anexo1!$C$12</f>
        <v>0</v>
      </c>
      <c r="P4" s="23">
        <v>3</v>
      </c>
      <c r="Q4" s="26" t="s">
        <v>54</v>
      </c>
      <c r="R4" s="26" t="s">
        <v>58</v>
      </c>
    </row>
    <row r="5" spans="1:18" x14ac:dyDescent="0.2">
      <c r="A5" s="31">
        <f>Dados_Cadastrais!$D$6</f>
        <v>0</v>
      </c>
      <c r="B5" s="12">
        <f>Dados_Cadastrais!$D$12</f>
        <v>0</v>
      </c>
      <c r="C5" s="12" t="str">
        <f t="shared" si="0"/>
        <v>1</v>
      </c>
      <c r="D5" t="str">
        <f>CONCATENATE(MID(Dados_Cadastrais!$D$5,1,2),MID(Dados_Cadastrais!$D$5,4,3),MID(Dados_Cadastrais!$D$5,8,3),MID(Dados_Cadastrais!$D$5,12,4),MID(Dados_Cadastrais!$D$5,17,2))</f>
        <v/>
      </c>
      <c r="E5">
        <f>Dados_Cadastrais!$D$9</f>
        <v>0</v>
      </c>
      <c r="F5">
        <f>Dados_Cadastrais!$D$10</f>
        <v>0</v>
      </c>
      <c r="G5">
        <f>Apoio!$P$5</f>
        <v>4</v>
      </c>
      <c r="H5" s="13">
        <f>Anexo1!$B$13</f>
        <v>0</v>
      </c>
      <c r="I5" s="13">
        <f>Anexo1!$C$13</f>
        <v>0</v>
      </c>
      <c r="P5" s="23">
        <v>4</v>
      </c>
      <c r="Q5" s="26" t="s">
        <v>54</v>
      </c>
      <c r="R5" s="26" t="s">
        <v>59</v>
      </c>
    </row>
    <row r="6" spans="1:18" x14ac:dyDescent="0.2">
      <c r="A6" s="31">
        <f>Dados_Cadastrais!$D$6</f>
        <v>0</v>
      </c>
      <c r="B6" s="12">
        <f>Dados_Cadastrais!$D$12</f>
        <v>0</v>
      </c>
      <c r="C6" s="12" t="str">
        <f t="shared" si="0"/>
        <v>1</v>
      </c>
      <c r="D6" t="str">
        <f>CONCATENATE(MID(Dados_Cadastrais!$D$5,1,2),MID(Dados_Cadastrais!$D$5,4,3),MID(Dados_Cadastrais!$D$5,8,3),MID(Dados_Cadastrais!$D$5,12,4),MID(Dados_Cadastrais!$D$5,17,2))</f>
        <v/>
      </c>
      <c r="E6">
        <f>Dados_Cadastrais!$D$9</f>
        <v>0</v>
      </c>
      <c r="F6">
        <f>Dados_Cadastrais!$D$10</f>
        <v>0</v>
      </c>
      <c r="G6">
        <f>Apoio!$P$6</f>
        <v>5</v>
      </c>
      <c r="H6" s="13">
        <f>Anexo1!$B$15</f>
        <v>0</v>
      </c>
      <c r="I6" s="13">
        <f>Anexo1!$C$15</f>
        <v>0</v>
      </c>
      <c r="P6" s="23">
        <v>5</v>
      </c>
      <c r="Q6" s="26" t="s">
        <v>60</v>
      </c>
      <c r="R6" s="26" t="s">
        <v>61</v>
      </c>
    </row>
    <row r="7" spans="1:18" x14ac:dyDescent="0.2">
      <c r="A7" s="31">
        <f>Dados_Cadastrais!$D$6</f>
        <v>0</v>
      </c>
      <c r="B7" s="12">
        <f>Dados_Cadastrais!$D$12</f>
        <v>0</v>
      </c>
      <c r="C7" s="12" t="str">
        <f t="shared" si="0"/>
        <v>1</v>
      </c>
      <c r="D7" t="str">
        <f>CONCATENATE(MID(Dados_Cadastrais!$D$5,1,2),MID(Dados_Cadastrais!$D$5,4,3),MID(Dados_Cadastrais!$D$5,8,3),MID(Dados_Cadastrais!$D$5,12,4),MID(Dados_Cadastrais!$D$5,17,2))</f>
        <v/>
      </c>
      <c r="E7">
        <f>Dados_Cadastrais!$D$9</f>
        <v>0</v>
      </c>
      <c r="F7">
        <f>Dados_Cadastrais!$D$10</f>
        <v>0</v>
      </c>
      <c r="G7">
        <f>Apoio!$P$7</f>
        <v>6</v>
      </c>
      <c r="H7" s="13">
        <f>Anexo1!$B$16</f>
        <v>0</v>
      </c>
      <c r="I7" s="13">
        <f>Anexo1!$C$16</f>
        <v>0</v>
      </c>
      <c r="P7" s="23">
        <v>6</v>
      </c>
      <c r="Q7" s="26" t="s">
        <v>60</v>
      </c>
      <c r="R7" s="26" t="s">
        <v>62</v>
      </c>
    </row>
    <row r="8" spans="1:18" x14ac:dyDescent="0.2">
      <c r="A8" s="31">
        <f>Dados_Cadastrais!$D$6</f>
        <v>0</v>
      </c>
      <c r="B8" s="12">
        <f>Dados_Cadastrais!$D$12</f>
        <v>0</v>
      </c>
      <c r="C8" s="12" t="str">
        <f t="shared" si="0"/>
        <v>1</v>
      </c>
      <c r="D8" t="str">
        <f>CONCATENATE(MID(Dados_Cadastrais!$D$5,1,2),MID(Dados_Cadastrais!$D$5,4,3),MID(Dados_Cadastrais!$D$5,8,3),MID(Dados_Cadastrais!$D$5,12,4),MID(Dados_Cadastrais!$D$5,17,2))</f>
        <v/>
      </c>
      <c r="E8">
        <f>Dados_Cadastrais!$D$9</f>
        <v>0</v>
      </c>
      <c r="F8">
        <f>Dados_Cadastrais!$D$10</f>
        <v>0</v>
      </c>
      <c r="G8">
        <f>Apoio!$P$8</f>
        <v>7</v>
      </c>
      <c r="H8" s="13">
        <f>Anexo1!$B$17</f>
        <v>0</v>
      </c>
      <c r="I8" s="13">
        <f>Anexo1!$C$17</f>
        <v>0</v>
      </c>
      <c r="P8" s="23">
        <v>7</v>
      </c>
      <c r="Q8" s="26" t="s">
        <v>60</v>
      </c>
      <c r="R8" s="26" t="s">
        <v>59</v>
      </c>
    </row>
    <row r="9" spans="1:18" x14ac:dyDescent="0.2">
      <c r="A9" s="31">
        <f>Dados_Cadastrais!$D$6</f>
        <v>0</v>
      </c>
      <c r="B9" s="12">
        <f>Dados_Cadastrais!$D$12</f>
        <v>0</v>
      </c>
      <c r="C9" s="12" t="str">
        <f t="shared" si="0"/>
        <v>1</v>
      </c>
      <c r="D9" t="str">
        <f>CONCATENATE(MID(Dados_Cadastrais!$D$5,1,2),MID(Dados_Cadastrais!$D$5,4,3),MID(Dados_Cadastrais!$D$5,8,3),MID(Dados_Cadastrais!$D$5,12,4),MID(Dados_Cadastrais!$D$5,17,2))</f>
        <v/>
      </c>
      <c r="E9">
        <f>Dados_Cadastrais!$D$9</f>
        <v>0</v>
      </c>
      <c r="F9">
        <f>Dados_Cadastrais!$D$10</f>
        <v>0</v>
      </c>
      <c r="G9">
        <f>Apoio!$P$9</f>
        <v>8</v>
      </c>
      <c r="H9" s="13">
        <f>Anexo1!$B$19</f>
        <v>0</v>
      </c>
      <c r="I9" s="13">
        <f>Anexo1!$C$19</f>
        <v>0</v>
      </c>
      <c r="P9" s="23">
        <v>8</v>
      </c>
      <c r="Q9" s="26" t="s">
        <v>63</v>
      </c>
      <c r="R9" s="26" t="s">
        <v>61</v>
      </c>
    </row>
    <row r="10" spans="1:18" x14ac:dyDescent="0.2">
      <c r="A10" s="31">
        <f>Dados_Cadastrais!$D$6</f>
        <v>0</v>
      </c>
      <c r="B10" s="12">
        <f>Dados_Cadastrais!$D$12</f>
        <v>0</v>
      </c>
      <c r="C10" s="12" t="str">
        <f t="shared" si="0"/>
        <v>1</v>
      </c>
      <c r="D10" t="str">
        <f>CONCATENATE(MID(Dados_Cadastrais!$D$5,1,2),MID(Dados_Cadastrais!$D$5,4,3),MID(Dados_Cadastrais!$D$5,8,3),MID(Dados_Cadastrais!$D$5,12,4),MID(Dados_Cadastrais!$D$5,17,2))</f>
        <v/>
      </c>
      <c r="E10">
        <f>Dados_Cadastrais!$D$9</f>
        <v>0</v>
      </c>
      <c r="F10">
        <f>Dados_Cadastrais!$D$10</f>
        <v>0</v>
      </c>
      <c r="G10">
        <f>Apoio!$P$10</f>
        <v>9</v>
      </c>
      <c r="H10" s="13">
        <f>Anexo1!$B$20</f>
        <v>0</v>
      </c>
      <c r="I10" s="13">
        <f>Anexo1!$C$20</f>
        <v>0</v>
      </c>
      <c r="P10" s="23">
        <v>9</v>
      </c>
      <c r="Q10" s="26" t="s">
        <v>63</v>
      </c>
      <c r="R10" s="26" t="s">
        <v>62</v>
      </c>
    </row>
    <row r="11" spans="1:18" x14ac:dyDescent="0.2">
      <c r="A11" s="31">
        <f>Dados_Cadastrais!$D$6</f>
        <v>0</v>
      </c>
      <c r="B11" s="12">
        <f>Dados_Cadastrais!$D$12</f>
        <v>0</v>
      </c>
      <c r="C11" s="12" t="str">
        <f t="shared" si="0"/>
        <v>1</v>
      </c>
      <c r="D11" t="str">
        <f>CONCATENATE(MID(Dados_Cadastrais!$D$5,1,2),MID(Dados_Cadastrais!$D$5,4,3),MID(Dados_Cadastrais!$D$5,8,3),MID(Dados_Cadastrais!$D$5,12,4),MID(Dados_Cadastrais!$D$5,17,2))</f>
        <v/>
      </c>
      <c r="E11">
        <f>Dados_Cadastrais!$D$9</f>
        <v>0</v>
      </c>
      <c r="F11">
        <f>Dados_Cadastrais!$D$10</f>
        <v>0</v>
      </c>
      <c r="G11">
        <f>Apoio!$P$11</f>
        <v>10</v>
      </c>
      <c r="H11" s="13">
        <f>Anexo1!$B$21</f>
        <v>0</v>
      </c>
      <c r="I11" s="13">
        <f>Anexo1!$C$21</f>
        <v>0</v>
      </c>
      <c r="P11" s="23">
        <v>10</v>
      </c>
      <c r="Q11" s="26" t="s">
        <v>63</v>
      </c>
      <c r="R11" s="26" t="s">
        <v>59</v>
      </c>
    </row>
    <row r="12" spans="1:18" x14ac:dyDescent="0.2">
      <c r="A12" s="31">
        <f>Dados_Cadastrais!$D$6</f>
        <v>0</v>
      </c>
      <c r="B12" s="12">
        <f>Dados_Cadastrais!$D$12</f>
        <v>0</v>
      </c>
      <c r="C12" s="12" t="str">
        <f t="shared" si="0"/>
        <v>1</v>
      </c>
      <c r="D12" t="str">
        <f>CONCATENATE(MID(Dados_Cadastrais!$D$5,1,2),MID(Dados_Cadastrais!$D$5,4,3),MID(Dados_Cadastrais!$D$5,8,3),MID(Dados_Cadastrais!$D$5,12,4),MID(Dados_Cadastrais!$D$5,17,2))</f>
        <v/>
      </c>
      <c r="E12">
        <f>Dados_Cadastrais!$D$9</f>
        <v>0</v>
      </c>
      <c r="F12">
        <f>Dados_Cadastrais!$D$10</f>
        <v>0</v>
      </c>
      <c r="G12">
        <f>Apoio!$P$12</f>
        <v>11</v>
      </c>
      <c r="H12" s="13">
        <f>Anexo1!$B$23</f>
        <v>0</v>
      </c>
      <c r="I12" s="13">
        <f>Anexo1!$C$23</f>
        <v>0</v>
      </c>
      <c r="P12" s="23">
        <v>11</v>
      </c>
      <c r="Q12" s="26" t="s">
        <v>64</v>
      </c>
      <c r="R12" s="26" t="s">
        <v>65</v>
      </c>
    </row>
    <row r="13" spans="1:18" x14ac:dyDescent="0.2">
      <c r="A13" s="31">
        <f>Dados_Cadastrais!$D$6</f>
        <v>0</v>
      </c>
      <c r="B13" s="12">
        <f>Dados_Cadastrais!$D$12</f>
        <v>0</v>
      </c>
      <c r="C13" s="12" t="str">
        <f t="shared" si="0"/>
        <v>1</v>
      </c>
      <c r="D13" t="str">
        <f>CONCATENATE(MID(Dados_Cadastrais!$D$5,1,2),MID(Dados_Cadastrais!$D$5,4,3),MID(Dados_Cadastrais!$D$5,8,3),MID(Dados_Cadastrais!$D$5,12,4),MID(Dados_Cadastrais!$D$5,17,2))</f>
        <v/>
      </c>
      <c r="E13">
        <f>Dados_Cadastrais!$D$9</f>
        <v>0</v>
      </c>
      <c r="F13">
        <f>Dados_Cadastrais!$D$10</f>
        <v>0</v>
      </c>
      <c r="G13">
        <f>Apoio!$P$13</f>
        <v>12</v>
      </c>
      <c r="H13" s="13">
        <f>Anexo1!$B$24</f>
        <v>0</v>
      </c>
      <c r="I13" s="13">
        <f>Anexo1!$C$24</f>
        <v>0</v>
      </c>
      <c r="P13" s="23">
        <v>12</v>
      </c>
      <c r="Q13" s="26" t="s">
        <v>64</v>
      </c>
      <c r="R13" s="26" t="s">
        <v>66</v>
      </c>
    </row>
    <row r="14" spans="1:18" x14ac:dyDescent="0.2">
      <c r="A14" s="31">
        <f>Dados_Cadastrais!$D$6</f>
        <v>0</v>
      </c>
      <c r="B14" s="12">
        <f>Dados_Cadastrais!$D$12</f>
        <v>0</v>
      </c>
      <c r="C14" s="12" t="str">
        <f t="shared" si="0"/>
        <v>1</v>
      </c>
      <c r="D14" t="str">
        <f>CONCATENATE(MID(Dados_Cadastrais!$D$5,1,2),MID(Dados_Cadastrais!$D$5,4,3),MID(Dados_Cadastrais!$D$5,8,3),MID(Dados_Cadastrais!$D$5,12,4),MID(Dados_Cadastrais!$D$5,17,2))</f>
        <v/>
      </c>
      <c r="E14">
        <f>Dados_Cadastrais!$D$9</f>
        <v>0</v>
      </c>
      <c r="F14">
        <f>Dados_Cadastrais!$D$10</f>
        <v>0</v>
      </c>
      <c r="G14">
        <f>Apoio!$P$14</f>
        <v>13</v>
      </c>
      <c r="H14" s="13">
        <f>Anexo1!$B$26</f>
        <v>0</v>
      </c>
      <c r="I14" s="13">
        <f>Anexo1!$C$26</f>
        <v>0</v>
      </c>
      <c r="P14" s="23">
        <v>13</v>
      </c>
      <c r="Q14" s="26" t="s">
        <v>67</v>
      </c>
      <c r="R14" s="26" t="s">
        <v>68</v>
      </c>
    </row>
    <row r="15" spans="1:18" x14ac:dyDescent="0.2">
      <c r="A15" s="31">
        <f>Dados_Cadastrais!$D$6</f>
        <v>0</v>
      </c>
      <c r="B15" s="12">
        <f>Dados_Cadastrais!$D$12</f>
        <v>0</v>
      </c>
      <c r="C15" s="12" t="str">
        <f t="shared" si="0"/>
        <v>1</v>
      </c>
      <c r="D15" t="str">
        <f>CONCATENATE(MID(Dados_Cadastrais!$D$5,1,2),MID(Dados_Cadastrais!$D$5,4,3),MID(Dados_Cadastrais!$D$5,8,3),MID(Dados_Cadastrais!$D$5,12,4),MID(Dados_Cadastrais!$D$5,17,2))</f>
        <v/>
      </c>
      <c r="E15">
        <f>Dados_Cadastrais!$D$9</f>
        <v>0</v>
      </c>
      <c r="F15">
        <f>Dados_Cadastrais!$D$10</f>
        <v>0</v>
      </c>
      <c r="G15">
        <f>Apoio!$P$15</f>
        <v>14</v>
      </c>
      <c r="H15" s="13">
        <f>Anexo1!$B$27</f>
        <v>0</v>
      </c>
      <c r="I15" s="13">
        <f>Anexo1!$C$27</f>
        <v>0</v>
      </c>
      <c r="P15" s="23">
        <v>14</v>
      </c>
      <c r="Q15" s="26" t="s">
        <v>67</v>
      </c>
      <c r="R15" s="26" t="s">
        <v>69</v>
      </c>
    </row>
    <row r="16" spans="1:18" x14ac:dyDescent="0.2">
      <c r="A16" s="31">
        <f>Dados_Cadastrais!$D$6</f>
        <v>0</v>
      </c>
      <c r="B16" s="12">
        <f>Dados_Cadastrais!$D$12</f>
        <v>0</v>
      </c>
      <c r="C16" s="12" t="str">
        <f t="shared" si="0"/>
        <v>1</v>
      </c>
      <c r="D16" t="str">
        <f>CONCATENATE(MID(Dados_Cadastrais!$D$5,1,2),MID(Dados_Cadastrais!$D$5,4,3),MID(Dados_Cadastrais!$D$5,8,3),MID(Dados_Cadastrais!$D$5,12,4),MID(Dados_Cadastrais!$D$5,17,2))</f>
        <v/>
      </c>
      <c r="E16">
        <f>Dados_Cadastrais!$D$9</f>
        <v>0</v>
      </c>
      <c r="F16">
        <f>Dados_Cadastrais!$D$10</f>
        <v>0</v>
      </c>
      <c r="G16">
        <f>Apoio!$P$16</f>
        <v>55</v>
      </c>
      <c r="H16" s="13">
        <f>Anexo1!$B$28</f>
        <v>0</v>
      </c>
      <c r="I16" s="13">
        <f>Anexo1!$C$28</f>
        <v>0</v>
      </c>
      <c r="P16" s="23">
        <v>55</v>
      </c>
      <c r="Q16" s="26" t="s">
        <v>77</v>
      </c>
      <c r="R16" s="26" t="s">
        <v>56</v>
      </c>
    </row>
    <row r="17" spans="1:18" s="11" customFormat="1" x14ac:dyDescent="0.2">
      <c r="A17" s="32">
        <f>Dados_Cadastrais!$D$6</f>
        <v>0</v>
      </c>
      <c r="B17" s="28">
        <f>Dados_Cadastrais!$D$12</f>
        <v>0</v>
      </c>
      <c r="C17" s="28" t="str">
        <f>CONCATENATE(2,MID($B$2,2,4))</f>
        <v>2</v>
      </c>
      <c r="D17" s="11" t="str">
        <f>CONCATENATE(MID(Dados_Cadastrais!$D$5,1,2),MID(Dados_Cadastrais!$D$5,4,3),MID(Dados_Cadastrais!$D$5,8,3),MID(Dados_Cadastrais!$D$5,12,4),MID(Dados_Cadastrais!$D$5,17,2))</f>
        <v/>
      </c>
      <c r="E17" s="11">
        <f>Dados_Cadastrais!$D$9</f>
        <v>0</v>
      </c>
      <c r="F17" s="11">
        <f>Dados_Cadastrais!$D$10</f>
        <v>0</v>
      </c>
      <c r="G17" s="11">
        <f>Apoio!$P$2</f>
        <v>1</v>
      </c>
      <c r="H17" s="29">
        <f>Anexo1!$E$10</f>
        <v>0</v>
      </c>
      <c r="I17" s="29">
        <f>Anexo1!$F$10</f>
        <v>0</v>
      </c>
      <c r="P17" s="30"/>
      <c r="Q17" s="27"/>
      <c r="R17" s="27"/>
    </row>
    <row r="18" spans="1:18" x14ac:dyDescent="0.2">
      <c r="A18" s="31">
        <f>Dados_Cadastrais!$D$6</f>
        <v>0</v>
      </c>
      <c r="B18" s="12">
        <f>Dados_Cadastrais!$D$12</f>
        <v>0</v>
      </c>
      <c r="C18" s="12" t="str">
        <f t="shared" ref="C18:C31" si="1">CONCATENATE(2,MID($B$2,2,4))</f>
        <v>2</v>
      </c>
      <c r="D18" t="str">
        <f>CONCATENATE(MID(Dados_Cadastrais!$D$5,1,2),MID(Dados_Cadastrais!$D$5,4,3),MID(Dados_Cadastrais!$D$5,8,3),MID(Dados_Cadastrais!$D$5,12,4),MID(Dados_Cadastrais!$D$5,17,2))</f>
        <v/>
      </c>
      <c r="E18">
        <f>Dados_Cadastrais!$D$9</f>
        <v>0</v>
      </c>
      <c r="F18">
        <f>Dados_Cadastrais!$D$10</f>
        <v>0</v>
      </c>
      <c r="G18">
        <f>Apoio!$P$3</f>
        <v>2</v>
      </c>
      <c r="H18" s="13">
        <f>Anexo1!$E$11</f>
        <v>0</v>
      </c>
      <c r="I18" s="13">
        <f>Anexo1!$F$11</f>
        <v>0</v>
      </c>
    </row>
    <row r="19" spans="1:18" x14ac:dyDescent="0.2">
      <c r="A19" s="31">
        <f>Dados_Cadastrais!$D$6</f>
        <v>0</v>
      </c>
      <c r="B19" s="12">
        <f>Dados_Cadastrais!$D$12</f>
        <v>0</v>
      </c>
      <c r="C19" s="12" t="str">
        <f t="shared" si="1"/>
        <v>2</v>
      </c>
      <c r="D19" t="str">
        <f>CONCATENATE(MID(Dados_Cadastrais!$D$5,1,2),MID(Dados_Cadastrais!$D$5,4,3),MID(Dados_Cadastrais!$D$5,8,3),MID(Dados_Cadastrais!$D$5,12,4),MID(Dados_Cadastrais!$D$5,17,2))</f>
        <v/>
      </c>
      <c r="E19">
        <f>Dados_Cadastrais!$D$9</f>
        <v>0</v>
      </c>
      <c r="F19">
        <f>Dados_Cadastrais!$D$10</f>
        <v>0</v>
      </c>
      <c r="G19">
        <f>Apoio!$P$4</f>
        <v>3</v>
      </c>
      <c r="H19" s="13">
        <f>Anexo1!$E$12</f>
        <v>0</v>
      </c>
      <c r="I19" s="13">
        <f>Anexo1!$F$12</f>
        <v>0</v>
      </c>
    </row>
    <row r="20" spans="1:18" x14ac:dyDescent="0.2">
      <c r="A20" s="31">
        <f>Dados_Cadastrais!$D$6</f>
        <v>0</v>
      </c>
      <c r="B20" s="12">
        <f>Dados_Cadastrais!$D$12</f>
        <v>0</v>
      </c>
      <c r="C20" s="12" t="str">
        <f t="shared" si="1"/>
        <v>2</v>
      </c>
      <c r="D20" t="str">
        <f>CONCATENATE(MID(Dados_Cadastrais!$D$5,1,2),MID(Dados_Cadastrais!$D$5,4,3),MID(Dados_Cadastrais!$D$5,8,3),MID(Dados_Cadastrais!$D$5,12,4),MID(Dados_Cadastrais!$D$5,17,2))</f>
        <v/>
      </c>
      <c r="E20">
        <f>Dados_Cadastrais!$D$9</f>
        <v>0</v>
      </c>
      <c r="F20">
        <f>Dados_Cadastrais!$D$10</f>
        <v>0</v>
      </c>
      <c r="G20">
        <f>Apoio!$P$5</f>
        <v>4</v>
      </c>
      <c r="H20" s="13">
        <f>Anexo1!$E$13</f>
        <v>0</v>
      </c>
      <c r="I20" s="13">
        <f>Anexo1!$F$13</f>
        <v>0</v>
      </c>
    </row>
    <row r="21" spans="1:18" x14ac:dyDescent="0.2">
      <c r="A21" s="31">
        <f>Dados_Cadastrais!$D$6</f>
        <v>0</v>
      </c>
      <c r="B21" s="12">
        <f>Dados_Cadastrais!$D$12</f>
        <v>0</v>
      </c>
      <c r="C21" s="12" t="str">
        <f t="shared" si="1"/>
        <v>2</v>
      </c>
      <c r="D21" t="str">
        <f>CONCATENATE(MID(Dados_Cadastrais!$D$5,1,2),MID(Dados_Cadastrais!$D$5,4,3),MID(Dados_Cadastrais!$D$5,8,3),MID(Dados_Cadastrais!$D$5,12,4),MID(Dados_Cadastrais!$D$5,17,2))</f>
        <v/>
      </c>
      <c r="E21">
        <f>Dados_Cadastrais!$D$9</f>
        <v>0</v>
      </c>
      <c r="F21">
        <f>Dados_Cadastrais!$D$10</f>
        <v>0</v>
      </c>
      <c r="G21">
        <f>Apoio!$P$6</f>
        <v>5</v>
      </c>
      <c r="H21" s="13">
        <f>Anexo1!$E$15</f>
        <v>0</v>
      </c>
      <c r="I21" s="13">
        <f>Anexo1!$F$15</f>
        <v>0</v>
      </c>
    </row>
    <row r="22" spans="1:18" x14ac:dyDescent="0.2">
      <c r="A22" s="31">
        <f>Dados_Cadastrais!$D$6</f>
        <v>0</v>
      </c>
      <c r="B22" s="12">
        <f>Dados_Cadastrais!$D$12</f>
        <v>0</v>
      </c>
      <c r="C22" s="12" t="str">
        <f t="shared" si="1"/>
        <v>2</v>
      </c>
      <c r="D22" t="str">
        <f>CONCATENATE(MID(Dados_Cadastrais!$D$5,1,2),MID(Dados_Cadastrais!$D$5,4,3),MID(Dados_Cadastrais!$D$5,8,3),MID(Dados_Cadastrais!$D$5,12,4),MID(Dados_Cadastrais!$D$5,17,2))</f>
        <v/>
      </c>
      <c r="E22">
        <f>Dados_Cadastrais!$D$9</f>
        <v>0</v>
      </c>
      <c r="F22">
        <f>Dados_Cadastrais!$D$10</f>
        <v>0</v>
      </c>
      <c r="G22">
        <f>Apoio!$P$7</f>
        <v>6</v>
      </c>
      <c r="H22" s="13">
        <f>Anexo1!$E$16</f>
        <v>0</v>
      </c>
      <c r="I22" s="13">
        <f>Anexo1!$F$16</f>
        <v>0</v>
      </c>
    </row>
    <row r="23" spans="1:18" x14ac:dyDescent="0.2">
      <c r="A23" s="31">
        <f>Dados_Cadastrais!$D$6</f>
        <v>0</v>
      </c>
      <c r="B23" s="12">
        <f>Dados_Cadastrais!$D$12</f>
        <v>0</v>
      </c>
      <c r="C23" s="12" t="str">
        <f t="shared" si="1"/>
        <v>2</v>
      </c>
      <c r="D23" t="str">
        <f>CONCATENATE(MID(Dados_Cadastrais!$D$5,1,2),MID(Dados_Cadastrais!$D$5,4,3),MID(Dados_Cadastrais!$D$5,8,3),MID(Dados_Cadastrais!$D$5,12,4),MID(Dados_Cadastrais!$D$5,17,2))</f>
        <v/>
      </c>
      <c r="E23">
        <f>Dados_Cadastrais!$D$9</f>
        <v>0</v>
      </c>
      <c r="F23">
        <f>Dados_Cadastrais!$D$10</f>
        <v>0</v>
      </c>
      <c r="G23">
        <f>Apoio!$P$8</f>
        <v>7</v>
      </c>
      <c r="H23" s="13">
        <f>Anexo1!$E$17</f>
        <v>0</v>
      </c>
      <c r="I23" s="13">
        <f>Anexo1!$F$17</f>
        <v>0</v>
      </c>
    </row>
    <row r="24" spans="1:18" x14ac:dyDescent="0.2">
      <c r="A24" s="31">
        <f>Dados_Cadastrais!$D$6</f>
        <v>0</v>
      </c>
      <c r="B24" s="12">
        <f>Dados_Cadastrais!$D$12</f>
        <v>0</v>
      </c>
      <c r="C24" s="12" t="str">
        <f t="shared" si="1"/>
        <v>2</v>
      </c>
      <c r="D24" t="str">
        <f>CONCATENATE(MID(Dados_Cadastrais!$D$5,1,2),MID(Dados_Cadastrais!$D$5,4,3),MID(Dados_Cadastrais!$D$5,8,3),MID(Dados_Cadastrais!$D$5,12,4),MID(Dados_Cadastrais!$D$5,17,2))</f>
        <v/>
      </c>
      <c r="E24">
        <f>Dados_Cadastrais!$D$9</f>
        <v>0</v>
      </c>
      <c r="F24">
        <f>Dados_Cadastrais!$D$10</f>
        <v>0</v>
      </c>
      <c r="G24">
        <f>Apoio!$P$9</f>
        <v>8</v>
      </c>
      <c r="H24" s="13">
        <f>Anexo1!$E$19</f>
        <v>0</v>
      </c>
      <c r="I24" s="13">
        <f>Anexo1!$F$19</f>
        <v>0</v>
      </c>
    </row>
    <row r="25" spans="1:18" x14ac:dyDescent="0.2">
      <c r="A25" s="31">
        <f>Dados_Cadastrais!$D$6</f>
        <v>0</v>
      </c>
      <c r="B25" s="12">
        <f>Dados_Cadastrais!$D$12</f>
        <v>0</v>
      </c>
      <c r="C25" s="12" t="str">
        <f t="shared" si="1"/>
        <v>2</v>
      </c>
      <c r="D25" t="str">
        <f>CONCATENATE(MID(Dados_Cadastrais!$D$5,1,2),MID(Dados_Cadastrais!$D$5,4,3),MID(Dados_Cadastrais!$D$5,8,3),MID(Dados_Cadastrais!$D$5,12,4),MID(Dados_Cadastrais!$D$5,17,2))</f>
        <v/>
      </c>
      <c r="E25">
        <f>Dados_Cadastrais!$D$9</f>
        <v>0</v>
      </c>
      <c r="F25">
        <f>Dados_Cadastrais!$D$10</f>
        <v>0</v>
      </c>
      <c r="G25">
        <f>Apoio!$P$10</f>
        <v>9</v>
      </c>
      <c r="H25" s="13">
        <f>Anexo1!$E$20</f>
        <v>0</v>
      </c>
      <c r="I25" s="13">
        <f>Anexo1!$F$20</f>
        <v>0</v>
      </c>
    </row>
    <row r="26" spans="1:18" x14ac:dyDescent="0.2">
      <c r="A26" s="31">
        <f>Dados_Cadastrais!$D$6</f>
        <v>0</v>
      </c>
      <c r="B26" s="12">
        <f>Dados_Cadastrais!$D$12</f>
        <v>0</v>
      </c>
      <c r="C26" s="12" t="str">
        <f t="shared" si="1"/>
        <v>2</v>
      </c>
      <c r="D26" t="str">
        <f>CONCATENATE(MID(Dados_Cadastrais!$D$5,1,2),MID(Dados_Cadastrais!$D$5,4,3),MID(Dados_Cadastrais!$D$5,8,3),MID(Dados_Cadastrais!$D$5,12,4),MID(Dados_Cadastrais!$D$5,17,2))</f>
        <v/>
      </c>
      <c r="E26">
        <f>Dados_Cadastrais!$D$9</f>
        <v>0</v>
      </c>
      <c r="F26">
        <f>Dados_Cadastrais!$D$10</f>
        <v>0</v>
      </c>
      <c r="G26">
        <f>Apoio!$P$11</f>
        <v>10</v>
      </c>
      <c r="H26" s="13">
        <f>Anexo1!$E$21</f>
        <v>0</v>
      </c>
      <c r="I26" s="13">
        <f>Anexo1!$F$21</f>
        <v>0</v>
      </c>
    </row>
    <row r="27" spans="1:18" x14ac:dyDescent="0.2">
      <c r="A27" s="31">
        <f>Dados_Cadastrais!$D$6</f>
        <v>0</v>
      </c>
      <c r="B27" s="12">
        <f>Dados_Cadastrais!$D$12</f>
        <v>0</v>
      </c>
      <c r="C27" s="12" t="str">
        <f t="shared" si="1"/>
        <v>2</v>
      </c>
      <c r="D27" t="str">
        <f>CONCATENATE(MID(Dados_Cadastrais!$D$5,1,2),MID(Dados_Cadastrais!$D$5,4,3),MID(Dados_Cadastrais!$D$5,8,3),MID(Dados_Cadastrais!$D$5,12,4),MID(Dados_Cadastrais!$D$5,17,2))</f>
        <v/>
      </c>
      <c r="E27">
        <f>Dados_Cadastrais!$D$9</f>
        <v>0</v>
      </c>
      <c r="F27">
        <f>Dados_Cadastrais!$D$10</f>
        <v>0</v>
      </c>
      <c r="G27">
        <f>Apoio!$P$12</f>
        <v>11</v>
      </c>
      <c r="H27" s="13">
        <f>Anexo1!$E$23</f>
        <v>0</v>
      </c>
      <c r="I27" s="13">
        <f>Anexo1!$F$23</f>
        <v>0</v>
      </c>
    </row>
    <row r="28" spans="1:18" x14ac:dyDescent="0.2">
      <c r="A28" s="31">
        <f>Dados_Cadastrais!$D$6</f>
        <v>0</v>
      </c>
      <c r="B28" s="12">
        <f>Dados_Cadastrais!$D$12</f>
        <v>0</v>
      </c>
      <c r="C28" s="12" t="str">
        <f t="shared" si="1"/>
        <v>2</v>
      </c>
      <c r="D28" t="str">
        <f>CONCATENATE(MID(Dados_Cadastrais!$D$5,1,2),MID(Dados_Cadastrais!$D$5,4,3),MID(Dados_Cadastrais!$D$5,8,3),MID(Dados_Cadastrais!$D$5,12,4),MID(Dados_Cadastrais!$D$5,17,2))</f>
        <v/>
      </c>
      <c r="E28">
        <f>Dados_Cadastrais!$D$9</f>
        <v>0</v>
      </c>
      <c r="F28">
        <f>Dados_Cadastrais!$D$10</f>
        <v>0</v>
      </c>
      <c r="G28">
        <f>Apoio!$P$13</f>
        <v>12</v>
      </c>
      <c r="H28" s="13">
        <f>Anexo1!$E$24</f>
        <v>0</v>
      </c>
      <c r="I28" s="13">
        <f>Anexo1!$F$24</f>
        <v>0</v>
      </c>
    </row>
    <row r="29" spans="1:18" x14ac:dyDescent="0.2">
      <c r="A29" s="31">
        <f>Dados_Cadastrais!$D$6</f>
        <v>0</v>
      </c>
      <c r="B29" s="12">
        <f>Dados_Cadastrais!$D$12</f>
        <v>0</v>
      </c>
      <c r="C29" s="12" t="str">
        <f t="shared" si="1"/>
        <v>2</v>
      </c>
      <c r="D29" t="str">
        <f>CONCATENATE(MID(Dados_Cadastrais!$D$5,1,2),MID(Dados_Cadastrais!$D$5,4,3),MID(Dados_Cadastrais!$D$5,8,3),MID(Dados_Cadastrais!$D$5,12,4),MID(Dados_Cadastrais!$D$5,17,2))</f>
        <v/>
      </c>
      <c r="E29">
        <f>Dados_Cadastrais!$D$9</f>
        <v>0</v>
      </c>
      <c r="F29">
        <f>Dados_Cadastrais!$D$10</f>
        <v>0</v>
      </c>
      <c r="G29">
        <f>Apoio!$P$14</f>
        <v>13</v>
      </c>
      <c r="H29" s="13">
        <f>Anexo1!$E$26</f>
        <v>0</v>
      </c>
      <c r="I29" s="13">
        <f>Anexo1!$F$26</f>
        <v>0</v>
      </c>
    </row>
    <row r="30" spans="1:18" x14ac:dyDescent="0.2">
      <c r="A30" s="31">
        <f>Dados_Cadastrais!$D$6</f>
        <v>0</v>
      </c>
      <c r="B30" s="12">
        <f>Dados_Cadastrais!$D$12</f>
        <v>0</v>
      </c>
      <c r="C30" s="12" t="str">
        <f t="shared" si="1"/>
        <v>2</v>
      </c>
      <c r="D30" t="str">
        <f>CONCATENATE(MID(Dados_Cadastrais!$D$5,1,2),MID(Dados_Cadastrais!$D$5,4,3),MID(Dados_Cadastrais!$D$5,8,3),MID(Dados_Cadastrais!$D$5,12,4),MID(Dados_Cadastrais!$D$5,17,2))</f>
        <v/>
      </c>
      <c r="E30">
        <f>Dados_Cadastrais!$D$9</f>
        <v>0</v>
      </c>
      <c r="F30">
        <f>Dados_Cadastrais!$D$10</f>
        <v>0</v>
      </c>
      <c r="G30">
        <f>Apoio!$P$15</f>
        <v>14</v>
      </c>
      <c r="H30" s="13">
        <f>Anexo1!$E$27</f>
        <v>0</v>
      </c>
      <c r="I30" s="13">
        <f>Anexo1!$F$27</f>
        <v>0</v>
      </c>
    </row>
    <row r="31" spans="1:18" x14ac:dyDescent="0.2">
      <c r="A31" s="31">
        <f>Dados_Cadastrais!$D$6</f>
        <v>0</v>
      </c>
      <c r="B31" s="12">
        <f>Dados_Cadastrais!$D$12</f>
        <v>0</v>
      </c>
      <c r="C31" s="12" t="str">
        <f t="shared" si="1"/>
        <v>2</v>
      </c>
      <c r="D31" t="str">
        <f>CONCATENATE(MID(Dados_Cadastrais!$D$5,1,2),MID(Dados_Cadastrais!$D$5,4,3),MID(Dados_Cadastrais!$D$5,8,3),MID(Dados_Cadastrais!$D$5,12,4),MID(Dados_Cadastrais!$D$5,17,2))</f>
        <v/>
      </c>
      <c r="E31">
        <f>Dados_Cadastrais!$D$9</f>
        <v>0</v>
      </c>
      <c r="F31">
        <f>Dados_Cadastrais!$D$10</f>
        <v>0</v>
      </c>
      <c r="G31">
        <f>Apoio!$P$16</f>
        <v>55</v>
      </c>
      <c r="H31" s="13">
        <f>Anexo1!$E$28</f>
        <v>0</v>
      </c>
      <c r="I31" s="13">
        <f>Anexo1!$F$28</f>
        <v>0</v>
      </c>
    </row>
    <row r="32" spans="1:18" x14ac:dyDescent="0.2">
      <c r="A32" s="32">
        <f>Dados_Cadastrais!$D$6</f>
        <v>0</v>
      </c>
      <c r="B32" s="28">
        <f>Dados_Cadastrais!$D$12</f>
        <v>0</v>
      </c>
      <c r="C32" s="28" t="str">
        <f>CONCATENATE(3,MID($B$2,2,4))</f>
        <v>3</v>
      </c>
      <c r="D32" s="11" t="str">
        <f>CONCATENATE(MID(Dados_Cadastrais!$D$5,1,2),MID(Dados_Cadastrais!$D$5,4,3),MID(Dados_Cadastrais!$D$5,8,3),MID(Dados_Cadastrais!$D$5,12,4),MID(Dados_Cadastrais!$D$5,17,2))</f>
        <v/>
      </c>
      <c r="E32" s="11">
        <f>Dados_Cadastrais!$D$9</f>
        <v>0</v>
      </c>
      <c r="F32" s="11">
        <f>Dados_Cadastrais!$D$10</f>
        <v>0</v>
      </c>
      <c r="G32" s="11">
        <f>Apoio!$P$2</f>
        <v>1</v>
      </c>
      <c r="H32" s="29">
        <f>Anexo1!$H$10</f>
        <v>0</v>
      </c>
      <c r="I32" s="29">
        <f>Anexo1!$I$10</f>
        <v>0</v>
      </c>
    </row>
    <row r="33" spans="1:9" x14ac:dyDescent="0.2">
      <c r="A33" s="31">
        <f>Dados_Cadastrais!$D$6</f>
        <v>0</v>
      </c>
      <c r="B33" s="12">
        <f>Dados_Cadastrais!$D$12</f>
        <v>0</v>
      </c>
      <c r="C33" s="12" t="str">
        <f>CONCATENATE(3,MID($B$2,2,4))</f>
        <v>3</v>
      </c>
      <c r="D33" t="str">
        <f>CONCATENATE(MID(Dados_Cadastrais!$D$5,1,2),MID(Dados_Cadastrais!$D$5,4,3),MID(Dados_Cadastrais!$D$5,8,3),MID(Dados_Cadastrais!$D$5,12,4),MID(Dados_Cadastrais!$D$5,17,2))</f>
        <v/>
      </c>
      <c r="E33">
        <f>Dados_Cadastrais!$D$9</f>
        <v>0</v>
      </c>
      <c r="F33">
        <f>Dados_Cadastrais!$D$10</f>
        <v>0</v>
      </c>
      <c r="G33">
        <f>Apoio!$P$3</f>
        <v>2</v>
      </c>
      <c r="H33" s="13">
        <f>Anexo1!$H$11</f>
        <v>0</v>
      </c>
      <c r="I33" s="13">
        <f>Anexo1!$I$11</f>
        <v>0</v>
      </c>
    </row>
    <row r="34" spans="1:9" x14ac:dyDescent="0.2">
      <c r="A34" s="31">
        <f>Dados_Cadastrais!$D$6</f>
        <v>0</v>
      </c>
      <c r="B34" s="12">
        <f>Dados_Cadastrais!$D$12</f>
        <v>0</v>
      </c>
      <c r="C34" s="12" t="str">
        <f t="shared" ref="C34:C46" si="2">CONCATENATE(3,MID($B$2,2,4))</f>
        <v>3</v>
      </c>
      <c r="D34" t="str">
        <f>CONCATENATE(MID(Dados_Cadastrais!$D$5,1,2),MID(Dados_Cadastrais!$D$5,4,3),MID(Dados_Cadastrais!$D$5,8,3),MID(Dados_Cadastrais!$D$5,12,4),MID(Dados_Cadastrais!$D$5,17,2))</f>
        <v/>
      </c>
      <c r="E34">
        <f>Dados_Cadastrais!$D$9</f>
        <v>0</v>
      </c>
      <c r="F34">
        <f>Dados_Cadastrais!$D$10</f>
        <v>0</v>
      </c>
      <c r="G34">
        <f>Apoio!$P$4</f>
        <v>3</v>
      </c>
      <c r="H34" s="13">
        <f>Anexo1!$H$12</f>
        <v>0</v>
      </c>
      <c r="I34" s="13">
        <f>Anexo1!$I$12</f>
        <v>0</v>
      </c>
    </row>
    <row r="35" spans="1:9" x14ac:dyDescent="0.2">
      <c r="A35" s="31">
        <f>Dados_Cadastrais!$D$6</f>
        <v>0</v>
      </c>
      <c r="B35" s="12">
        <f>Dados_Cadastrais!$D$12</f>
        <v>0</v>
      </c>
      <c r="C35" s="12" t="str">
        <f t="shared" si="2"/>
        <v>3</v>
      </c>
      <c r="D35" t="str">
        <f>CONCATENATE(MID(Dados_Cadastrais!$D$5,1,2),MID(Dados_Cadastrais!$D$5,4,3),MID(Dados_Cadastrais!$D$5,8,3),MID(Dados_Cadastrais!$D$5,12,4),MID(Dados_Cadastrais!$D$5,17,2))</f>
        <v/>
      </c>
      <c r="E35">
        <f>Dados_Cadastrais!$D$9</f>
        <v>0</v>
      </c>
      <c r="F35">
        <f>Dados_Cadastrais!$D$10</f>
        <v>0</v>
      </c>
      <c r="G35">
        <f>Apoio!$P$5</f>
        <v>4</v>
      </c>
      <c r="H35" s="13">
        <f>Anexo1!$H$13</f>
        <v>0</v>
      </c>
      <c r="I35" s="13">
        <f>Anexo1!$I$13</f>
        <v>0</v>
      </c>
    </row>
    <row r="36" spans="1:9" x14ac:dyDescent="0.2">
      <c r="A36" s="31">
        <f>Dados_Cadastrais!$D$6</f>
        <v>0</v>
      </c>
      <c r="B36" s="12">
        <f>Dados_Cadastrais!$D$12</f>
        <v>0</v>
      </c>
      <c r="C36" s="12" t="str">
        <f t="shared" si="2"/>
        <v>3</v>
      </c>
      <c r="D36" t="str">
        <f>CONCATENATE(MID(Dados_Cadastrais!$D$5,1,2),MID(Dados_Cadastrais!$D$5,4,3),MID(Dados_Cadastrais!$D$5,8,3),MID(Dados_Cadastrais!$D$5,12,4),MID(Dados_Cadastrais!$D$5,17,2))</f>
        <v/>
      </c>
      <c r="E36">
        <f>Dados_Cadastrais!$D$9</f>
        <v>0</v>
      </c>
      <c r="F36">
        <f>Dados_Cadastrais!$D$10</f>
        <v>0</v>
      </c>
      <c r="G36">
        <f>Apoio!$P$6</f>
        <v>5</v>
      </c>
      <c r="H36" s="13">
        <f>Anexo1!$H$15</f>
        <v>0</v>
      </c>
      <c r="I36" s="13">
        <f>Anexo1!$I$15</f>
        <v>0</v>
      </c>
    </row>
    <row r="37" spans="1:9" x14ac:dyDescent="0.2">
      <c r="A37" s="31">
        <f>Dados_Cadastrais!$D$6</f>
        <v>0</v>
      </c>
      <c r="B37" s="12">
        <f>Dados_Cadastrais!$D$12</f>
        <v>0</v>
      </c>
      <c r="C37" s="12" t="str">
        <f t="shared" si="2"/>
        <v>3</v>
      </c>
      <c r="D37" t="str">
        <f>CONCATENATE(MID(Dados_Cadastrais!$D$5,1,2),MID(Dados_Cadastrais!$D$5,4,3),MID(Dados_Cadastrais!$D$5,8,3),MID(Dados_Cadastrais!$D$5,12,4),MID(Dados_Cadastrais!$D$5,17,2))</f>
        <v/>
      </c>
      <c r="E37">
        <f>Dados_Cadastrais!$D$9</f>
        <v>0</v>
      </c>
      <c r="F37">
        <f>Dados_Cadastrais!$D$10</f>
        <v>0</v>
      </c>
      <c r="G37">
        <f>Apoio!$P$7</f>
        <v>6</v>
      </c>
      <c r="H37" s="13">
        <f>Anexo1!$H$16</f>
        <v>0</v>
      </c>
      <c r="I37" s="13">
        <f>Anexo1!$I$16</f>
        <v>0</v>
      </c>
    </row>
    <row r="38" spans="1:9" x14ac:dyDescent="0.2">
      <c r="A38" s="31">
        <f>Dados_Cadastrais!$D$6</f>
        <v>0</v>
      </c>
      <c r="B38" s="12">
        <f>Dados_Cadastrais!$D$12</f>
        <v>0</v>
      </c>
      <c r="C38" s="12" t="str">
        <f t="shared" si="2"/>
        <v>3</v>
      </c>
      <c r="D38" t="str">
        <f>CONCATENATE(MID(Dados_Cadastrais!$D$5,1,2),MID(Dados_Cadastrais!$D$5,4,3),MID(Dados_Cadastrais!$D$5,8,3),MID(Dados_Cadastrais!$D$5,12,4),MID(Dados_Cadastrais!$D$5,17,2))</f>
        <v/>
      </c>
      <c r="E38">
        <f>Dados_Cadastrais!$D$9</f>
        <v>0</v>
      </c>
      <c r="F38">
        <f>Dados_Cadastrais!$D$10</f>
        <v>0</v>
      </c>
      <c r="G38">
        <f>Apoio!$P$8</f>
        <v>7</v>
      </c>
      <c r="H38" s="13">
        <f>Anexo1!$H$17</f>
        <v>0</v>
      </c>
      <c r="I38" s="13">
        <f>Anexo1!$I$17</f>
        <v>0</v>
      </c>
    </row>
    <row r="39" spans="1:9" x14ac:dyDescent="0.2">
      <c r="A39" s="31">
        <f>Dados_Cadastrais!$D$6</f>
        <v>0</v>
      </c>
      <c r="B39" s="12">
        <f>Dados_Cadastrais!$D$12</f>
        <v>0</v>
      </c>
      <c r="C39" s="12" t="str">
        <f t="shared" si="2"/>
        <v>3</v>
      </c>
      <c r="D39" t="str">
        <f>CONCATENATE(MID(Dados_Cadastrais!$D$5,1,2),MID(Dados_Cadastrais!$D$5,4,3),MID(Dados_Cadastrais!$D$5,8,3),MID(Dados_Cadastrais!$D$5,12,4),MID(Dados_Cadastrais!$D$5,17,2))</f>
        <v/>
      </c>
      <c r="E39">
        <f>Dados_Cadastrais!$D$9</f>
        <v>0</v>
      </c>
      <c r="F39">
        <f>Dados_Cadastrais!$D$10</f>
        <v>0</v>
      </c>
      <c r="G39">
        <f>Apoio!$P$9</f>
        <v>8</v>
      </c>
      <c r="H39" s="13">
        <f>Anexo1!$H$19</f>
        <v>0</v>
      </c>
      <c r="I39" s="13">
        <f>Anexo1!$I$19</f>
        <v>0</v>
      </c>
    </row>
    <row r="40" spans="1:9" x14ac:dyDescent="0.2">
      <c r="A40" s="31">
        <f>Dados_Cadastrais!$D$6</f>
        <v>0</v>
      </c>
      <c r="B40" s="12">
        <f>Dados_Cadastrais!$D$12</f>
        <v>0</v>
      </c>
      <c r="C40" s="12" t="str">
        <f t="shared" si="2"/>
        <v>3</v>
      </c>
      <c r="D40" t="str">
        <f>CONCATENATE(MID(Dados_Cadastrais!$D$5,1,2),MID(Dados_Cadastrais!$D$5,4,3),MID(Dados_Cadastrais!$D$5,8,3),MID(Dados_Cadastrais!$D$5,12,4),MID(Dados_Cadastrais!$D$5,17,2))</f>
        <v/>
      </c>
      <c r="E40">
        <f>Dados_Cadastrais!$D$9</f>
        <v>0</v>
      </c>
      <c r="F40">
        <f>Dados_Cadastrais!$D$10</f>
        <v>0</v>
      </c>
      <c r="G40">
        <f>Apoio!$P$10</f>
        <v>9</v>
      </c>
      <c r="H40" s="13">
        <f>Anexo1!$H$20</f>
        <v>0</v>
      </c>
      <c r="I40" s="13">
        <f>Anexo1!$I$20</f>
        <v>0</v>
      </c>
    </row>
    <row r="41" spans="1:9" x14ac:dyDescent="0.2">
      <c r="A41" s="31">
        <f>Dados_Cadastrais!$D$6</f>
        <v>0</v>
      </c>
      <c r="B41" s="12">
        <f>Dados_Cadastrais!$D$12</f>
        <v>0</v>
      </c>
      <c r="C41" s="12" t="str">
        <f t="shared" si="2"/>
        <v>3</v>
      </c>
      <c r="D41" t="str">
        <f>CONCATENATE(MID(Dados_Cadastrais!$D$5,1,2),MID(Dados_Cadastrais!$D$5,4,3),MID(Dados_Cadastrais!$D$5,8,3),MID(Dados_Cadastrais!$D$5,12,4),MID(Dados_Cadastrais!$D$5,17,2))</f>
        <v/>
      </c>
      <c r="E41">
        <f>Dados_Cadastrais!$D$9</f>
        <v>0</v>
      </c>
      <c r="F41">
        <f>Dados_Cadastrais!$D$10</f>
        <v>0</v>
      </c>
      <c r="G41">
        <f>Apoio!$P$11</f>
        <v>10</v>
      </c>
      <c r="H41" s="13">
        <f>Anexo1!$H$21</f>
        <v>0</v>
      </c>
      <c r="I41" s="13">
        <f>Anexo1!$I$21</f>
        <v>0</v>
      </c>
    </row>
    <row r="42" spans="1:9" x14ac:dyDescent="0.2">
      <c r="A42" s="31">
        <f>Dados_Cadastrais!$D$6</f>
        <v>0</v>
      </c>
      <c r="B42" s="12">
        <f>Dados_Cadastrais!$D$12</f>
        <v>0</v>
      </c>
      <c r="C42" s="12" t="str">
        <f t="shared" si="2"/>
        <v>3</v>
      </c>
      <c r="D42" t="str">
        <f>CONCATENATE(MID(Dados_Cadastrais!$D$5,1,2),MID(Dados_Cadastrais!$D$5,4,3),MID(Dados_Cadastrais!$D$5,8,3),MID(Dados_Cadastrais!$D$5,12,4),MID(Dados_Cadastrais!$D$5,17,2))</f>
        <v/>
      </c>
      <c r="E42">
        <f>Dados_Cadastrais!$D$9</f>
        <v>0</v>
      </c>
      <c r="F42">
        <f>Dados_Cadastrais!$D$10</f>
        <v>0</v>
      </c>
      <c r="G42">
        <f>Apoio!$P$12</f>
        <v>11</v>
      </c>
      <c r="H42" s="13">
        <f>Anexo1!$H$23</f>
        <v>0</v>
      </c>
      <c r="I42" s="13">
        <f>Anexo1!$I$23</f>
        <v>0</v>
      </c>
    </row>
    <row r="43" spans="1:9" x14ac:dyDescent="0.2">
      <c r="A43" s="31">
        <f>Dados_Cadastrais!$D$6</f>
        <v>0</v>
      </c>
      <c r="B43" s="12">
        <f>Dados_Cadastrais!$D$12</f>
        <v>0</v>
      </c>
      <c r="C43" s="12" t="str">
        <f t="shared" si="2"/>
        <v>3</v>
      </c>
      <c r="D43" t="str">
        <f>CONCATENATE(MID(Dados_Cadastrais!$D$5,1,2),MID(Dados_Cadastrais!$D$5,4,3),MID(Dados_Cadastrais!$D$5,8,3),MID(Dados_Cadastrais!$D$5,12,4),MID(Dados_Cadastrais!$D$5,17,2))</f>
        <v/>
      </c>
      <c r="E43">
        <f>Dados_Cadastrais!$D$9</f>
        <v>0</v>
      </c>
      <c r="F43">
        <f>Dados_Cadastrais!$D$10</f>
        <v>0</v>
      </c>
      <c r="G43">
        <f>Apoio!$P$13</f>
        <v>12</v>
      </c>
      <c r="H43" s="13">
        <f>Anexo1!$H$24</f>
        <v>0</v>
      </c>
      <c r="I43" s="13">
        <f>Anexo1!$I$24</f>
        <v>0</v>
      </c>
    </row>
    <row r="44" spans="1:9" x14ac:dyDescent="0.2">
      <c r="A44" s="31">
        <f>Dados_Cadastrais!$D$6</f>
        <v>0</v>
      </c>
      <c r="B44" s="12">
        <f>Dados_Cadastrais!$D$12</f>
        <v>0</v>
      </c>
      <c r="C44" s="12" t="str">
        <f t="shared" si="2"/>
        <v>3</v>
      </c>
      <c r="D44" t="str">
        <f>CONCATENATE(MID(Dados_Cadastrais!$D$5,1,2),MID(Dados_Cadastrais!$D$5,4,3),MID(Dados_Cadastrais!$D$5,8,3),MID(Dados_Cadastrais!$D$5,12,4),MID(Dados_Cadastrais!$D$5,17,2))</f>
        <v/>
      </c>
      <c r="E44">
        <f>Dados_Cadastrais!$D$9</f>
        <v>0</v>
      </c>
      <c r="F44">
        <f>Dados_Cadastrais!$D$10</f>
        <v>0</v>
      </c>
      <c r="G44">
        <f>Apoio!$P$14</f>
        <v>13</v>
      </c>
      <c r="H44" s="13">
        <f>Anexo1!$H$26</f>
        <v>0</v>
      </c>
      <c r="I44" s="13">
        <f>Anexo1!$I$26</f>
        <v>0</v>
      </c>
    </row>
    <row r="45" spans="1:9" x14ac:dyDescent="0.2">
      <c r="A45" s="31">
        <f>Dados_Cadastrais!$D$6</f>
        <v>0</v>
      </c>
      <c r="B45" s="12">
        <f>Dados_Cadastrais!$D$12</f>
        <v>0</v>
      </c>
      <c r="C45" s="12" t="str">
        <f t="shared" si="2"/>
        <v>3</v>
      </c>
      <c r="D45" t="str">
        <f>CONCATENATE(MID(Dados_Cadastrais!$D$5,1,2),MID(Dados_Cadastrais!$D$5,4,3),MID(Dados_Cadastrais!$D$5,8,3),MID(Dados_Cadastrais!$D$5,12,4),MID(Dados_Cadastrais!$D$5,17,2))</f>
        <v/>
      </c>
      <c r="E45">
        <f>Dados_Cadastrais!$D$9</f>
        <v>0</v>
      </c>
      <c r="F45">
        <f>Dados_Cadastrais!$D$10</f>
        <v>0</v>
      </c>
      <c r="G45">
        <f>Apoio!$P$15</f>
        <v>14</v>
      </c>
      <c r="H45" s="13">
        <f>Anexo1!$H$27</f>
        <v>0</v>
      </c>
      <c r="I45" s="13">
        <f>Anexo1!$I$27</f>
        <v>0</v>
      </c>
    </row>
    <row r="46" spans="1:9" x14ac:dyDescent="0.2">
      <c r="A46" s="31">
        <f>Dados_Cadastrais!$D$6</f>
        <v>0</v>
      </c>
      <c r="B46" s="12">
        <f>Dados_Cadastrais!$D$12</f>
        <v>0</v>
      </c>
      <c r="C46" s="12" t="str">
        <f t="shared" si="2"/>
        <v>3</v>
      </c>
      <c r="D46" t="str">
        <f>CONCATENATE(MID(Dados_Cadastrais!$D$5,1,2),MID(Dados_Cadastrais!$D$5,4,3),MID(Dados_Cadastrais!$D$5,8,3),MID(Dados_Cadastrais!$D$5,12,4),MID(Dados_Cadastrais!$D$5,17,2))</f>
        <v/>
      </c>
      <c r="E46">
        <f>Dados_Cadastrais!$D$9</f>
        <v>0</v>
      </c>
      <c r="F46">
        <f>Dados_Cadastrais!$D$10</f>
        <v>0</v>
      </c>
      <c r="G46">
        <f>Apoio!$P$16</f>
        <v>55</v>
      </c>
      <c r="H46" s="13">
        <f>Anexo1!$H$28</f>
        <v>0</v>
      </c>
      <c r="I46" s="13">
        <f>Anexo1!$I$28</f>
        <v>0</v>
      </c>
    </row>
    <row r="47" spans="1:9" x14ac:dyDescent="0.2">
      <c r="A47" s="32">
        <f>Dados_Cadastrais!$D$6</f>
        <v>0</v>
      </c>
      <c r="B47" s="28">
        <f>Dados_Cadastrais!$D$12</f>
        <v>0</v>
      </c>
      <c r="C47" s="28" t="str">
        <f>CONCATENATE(4,MID($B$2,2,4))</f>
        <v>4</v>
      </c>
      <c r="D47" s="11" t="str">
        <f>CONCATENATE(MID(Dados_Cadastrais!$D$5,1,2),MID(Dados_Cadastrais!$D$5,4,3),MID(Dados_Cadastrais!$D$5,8,3),MID(Dados_Cadastrais!$D$5,12,4),MID(Dados_Cadastrais!$D$5,17,2))</f>
        <v/>
      </c>
      <c r="E47" s="11">
        <f>Dados_Cadastrais!$D$9</f>
        <v>0</v>
      </c>
      <c r="F47" s="11">
        <f>Dados_Cadastrais!$D$10</f>
        <v>0</v>
      </c>
      <c r="G47" s="11">
        <f>Apoio!$P$2</f>
        <v>1</v>
      </c>
      <c r="H47" s="29">
        <f>Anexo1!$K$10</f>
        <v>0</v>
      </c>
      <c r="I47" s="29">
        <f>Anexo1!$L$10</f>
        <v>0</v>
      </c>
    </row>
    <row r="48" spans="1:9" x14ac:dyDescent="0.2">
      <c r="A48" s="31">
        <f>Dados_Cadastrais!$D$6</f>
        <v>0</v>
      </c>
      <c r="B48" s="12">
        <f>Dados_Cadastrais!$D$12</f>
        <v>0</v>
      </c>
      <c r="C48" s="12" t="str">
        <f>CONCATENATE(4,MID($B$2,2,4))</f>
        <v>4</v>
      </c>
      <c r="D48" t="str">
        <f>CONCATENATE(MID(Dados_Cadastrais!$D$5,1,2),MID(Dados_Cadastrais!$D$5,4,3),MID(Dados_Cadastrais!$D$5,8,3),MID(Dados_Cadastrais!$D$5,12,4),MID(Dados_Cadastrais!$D$5,17,2))</f>
        <v/>
      </c>
      <c r="E48">
        <f>Dados_Cadastrais!$D$9</f>
        <v>0</v>
      </c>
      <c r="F48">
        <f>Dados_Cadastrais!$D$10</f>
        <v>0</v>
      </c>
      <c r="G48">
        <f>Apoio!$P$3</f>
        <v>2</v>
      </c>
      <c r="H48" s="13">
        <f>Anexo1!$K$11</f>
        <v>0</v>
      </c>
      <c r="I48" s="13">
        <f>Anexo1!$L$11</f>
        <v>0</v>
      </c>
    </row>
    <row r="49" spans="1:9" x14ac:dyDescent="0.2">
      <c r="A49" s="31">
        <f>Dados_Cadastrais!$D$6</f>
        <v>0</v>
      </c>
      <c r="B49" s="12">
        <f>Dados_Cadastrais!$D$12</f>
        <v>0</v>
      </c>
      <c r="C49" s="12" t="str">
        <f t="shared" ref="C49:C61" si="3">CONCATENATE(4,MID($B$2,2,4))</f>
        <v>4</v>
      </c>
      <c r="D49" t="str">
        <f>CONCATENATE(MID(Dados_Cadastrais!$D$5,1,2),MID(Dados_Cadastrais!$D$5,4,3),MID(Dados_Cadastrais!$D$5,8,3),MID(Dados_Cadastrais!$D$5,12,4),MID(Dados_Cadastrais!$D$5,17,2))</f>
        <v/>
      </c>
      <c r="E49">
        <f>Dados_Cadastrais!$D$9</f>
        <v>0</v>
      </c>
      <c r="F49">
        <f>Dados_Cadastrais!$D$10</f>
        <v>0</v>
      </c>
      <c r="G49">
        <f>Apoio!$P$4</f>
        <v>3</v>
      </c>
      <c r="H49" s="13">
        <f>Anexo1!$K$12</f>
        <v>0</v>
      </c>
      <c r="I49" s="13">
        <f>Anexo1!$L$12</f>
        <v>0</v>
      </c>
    </row>
    <row r="50" spans="1:9" x14ac:dyDescent="0.2">
      <c r="A50" s="31">
        <f>Dados_Cadastrais!$D$6</f>
        <v>0</v>
      </c>
      <c r="B50" s="12">
        <f>Dados_Cadastrais!$D$12</f>
        <v>0</v>
      </c>
      <c r="C50" s="12" t="str">
        <f t="shared" si="3"/>
        <v>4</v>
      </c>
      <c r="D50" t="str">
        <f>CONCATENATE(MID(Dados_Cadastrais!$D$5,1,2),MID(Dados_Cadastrais!$D$5,4,3),MID(Dados_Cadastrais!$D$5,8,3),MID(Dados_Cadastrais!$D$5,12,4),MID(Dados_Cadastrais!$D$5,17,2))</f>
        <v/>
      </c>
      <c r="E50">
        <f>Dados_Cadastrais!$D$9</f>
        <v>0</v>
      </c>
      <c r="F50">
        <f>Dados_Cadastrais!$D$10</f>
        <v>0</v>
      </c>
      <c r="G50">
        <f>Apoio!$P$5</f>
        <v>4</v>
      </c>
      <c r="H50" s="13">
        <f>Anexo1!$K$13</f>
        <v>0</v>
      </c>
      <c r="I50" s="13">
        <f>Anexo1!$L$13</f>
        <v>0</v>
      </c>
    </row>
    <row r="51" spans="1:9" x14ac:dyDescent="0.2">
      <c r="A51" s="31">
        <f>Dados_Cadastrais!$D$6</f>
        <v>0</v>
      </c>
      <c r="B51" s="12">
        <f>Dados_Cadastrais!$D$12</f>
        <v>0</v>
      </c>
      <c r="C51" s="12" t="str">
        <f t="shared" si="3"/>
        <v>4</v>
      </c>
      <c r="D51" t="str">
        <f>CONCATENATE(MID(Dados_Cadastrais!$D$5,1,2),MID(Dados_Cadastrais!$D$5,4,3),MID(Dados_Cadastrais!$D$5,8,3),MID(Dados_Cadastrais!$D$5,12,4),MID(Dados_Cadastrais!$D$5,17,2))</f>
        <v/>
      </c>
      <c r="E51">
        <f>Dados_Cadastrais!$D$9</f>
        <v>0</v>
      </c>
      <c r="F51">
        <f>Dados_Cadastrais!$D$10</f>
        <v>0</v>
      </c>
      <c r="G51">
        <f>Apoio!$P$6</f>
        <v>5</v>
      </c>
      <c r="H51" s="13">
        <f>Anexo1!$K$15</f>
        <v>0</v>
      </c>
      <c r="I51" s="13">
        <f>Anexo1!$L$15</f>
        <v>0</v>
      </c>
    </row>
    <row r="52" spans="1:9" x14ac:dyDescent="0.2">
      <c r="A52" s="31">
        <f>Dados_Cadastrais!$D$6</f>
        <v>0</v>
      </c>
      <c r="B52" s="12">
        <f>Dados_Cadastrais!$D$12</f>
        <v>0</v>
      </c>
      <c r="C52" s="12" t="str">
        <f t="shared" si="3"/>
        <v>4</v>
      </c>
      <c r="D52" t="str">
        <f>CONCATENATE(MID(Dados_Cadastrais!$D$5,1,2),MID(Dados_Cadastrais!$D$5,4,3),MID(Dados_Cadastrais!$D$5,8,3),MID(Dados_Cadastrais!$D$5,12,4),MID(Dados_Cadastrais!$D$5,17,2))</f>
        <v/>
      </c>
      <c r="E52">
        <f>Dados_Cadastrais!$D$9</f>
        <v>0</v>
      </c>
      <c r="F52">
        <f>Dados_Cadastrais!$D$10</f>
        <v>0</v>
      </c>
      <c r="G52">
        <f>Apoio!$P$7</f>
        <v>6</v>
      </c>
      <c r="H52" s="13">
        <f>Anexo1!$K$16</f>
        <v>0</v>
      </c>
      <c r="I52" s="13">
        <f>Anexo1!$L$16</f>
        <v>0</v>
      </c>
    </row>
    <row r="53" spans="1:9" x14ac:dyDescent="0.2">
      <c r="A53" s="31">
        <f>Dados_Cadastrais!$D$6</f>
        <v>0</v>
      </c>
      <c r="B53" s="12">
        <f>Dados_Cadastrais!$D$12</f>
        <v>0</v>
      </c>
      <c r="C53" s="12" t="str">
        <f t="shared" si="3"/>
        <v>4</v>
      </c>
      <c r="D53" t="str">
        <f>CONCATENATE(MID(Dados_Cadastrais!$D$5,1,2),MID(Dados_Cadastrais!$D$5,4,3),MID(Dados_Cadastrais!$D$5,8,3),MID(Dados_Cadastrais!$D$5,12,4),MID(Dados_Cadastrais!$D$5,17,2))</f>
        <v/>
      </c>
      <c r="E53">
        <f>Dados_Cadastrais!$D$9</f>
        <v>0</v>
      </c>
      <c r="F53">
        <f>Dados_Cadastrais!$D$10</f>
        <v>0</v>
      </c>
      <c r="G53">
        <f>Apoio!$P$8</f>
        <v>7</v>
      </c>
      <c r="H53" s="13">
        <f>Anexo1!$K$17</f>
        <v>0</v>
      </c>
      <c r="I53" s="13">
        <f>Anexo1!$L$17</f>
        <v>0</v>
      </c>
    </row>
    <row r="54" spans="1:9" x14ac:dyDescent="0.2">
      <c r="A54" s="31">
        <f>Dados_Cadastrais!$D$6</f>
        <v>0</v>
      </c>
      <c r="B54" s="12">
        <f>Dados_Cadastrais!$D$12</f>
        <v>0</v>
      </c>
      <c r="C54" s="12" t="str">
        <f t="shared" si="3"/>
        <v>4</v>
      </c>
      <c r="D54" t="str">
        <f>CONCATENATE(MID(Dados_Cadastrais!$D$5,1,2),MID(Dados_Cadastrais!$D$5,4,3),MID(Dados_Cadastrais!$D$5,8,3),MID(Dados_Cadastrais!$D$5,12,4),MID(Dados_Cadastrais!$D$5,17,2))</f>
        <v/>
      </c>
      <c r="E54">
        <f>Dados_Cadastrais!$D$9</f>
        <v>0</v>
      </c>
      <c r="F54">
        <f>Dados_Cadastrais!$D$10</f>
        <v>0</v>
      </c>
      <c r="G54">
        <f>Apoio!$P$9</f>
        <v>8</v>
      </c>
      <c r="H54" s="13">
        <f>Anexo1!$K$19</f>
        <v>0</v>
      </c>
      <c r="I54" s="13">
        <f>Anexo1!$L$19</f>
        <v>0</v>
      </c>
    </row>
    <row r="55" spans="1:9" x14ac:dyDescent="0.2">
      <c r="A55" s="31">
        <f>Dados_Cadastrais!$D$6</f>
        <v>0</v>
      </c>
      <c r="B55" s="12">
        <f>Dados_Cadastrais!$D$12</f>
        <v>0</v>
      </c>
      <c r="C55" s="12" t="str">
        <f t="shared" si="3"/>
        <v>4</v>
      </c>
      <c r="D55" t="str">
        <f>CONCATENATE(MID(Dados_Cadastrais!$D$5,1,2),MID(Dados_Cadastrais!$D$5,4,3),MID(Dados_Cadastrais!$D$5,8,3),MID(Dados_Cadastrais!$D$5,12,4),MID(Dados_Cadastrais!$D$5,17,2))</f>
        <v/>
      </c>
      <c r="E55">
        <f>Dados_Cadastrais!$D$9</f>
        <v>0</v>
      </c>
      <c r="F55">
        <f>Dados_Cadastrais!$D$10</f>
        <v>0</v>
      </c>
      <c r="G55">
        <f>Apoio!$P$10</f>
        <v>9</v>
      </c>
      <c r="H55" s="13">
        <f>Anexo1!$K$20</f>
        <v>0</v>
      </c>
      <c r="I55" s="13">
        <f>Anexo1!$L$20</f>
        <v>0</v>
      </c>
    </row>
    <row r="56" spans="1:9" x14ac:dyDescent="0.2">
      <c r="A56" s="31">
        <f>Dados_Cadastrais!$D$6</f>
        <v>0</v>
      </c>
      <c r="B56" s="12">
        <f>Dados_Cadastrais!$D$12</f>
        <v>0</v>
      </c>
      <c r="C56" s="12" t="str">
        <f t="shared" si="3"/>
        <v>4</v>
      </c>
      <c r="D56" t="str">
        <f>CONCATENATE(MID(Dados_Cadastrais!$D$5,1,2),MID(Dados_Cadastrais!$D$5,4,3),MID(Dados_Cadastrais!$D$5,8,3),MID(Dados_Cadastrais!$D$5,12,4),MID(Dados_Cadastrais!$D$5,17,2))</f>
        <v/>
      </c>
      <c r="E56">
        <f>Dados_Cadastrais!$D$9</f>
        <v>0</v>
      </c>
      <c r="F56">
        <f>Dados_Cadastrais!$D$10</f>
        <v>0</v>
      </c>
      <c r="G56">
        <f>Apoio!$P$11</f>
        <v>10</v>
      </c>
      <c r="H56" s="13">
        <f>Anexo1!$K$21</f>
        <v>0</v>
      </c>
      <c r="I56" s="13">
        <f>Anexo1!$L$21</f>
        <v>0</v>
      </c>
    </row>
    <row r="57" spans="1:9" x14ac:dyDescent="0.2">
      <c r="A57" s="31">
        <f>Dados_Cadastrais!$D$6</f>
        <v>0</v>
      </c>
      <c r="B57" s="12">
        <f>Dados_Cadastrais!$D$12</f>
        <v>0</v>
      </c>
      <c r="C57" s="12" t="str">
        <f t="shared" si="3"/>
        <v>4</v>
      </c>
      <c r="D57" t="str">
        <f>CONCATENATE(MID(Dados_Cadastrais!$D$5,1,2),MID(Dados_Cadastrais!$D$5,4,3),MID(Dados_Cadastrais!$D$5,8,3),MID(Dados_Cadastrais!$D$5,12,4),MID(Dados_Cadastrais!$D$5,17,2))</f>
        <v/>
      </c>
      <c r="E57">
        <f>Dados_Cadastrais!$D$9</f>
        <v>0</v>
      </c>
      <c r="F57">
        <f>Dados_Cadastrais!$D$10</f>
        <v>0</v>
      </c>
      <c r="G57">
        <f>Apoio!$P$12</f>
        <v>11</v>
      </c>
      <c r="H57" s="13">
        <f>Anexo1!$K$23</f>
        <v>0</v>
      </c>
      <c r="I57" s="13">
        <f>Anexo1!$L$23</f>
        <v>0</v>
      </c>
    </row>
    <row r="58" spans="1:9" x14ac:dyDescent="0.2">
      <c r="A58" s="31">
        <f>Dados_Cadastrais!$D$6</f>
        <v>0</v>
      </c>
      <c r="B58" s="12">
        <f>Dados_Cadastrais!$D$12</f>
        <v>0</v>
      </c>
      <c r="C58" s="12" t="str">
        <f t="shared" si="3"/>
        <v>4</v>
      </c>
      <c r="D58" t="str">
        <f>CONCATENATE(MID(Dados_Cadastrais!$D$5,1,2),MID(Dados_Cadastrais!$D$5,4,3),MID(Dados_Cadastrais!$D$5,8,3),MID(Dados_Cadastrais!$D$5,12,4),MID(Dados_Cadastrais!$D$5,17,2))</f>
        <v/>
      </c>
      <c r="E58">
        <f>Dados_Cadastrais!$D$9</f>
        <v>0</v>
      </c>
      <c r="F58">
        <f>Dados_Cadastrais!$D$10</f>
        <v>0</v>
      </c>
      <c r="G58">
        <f>Apoio!$P$13</f>
        <v>12</v>
      </c>
      <c r="H58" s="13">
        <f>Anexo1!$K$24</f>
        <v>0</v>
      </c>
      <c r="I58" s="13">
        <f>Anexo1!$L$24</f>
        <v>0</v>
      </c>
    </row>
    <row r="59" spans="1:9" x14ac:dyDescent="0.2">
      <c r="A59" s="31">
        <f>Dados_Cadastrais!$D$6</f>
        <v>0</v>
      </c>
      <c r="B59" s="12">
        <f>Dados_Cadastrais!$D$12</f>
        <v>0</v>
      </c>
      <c r="C59" s="12" t="str">
        <f t="shared" si="3"/>
        <v>4</v>
      </c>
      <c r="D59" t="str">
        <f>CONCATENATE(MID(Dados_Cadastrais!$D$5,1,2),MID(Dados_Cadastrais!$D$5,4,3),MID(Dados_Cadastrais!$D$5,8,3),MID(Dados_Cadastrais!$D$5,12,4),MID(Dados_Cadastrais!$D$5,17,2))</f>
        <v/>
      </c>
      <c r="E59">
        <f>Dados_Cadastrais!$D$9</f>
        <v>0</v>
      </c>
      <c r="F59">
        <f>Dados_Cadastrais!$D$10</f>
        <v>0</v>
      </c>
      <c r="G59">
        <f>Apoio!$P$14</f>
        <v>13</v>
      </c>
      <c r="H59" s="13">
        <f>Anexo1!$K$26</f>
        <v>0</v>
      </c>
      <c r="I59" s="13">
        <f>Anexo1!$L$26</f>
        <v>0</v>
      </c>
    </row>
    <row r="60" spans="1:9" x14ac:dyDescent="0.2">
      <c r="A60" s="31">
        <f>Dados_Cadastrais!$D$6</f>
        <v>0</v>
      </c>
      <c r="B60" s="12">
        <f>Dados_Cadastrais!$D$12</f>
        <v>0</v>
      </c>
      <c r="C60" s="12" t="str">
        <f t="shared" si="3"/>
        <v>4</v>
      </c>
      <c r="D60" t="str">
        <f>CONCATENATE(MID(Dados_Cadastrais!$D$5,1,2),MID(Dados_Cadastrais!$D$5,4,3),MID(Dados_Cadastrais!$D$5,8,3),MID(Dados_Cadastrais!$D$5,12,4),MID(Dados_Cadastrais!$D$5,17,2))</f>
        <v/>
      </c>
      <c r="E60">
        <f>Dados_Cadastrais!$D$9</f>
        <v>0</v>
      </c>
      <c r="F60">
        <f>Dados_Cadastrais!$D$10</f>
        <v>0</v>
      </c>
      <c r="G60">
        <f>Apoio!$P$15</f>
        <v>14</v>
      </c>
      <c r="H60" s="13">
        <f>Anexo1!$K$27</f>
        <v>0</v>
      </c>
      <c r="I60" s="13">
        <f>Anexo1!$L$27</f>
        <v>0</v>
      </c>
    </row>
    <row r="61" spans="1:9" x14ac:dyDescent="0.2">
      <c r="A61" s="31">
        <f>Dados_Cadastrais!$D$6</f>
        <v>0</v>
      </c>
      <c r="B61" s="12">
        <f>Dados_Cadastrais!$D$12</f>
        <v>0</v>
      </c>
      <c r="C61" s="12" t="str">
        <f t="shared" si="3"/>
        <v>4</v>
      </c>
      <c r="D61" t="str">
        <f>CONCATENATE(MID(Dados_Cadastrais!$D$5,1,2),MID(Dados_Cadastrais!$D$5,4,3),MID(Dados_Cadastrais!$D$5,8,3),MID(Dados_Cadastrais!$D$5,12,4),MID(Dados_Cadastrais!$D$5,17,2))</f>
        <v/>
      </c>
      <c r="E61">
        <f>Dados_Cadastrais!$D$9</f>
        <v>0</v>
      </c>
      <c r="F61">
        <f>Dados_Cadastrais!$D$10</f>
        <v>0</v>
      </c>
      <c r="G61">
        <f>Apoio!$P$16</f>
        <v>55</v>
      </c>
      <c r="H61" s="13">
        <f>Anexo1!$K$28</f>
        <v>0</v>
      </c>
      <c r="I61" s="13">
        <f>Anexo1!$L$28</f>
        <v>0</v>
      </c>
    </row>
  </sheetData>
  <sheetProtection password="DB83" sheet="1" objects="1" scenarios="1"/>
  <phoneticPr fontId="0" type="noConversion"/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B4" sqref="B4"/>
    </sheetView>
  </sheetViews>
  <sheetFormatPr defaultRowHeight="12.75" x14ac:dyDescent="0.2"/>
  <cols>
    <col min="1" max="1" width="16.42578125" bestFit="1" customWidth="1"/>
    <col min="2" max="2" width="32.7109375" bestFit="1" customWidth="1"/>
    <col min="3" max="3" width="14.85546875" bestFit="1" customWidth="1"/>
    <col min="4" max="4" width="15.42578125" bestFit="1" customWidth="1"/>
    <col min="5" max="5" width="14.5703125" bestFit="1" customWidth="1"/>
  </cols>
  <sheetData>
    <row r="1" spans="1:5" ht="15" x14ac:dyDescent="0.25">
      <c r="A1" s="72" t="s">
        <v>84</v>
      </c>
      <c r="B1" s="72" t="s">
        <v>85</v>
      </c>
      <c r="C1" s="72" t="s">
        <v>86</v>
      </c>
      <c r="D1" s="72" t="s">
        <v>87</v>
      </c>
      <c r="E1" s="72" t="s">
        <v>88</v>
      </c>
    </row>
    <row r="2" spans="1:5" x14ac:dyDescent="0.2">
      <c r="A2" t="str">
        <f>CONCATENATE(MID(Dados_Cadastrais!$D$5,1,2),MID(Dados_Cadastrais!$D$5,4,3),MID(Dados_Cadastrais!$D$5,8,3),MID(Dados_Cadastrais!$D$5,12,4),MID(Dados_Cadastrais!$D$5,17,2))</f>
        <v/>
      </c>
      <c r="B2" s="31">
        <f>Dados_Cadastrais!D6</f>
        <v>0</v>
      </c>
      <c r="C2" t="str">
        <f>TEXT(Dados_Cadastrais!D8, "0")</f>
        <v>0</v>
      </c>
      <c r="D2" t="str">
        <f>TEXT(Dados_Cadastrais!D9, "0")</f>
        <v>0</v>
      </c>
      <c r="E2" t="str">
        <f>TEXT(Dados_Cadastrais!D12, "0")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"/>
  <sheetViews>
    <sheetView workbookViewId="0">
      <selection activeCell="B15" sqref="B15"/>
    </sheetView>
  </sheetViews>
  <sheetFormatPr defaultRowHeight="12.75" x14ac:dyDescent="0.2"/>
  <cols>
    <col min="1" max="1" width="16.42578125" bestFit="1" customWidth="1"/>
    <col min="2" max="2" width="32.7109375" bestFit="1" customWidth="1"/>
    <col min="3" max="3" width="14.85546875" bestFit="1" customWidth="1"/>
    <col min="4" max="4" width="15.42578125" bestFit="1" customWidth="1"/>
    <col min="5" max="5" width="14.5703125" bestFit="1" customWidth="1"/>
    <col min="6" max="6" width="15.140625" bestFit="1" customWidth="1"/>
    <col min="7" max="7" width="48" bestFit="1" customWidth="1"/>
    <col min="8" max="8" width="47" bestFit="1" customWidth="1"/>
    <col min="9" max="10" width="49" bestFit="1" customWidth="1"/>
    <col min="11" max="12" width="47.7109375" bestFit="1" customWidth="1"/>
    <col min="13" max="13" width="40.28515625" bestFit="1" customWidth="1"/>
    <col min="14" max="14" width="43.28515625" bestFit="1" customWidth="1"/>
    <col min="15" max="16" width="45.28515625" bestFit="1" customWidth="1"/>
    <col min="17" max="18" width="44.140625" bestFit="1" customWidth="1"/>
    <col min="19" max="19" width="43" bestFit="1" customWidth="1"/>
    <col min="20" max="20" width="41.5703125" bestFit="1" customWidth="1"/>
    <col min="21" max="22" width="43.7109375" bestFit="1" customWidth="1"/>
    <col min="23" max="24" width="42.5703125" bestFit="1" customWidth="1"/>
    <col min="25" max="25" width="41.28515625" bestFit="1" customWidth="1"/>
    <col min="26" max="26" width="44.140625" bestFit="1" customWidth="1"/>
    <col min="27" max="27" width="46.28515625" bestFit="1" customWidth="1"/>
    <col min="28" max="28" width="48.140625" bestFit="1" customWidth="1"/>
    <col min="29" max="29" width="47.140625" bestFit="1" customWidth="1"/>
    <col min="30" max="30" width="50.5703125" bestFit="1" customWidth="1"/>
    <col min="31" max="32" width="52.5703125" bestFit="1" customWidth="1"/>
    <col min="33" max="33" width="51.5703125" bestFit="1" customWidth="1"/>
    <col min="34" max="34" width="54.7109375" bestFit="1" customWidth="1"/>
    <col min="35" max="36" width="42.140625" bestFit="1" customWidth="1"/>
  </cols>
  <sheetData>
    <row r="1" spans="1:36" ht="15" x14ac:dyDescent="0.25">
      <c r="A1" s="72" t="s">
        <v>84</v>
      </c>
      <c r="B1" s="72" t="s">
        <v>85</v>
      </c>
      <c r="C1" s="72" t="s">
        <v>86</v>
      </c>
      <c r="D1" s="72" t="s">
        <v>87</v>
      </c>
      <c r="E1" s="72" t="s">
        <v>88</v>
      </c>
      <c r="F1" s="72" t="s">
        <v>119</v>
      </c>
      <c r="G1" s="72" t="s">
        <v>104</v>
      </c>
      <c r="H1" s="72" t="s">
        <v>89</v>
      </c>
      <c r="I1" s="72" t="s">
        <v>105</v>
      </c>
      <c r="J1" s="72" t="s">
        <v>90</v>
      </c>
      <c r="K1" s="72" t="s">
        <v>106</v>
      </c>
      <c r="L1" s="72" t="s">
        <v>91</v>
      </c>
      <c r="M1" s="72" t="s">
        <v>107</v>
      </c>
      <c r="N1" s="72" t="s">
        <v>92</v>
      </c>
      <c r="O1" s="72" t="s">
        <v>108</v>
      </c>
      <c r="P1" s="72" t="s">
        <v>93</v>
      </c>
      <c r="Q1" s="72" t="s">
        <v>109</v>
      </c>
      <c r="R1" s="72" t="s">
        <v>94</v>
      </c>
      <c r="S1" s="72" t="s">
        <v>110</v>
      </c>
      <c r="T1" s="72" t="s">
        <v>95</v>
      </c>
      <c r="U1" s="72" t="s">
        <v>111</v>
      </c>
      <c r="V1" s="72" t="s">
        <v>96</v>
      </c>
      <c r="W1" s="72" t="s">
        <v>112</v>
      </c>
      <c r="X1" s="72" t="s">
        <v>97</v>
      </c>
      <c r="Y1" s="72" t="s">
        <v>113</v>
      </c>
      <c r="Z1" s="72" t="s">
        <v>98</v>
      </c>
      <c r="AA1" s="72" t="s">
        <v>114</v>
      </c>
      <c r="AB1" s="72" t="s">
        <v>99</v>
      </c>
      <c r="AC1" s="72" t="s">
        <v>115</v>
      </c>
      <c r="AD1" s="72" t="s">
        <v>100</v>
      </c>
      <c r="AE1" s="72" t="s">
        <v>116</v>
      </c>
      <c r="AF1" s="72" t="s">
        <v>101</v>
      </c>
      <c r="AG1" s="72" t="s">
        <v>117</v>
      </c>
      <c r="AH1" s="72" t="s">
        <v>102</v>
      </c>
      <c r="AI1" s="72" t="s">
        <v>118</v>
      </c>
      <c r="AJ1" s="72" t="s">
        <v>103</v>
      </c>
    </row>
    <row r="2" spans="1:36" x14ac:dyDescent="0.2">
      <c r="A2" t="str">
        <f>CONCATENATE(MID(Dados_Cadastrais!$D$5,1,2),MID(Dados_Cadastrais!$D$5,4,3),MID(Dados_Cadastrais!$D$5,8,3),MID(Dados_Cadastrais!$D$5,12,4),MID(Dados_Cadastrais!$D$5,17,2))</f>
        <v/>
      </c>
      <c r="B2" s="31">
        <f>Dados_Cadastrais!D6</f>
        <v>0</v>
      </c>
      <c r="C2" t="str">
        <f>TEXT(Dados_Cadastrais!D8, "0")</f>
        <v>0</v>
      </c>
      <c r="D2" t="str">
        <f>TEXT(Dados_Cadastrais!D9, "0")</f>
        <v>0</v>
      </c>
      <c r="E2" t="str">
        <f>TEXT(Dados_Cadastrais!D12, "0")</f>
        <v>0</v>
      </c>
      <c r="F2">
        <v>1</v>
      </c>
      <c r="G2" t="str">
        <f>IF(TEXT(Anexo1!$B$10, "0,00")&lt;&gt; "0,00", TEXT(Anexo1!$B$10, "0,00"),"")</f>
        <v/>
      </c>
      <c r="H2" s="73" t="str">
        <f>IF(TEXT(Anexo1!C10, "0,00")&lt;&gt;"0,00",TEXT(Anexo1!C10, "0,00"),"")</f>
        <v/>
      </c>
      <c r="I2" s="73" t="str">
        <f>IF(TEXT(Anexo1!B11, "0,00")&lt;&gt;"0,00",TEXT(Anexo1!B11, "0,00"),"")</f>
        <v/>
      </c>
      <c r="J2" s="73" t="str">
        <f>IF(TEXT(Anexo1!C11, "0,00")&lt;&gt;"0,00",TEXT(Anexo1!C11, "0,00"),"")</f>
        <v/>
      </c>
      <c r="K2" s="73" t="str">
        <f>IF(TEXT(Anexo1!B12, "0,00")&lt;&gt;"0,00",TEXT(Anexo1!B12, "0,00"),"")</f>
        <v/>
      </c>
      <c r="L2" s="73" t="str">
        <f>IF(TEXT(Anexo1!C12, "0,00")&lt;&gt;"0,00",TEXT(Anexo1!C12, "0,00"),"")</f>
        <v/>
      </c>
      <c r="M2" s="73" t="str">
        <f>IF(TEXT(Anexo1!B13, "0,00")&lt;&gt;"0,00",TEXT(Anexo1!B13, "0,00"),"")</f>
        <v/>
      </c>
      <c r="N2" s="73" t="str">
        <f>IF(TEXT(Anexo1!C13, "0,00")&lt;&gt;"0,00",TEXT(Anexo1!C13, "0,00"),"")</f>
        <v/>
      </c>
      <c r="O2" s="73" t="str">
        <f>IF(TEXT(Anexo1!B15, "0,00")&lt;&gt;"0,00",TEXT(Anexo1!B15, "0,00"),"")</f>
        <v/>
      </c>
      <c r="P2" s="73" t="str">
        <f>IF(TEXT(Anexo1!C15, "0,00")&lt;&gt;"0,00",TEXT(Anexo1!C15, "0,00"),"")</f>
        <v/>
      </c>
      <c r="Q2" s="73" t="str">
        <f>IF(TEXT(Anexo1!B16, "0,00")&lt;&gt;"0,00",TEXT(Anexo1!B16, "0,00"),"")</f>
        <v/>
      </c>
      <c r="R2" s="73" t="str">
        <f>IF(TEXT(Anexo1!C16, "0,00")&lt;&gt;"0,00",TEXT(Anexo1!C16, "0,00"),"")</f>
        <v/>
      </c>
      <c r="S2" s="73" t="str">
        <f>IF(TEXT(Anexo1!B17, "0,00")&lt;&gt;"0,00",TEXT(Anexo1!B17, "0,00"),"")</f>
        <v/>
      </c>
      <c r="T2" s="73" t="str">
        <f>IF(TEXT(Anexo1!C17, "0,00")&lt;&gt;"0,00",TEXT(Anexo1!C17, "0,00"),"")</f>
        <v/>
      </c>
      <c r="U2" s="73" t="str">
        <f>IF(TEXT(Anexo1!B19, "0,00")&lt;&gt;"0,00",TEXT(Anexo1!B19, "0,00"),"")</f>
        <v/>
      </c>
      <c r="V2" s="73" t="str">
        <f>IF(TEXT(Anexo1!C19, "0,00")&lt;&gt;"0,00",TEXT(Anexo1!C19, "0,00"),"")</f>
        <v/>
      </c>
      <c r="W2" s="73" t="str">
        <f>IF(TEXT(Anexo1!B20, "0,00")&gt;"0,00",TEXT(Anexo1!B20, "0,00"),"")</f>
        <v/>
      </c>
      <c r="X2" s="73" t="str">
        <f>IF(TEXT(Anexo1!C20, "0,00")&lt;&gt;"0,00",TEXT(Anexo1!C20, "0,00"),"")</f>
        <v/>
      </c>
      <c r="Y2" s="73" t="str">
        <f>IF(TEXT(Anexo1!B21, "0,00")&lt;&gt;"0,00",TEXT(Anexo1!B21, "0,00"),"")</f>
        <v/>
      </c>
      <c r="Z2" s="73" t="str">
        <f>IF(TEXT(Anexo1!C21, "0,00")&lt;&gt;"0,00",TEXT(Anexo1!C21, "0,00"),"")</f>
        <v/>
      </c>
      <c r="AA2" s="73" t="str">
        <f>IF(TEXT(Anexo1!B23, "0,00")&lt;&gt;"0,00",TEXT(Anexo1!B23, "0,00"),"")</f>
        <v/>
      </c>
      <c r="AB2" s="73" t="str">
        <f>IF(TEXT(Anexo1!C23, "0,00")&lt;&gt;"0,00",TEXT(Anexo1!C23, "0,00"),"")</f>
        <v/>
      </c>
      <c r="AC2" s="73" t="str">
        <f>IF(TEXT(Anexo1!B24, "0,00")&lt;&gt;"0,00",TEXT(Anexo1!B24, "0,00"),"")</f>
        <v/>
      </c>
      <c r="AD2" s="73" t="str">
        <f>IF(TEXT(Anexo1!C24, "0,00")&lt;&gt;"0,00",TEXT(Anexo1!C24, "0,00"),"")</f>
        <v/>
      </c>
      <c r="AE2" s="73" t="str">
        <f>IF(TEXT(Anexo1!B26, "0,00")&lt;&gt;"0,00",TEXT(Anexo1!B26, "0,00"),"")</f>
        <v/>
      </c>
      <c r="AF2" s="73" t="str">
        <f>IF(TEXT(Anexo1!C26, "0,00")&lt;&gt;"0,00",TEXT(Anexo1!C26, "0,00"),"")</f>
        <v/>
      </c>
      <c r="AG2" s="73" t="str">
        <f>IF(TEXT(Anexo1!B27, "0,00")&lt;&gt;"0,00",TEXT(Anexo1!B27, "0,00"),"")</f>
        <v/>
      </c>
      <c r="AH2" s="73" t="str">
        <f>IF(TEXT(Anexo1!C27, "0,00")&lt;&gt;"0,00",TEXT(Anexo1!C27, "0,00"),"")</f>
        <v/>
      </c>
      <c r="AI2" s="73" t="str">
        <f>IF(TEXT(Anexo1!B28, "0,00")&lt;&gt;"0,00",TEXT(Anexo1!B28, "0,00"),"")</f>
        <v/>
      </c>
      <c r="AJ2" s="73" t="str">
        <f>IF(TEXT(Anexo1!C28, "0,00")&lt;&gt;"0,00",TEXT(Anexo1!C28, "0,00"),"")</f>
        <v/>
      </c>
    </row>
    <row r="3" spans="1:36" x14ac:dyDescent="0.2">
      <c r="A3" t="str">
        <f>CONCATENATE(MID(Dados_Cadastrais!$D$5,1,2),MID(Dados_Cadastrais!$D$5,4,3),MID(Dados_Cadastrais!$D$5,8,3),MID(Dados_Cadastrais!$D$5,12,4),MID(Dados_Cadastrais!$D$5,17,2))</f>
        <v/>
      </c>
      <c r="B3" s="31">
        <f>Dados_Cadastrais!D6</f>
        <v>0</v>
      </c>
      <c r="C3" t="str">
        <f>TEXT(Dados_Cadastrais!D8, "0")</f>
        <v>0</v>
      </c>
      <c r="D3" t="str">
        <f>TEXT(Dados_Cadastrais!D9, "0")</f>
        <v>0</v>
      </c>
      <c r="E3" t="str">
        <f>TEXT(Dados_Cadastrais!D12, "0")</f>
        <v>0</v>
      </c>
      <c r="F3">
        <v>2</v>
      </c>
      <c r="G3" s="73" t="str">
        <f>IF(TEXT(Anexo1!E10, "0,00")&lt;&gt; "0,00", TEXT(Anexo1!E10, "0,00"), "")</f>
        <v/>
      </c>
      <c r="H3" s="73" t="str">
        <f>IF(TEXT(Anexo1!F10, "0,00")&lt;&gt; "0,00",TEXT(Anexo1!F10, "0,00"),"")</f>
        <v/>
      </c>
      <c r="I3" s="73" t="str">
        <f>IF(TEXT(Anexo1!E11, "0,00")&lt;&gt;"0,00",TEXT(Anexo1!E11, "0,00"),"")</f>
        <v/>
      </c>
      <c r="J3" s="73" t="str">
        <f>IF(TEXT(Anexo1!F11, "0,00")&lt;&gt;"0,00",TEXT(Anexo1!F11, "0,00"),"")</f>
        <v/>
      </c>
      <c r="K3" s="73" t="str">
        <f>IF(TEXT(Anexo1!E12, "0,00")&lt;&gt;"0,00",TEXT(Anexo1!E12, "0,00"),"")</f>
        <v/>
      </c>
      <c r="L3" s="73" t="str">
        <f>IF(TEXT(Anexo1!F12, "0,00")&lt;&gt;"0,00",TEXT(Anexo1!F12, "0,00"),"")</f>
        <v/>
      </c>
      <c r="M3" s="73" t="str">
        <f>IF(TEXT(Anexo1!E13, "0,00")&lt;&gt;"0,00",TEXT(Anexo1!E13, "0,00"),"")</f>
        <v/>
      </c>
      <c r="N3" s="73" t="str">
        <f>IF(TEXT(Anexo1!F13, "0,00")&lt;&gt;"0,00",TEXT(Anexo1!F13, "0,00"),"")</f>
        <v/>
      </c>
      <c r="O3" s="73" t="str">
        <f>IF(TEXT(Anexo1!E15, "0,00")&lt;&gt;"0,00",TEXT(Anexo1!E15, "0,00"),"")</f>
        <v/>
      </c>
      <c r="P3" s="73" t="str">
        <f>IF(TEXT(Anexo1!F15, "0,00")&lt;&gt;"0,00",TEXT(Anexo1!F15, "0,00"),"")</f>
        <v/>
      </c>
      <c r="Q3" s="73" t="str">
        <f>IF(TEXT(Anexo1!E16, "0,00")&lt;&gt;"0,00",TEXT(Anexo1!E16, "0,00"),"")</f>
        <v/>
      </c>
      <c r="R3" s="73" t="str">
        <f>IF(TEXT(Anexo1!F16, "0,00")&lt;&gt;"0,00",TEXT(Anexo1!F16, "0,00"),"")</f>
        <v/>
      </c>
      <c r="S3" s="73" t="str">
        <f>IF(TEXT(Anexo1!E17, "0,00")&lt;&gt;"0,00",TEXT(Anexo1!E17, "0,00"),"")</f>
        <v/>
      </c>
      <c r="T3" s="73" t="str">
        <f>IF(TEXT(Anexo1!F17, "0,00")&lt;&gt;"0,00",TEXT(Anexo1!F17, "0,00"),"")</f>
        <v/>
      </c>
      <c r="U3" s="73" t="str">
        <f>IF(TEXT(Anexo1!E19, "0,00")&lt;&gt;"0,00",TEXT(Anexo1!E19, "0,00"),"")</f>
        <v/>
      </c>
      <c r="V3" s="73" t="str">
        <f>IF(TEXT(Anexo1!F19, "0,00")&lt;&gt;"0,00",TEXT(Anexo1!F19, "0,00"),"")</f>
        <v/>
      </c>
      <c r="W3" s="73" t="str">
        <f>IF(TEXT(Anexo1!E20, "0,00")&lt;&gt;"0,00",TEXT(Anexo1!E20, "0,00"),"")</f>
        <v/>
      </c>
      <c r="X3" s="73" t="str">
        <f>IF(TEXT(Anexo1!F20, "0,00")&lt;&gt;"0,00",TEXT(Anexo1!F20, "0,00"),"")</f>
        <v/>
      </c>
      <c r="Y3" s="73" t="str">
        <f>IF(TEXT(Anexo1!E21, "0,00")&lt;&gt;"0,00",TEXT(Anexo1!E21, "0,00"),"")</f>
        <v/>
      </c>
      <c r="Z3" s="73" t="str">
        <f>IF(TEXT(Anexo1!F21, "0,00")&lt;&gt;"0,00",TEXT(Anexo1!F21, "0,00"),"")</f>
        <v/>
      </c>
      <c r="AA3" s="73" t="str">
        <f>IF(TEXT(Anexo1!E23, "0,00")&lt;&gt;"0,00",TEXT(Anexo1!E23, "0,00"),"")</f>
        <v/>
      </c>
      <c r="AB3" s="73" t="str">
        <f>IF(TEXT(Anexo1!F23, "0,00")&lt;&gt;"0,00",TEXT(Anexo1!F23, "0,00"),"")</f>
        <v/>
      </c>
      <c r="AC3" s="73" t="str">
        <f>IF(TEXT(Anexo1!E24, "0,00")&lt;&gt;"0,00",TEXT(Anexo1!E24, "0,00"),"")</f>
        <v/>
      </c>
      <c r="AD3" s="73" t="str">
        <f>IF(TEXT(Anexo1!F24, "0,00")&lt;&gt;"0,00",TEXT(Anexo1!F24, "0,00"),"")</f>
        <v/>
      </c>
      <c r="AE3" s="73" t="str">
        <f>IF(TEXT(Anexo1!E26, "0,00")&lt;&gt;"0,00",TEXT(Anexo1!E26, "0,00"),"")</f>
        <v/>
      </c>
      <c r="AF3" s="73" t="str">
        <f>IF(TEXT(Anexo1!F26, "0,00")&lt;&gt;"0,00",TEXT(Anexo1!F26, "0,00"),"")</f>
        <v/>
      </c>
      <c r="AG3" s="73" t="str">
        <f>IF(TEXT(Anexo1!E27, "0,00")&lt;&gt;"0,00",TEXT(Anexo1!E27, "0,00"),"")</f>
        <v/>
      </c>
      <c r="AH3" s="73" t="str">
        <f>IF(TEXT(Anexo1!F27, "0,00")&lt;&gt;"0,00",TEXT(Anexo1!F27, "0,00"),"")</f>
        <v/>
      </c>
      <c r="AI3" s="73" t="str">
        <f>IF(TEXT(Anexo1!E28, "0,00")&lt;&gt;"0,00",TEXT(Anexo1!E28, "0,00"),"")</f>
        <v/>
      </c>
      <c r="AJ3" s="73" t="str">
        <f>IF(TEXT(Anexo1!F28, "0,00")&lt;&gt;"0,00",TEXT(Anexo1!F28, "0,00"),"")</f>
        <v/>
      </c>
    </row>
    <row r="4" spans="1:36" x14ac:dyDescent="0.2">
      <c r="A4" t="str">
        <f>CONCATENATE(MID(Dados_Cadastrais!$D$5,1,2),MID(Dados_Cadastrais!$D$5,4,3),MID(Dados_Cadastrais!$D$5,8,3),MID(Dados_Cadastrais!$D$5,12,4),MID(Dados_Cadastrais!$D$5,17,2))</f>
        <v/>
      </c>
      <c r="B4" s="31">
        <f>Dados_Cadastrais!D6</f>
        <v>0</v>
      </c>
      <c r="C4" t="str">
        <f>TEXT(Dados_Cadastrais!D8, "0")</f>
        <v>0</v>
      </c>
      <c r="D4" t="str">
        <f>TEXT(Dados_Cadastrais!D9, "0")</f>
        <v>0</v>
      </c>
      <c r="E4" t="str">
        <f>TEXT(Dados_Cadastrais!D12, "0")</f>
        <v>0</v>
      </c>
      <c r="F4">
        <v>3</v>
      </c>
      <c r="G4" s="73" t="str">
        <f>IF(TEXT(Anexo1!H10, "0,00")&lt;&gt;"0,00", TEXT(Anexo1!H10, "0,00"),"")</f>
        <v/>
      </c>
      <c r="H4" s="73" t="str">
        <f>IF(TEXT(Anexo1!I10, "0,00")&lt;&gt;"0,00",TEXT(Anexo1!I10, "0,00"),"")</f>
        <v/>
      </c>
      <c r="I4" s="73" t="str">
        <f>IF(TEXT(Anexo1!H11, "0,00")&lt;&gt;"0,00",TEXT(Anexo1!H11, "0,00"),"")</f>
        <v/>
      </c>
      <c r="J4" s="73" t="str">
        <f>IF(TEXT(Anexo1!I11, "0,00")&lt;&gt;"0,00",TEXT(Anexo1!I11, "0,00"),"")</f>
        <v/>
      </c>
      <c r="K4" s="73" t="str">
        <f>IF(TEXT(Anexo1!H12, "0,00")&lt;&gt;"0,00",TEXT(Anexo1!H12, "0,00"),"")</f>
        <v/>
      </c>
      <c r="L4" s="73" t="str">
        <f>IF(TEXT(Anexo1!I12, "0,00")&lt;&gt;"0,00",TEXT(Anexo1!I12, "0,00"),"")</f>
        <v/>
      </c>
      <c r="M4" s="73" t="str">
        <f>IF(TEXT(Anexo1!H13, "0,00")&lt;&gt;"0,00",TEXT(Anexo1!H13, "0,00"),"")</f>
        <v/>
      </c>
      <c r="N4" s="73" t="str">
        <f>IF(TEXT(Anexo1!I13, "0,00")&lt;&gt;"0,00",TEXT(Anexo1!I13, "0,00"),"")</f>
        <v/>
      </c>
      <c r="O4" s="73" t="str">
        <f>IF(TEXT(Anexo1!H15, "0,00")&lt;&gt;"0,00",TEXT(Anexo1!H15, "0,00"),"")</f>
        <v/>
      </c>
      <c r="P4" s="73" t="str">
        <f>IF(TEXT(Anexo1!I15, "0,00")&lt;&gt;"0,00",TEXT(Anexo1!I15, "0,00"),"")</f>
        <v/>
      </c>
      <c r="Q4" s="73" t="str">
        <f>IF(TEXT(Anexo1!H16, "0,00")&lt;&gt;"0,00",TEXT(Anexo1!H16, "0,00"),"")</f>
        <v/>
      </c>
      <c r="R4" s="73" t="str">
        <f>IF(TEXT(Anexo1!I16, "0,00")&lt;&gt;"0,00",TEXT(Anexo1!I16, "0,00"),"")</f>
        <v/>
      </c>
      <c r="S4" s="73" t="str">
        <f>IF(TEXT(Anexo1!H17, "0,00")&lt;&gt;"0,00",TEXT(Anexo1!H17, "0,00"),"")</f>
        <v/>
      </c>
      <c r="T4" s="73" t="str">
        <f>IF(TEXT(Anexo1!I17, "0,00")&lt;&gt;"0,00",TEXT(Anexo1!I17, "0,00"),"")</f>
        <v/>
      </c>
      <c r="U4" s="73" t="str">
        <f>IF(TEXT(Anexo1!H19, "0,00")&lt;&gt;"0,00",TEXT(Anexo1!H19, "0,00"),"")</f>
        <v/>
      </c>
      <c r="V4" s="73" t="str">
        <f>IF(TEXT(Anexo1!I19, "0,00")&lt;&gt;"0,00",TEXT(Anexo1!I19, "0,00"),"")</f>
        <v/>
      </c>
      <c r="W4" s="73" t="str">
        <f>IF(TEXT(Anexo1!H20, "0,00")&lt;&gt;"0,00",TEXT(Anexo1!H20, "0,00"),"")</f>
        <v/>
      </c>
      <c r="X4" s="73" t="str">
        <f>IF(TEXT(Anexo1!I20, "0,00")&lt;&gt;"0,00",TEXT(Anexo1!I20, "0,00"),"")</f>
        <v/>
      </c>
      <c r="Y4" s="73" t="str">
        <f>IF(TEXT(Anexo1!H21, "0,00")&lt;&gt;"0,00",TEXT(Anexo1!H21, "0,00"),"")</f>
        <v/>
      </c>
      <c r="Z4" s="73" t="str">
        <f>IF(TEXT(Anexo1!I21, "0,00")&lt;&gt;"0,00",TEXT(Anexo1!I21, "0,00"),"")</f>
        <v/>
      </c>
      <c r="AA4" s="73" t="str">
        <f>IF(TEXT(Anexo1!H23, "0,00")&lt;&gt;"0,00",TEXT(Anexo1!H23, "0,00"),"")</f>
        <v/>
      </c>
      <c r="AB4" s="73" t="str">
        <f>IF(TEXT(Anexo1!I23, "0,00")&lt;&gt;"0,00",TEXT(Anexo1!I23, "0,00"),"")</f>
        <v/>
      </c>
      <c r="AC4" s="73" t="str">
        <f>IF(TEXT(Anexo1!H24, "0,00")&lt;&gt;"0,00",TEXT(Anexo1!H24, "0,00"),"")</f>
        <v/>
      </c>
      <c r="AD4" s="73" t="str">
        <f>IF(TEXT(Anexo1!I24, "0,00")&lt;&gt;"0,00",TEXT(Anexo1!I24, "0,00"),"")</f>
        <v/>
      </c>
      <c r="AE4" s="73" t="str">
        <f>IF(TEXT(Anexo1!H26, "0,00")&lt;&gt;"0,00",TEXT(Anexo1!H26, "0,00"),"")</f>
        <v/>
      </c>
      <c r="AF4" s="73" t="str">
        <f>IF(TEXT(Anexo1!I26, "0,00")&lt;&gt;"0,00",TEXT(Anexo1!I26, "0,00"),"")</f>
        <v/>
      </c>
      <c r="AG4" s="73" t="str">
        <f>IF(TEXT(Anexo1!H27, "0,00")&lt;&gt;"0,00",TEXT(Anexo1!H27, "0,00"),"")</f>
        <v/>
      </c>
      <c r="AH4" s="73" t="str">
        <f>IF(TEXT(Anexo1!I27, "0,00")&lt;&gt;"0,00",TEXT(Anexo1!I27, "0,00"),"")</f>
        <v/>
      </c>
      <c r="AI4" s="73" t="str">
        <f>IF(TEXT(Anexo1!H28, "0,00")&lt;&gt;"0,00",TEXT(Anexo1!H28, "0,00"),"")</f>
        <v/>
      </c>
      <c r="AJ4" s="73" t="str">
        <f>IF(TEXT(Anexo1!I28, "0,00")&lt;&gt;"0,00",TEXT(Anexo1!I28, "0,00"),"")</f>
        <v/>
      </c>
    </row>
    <row r="5" spans="1:36" x14ac:dyDescent="0.2">
      <c r="A5" t="str">
        <f>CONCATENATE(MID(Dados_Cadastrais!$D$5,1,2),MID(Dados_Cadastrais!$D$5,4,3),MID(Dados_Cadastrais!$D$5,8,3),MID(Dados_Cadastrais!$D$5,12,4),MID(Dados_Cadastrais!$D$5,17,2))</f>
        <v/>
      </c>
      <c r="B5" s="31">
        <f>Dados_Cadastrais!D6</f>
        <v>0</v>
      </c>
      <c r="C5" t="str">
        <f>TEXT(Dados_Cadastrais!D8, "0")</f>
        <v>0</v>
      </c>
      <c r="D5" t="str">
        <f>TEXT(Dados_Cadastrais!D9, "0")</f>
        <v>0</v>
      </c>
      <c r="E5" t="str">
        <f>TEXT(Dados_Cadastrais!D12, "0")</f>
        <v>0</v>
      </c>
      <c r="F5">
        <v>4</v>
      </c>
      <c r="G5" s="73" t="str">
        <f>IF(TEXT(Anexo1!K10, "0,00")&lt;&gt; "0,00", TEXT(Anexo1!K10, "0,00"), "")</f>
        <v/>
      </c>
      <c r="H5" s="73" t="str">
        <f>IF(TEXT(Anexo1!L10, "0,00")&lt;&gt;"0,00", TEXT(Anexo1!L10, "0,00"),"")</f>
        <v/>
      </c>
      <c r="I5" s="73" t="str">
        <f>IF(TEXT(Anexo1!K11, "0,00")&lt;&gt;"0,00",TEXT(Anexo1!K11, "0,00"),"")</f>
        <v/>
      </c>
      <c r="J5" s="73" t="str">
        <f>IF(TEXT(Anexo1!L11, "0,00")&lt;&gt;"0,00",TEXT(Anexo1!L11, "0,00"),"")</f>
        <v/>
      </c>
      <c r="K5" s="73" t="str">
        <f>IF(TEXT(Anexo1!K12, "0,00")&lt;&gt;"0,00",TEXT(Anexo1!K12, "0,00"),"")</f>
        <v/>
      </c>
      <c r="L5" s="73" t="str">
        <f>IF(TEXT(Anexo1!L12, "0,00")&lt;&gt;"0,00",TEXT(Anexo1!L12, "0,00"),"")</f>
        <v/>
      </c>
      <c r="M5" s="73" t="str">
        <f>IF(TEXT(Anexo1!K13, "0,00")&lt;&gt;"0,00",TEXT(Anexo1!K13, "0,00"),"")</f>
        <v/>
      </c>
      <c r="N5" t="str">
        <f>IF(TEXT(Anexo1!L13,"0,00")&lt;&gt;"0,00",TEXT(Anexo1!L13,"0,00"),"")</f>
        <v/>
      </c>
      <c r="O5" t="str">
        <f>IF(TEXT(Anexo1!K15, "0,00")&lt;&gt;"0,00",TEXT(Anexo1!K15, "0,00"),"")</f>
        <v/>
      </c>
      <c r="P5" s="73" t="str">
        <f>IF(TEXT(Anexo1!L15, "0,00")&lt;&gt;"0,00",TEXT(Anexo1!L15, "0,00"),"")</f>
        <v/>
      </c>
      <c r="Q5" s="73" t="str">
        <f>IF(TEXT(Anexo1!K16, "0,00")&lt;&gt;"0,00",TEXT(Anexo1!K16, "0,00"),"")</f>
        <v/>
      </c>
      <c r="R5" s="73" t="str">
        <f>IF(TEXT(Anexo1!L16, "0,00")&lt;&gt;"0,00",TEXT(Anexo1!L16, "0,00"),"")</f>
        <v/>
      </c>
      <c r="S5" s="73" t="str">
        <f>IF(TEXT(Anexo1!K17, "0,00")&lt;&gt;"0,00",TEXT(Anexo1!K17, "0,00"),"")</f>
        <v/>
      </c>
      <c r="T5" s="73" t="str">
        <f>IF(TEXT(Anexo1!L17, "0,00")&lt;&gt;"0,00",TEXT(Anexo1!L17, "0,00"),"")</f>
        <v/>
      </c>
      <c r="U5" s="73" t="str">
        <f>IF(TEXT(Anexo1!K19, "0,00")&lt;&gt;"0,00",TEXT(Anexo1!K19, "0,00"),"")</f>
        <v/>
      </c>
      <c r="V5" s="73" t="str">
        <f>IF(TEXT(Anexo1!L19, "0,00")&lt;&gt;"0,00",TEXT(Anexo1!L19, "0,00"),"")</f>
        <v/>
      </c>
      <c r="W5" s="73" t="str">
        <f>IF(TEXT(Anexo1!K20, "0,00")&lt;&gt;"0,00",TEXT(Anexo1!K20, "0,00"),"")</f>
        <v/>
      </c>
      <c r="X5" s="73" t="str">
        <f>IF(TEXT(Anexo1!L20, "0,00")&lt;&gt;"0,00",TEXT(Anexo1!L20, "0,00"),"")</f>
        <v/>
      </c>
      <c r="Y5" s="73" t="str">
        <f>IF(TEXT(Anexo1!K21, "0,00")&lt;&gt;"0,00",TEXT(Anexo1!K21, "0,00"),"")</f>
        <v/>
      </c>
      <c r="Z5" s="73" t="str">
        <f>IF(TEXT(Anexo1!L21, "0,00")&lt;&gt;"0,00",TEXT(Anexo1!L21, "0,00"),"")</f>
        <v/>
      </c>
      <c r="AA5" s="73" t="str">
        <f>IF(TEXT(Anexo1!K23, "0,00")&lt;&gt;"0,00",TEXT(Anexo1!K23, "0,00"),"")</f>
        <v/>
      </c>
      <c r="AB5" s="73" t="str">
        <f>IF(TEXT(Anexo1!L23, "0,00")&lt;&gt;"0,00",TEXT(Anexo1!L23, "0,00"),"")</f>
        <v/>
      </c>
      <c r="AC5" s="73" t="str">
        <f>IF(TEXT(Anexo1!K24, "0,00")&lt;&gt;"0,00",TEXT(Anexo1!K24, "0,00"),"")</f>
        <v/>
      </c>
      <c r="AD5" s="73" t="str">
        <f>IF(TEXT(Anexo1!L24, "0,00")&lt;&gt;"0,00",TEXT(Anexo1!L24, "0,00"),"")</f>
        <v/>
      </c>
      <c r="AE5" s="73" t="str">
        <f>IF(TEXT(Anexo1!K26, "0,00")&lt;&gt;"0,00",TEXT(Anexo1!K26, "0,00"),"")</f>
        <v/>
      </c>
      <c r="AF5" s="73" t="str">
        <f>IF(TEXT(Anexo1!L26, "0,00")&lt;&gt;"0,00",TEXT(Anexo1!L26, "0,00"),"")</f>
        <v/>
      </c>
      <c r="AG5" s="73" t="str">
        <f>IF(TEXT(Anexo1!K27, "0,00")&lt;&gt;"0,00",TEXT(Anexo1!K27, "0,00"),"")</f>
        <v/>
      </c>
      <c r="AH5" s="73" t="str">
        <f>IF(TEXT(Anexo1!L27, "0,00")&lt;&gt;"0,00",TEXT(Anexo1!L27, "0,00"),"")</f>
        <v/>
      </c>
      <c r="AI5" s="73" t="str">
        <f>IF(TEXT(Anexo1!K28, "0,00")&lt;&gt;"0,00",TEXT(Anexo1!K28, "0,00"),"")</f>
        <v/>
      </c>
      <c r="AJ5" s="73" t="str">
        <f>IF(TEXT(Anexo1!L28, "0,00")&lt;&gt;"0,00",TEXT(Anexo1!L28, "0,00"),"")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Nota</vt:lpstr>
      <vt:lpstr>Dados_Cadastrais</vt:lpstr>
      <vt:lpstr>Anexo1</vt:lpstr>
      <vt:lpstr>Apoio</vt:lpstr>
      <vt:lpstr>RGT_EXTRACAO</vt:lpstr>
      <vt:lpstr>TRIMESTRES</vt:lpstr>
      <vt:lpstr>Anexo1!Area_de_impressao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almartins</cp:lastModifiedBy>
  <cp:lastPrinted>2003-05-27T14:05:24Z</cp:lastPrinted>
  <dcterms:created xsi:type="dcterms:W3CDTF">2000-06-16T20:23:17Z</dcterms:created>
  <dcterms:modified xsi:type="dcterms:W3CDTF">2021-07-22T17:05:58Z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347e40a0-4cb4-4c93-ba1c-56733ec001c0</vt:lpwstr>
  </property>
</Properties>
</file>