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Estoque, Entregas e Retiradas\Utilização de Estoques\"/>
    </mc:Choice>
  </mc:AlternateContent>
  <bookViews>
    <workbookView xWindow="0" yWindow="0" windowWidth="9768" windowHeight="7884"/>
  </bookViews>
  <sheets>
    <sheet name="LE7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N16" i="2"/>
  <c r="O13" i="2"/>
  <c r="N13" i="2"/>
  <c r="O12" i="2"/>
  <c r="N12" i="2"/>
  <c r="O10" i="2"/>
  <c r="N10" i="2"/>
  <c r="O17" i="2"/>
  <c r="N17" i="2"/>
  <c r="O14" i="2"/>
  <c r="N14" i="2"/>
  <c r="O15" i="2"/>
  <c r="N15" i="2"/>
  <c r="O9" i="2"/>
  <c r="N9" i="2"/>
  <c r="I16" i="2"/>
  <c r="H16" i="2"/>
  <c r="I13" i="2"/>
  <c r="H13" i="2"/>
  <c r="I12" i="2"/>
  <c r="H12" i="2"/>
  <c r="I10" i="2"/>
  <c r="H10" i="2"/>
  <c r="I17" i="2"/>
  <c r="H17" i="2"/>
  <c r="I14" i="2"/>
  <c r="H14" i="2"/>
  <c r="I15" i="2"/>
  <c r="H15" i="2"/>
  <c r="I9" i="2"/>
  <c r="H9" i="2"/>
  <c r="B21" i="2"/>
  <c r="B5" i="2"/>
  <c r="O11" i="2" l="1"/>
  <c r="N11" i="2"/>
  <c r="I11" i="2"/>
  <c r="H11" i="2"/>
  <c r="O18" i="2" l="1"/>
  <c r="N18" i="2"/>
  <c r="M18" i="2"/>
  <c r="L18" i="2"/>
  <c r="K18" i="2"/>
  <c r="J18" i="2"/>
  <c r="I18" i="2"/>
  <c r="H18" i="2"/>
  <c r="G18" i="2"/>
  <c r="F18" i="2"/>
  <c r="E18" i="2"/>
  <c r="K39" i="2"/>
  <c r="J39" i="2"/>
  <c r="I39" i="2"/>
  <c r="H39" i="2"/>
  <c r="G39" i="2"/>
  <c r="F39" i="2"/>
  <c r="E39" i="2"/>
  <c r="D39" i="2" l="1"/>
  <c r="D18" i="2" l="1"/>
</calcChain>
</file>

<file path=xl/sharedStrings.xml><?xml version="1.0" encoding="utf-8"?>
<sst xmlns="http://schemas.openxmlformats.org/spreadsheetml/2006/main" count="78" uniqueCount="48">
  <si>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</si>
  <si>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</si>
  <si>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</si>
  <si>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</si>
  <si>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</si>
  <si>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</si>
  <si>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</si>
  <si>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</si>
  <si>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</si>
  <si>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Raiz
CNPJ</t>
  </si>
  <si>
    <t xml:space="preserve"> </t>
  </si>
  <si>
    <t>Obs:
1 - Adicional: volume além do contratado no leilão regular;
2 - Remanejamento: volume remanejado de uma usina para outra.</t>
  </si>
  <si>
    <t>ALESAT</t>
  </si>
  <si>
    <t>GRANOL - ANAPOLIS</t>
  </si>
  <si>
    <t>GRANOL - CACHOEIRA DO SUL</t>
  </si>
  <si>
    <t>RAIZEN</t>
  </si>
  <si>
    <t>SP</t>
  </si>
  <si>
    <t>WALENDOWSKY</t>
  </si>
  <si>
    <t>50.290.329/0026-60</t>
  </si>
  <si>
    <t>50.290.329/0061-43</t>
  </si>
  <si>
    <t>BREJEIRO - ORLANDIA</t>
  </si>
  <si>
    <t>COFCO - RONDONOPOLIS</t>
  </si>
  <si>
    <t>GRANOL - PORTO NACIONAL</t>
  </si>
  <si>
    <t>53.309.845/0001-20</t>
  </si>
  <si>
    <t>29.332.398/0002-26</t>
  </si>
  <si>
    <t>50.290.329/0084-30</t>
  </si>
  <si>
    <t>CHARRUA</t>
  </si>
  <si>
    <t>IPP</t>
  </si>
  <si>
    <t>SADA</t>
  </si>
  <si>
    <t>TDC</t>
  </si>
  <si>
    <t>Leilão Público n.º 002/21-ANP</t>
  </si>
  <si>
    <t>UTILIZAÇÃO ESTOQUES DE BIODIESEL EM MAIO E JUNHO DE 2021 - LE79</t>
  </si>
  <si>
    <t>Maio</t>
  </si>
  <si>
    <t>Junho</t>
  </si>
  <si>
    <t>ADM - JOACABA</t>
  </si>
  <si>
    <t>ADM - RONDONOPOLIS</t>
  </si>
  <si>
    <t>FIAGRIL - LUCAS DO RIO VERDE</t>
  </si>
  <si>
    <t>MINERVA - PALMEIRAS DE GOIAS</t>
  </si>
  <si>
    <t>02.003.402/0046-77</t>
  </si>
  <si>
    <t>02.003.402/0024-61</t>
  </si>
  <si>
    <t>02.734.023/0008-21</t>
  </si>
  <si>
    <t>67.620.377/0047-05</t>
  </si>
  <si>
    <t>ATEMS</t>
  </si>
  <si>
    <t>FIC</t>
  </si>
  <si>
    <t>PETRO NORTE</t>
  </si>
  <si>
    <t>PETROX</t>
  </si>
  <si>
    <t>SABBA</t>
  </si>
  <si>
    <t>VAISHIA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</si>
</sst>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66" formatCode="General_)"/>
    <numFmt numFmtId="167" formatCode="_([$€-2]* #,##0.00_);_([$€-2]* \(#,##0.00\);_([$€-2]* &quot;-&quot;??_)"/>
    <numFmt numFmtId="168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66" fontId="21" fillId="0" borderId="0"/>
    <xf numFmtId="166" fontId="21" fillId="0" borderId="0"/>
    <xf numFmtId="166" fontId="21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66" fontId="22" fillId="0" borderId="0"/>
    <xf numFmtId="166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284713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296354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tabSelected="1" workbookViewId="0"/>
  </sheetViews>
  <sheetFormatPr defaultColWidth="9.109375" defaultRowHeight="13.8" x14ac:dyDescent="0.3"/>
  <cols>
    <col min="1" max="1" width="3" style="1" customWidth="1"/>
    <col min="2" max="2" width="27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30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tr">
        <f>RIGHT(B2,4)&amp;" - Utilização de Estoques por Produtor"</f>
        <v>LE79 - Utilização de Estoques por Produtor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32</v>
      </c>
      <c r="E8" s="13" t="s">
        <v>33</v>
      </c>
      <c r="F8" s="12" t="s">
        <v>32</v>
      </c>
      <c r="G8" s="14" t="s">
        <v>33</v>
      </c>
      <c r="H8" s="15" t="s">
        <v>32</v>
      </c>
      <c r="I8" s="14" t="s">
        <v>33</v>
      </c>
      <c r="J8" s="12" t="s">
        <v>32</v>
      </c>
      <c r="K8" s="13" t="s">
        <v>33</v>
      </c>
      <c r="L8" s="12" t="s">
        <v>32</v>
      </c>
      <c r="M8" s="14" t="s">
        <v>33</v>
      </c>
      <c r="N8" s="15" t="s">
        <v>32</v>
      </c>
      <c r="O8" s="14" t="s">
        <v>33</v>
      </c>
    </row>
    <row r="9" spans="2:18" x14ac:dyDescent="0.3">
      <c r="B9" s="4" t="s">
        <v>34</v>
      </c>
      <c r="C9" s="5" t="s">
        <v>38</v>
      </c>
      <c r="D9" s="6">
        <v>105</v>
      </c>
      <c r="E9" s="7">
        <v>806</v>
      </c>
      <c r="F9" s="3">
        <v>100.26900000000001</v>
      </c>
      <c r="G9" s="7">
        <v>749</v>
      </c>
      <c r="H9" s="3">
        <f t="shared" ref="H9:H17" si="0">D9-F9</f>
        <v>4.7309999999999945</v>
      </c>
      <c r="I9" s="7">
        <f t="shared" ref="I9:I17" si="1">E9-G9</f>
        <v>57</v>
      </c>
      <c r="J9" s="6">
        <v>0</v>
      </c>
      <c r="K9" s="7">
        <v>0</v>
      </c>
      <c r="L9" s="3">
        <v>0</v>
      </c>
      <c r="M9" s="7">
        <v>0</v>
      </c>
      <c r="N9" s="3">
        <f t="shared" ref="N9:N17" si="2">J9-L9</f>
        <v>0</v>
      </c>
      <c r="O9" s="7">
        <f t="shared" ref="O9:O17" si="3">K9-M9</f>
        <v>0</v>
      </c>
    </row>
    <row r="10" spans="2:18" x14ac:dyDescent="0.3">
      <c r="B10" s="4" t="s">
        <v>35</v>
      </c>
      <c r="C10" s="5" t="s">
        <v>39</v>
      </c>
      <c r="D10" s="6">
        <v>0</v>
      </c>
      <c r="E10" s="7">
        <v>0</v>
      </c>
      <c r="F10" s="3">
        <v>0</v>
      </c>
      <c r="G10" s="7">
        <v>85.745000000000005</v>
      </c>
      <c r="H10" s="3">
        <f t="shared" si="0"/>
        <v>0</v>
      </c>
      <c r="I10" s="7">
        <f t="shared" si="1"/>
        <v>-85.745000000000005</v>
      </c>
      <c r="J10" s="6">
        <v>0</v>
      </c>
      <c r="K10" s="7">
        <v>1899</v>
      </c>
      <c r="L10" s="3">
        <v>0</v>
      </c>
      <c r="M10" s="7">
        <v>1739.6220000000001</v>
      </c>
      <c r="N10" s="3">
        <f t="shared" si="2"/>
        <v>0</v>
      </c>
      <c r="O10" s="7">
        <f t="shared" si="3"/>
        <v>159.37799999999993</v>
      </c>
    </row>
    <row r="11" spans="2:18" x14ac:dyDescent="0.3">
      <c r="B11" s="4" t="s">
        <v>20</v>
      </c>
      <c r="C11" s="5" t="s">
        <v>23</v>
      </c>
      <c r="D11" s="6">
        <v>0</v>
      </c>
      <c r="E11" s="7">
        <v>0</v>
      </c>
      <c r="F11" s="3">
        <v>0</v>
      </c>
      <c r="G11" s="7">
        <v>0</v>
      </c>
      <c r="H11" s="3">
        <f t="shared" si="0"/>
        <v>0</v>
      </c>
      <c r="I11" s="7">
        <f t="shared" si="1"/>
        <v>0</v>
      </c>
      <c r="J11" s="6">
        <v>135</v>
      </c>
      <c r="K11" s="7">
        <v>0</v>
      </c>
      <c r="L11" s="3">
        <v>128.55000000000001</v>
      </c>
      <c r="M11" s="7">
        <v>0</v>
      </c>
      <c r="N11" s="3">
        <f t="shared" si="2"/>
        <v>6.4499999999999886</v>
      </c>
      <c r="O11" s="7">
        <f t="shared" si="3"/>
        <v>0</v>
      </c>
    </row>
    <row r="12" spans="2:18" x14ac:dyDescent="0.3">
      <c r="B12" s="4" t="s">
        <v>21</v>
      </c>
      <c r="C12" s="5" t="s">
        <v>24</v>
      </c>
      <c r="D12" s="6">
        <v>0</v>
      </c>
      <c r="E12" s="7">
        <v>1600</v>
      </c>
      <c r="F12" s="3">
        <v>0</v>
      </c>
      <c r="G12" s="7">
        <v>1548.6399999999999</v>
      </c>
      <c r="H12" s="3">
        <f t="shared" si="0"/>
        <v>0</v>
      </c>
      <c r="I12" s="7">
        <f t="shared" si="1"/>
        <v>51.360000000000127</v>
      </c>
      <c r="J12" s="6">
        <v>0</v>
      </c>
      <c r="K12" s="7">
        <v>0</v>
      </c>
      <c r="L12" s="3">
        <v>0</v>
      </c>
      <c r="M12" s="7">
        <v>0</v>
      </c>
      <c r="N12" s="3">
        <f t="shared" si="2"/>
        <v>0</v>
      </c>
      <c r="O12" s="7">
        <f t="shared" si="3"/>
        <v>0</v>
      </c>
    </row>
    <row r="13" spans="2:18" x14ac:dyDescent="0.3">
      <c r="B13" s="4" t="s">
        <v>36</v>
      </c>
      <c r="C13" s="5" t="s">
        <v>40</v>
      </c>
      <c r="D13" s="6">
        <v>0</v>
      </c>
      <c r="E13" s="7">
        <v>672</v>
      </c>
      <c r="F13" s="3">
        <v>0</v>
      </c>
      <c r="G13" s="7">
        <v>662.88199999999995</v>
      </c>
      <c r="H13" s="3">
        <f t="shared" si="0"/>
        <v>0</v>
      </c>
      <c r="I13" s="7">
        <f t="shared" si="1"/>
        <v>9.1180000000000518</v>
      </c>
      <c r="J13" s="6">
        <v>0</v>
      </c>
      <c r="K13" s="7">
        <v>0</v>
      </c>
      <c r="L13" s="3">
        <v>0</v>
      </c>
      <c r="M13" s="7">
        <v>0</v>
      </c>
      <c r="N13" s="3">
        <f t="shared" si="2"/>
        <v>0</v>
      </c>
      <c r="O13" s="7">
        <f t="shared" si="3"/>
        <v>0</v>
      </c>
    </row>
    <row r="14" spans="2:18" x14ac:dyDescent="0.3">
      <c r="B14" s="4" t="s">
        <v>13</v>
      </c>
      <c r="C14" s="5" t="s">
        <v>18</v>
      </c>
      <c r="D14" s="6">
        <v>0</v>
      </c>
      <c r="E14" s="7">
        <v>0</v>
      </c>
      <c r="F14" s="3">
        <v>0</v>
      </c>
      <c r="G14" s="7">
        <v>0</v>
      </c>
      <c r="H14" s="3">
        <f t="shared" si="0"/>
        <v>0</v>
      </c>
      <c r="I14" s="7">
        <f t="shared" si="1"/>
        <v>0</v>
      </c>
      <c r="J14" s="6">
        <v>427</v>
      </c>
      <c r="K14" s="7">
        <v>1451</v>
      </c>
      <c r="L14" s="3">
        <v>395.96100000000001</v>
      </c>
      <c r="M14" s="7">
        <v>989.03599999999994</v>
      </c>
      <c r="N14" s="3">
        <f t="shared" si="2"/>
        <v>31.038999999999987</v>
      </c>
      <c r="O14" s="7">
        <f t="shared" si="3"/>
        <v>461.96400000000006</v>
      </c>
    </row>
    <row r="15" spans="2:18" x14ac:dyDescent="0.3">
      <c r="B15" s="4" t="s">
        <v>14</v>
      </c>
      <c r="C15" s="5" t="s">
        <v>19</v>
      </c>
      <c r="D15" s="6">
        <v>0</v>
      </c>
      <c r="E15" s="7">
        <v>185</v>
      </c>
      <c r="F15" s="3">
        <v>0</v>
      </c>
      <c r="G15" s="7">
        <v>183.233</v>
      </c>
      <c r="H15" s="3">
        <f t="shared" si="0"/>
        <v>0</v>
      </c>
      <c r="I15" s="7">
        <f t="shared" si="1"/>
        <v>1.7669999999999959</v>
      </c>
      <c r="J15" s="6">
        <v>0</v>
      </c>
      <c r="K15" s="7">
        <v>0</v>
      </c>
      <c r="L15" s="3">
        <v>0</v>
      </c>
      <c r="M15" s="7">
        <v>0</v>
      </c>
      <c r="N15" s="3">
        <f t="shared" si="2"/>
        <v>0</v>
      </c>
      <c r="O15" s="7">
        <f t="shared" si="3"/>
        <v>0</v>
      </c>
    </row>
    <row r="16" spans="2:18" x14ac:dyDescent="0.3">
      <c r="B16" s="4" t="s">
        <v>22</v>
      </c>
      <c r="C16" s="5" t="s">
        <v>25</v>
      </c>
      <c r="D16" s="6">
        <v>0</v>
      </c>
      <c r="E16" s="7">
        <v>0</v>
      </c>
      <c r="F16" s="3">
        <v>0</v>
      </c>
      <c r="G16" s="7">
        <v>0</v>
      </c>
      <c r="H16" s="3">
        <f t="shared" si="0"/>
        <v>0</v>
      </c>
      <c r="I16" s="7">
        <f t="shared" si="1"/>
        <v>0</v>
      </c>
      <c r="J16" s="6">
        <v>0</v>
      </c>
      <c r="K16" s="7">
        <v>43</v>
      </c>
      <c r="L16" s="3">
        <v>0</v>
      </c>
      <c r="M16" s="7">
        <v>42.707999999999998</v>
      </c>
      <c r="N16" s="3">
        <f t="shared" si="2"/>
        <v>0</v>
      </c>
      <c r="O16" s="7">
        <f t="shared" si="3"/>
        <v>0.29200000000000159</v>
      </c>
    </row>
    <row r="17" spans="2:15" ht="14.4" thickBot="1" x14ac:dyDescent="0.35">
      <c r="B17" s="4" t="s">
        <v>37</v>
      </c>
      <c r="C17" s="5" t="s">
        <v>41</v>
      </c>
      <c r="D17" s="6">
        <v>0</v>
      </c>
      <c r="E17" s="7">
        <v>0</v>
      </c>
      <c r="F17" s="3">
        <v>0</v>
      </c>
      <c r="G17" s="7">
        <v>0</v>
      </c>
      <c r="H17" s="3">
        <f t="shared" si="0"/>
        <v>0</v>
      </c>
      <c r="I17" s="7">
        <f t="shared" si="1"/>
        <v>0</v>
      </c>
      <c r="J17" s="6">
        <v>0</v>
      </c>
      <c r="K17" s="7">
        <v>228</v>
      </c>
      <c r="L17" s="3">
        <v>0</v>
      </c>
      <c r="M17" s="7">
        <v>218.07499999999999</v>
      </c>
      <c r="N17" s="3">
        <f t="shared" si="2"/>
        <v>0</v>
      </c>
      <c r="O17" s="7">
        <f t="shared" si="3"/>
        <v>9.9250000000000114</v>
      </c>
    </row>
    <row r="18" spans="2:15" ht="14.4" thickBot="1" x14ac:dyDescent="0.35">
      <c r="B18" s="16" t="s">
        <v>1</v>
      </c>
      <c r="C18" s="17" t="s">
        <v>2</v>
      </c>
      <c r="D18" s="18">
        <f t="shared" ref="D18:O18" si="4">SUM(D9:D17)</f>
        <v>105</v>
      </c>
      <c r="E18" s="21">
        <f t="shared" si="4"/>
        <v>3263</v>
      </c>
      <c r="F18" s="20">
        <f t="shared" si="4"/>
        <v>100.26900000000001</v>
      </c>
      <c r="G18" s="19">
        <f t="shared" si="4"/>
        <v>3229.5</v>
      </c>
      <c r="H18" s="18">
        <f t="shared" si="4"/>
        <v>4.7309999999999945</v>
      </c>
      <c r="I18" s="19">
        <f t="shared" si="4"/>
        <v>33.500000000000171</v>
      </c>
      <c r="J18" s="18">
        <f t="shared" si="4"/>
        <v>562</v>
      </c>
      <c r="K18" s="19">
        <f t="shared" si="4"/>
        <v>3621</v>
      </c>
      <c r="L18" s="20">
        <f t="shared" si="4"/>
        <v>524.51099999999997</v>
      </c>
      <c r="M18" s="19">
        <f t="shared" si="4"/>
        <v>2989.4409999999998</v>
      </c>
      <c r="N18" s="18">
        <f t="shared" si="4"/>
        <v>37.488999999999976</v>
      </c>
      <c r="O18" s="19">
        <f t="shared" si="4"/>
        <v>631.55899999999997</v>
      </c>
    </row>
    <row r="20" spans="2:15" ht="14.4" thickBot="1" x14ac:dyDescent="0.35"/>
    <row r="21" spans="2:15" ht="15.75" customHeight="1" thickBot="1" x14ac:dyDescent="0.35">
      <c r="B21" s="27" t="str">
        <f>RIGHT(B2,4)&amp;" - Utilização de Estoques por Distribuidor"</f>
        <v>LE79 - Utilização de Estoques por Distribuidor</v>
      </c>
      <c r="C21" s="28"/>
      <c r="D21" s="28"/>
      <c r="E21" s="28"/>
      <c r="F21" s="28"/>
      <c r="G21" s="28"/>
      <c r="H21" s="28"/>
      <c r="I21" s="28"/>
      <c r="J21" s="28"/>
      <c r="K21" s="29"/>
      <c r="L21" s="10"/>
      <c r="M21" s="11"/>
      <c r="N21" s="11"/>
      <c r="O21" s="11"/>
    </row>
    <row r="22" spans="2:15" ht="15.75" customHeight="1" x14ac:dyDescent="0.3">
      <c r="B22" s="32" t="s">
        <v>3</v>
      </c>
      <c r="C22" s="35" t="s">
        <v>9</v>
      </c>
      <c r="D22" s="24" t="s">
        <v>7</v>
      </c>
      <c r="E22" s="25"/>
      <c r="F22" s="25"/>
      <c r="G22" s="26"/>
      <c r="H22" s="24" t="s">
        <v>8</v>
      </c>
      <c r="I22" s="25"/>
      <c r="J22" s="25"/>
      <c r="K22" s="26"/>
    </row>
    <row r="23" spans="2:15" ht="15.75" customHeight="1" x14ac:dyDescent="0.3">
      <c r="B23" s="33"/>
      <c r="C23" s="36"/>
      <c r="D23" s="38" t="s">
        <v>4</v>
      </c>
      <c r="E23" s="39"/>
      <c r="F23" s="38" t="s">
        <v>5</v>
      </c>
      <c r="G23" s="40"/>
      <c r="H23" s="38" t="s">
        <v>4</v>
      </c>
      <c r="I23" s="39"/>
      <c r="J23" s="38" t="s">
        <v>5</v>
      </c>
      <c r="K23" s="40"/>
    </row>
    <row r="24" spans="2:15" ht="15.75" customHeight="1" thickBot="1" x14ac:dyDescent="0.35">
      <c r="B24" s="34"/>
      <c r="C24" s="37"/>
      <c r="D24" s="12" t="s">
        <v>32</v>
      </c>
      <c r="E24" s="13" t="s">
        <v>33</v>
      </c>
      <c r="F24" s="12" t="s">
        <v>32</v>
      </c>
      <c r="G24" s="14" t="s">
        <v>33</v>
      </c>
      <c r="H24" s="12" t="s">
        <v>32</v>
      </c>
      <c r="I24" s="13" t="s">
        <v>33</v>
      </c>
      <c r="J24" s="12" t="s">
        <v>32</v>
      </c>
      <c r="K24" s="14" t="s">
        <v>33</v>
      </c>
    </row>
    <row r="25" spans="2:15" x14ac:dyDescent="0.3">
      <c r="B25" s="4" t="s">
        <v>12</v>
      </c>
      <c r="C25" s="8">
        <v>23314594</v>
      </c>
      <c r="D25" s="6">
        <v>0</v>
      </c>
      <c r="E25" s="7">
        <v>0</v>
      </c>
      <c r="F25" s="3">
        <v>0</v>
      </c>
      <c r="G25" s="7">
        <v>0</v>
      </c>
      <c r="H25" s="6">
        <v>135</v>
      </c>
      <c r="I25" s="7">
        <v>0</v>
      </c>
      <c r="J25" s="3">
        <v>128.55000000000001</v>
      </c>
      <c r="K25" s="7">
        <v>0</v>
      </c>
    </row>
    <row r="26" spans="2:15" x14ac:dyDescent="0.3">
      <c r="B26" s="4" t="s">
        <v>42</v>
      </c>
      <c r="C26" s="8">
        <v>3987364</v>
      </c>
      <c r="D26" s="6">
        <v>0</v>
      </c>
      <c r="E26" s="7">
        <v>672</v>
      </c>
      <c r="F26" s="3">
        <v>0</v>
      </c>
      <c r="G26" s="7">
        <v>662.88199999999995</v>
      </c>
      <c r="H26" s="6">
        <v>0</v>
      </c>
      <c r="I26" s="7">
        <v>0</v>
      </c>
      <c r="J26" s="3">
        <v>0</v>
      </c>
      <c r="K26" s="7">
        <v>0</v>
      </c>
    </row>
    <row r="27" spans="2:15" x14ac:dyDescent="0.3">
      <c r="B27" s="4" t="s">
        <v>26</v>
      </c>
      <c r="C27" s="8">
        <v>1317309</v>
      </c>
      <c r="D27" s="6">
        <v>0</v>
      </c>
      <c r="E27" s="7">
        <v>185</v>
      </c>
      <c r="F27" s="3">
        <v>0</v>
      </c>
      <c r="G27" s="7">
        <v>183.233</v>
      </c>
      <c r="H27" s="6">
        <v>0</v>
      </c>
      <c r="I27" s="7">
        <v>0</v>
      </c>
      <c r="J27" s="3">
        <v>0</v>
      </c>
      <c r="K27" s="7">
        <v>0</v>
      </c>
    </row>
    <row r="28" spans="2:15" x14ac:dyDescent="0.3">
      <c r="B28" s="4" t="s">
        <v>43</v>
      </c>
      <c r="C28" s="8">
        <v>1349764</v>
      </c>
      <c r="D28" s="6">
        <v>0</v>
      </c>
      <c r="E28" s="7">
        <v>120</v>
      </c>
      <c r="F28" s="3">
        <v>0</v>
      </c>
      <c r="G28" s="7">
        <v>113</v>
      </c>
      <c r="H28" s="6">
        <v>0</v>
      </c>
      <c r="I28" s="7">
        <v>0</v>
      </c>
      <c r="J28" s="3">
        <v>0</v>
      </c>
      <c r="K28" s="7">
        <v>0</v>
      </c>
    </row>
    <row r="29" spans="2:15" x14ac:dyDescent="0.3">
      <c r="B29" s="4" t="s">
        <v>27</v>
      </c>
      <c r="C29" s="8">
        <v>33337122</v>
      </c>
      <c r="D29" s="6">
        <v>0</v>
      </c>
      <c r="E29" s="7">
        <v>0</v>
      </c>
      <c r="F29" s="3">
        <v>0</v>
      </c>
      <c r="G29" s="7">
        <v>0</v>
      </c>
      <c r="H29" s="6">
        <v>427</v>
      </c>
      <c r="I29" s="7">
        <v>1527</v>
      </c>
      <c r="J29" s="3">
        <v>395.96100000000001</v>
      </c>
      <c r="K29" s="7">
        <v>972.07299999999998</v>
      </c>
    </row>
    <row r="30" spans="2:15" x14ac:dyDescent="0.3">
      <c r="B30" s="4" t="s">
        <v>44</v>
      </c>
      <c r="C30" s="8">
        <v>34226839</v>
      </c>
      <c r="D30" s="6">
        <v>0</v>
      </c>
      <c r="E30" s="7">
        <v>0</v>
      </c>
      <c r="F30" s="3">
        <v>0</v>
      </c>
      <c r="G30" s="7">
        <v>85.745000000000005</v>
      </c>
      <c r="H30" s="6">
        <v>0</v>
      </c>
      <c r="I30" s="7">
        <v>0</v>
      </c>
      <c r="J30" s="3">
        <v>0</v>
      </c>
      <c r="K30" s="7">
        <v>0</v>
      </c>
    </row>
    <row r="31" spans="2:15" x14ac:dyDescent="0.3">
      <c r="B31" s="4" t="s">
        <v>45</v>
      </c>
      <c r="C31" s="8">
        <v>5482271</v>
      </c>
      <c r="D31" s="6">
        <v>0</v>
      </c>
      <c r="E31" s="7">
        <v>0</v>
      </c>
      <c r="F31" s="3">
        <v>0</v>
      </c>
      <c r="G31" s="7">
        <v>0</v>
      </c>
      <c r="H31" s="6">
        <v>0</v>
      </c>
      <c r="I31" s="7">
        <v>228</v>
      </c>
      <c r="J31" s="3">
        <v>0</v>
      </c>
      <c r="K31" s="7">
        <v>218.07499999999999</v>
      </c>
    </row>
    <row r="32" spans="2:15" x14ac:dyDescent="0.3">
      <c r="B32" s="4" t="s">
        <v>15</v>
      </c>
      <c r="C32" s="8">
        <v>33453598</v>
      </c>
      <c r="D32" s="6">
        <v>0</v>
      </c>
      <c r="E32" s="7">
        <v>1100</v>
      </c>
      <c r="F32" s="3">
        <v>0</v>
      </c>
      <c r="G32" s="7">
        <v>1042.079</v>
      </c>
      <c r="H32" s="6">
        <v>0</v>
      </c>
      <c r="I32" s="7">
        <v>1504</v>
      </c>
      <c r="J32" s="3">
        <v>0</v>
      </c>
      <c r="K32" s="7">
        <v>1460.018</v>
      </c>
    </row>
    <row r="33" spans="2:11" x14ac:dyDescent="0.3">
      <c r="B33" s="4" t="s">
        <v>46</v>
      </c>
      <c r="C33" s="8">
        <v>4169215</v>
      </c>
      <c r="D33" s="6">
        <v>0</v>
      </c>
      <c r="E33" s="7">
        <v>800</v>
      </c>
      <c r="F33" s="3">
        <v>0</v>
      </c>
      <c r="G33" s="7">
        <v>762.56099999999992</v>
      </c>
      <c r="H33" s="6">
        <v>0</v>
      </c>
      <c r="I33" s="7">
        <v>0</v>
      </c>
      <c r="J33" s="3">
        <v>0</v>
      </c>
      <c r="K33" s="7">
        <v>0</v>
      </c>
    </row>
    <row r="34" spans="2:11" x14ac:dyDescent="0.3">
      <c r="B34" s="4" t="s">
        <v>28</v>
      </c>
      <c r="C34" s="8">
        <v>8768527</v>
      </c>
      <c r="D34" s="6">
        <v>105</v>
      </c>
      <c r="E34" s="7">
        <v>177</v>
      </c>
      <c r="F34" s="3">
        <v>100.26900000000001</v>
      </c>
      <c r="G34" s="7">
        <v>172.5</v>
      </c>
      <c r="H34" s="6">
        <v>0</v>
      </c>
      <c r="I34" s="7">
        <v>0</v>
      </c>
      <c r="J34" s="3">
        <v>0</v>
      </c>
      <c r="K34" s="7">
        <v>0</v>
      </c>
    </row>
    <row r="35" spans="2:11" x14ac:dyDescent="0.3">
      <c r="B35" s="4" t="s">
        <v>16</v>
      </c>
      <c r="C35" s="8">
        <v>1387400</v>
      </c>
      <c r="D35" s="6">
        <v>0</v>
      </c>
      <c r="E35" s="7">
        <v>0</v>
      </c>
      <c r="F35" s="3">
        <v>0</v>
      </c>
      <c r="G35" s="7">
        <v>0</v>
      </c>
      <c r="H35" s="6">
        <v>0</v>
      </c>
      <c r="I35" s="7">
        <v>132</v>
      </c>
      <c r="J35" s="3">
        <v>0</v>
      </c>
      <c r="K35" s="7">
        <v>127.32299999999999</v>
      </c>
    </row>
    <row r="36" spans="2:11" x14ac:dyDescent="0.3">
      <c r="B36" s="4" t="s">
        <v>29</v>
      </c>
      <c r="C36" s="8">
        <v>1241994</v>
      </c>
      <c r="D36" s="6">
        <v>0</v>
      </c>
      <c r="E36" s="7">
        <v>0</v>
      </c>
      <c r="F36" s="3">
        <v>0</v>
      </c>
      <c r="G36" s="7">
        <v>0</v>
      </c>
      <c r="H36" s="6">
        <v>0</v>
      </c>
      <c r="I36" s="7">
        <v>230</v>
      </c>
      <c r="J36" s="3">
        <v>0</v>
      </c>
      <c r="K36" s="7">
        <v>211.952</v>
      </c>
    </row>
    <row r="37" spans="2:11" x14ac:dyDescent="0.3">
      <c r="B37" s="4" t="s">
        <v>47</v>
      </c>
      <c r="C37" s="8">
        <v>19924948</v>
      </c>
      <c r="D37" s="6">
        <v>0</v>
      </c>
      <c r="E37" s="7">
        <v>174</v>
      </c>
      <c r="F37" s="3">
        <v>0</v>
      </c>
      <c r="G37" s="7">
        <v>172.5</v>
      </c>
      <c r="H37" s="6">
        <v>0</v>
      </c>
      <c r="I37" s="7">
        <v>0</v>
      </c>
      <c r="J37" s="3">
        <v>0</v>
      </c>
      <c r="K37" s="7">
        <v>0</v>
      </c>
    </row>
    <row r="38" spans="2:11" ht="14.4" thickBot="1" x14ac:dyDescent="0.35">
      <c r="B38" s="4" t="s">
        <v>17</v>
      </c>
      <c r="C38" s="8">
        <v>1602498</v>
      </c>
      <c r="D38" s="6">
        <v>0</v>
      </c>
      <c r="E38" s="7">
        <v>35</v>
      </c>
      <c r="F38" s="3">
        <v>0</v>
      </c>
      <c r="G38" s="7">
        <v>35</v>
      </c>
      <c r="H38" s="6">
        <v>0</v>
      </c>
      <c r="I38" s="7">
        <v>0</v>
      </c>
      <c r="J38" s="3">
        <v>0</v>
      </c>
      <c r="K38" s="7">
        <v>0</v>
      </c>
    </row>
    <row r="39" spans="2:11" ht="14.4" thickBot="1" x14ac:dyDescent="0.35">
      <c r="B39" s="16" t="s">
        <v>1</v>
      </c>
      <c r="C39" s="17" t="s">
        <v>2</v>
      </c>
      <c r="D39" s="18">
        <f>SUM(D25:D38)</f>
        <v>105</v>
      </c>
      <c r="E39" s="19">
        <f>SUM(E25:E38)</f>
        <v>3263</v>
      </c>
      <c r="F39" s="20">
        <f>SUM(F25:F38)</f>
        <v>100.26900000000001</v>
      </c>
      <c r="G39" s="19">
        <f>SUM(G25:G38)</f>
        <v>3229.5</v>
      </c>
      <c r="H39" s="20">
        <f>SUM(H25:H38)</f>
        <v>562</v>
      </c>
      <c r="I39" s="19">
        <f>SUM(I25:I38)</f>
        <v>3621</v>
      </c>
      <c r="J39" s="20">
        <f>SUM(J25:J38)</f>
        <v>524.51099999999997</v>
      </c>
      <c r="K39" s="19">
        <f>SUM(K25:K38)</f>
        <v>2989.4409999999998</v>
      </c>
    </row>
    <row r="41" spans="2:11" ht="35.1" customHeight="1" x14ac:dyDescent="0.3">
      <c r="B41" s="22" t="s">
        <v>11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2:11" x14ac:dyDescent="0.3">
      <c r="B42" s="1" t="s">
        <v>10</v>
      </c>
    </row>
  </sheetData>
  <sortState ref="B28:K53">
    <sortCondition ref="B28:B53"/>
  </sortState>
  <mergeCells count="23">
    <mergeCell ref="B5:O5"/>
    <mergeCell ref="D7:E7"/>
    <mergeCell ref="F7:G7"/>
    <mergeCell ref="H7:I7"/>
    <mergeCell ref="D6:I6"/>
    <mergeCell ref="B6:B8"/>
    <mergeCell ref="C6:C8"/>
    <mergeCell ref="B41:K41"/>
    <mergeCell ref="H22:K22"/>
    <mergeCell ref="D22:G22"/>
    <mergeCell ref="B21:K21"/>
    <mergeCell ref="B2:O2"/>
    <mergeCell ref="B3:O3"/>
    <mergeCell ref="B22:B24"/>
    <mergeCell ref="C22:C24"/>
    <mergeCell ref="D23:E23"/>
    <mergeCell ref="F23:G23"/>
    <mergeCell ref="H23:I23"/>
    <mergeCell ref="J23:K23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2021-07-04T19:48:22Z</dcterms:modified>
</cp:coreProperties>
</file>