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Ricardo\ANP (Teletrabalho)\Leilão de Biodiesel\L76\Homologação\"/>
    </mc:Choice>
  </mc:AlternateContent>
  <bookViews>
    <workbookView xWindow="0" yWindow="0" windowWidth="10836" windowHeight="7464"/>
  </bookViews>
  <sheets>
    <sheet name="Leilões Regulares" sheetId="8" r:id="rId1"/>
    <sheet name="Leilões Autorizativos" sheetId="10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9" i="10" l="1"/>
  <c r="U36" i="10" l="1"/>
  <c r="T36" i="10"/>
  <c r="U35" i="10"/>
  <c r="T35" i="10"/>
  <c r="U34" i="10"/>
  <c r="T34" i="10"/>
  <c r="U31" i="10"/>
  <c r="T31" i="10"/>
  <c r="U25" i="10"/>
  <c r="T25" i="10"/>
  <c r="U19" i="10"/>
  <c r="T19" i="10"/>
  <c r="U13" i="10"/>
  <c r="T13" i="10"/>
  <c r="U7" i="10"/>
  <c r="T7" i="10"/>
  <c r="S36" i="10" l="1"/>
  <c r="R36" i="10"/>
  <c r="S35" i="10"/>
  <c r="R35" i="10"/>
  <c r="S34" i="10"/>
  <c r="R34" i="10"/>
  <c r="S31" i="10"/>
  <c r="R31" i="10"/>
  <c r="S25" i="10"/>
  <c r="R25" i="10"/>
  <c r="S19" i="10"/>
  <c r="R19" i="10"/>
  <c r="S13" i="10"/>
  <c r="R13" i="10"/>
  <c r="S7" i="10"/>
  <c r="R7" i="10"/>
  <c r="Q36" i="10"/>
  <c r="P36" i="10"/>
  <c r="Q35" i="10"/>
  <c r="P35" i="10"/>
  <c r="Q34" i="10"/>
  <c r="P34" i="10"/>
  <c r="Q31" i="10"/>
  <c r="P31" i="10"/>
  <c r="Q25" i="10"/>
  <c r="P25" i="10"/>
  <c r="Q19" i="10"/>
  <c r="P19" i="10"/>
  <c r="Q13" i="10"/>
  <c r="P13" i="10"/>
  <c r="Q7" i="10"/>
  <c r="P7" i="10"/>
  <c r="K36" i="10"/>
  <c r="J36" i="10"/>
  <c r="K35" i="10"/>
  <c r="J35" i="10"/>
  <c r="K34" i="10"/>
  <c r="J34" i="10"/>
  <c r="K13" i="10"/>
  <c r="K19" i="10"/>
  <c r="K25" i="10"/>
  <c r="K31" i="10"/>
  <c r="J31" i="10"/>
  <c r="J25" i="10"/>
  <c r="J19" i="10"/>
  <c r="J13" i="10"/>
  <c r="K7" i="10"/>
  <c r="J7" i="10"/>
  <c r="O15" i="8" l="1"/>
  <c r="N15" i="8"/>
  <c r="O22" i="8"/>
  <c r="N22" i="8"/>
  <c r="O8" i="8"/>
  <c r="N8" i="8"/>
  <c r="O29" i="8"/>
  <c r="N29" i="8"/>
  <c r="O36" i="8"/>
  <c r="N36" i="8"/>
  <c r="L19" i="10" l="1"/>
  <c r="M19" i="10"/>
  <c r="M13" i="10" l="1"/>
  <c r="L13" i="10"/>
  <c r="M7" i="10"/>
  <c r="L7" i="10"/>
  <c r="M25" i="10"/>
  <c r="L25" i="10"/>
  <c r="M31" i="10"/>
  <c r="L31" i="10"/>
  <c r="I36" i="10" l="1"/>
  <c r="H36" i="10"/>
  <c r="I35" i="10"/>
  <c r="H35" i="10"/>
  <c r="I34" i="10"/>
  <c r="H34" i="10"/>
  <c r="I13" i="10"/>
  <c r="H13" i="10"/>
  <c r="I19" i="10"/>
  <c r="H19" i="10"/>
  <c r="I7" i="10"/>
  <c r="H7" i="10"/>
  <c r="I25" i="10"/>
  <c r="H25" i="10"/>
  <c r="I31" i="10"/>
  <c r="H31" i="10"/>
  <c r="G36" i="10" l="1"/>
  <c r="F36" i="10"/>
  <c r="G35" i="10"/>
  <c r="F35" i="10"/>
  <c r="G34" i="10"/>
  <c r="F34" i="10"/>
  <c r="D34" i="10" l="1"/>
  <c r="E34" i="10"/>
  <c r="D35" i="10"/>
  <c r="E35" i="10"/>
  <c r="D36" i="10"/>
  <c r="E36" i="10"/>
</calcChain>
</file>

<file path=xl/sharedStrings.xml><?xml version="1.0" encoding="utf-8"?>
<sst xmlns="http://schemas.openxmlformats.org/spreadsheetml/2006/main" count="347" uniqueCount="49">
  <si>
    <t>Leilão</t>
  </si>
  <si>
    <t>70º Leilão de Biodiesel 
Edital ANP 007/19
MISTURA OBRIGATÓRIA: 11%
Jan a Fev/2020</t>
  </si>
  <si>
    <t>71º Leilão de Biodiesel 
Edital ANP 001/20
MISTURA OBRIGATÓRIA: 12%
Mar a Abr/2020</t>
  </si>
  <si>
    <t>74º Leilão de Biodiesel
Edital ANP 004/20
MISTURA OBRIGATÓRIA: 12%
22 a 30 de Jun/2020</t>
  </si>
  <si>
    <t>Região</t>
  </si>
  <si>
    <t>Resultados</t>
  </si>
  <si>
    <t>Região
Centro-Oeste</t>
  </si>
  <si>
    <t>Usinas com Volume Negociado</t>
  </si>
  <si>
    <t>Capacidade de oferta habilitada (m³)</t>
  </si>
  <si>
    <t>Volume ofertado (m³)</t>
  </si>
  <si>
    <t>Volume arrematado (m³)</t>
  </si>
  <si>
    <t>Preço Máximo de Referência (R$/m³)</t>
  </si>
  <si>
    <t>Preço Médio (R$/m³)</t>
  </si>
  <si>
    <t>--</t>
  </si>
  <si>
    <t>Preço Médio (R$/m³) - (Região)</t>
  </si>
  <si>
    <t>Região
Nordeste</t>
  </si>
  <si>
    <t>Região
Norte</t>
  </si>
  <si>
    <t>Região
Sudeste</t>
  </si>
  <si>
    <t xml:space="preserve">Região
Sul </t>
  </si>
  <si>
    <t>BRASIL</t>
  </si>
  <si>
    <t>Usinas com Volume Negociado - Leilão</t>
  </si>
  <si>
    <t>Volume ofertado (m³) - Leilão</t>
  </si>
  <si>
    <t>Volume arrematado (m³) - Leilão</t>
  </si>
  <si>
    <t>Preço Médio (R$/m³) - (Leilão)</t>
  </si>
  <si>
    <t>Fonte: Superintendência de Distribuição e Logística</t>
  </si>
  <si>
    <t>Obs:</t>
  </si>
  <si>
    <t>Preço: Posição FOB, com PIS/PASEP e COFINS, sem ICMS.</t>
  </si>
  <si>
    <t>70º Leilão de Biodiesel 
Edital ANP 007/19
AUTORIZATIVO
Jan a Fev/2020</t>
  </si>
  <si>
    <t>71º Leilão de Biodiesel 
Edital ANP 001/20
AUTORIZATIVO
Mar a Abr/2020</t>
  </si>
  <si>
    <t>Região Centro-Oeste</t>
  </si>
  <si>
    <t>Região Nordeste</t>
  </si>
  <si>
    <t>Região Norte</t>
  </si>
  <si>
    <t>Região Sudeste</t>
  </si>
  <si>
    <t xml:space="preserve">Região Sul </t>
  </si>
  <si>
    <t>75º Leilão de Biodiesel
Edital ANP 006/20
MISTURA OBRIGATÓRIA: 10%
Set a Out/2020</t>
  </si>
  <si>
    <t>72º Leilão de Biodiesel
Edital ANP 002/20
MISTURA OBRIGATÓRIA: 12%
Mai a Jun/2020</t>
  </si>
  <si>
    <t>73º Leilão de Biodiesel
Edital ANP 003/20
MISTURA OBRIGATÓRIA: 12%
Jul a Ago/2020</t>
  </si>
  <si>
    <r>
      <t xml:space="preserve">73º Leilão </t>
    </r>
    <r>
      <rPr>
        <b/>
        <u/>
        <sz val="10"/>
        <rFont val="Calibri"/>
        <family val="2"/>
        <scheme val="minor"/>
      </rPr>
      <t>Complementar</t>
    </r>
    <r>
      <rPr>
        <b/>
        <sz val="10"/>
        <rFont val="Calibri"/>
        <family val="2"/>
        <scheme val="minor"/>
      </rPr>
      <t xml:space="preserve"> de Biodiesel
Edital ANP 005/20
MISTURA OBRIGATÓRIA: 12%
1º a 31 de Ago/2020</t>
    </r>
  </si>
  <si>
    <t>Empresas
Com Selo</t>
  </si>
  <si>
    <t>Empresas
Sem Selo</t>
  </si>
  <si>
    <t>72º Leilão de Biodiesel
Edital ANP 002/20
AUTORIZATIVO
Mai a Jun/2020</t>
  </si>
  <si>
    <t>73º Leilão de Biodiesel
Edital ANP 003/20
AUTORIZATIVO
Jul a Ago/2020</t>
  </si>
  <si>
    <r>
      <t xml:space="preserve">73º Leilão </t>
    </r>
    <r>
      <rPr>
        <b/>
        <u/>
        <sz val="10"/>
        <rFont val="Calibri"/>
        <family val="2"/>
        <scheme val="minor"/>
      </rPr>
      <t>Complementar</t>
    </r>
    <r>
      <rPr>
        <b/>
        <sz val="10"/>
        <rFont val="Calibri"/>
        <family val="2"/>
        <scheme val="minor"/>
      </rPr>
      <t xml:space="preserve"> de Biodiesel
Edital ANP 005/20
AUTORIZATIVO
1º a 31 de Ago/2020</t>
    </r>
  </si>
  <si>
    <t>74º Leilão de Biodiesel
Edital ANP 004/20
AUTORIZATIVO
22 a 30 de Jun/2020</t>
  </si>
  <si>
    <t>75º Leilão de Biodiesel
Edital ANP 006/20
AUTORIZATIVO
Set a Out/2020</t>
  </si>
  <si>
    <r>
      <t xml:space="preserve">75º Leilão </t>
    </r>
    <r>
      <rPr>
        <b/>
        <u/>
        <sz val="10"/>
        <rFont val="Calibri"/>
        <family val="2"/>
        <scheme val="minor"/>
      </rPr>
      <t>Complementar</t>
    </r>
    <r>
      <rPr>
        <b/>
        <sz val="10"/>
        <rFont val="Calibri"/>
        <family val="2"/>
        <scheme val="minor"/>
      </rPr>
      <t xml:space="preserve"> de Biodiesel
Edital ANP 007/20
AUTORIZATIVO
21/Set a 31/Out/2020</t>
    </r>
  </si>
  <si>
    <t>76º Leilão de Biodiesel
Edital ANP 008/20
MISTURA OBRIGATÓRIA: 11%
Nov a Dez/2020</t>
  </si>
  <si>
    <t>76º Leilão de Biodiesel
Edital ANP 008/20
AUTORIZATIVO
Nov a Dez/2020</t>
  </si>
  <si>
    <r>
      <t xml:space="preserve">75º Leilão </t>
    </r>
    <r>
      <rPr>
        <b/>
        <u/>
        <sz val="10"/>
        <rFont val="Calibri"/>
        <family val="2"/>
        <scheme val="minor"/>
      </rPr>
      <t>Complementar</t>
    </r>
    <r>
      <rPr>
        <b/>
        <sz val="10"/>
        <rFont val="Calibri"/>
        <family val="2"/>
        <scheme val="minor"/>
      </rPr>
      <t xml:space="preserve"> de Biodiesel
Edital ANP 007/20
MISTURA OBRIGATÓRIA: 10%
21/Set a 31/Out/2020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</si>
</sst>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0.0000%"/>
    <numFmt numFmtId="166" formatCode="&quot;R$&quot;\ 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4" fillId="0" borderId="0" xfId="1" applyFont="1"/>
    <xf numFmtId="0" fontId="5" fillId="3" borderId="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3" fontId="4" fillId="0" borderId="10" xfId="1" applyNumberFormat="1" applyFont="1" applyFill="1" applyBorder="1" applyAlignment="1">
      <alignment horizontal="right" vertical="center" indent="1"/>
    </xf>
    <xf numFmtId="3" fontId="4" fillId="0" borderId="11" xfId="1" applyNumberFormat="1" applyFont="1" applyFill="1" applyBorder="1" applyAlignment="1">
      <alignment horizontal="right" vertical="center" indent="1"/>
    </xf>
    <xf numFmtId="0" fontId="7" fillId="0" borderId="20" xfId="0" applyFont="1" applyFill="1" applyBorder="1" applyAlignment="1">
      <alignment horizontal="left" vertical="center" wrapText="1"/>
    </xf>
    <xf numFmtId="3" fontId="4" fillId="0" borderId="19" xfId="1" applyNumberFormat="1" applyFont="1" applyFill="1" applyBorder="1" applyAlignment="1">
      <alignment horizontal="right" vertical="center" indent="1"/>
    </xf>
    <xf numFmtId="3" fontId="4" fillId="0" borderId="12" xfId="1" applyNumberFormat="1" applyFont="1" applyFill="1" applyBorder="1" applyAlignment="1">
      <alignment horizontal="right" vertical="center" indent="1"/>
    </xf>
    <xf numFmtId="3" fontId="4" fillId="0" borderId="20" xfId="1" applyNumberFormat="1" applyFont="1" applyFill="1" applyBorder="1" applyAlignment="1">
      <alignment horizontal="right" vertical="center" indent="1"/>
    </xf>
    <xf numFmtId="3" fontId="4" fillId="0" borderId="20" xfId="1" applyNumberFormat="1" applyFont="1" applyFill="1" applyBorder="1" applyAlignment="1">
      <alignment horizontal="right" vertical="center" wrapText="1" indent="1"/>
    </xf>
    <xf numFmtId="0" fontId="7" fillId="0" borderId="9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3" fontId="4" fillId="4" borderId="10" xfId="1" applyNumberFormat="1" applyFont="1" applyFill="1" applyBorder="1" applyAlignment="1">
      <alignment horizontal="right" vertical="center" indent="1"/>
    </xf>
    <xf numFmtId="3" fontId="4" fillId="4" borderId="11" xfId="1" applyNumberFormat="1" applyFont="1" applyFill="1" applyBorder="1" applyAlignment="1">
      <alignment horizontal="right" vertical="center" indent="1"/>
    </xf>
    <xf numFmtId="0" fontId="7" fillId="4" borderId="16" xfId="0" applyFont="1" applyFill="1" applyBorder="1" applyAlignment="1">
      <alignment horizontal="left" vertical="center" wrapText="1"/>
    </xf>
    <xf numFmtId="3" fontId="4" fillId="4" borderId="19" xfId="1" applyNumberFormat="1" applyFont="1" applyFill="1" applyBorder="1" applyAlignment="1">
      <alignment horizontal="right" vertical="center" indent="1"/>
    </xf>
    <xf numFmtId="3" fontId="4" fillId="4" borderId="12" xfId="1" applyNumberFormat="1" applyFont="1" applyFill="1" applyBorder="1" applyAlignment="1">
      <alignment horizontal="right" vertical="center" indent="1"/>
    </xf>
    <xf numFmtId="0" fontId="7" fillId="4" borderId="7" xfId="0" applyFont="1" applyFill="1" applyBorder="1" applyAlignment="1">
      <alignment horizontal="left" vertical="center" wrapText="1"/>
    </xf>
    <xf numFmtId="3" fontId="4" fillId="4" borderId="20" xfId="1" applyNumberFormat="1" applyFont="1" applyFill="1" applyBorder="1" applyAlignment="1">
      <alignment horizontal="right" vertical="center" indent="1"/>
    </xf>
    <xf numFmtId="0" fontId="7" fillId="0" borderId="24" xfId="0" applyFont="1" applyFill="1" applyBorder="1" applyAlignment="1">
      <alignment horizontal="left" vertical="center" wrapText="1"/>
    </xf>
    <xf numFmtId="3" fontId="4" fillId="0" borderId="13" xfId="1" applyNumberFormat="1" applyFont="1" applyFill="1" applyBorder="1" applyAlignment="1">
      <alignment horizontal="right" vertical="center" indent="1"/>
    </xf>
    <xf numFmtId="0" fontId="7" fillId="0" borderId="1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3" fontId="4" fillId="4" borderId="13" xfId="1" applyNumberFormat="1" applyFont="1" applyFill="1" applyBorder="1" applyAlignment="1">
      <alignment horizontal="right" vertical="center" wrapText="1" indent="1"/>
    </xf>
    <xf numFmtId="3" fontId="4" fillId="4" borderId="11" xfId="1" applyNumberFormat="1" applyFont="1" applyFill="1" applyBorder="1" applyAlignment="1">
      <alignment horizontal="right" vertical="center" wrapText="1" indent="1"/>
    </xf>
    <xf numFmtId="0" fontId="7" fillId="4" borderId="20" xfId="0" applyFont="1" applyFill="1" applyBorder="1" applyAlignment="1">
      <alignment horizontal="left" vertical="center" wrapText="1"/>
    </xf>
    <xf numFmtId="3" fontId="4" fillId="4" borderId="6" xfId="1" applyNumberFormat="1" applyFont="1" applyFill="1" applyBorder="1" applyAlignment="1">
      <alignment horizontal="right" vertical="center" wrapText="1" indent="1"/>
    </xf>
    <xf numFmtId="3" fontId="4" fillId="4" borderId="20" xfId="1" applyNumberFormat="1" applyFont="1" applyFill="1" applyBorder="1" applyAlignment="1">
      <alignment horizontal="right" vertical="center" wrapText="1" indent="1"/>
    </xf>
    <xf numFmtId="0" fontId="7" fillId="4" borderId="9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10" fontId="4" fillId="0" borderId="0" xfId="5" applyNumberFormat="1" applyFont="1"/>
    <xf numFmtId="10" fontId="4" fillId="0" borderId="0" xfId="4" applyNumberFormat="1" applyFont="1"/>
    <xf numFmtId="0" fontId="8" fillId="0" borderId="0" xfId="0" applyFont="1" applyBorder="1" applyAlignment="1">
      <alignment horizontal="left"/>
    </xf>
    <xf numFmtId="3" fontId="4" fillId="0" borderId="0" xfId="0" applyNumberFormat="1" applyFont="1"/>
    <xf numFmtId="165" fontId="4" fillId="0" borderId="0" xfId="4" applyNumberFormat="1" applyFont="1"/>
    <xf numFmtId="164" fontId="4" fillId="0" borderId="0" xfId="4" applyNumberFormat="1" applyFont="1"/>
    <xf numFmtId="166" fontId="4" fillId="0" borderId="0" xfId="0" applyNumberFormat="1" applyFont="1"/>
    <xf numFmtId="3" fontId="4" fillId="0" borderId="26" xfId="1" applyNumberFormat="1" applyFont="1" applyFill="1" applyBorder="1" applyAlignment="1">
      <alignment horizontal="centerContinuous" vertical="center"/>
    </xf>
    <xf numFmtId="3" fontId="4" fillId="0" borderId="27" xfId="1" applyNumberFormat="1" applyFont="1" applyFill="1" applyBorder="1" applyAlignment="1">
      <alignment horizontal="centerContinuous" vertical="center"/>
    </xf>
    <xf numFmtId="3" fontId="4" fillId="4" borderId="26" xfId="1" applyNumberFormat="1" applyFont="1" applyFill="1" applyBorder="1" applyAlignment="1">
      <alignment horizontal="centerContinuous" vertical="center"/>
    </xf>
    <xf numFmtId="3" fontId="4" fillId="4" borderId="27" xfId="1" applyNumberFormat="1" applyFont="1" applyFill="1" applyBorder="1" applyAlignment="1">
      <alignment horizontal="centerContinuous" vertical="center"/>
    </xf>
    <xf numFmtId="3" fontId="4" fillId="0" borderId="26" xfId="1" applyNumberFormat="1" applyFont="1" applyFill="1" applyBorder="1" applyAlignment="1">
      <alignment horizontal="center" vertical="center"/>
    </xf>
    <xf numFmtId="3" fontId="4" fillId="0" borderId="2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3" fontId="4" fillId="0" borderId="10" xfId="0" applyNumberFormat="1" applyFont="1" applyFill="1" applyBorder="1" applyAlignment="1">
      <alignment horizontal="right" vertical="center" indent="1"/>
    </xf>
    <xf numFmtId="3" fontId="4" fillId="0" borderId="11" xfId="0" applyNumberFormat="1" applyFont="1" applyFill="1" applyBorder="1" applyAlignment="1">
      <alignment horizontal="right" vertical="center" indent="1"/>
    </xf>
    <xf numFmtId="3" fontId="4" fillId="0" borderId="19" xfId="0" applyNumberFormat="1" applyFont="1" applyFill="1" applyBorder="1" applyAlignment="1">
      <alignment horizontal="right" vertical="center" indent="1"/>
    </xf>
    <xf numFmtId="3" fontId="4" fillId="0" borderId="20" xfId="0" applyNumberFormat="1" applyFont="1" applyFill="1" applyBorder="1" applyAlignment="1">
      <alignment horizontal="right" vertical="center" indent="1"/>
    </xf>
    <xf numFmtId="3" fontId="4" fillId="0" borderId="19" xfId="0" quotePrefix="1" applyNumberFormat="1" applyFont="1" applyFill="1" applyBorder="1" applyAlignment="1">
      <alignment horizontal="right" vertical="center" indent="1"/>
    </xf>
    <xf numFmtId="3" fontId="4" fillId="0" borderId="20" xfId="0" quotePrefix="1" applyNumberFormat="1" applyFont="1" applyFill="1" applyBorder="1" applyAlignment="1">
      <alignment horizontal="right" vertical="center" indent="1"/>
    </xf>
    <xf numFmtId="3" fontId="4" fillId="4" borderId="10" xfId="0" applyNumberFormat="1" applyFont="1" applyFill="1" applyBorder="1" applyAlignment="1">
      <alignment horizontal="right" vertical="center" indent="1"/>
    </xf>
    <xf numFmtId="3" fontId="4" fillId="4" borderId="11" xfId="0" applyNumberFormat="1" applyFont="1" applyFill="1" applyBorder="1" applyAlignment="1">
      <alignment horizontal="right" vertical="center" indent="1"/>
    </xf>
    <xf numFmtId="3" fontId="4" fillId="4" borderId="19" xfId="0" applyNumberFormat="1" applyFont="1" applyFill="1" applyBorder="1" applyAlignment="1">
      <alignment horizontal="right" vertical="center" indent="1"/>
    </xf>
    <xf numFmtId="3" fontId="4" fillId="4" borderId="20" xfId="0" applyNumberFormat="1" applyFont="1" applyFill="1" applyBorder="1" applyAlignment="1">
      <alignment horizontal="right" vertical="center" indent="1"/>
    </xf>
    <xf numFmtId="3" fontId="4" fillId="4" borderId="19" xfId="0" quotePrefix="1" applyNumberFormat="1" applyFont="1" applyFill="1" applyBorder="1" applyAlignment="1">
      <alignment horizontal="right" vertical="center" indent="1"/>
    </xf>
    <xf numFmtId="3" fontId="4" fillId="4" borderId="20" xfId="0" quotePrefix="1" applyNumberFormat="1" applyFont="1" applyFill="1" applyBorder="1" applyAlignment="1">
      <alignment horizontal="right" vertical="center" indent="1"/>
    </xf>
    <xf numFmtId="3" fontId="4" fillId="4" borderId="22" xfId="0" applyNumberFormat="1" applyFont="1" applyFill="1" applyBorder="1" applyAlignment="1">
      <alignment horizontal="right" vertical="center" indent="1"/>
    </xf>
    <xf numFmtId="3" fontId="4" fillId="4" borderId="23" xfId="0" quotePrefix="1" applyNumberFormat="1" applyFont="1" applyFill="1" applyBorder="1" applyAlignment="1">
      <alignment horizontal="right" vertical="center" indent="1"/>
    </xf>
    <xf numFmtId="0" fontId="7" fillId="4" borderId="21" xfId="0" applyFont="1" applyFill="1" applyBorder="1" applyAlignment="1">
      <alignment horizontal="left" vertical="center" wrapText="1"/>
    </xf>
    <xf numFmtId="3" fontId="4" fillId="0" borderId="26" xfId="0" quotePrefix="1" applyNumberFormat="1" applyFont="1" applyFill="1" applyBorder="1" applyAlignment="1">
      <alignment horizontal="centerContinuous" vertical="center"/>
    </xf>
    <xf numFmtId="3" fontId="4" fillId="0" borderId="27" xfId="0" quotePrefix="1" applyNumberFormat="1" applyFont="1" applyFill="1" applyBorder="1" applyAlignment="1">
      <alignment horizontal="centerContinuous" vertical="center"/>
    </xf>
    <xf numFmtId="3" fontId="4" fillId="4" borderId="26" xfId="0" applyNumberFormat="1" applyFont="1" applyFill="1" applyBorder="1" applyAlignment="1">
      <alignment horizontal="centerContinuous" vertical="center" wrapText="1"/>
    </xf>
    <xf numFmtId="3" fontId="4" fillId="4" borderId="27" xfId="0" applyNumberFormat="1" applyFont="1" applyFill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ta 2" xfId="3"/>
    <cellStyle name="Porcentagem" xfId="4" builtinId="5"/>
    <cellStyle name="Porcentagem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5602</xdr:rowOff>
    </xdr:from>
    <xdr:to>
      <xdr:col>2</xdr:col>
      <xdr:colOff>1324955</xdr:colOff>
      <xdr:row>0</xdr:row>
      <xdr:rowOff>865555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06" y="5602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10086</xdr:colOff>
      <xdr:row>0</xdr:row>
      <xdr:rowOff>74519</xdr:rowOff>
    </xdr:from>
    <xdr:to>
      <xdr:col>2</xdr:col>
      <xdr:colOff>1327757</xdr:colOff>
      <xdr:row>0</xdr:row>
      <xdr:rowOff>934472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1086" y="74519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56"/>
  <sheetViews>
    <sheetView showGridLines="0" tabSelected="1" zoomScale="80" zoomScaleNormal="80" workbookViewId="0">
      <pane ySplit="3" topLeftCell="A4" activePane="bottomLeft" state="frozen"/>
      <selection pane="bottomLeft"/>
    </sheetView>
  </sheetViews>
  <sheetFormatPr defaultRowHeight="13.8" x14ac:dyDescent="0.3"/>
  <cols>
    <col min="1" max="1" width="2.88671875" style="1" customWidth="1"/>
    <col min="2" max="2" width="11.77734375" style="1" customWidth="1"/>
    <col min="3" max="3" width="31.6640625" style="1" bestFit="1" customWidth="1"/>
    <col min="4" max="5" width="11.77734375" style="2" customWidth="1"/>
    <col min="6" max="21" width="11.77734375" style="1" customWidth="1"/>
    <col min="22" max="29" width="8.88671875" style="1"/>
    <col min="30" max="30" width="10.77734375" style="1" bestFit="1" customWidth="1"/>
    <col min="31" max="16384" width="8.88671875" style="1"/>
  </cols>
  <sheetData>
    <row r="1" spans="2:30" ht="80.099999999999994" customHeight="1" thickBot="1" x14ac:dyDescent="0.35"/>
    <row r="2" spans="2:30" ht="69" customHeight="1" thickBot="1" x14ac:dyDescent="0.35">
      <c r="B2" s="71" t="s">
        <v>0</v>
      </c>
      <c r="C2" s="78"/>
      <c r="D2" s="79" t="s">
        <v>1</v>
      </c>
      <c r="E2" s="80"/>
      <c r="F2" s="71" t="s">
        <v>2</v>
      </c>
      <c r="G2" s="72"/>
      <c r="H2" s="85" t="s">
        <v>35</v>
      </c>
      <c r="I2" s="86"/>
      <c r="J2" s="71" t="s">
        <v>3</v>
      </c>
      <c r="K2" s="72"/>
      <c r="L2" s="85" t="s">
        <v>36</v>
      </c>
      <c r="M2" s="86"/>
      <c r="N2" s="71" t="s">
        <v>37</v>
      </c>
      <c r="O2" s="72"/>
      <c r="P2" s="71" t="s">
        <v>34</v>
      </c>
      <c r="Q2" s="72"/>
      <c r="R2" s="71" t="s">
        <v>48</v>
      </c>
      <c r="S2" s="72"/>
      <c r="T2" s="71" t="s">
        <v>46</v>
      </c>
      <c r="U2" s="72"/>
    </row>
    <row r="3" spans="2:30" ht="28.2" thickBot="1" x14ac:dyDescent="0.35">
      <c r="B3" s="3" t="s">
        <v>4</v>
      </c>
      <c r="C3" s="4" t="s">
        <v>5</v>
      </c>
      <c r="D3" s="5" t="s">
        <v>38</v>
      </c>
      <c r="E3" s="6" t="s">
        <v>39</v>
      </c>
      <c r="F3" s="7" t="s">
        <v>38</v>
      </c>
      <c r="G3" s="8" t="s">
        <v>39</v>
      </c>
      <c r="H3" s="7" t="s">
        <v>38</v>
      </c>
      <c r="I3" s="8" t="s">
        <v>39</v>
      </c>
      <c r="J3" s="7" t="s">
        <v>38</v>
      </c>
      <c r="K3" s="8" t="s">
        <v>39</v>
      </c>
      <c r="L3" s="7" t="s">
        <v>38</v>
      </c>
      <c r="M3" s="8" t="s">
        <v>39</v>
      </c>
      <c r="N3" s="7" t="s">
        <v>38</v>
      </c>
      <c r="O3" s="8" t="s">
        <v>39</v>
      </c>
      <c r="P3" s="7" t="s">
        <v>38</v>
      </c>
      <c r="Q3" s="8" t="s">
        <v>39</v>
      </c>
      <c r="R3" s="7" t="s">
        <v>38</v>
      </c>
      <c r="S3" s="8" t="s">
        <v>39</v>
      </c>
      <c r="T3" s="7" t="s">
        <v>38</v>
      </c>
      <c r="U3" s="8" t="s">
        <v>39</v>
      </c>
    </row>
    <row r="4" spans="2:30" ht="13.8" customHeight="1" x14ac:dyDescent="0.3">
      <c r="B4" s="81" t="s">
        <v>6</v>
      </c>
      <c r="C4" s="9" t="s">
        <v>7</v>
      </c>
      <c r="D4" s="10">
        <v>18</v>
      </c>
      <c r="E4" s="11">
        <v>0</v>
      </c>
      <c r="F4" s="10">
        <v>16</v>
      </c>
      <c r="G4" s="11">
        <v>2</v>
      </c>
      <c r="H4" s="10">
        <v>14</v>
      </c>
      <c r="I4" s="11">
        <v>2</v>
      </c>
      <c r="J4" s="10">
        <v>13</v>
      </c>
      <c r="K4" s="11">
        <v>1</v>
      </c>
      <c r="L4" s="10">
        <v>17</v>
      </c>
      <c r="M4" s="11">
        <v>2</v>
      </c>
      <c r="N4" s="10">
        <v>8</v>
      </c>
      <c r="O4" s="11">
        <v>3</v>
      </c>
      <c r="P4" s="10">
        <v>17</v>
      </c>
      <c r="Q4" s="11">
        <v>3</v>
      </c>
      <c r="R4" s="10">
        <v>3</v>
      </c>
      <c r="S4" s="11">
        <v>0</v>
      </c>
      <c r="T4" s="10">
        <v>18</v>
      </c>
      <c r="U4" s="11">
        <v>2</v>
      </c>
    </row>
    <row r="5" spans="2:30" ht="13.8" customHeight="1" x14ac:dyDescent="0.3">
      <c r="B5" s="82"/>
      <c r="C5" s="12" t="s">
        <v>8</v>
      </c>
      <c r="D5" s="13">
        <v>617100</v>
      </c>
      <c r="E5" s="14">
        <v>600</v>
      </c>
      <c r="F5" s="13">
        <v>599820</v>
      </c>
      <c r="G5" s="14">
        <v>17880</v>
      </c>
      <c r="H5" s="13">
        <v>605020</v>
      </c>
      <c r="I5" s="14">
        <v>23880</v>
      </c>
      <c r="J5" s="13">
        <v>70470</v>
      </c>
      <c r="K5" s="14">
        <v>2682</v>
      </c>
      <c r="L5" s="13">
        <v>610620</v>
      </c>
      <c r="M5" s="14">
        <v>23880</v>
      </c>
      <c r="N5" s="13">
        <v>131820</v>
      </c>
      <c r="O5" s="14">
        <v>10530</v>
      </c>
      <c r="P5" s="13">
        <v>610620</v>
      </c>
      <c r="Q5" s="14">
        <v>23880</v>
      </c>
      <c r="R5" s="13">
        <v>137000</v>
      </c>
      <c r="S5" s="14">
        <v>0</v>
      </c>
      <c r="T5" s="13">
        <v>627900</v>
      </c>
      <c r="U5" s="14">
        <v>6600</v>
      </c>
    </row>
    <row r="6" spans="2:30" ht="13.8" customHeight="1" x14ac:dyDescent="0.3">
      <c r="B6" s="83"/>
      <c r="C6" s="12" t="s">
        <v>9</v>
      </c>
      <c r="D6" s="13">
        <v>488880</v>
      </c>
      <c r="E6" s="15">
        <v>0</v>
      </c>
      <c r="F6" s="13">
        <v>498600</v>
      </c>
      <c r="G6" s="15">
        <v>16600</v>
      </c>
      <c r="H6" s="13">
        <v>488720</v>
      </c>
      <c r="I6" s="15">
        <v>20600</v>
      </c>
      <c r="J6" s="13">
        <v>33150</v>
      </c>
      <c r="K6" s="15">
        <v>1090</v>
      </c>
      <c r="L6" s="13">
        <v>475380</v>
      </c>
      <c r="M6" s="15">
        <v>20600</v>
      </c>
      <c r="N6" s="13">
        <v>14100</v>
      </c>
      <c r="O6" s="15">
        <v>6200</v>
      </c>
      <c r="P6" s="13">
        <v>469920</v>
      </c>
      <c r="Q6" s="15">
        <v>21600</v>
      </c>
      <c r="R6" s="13">
        <v>3500</v>
      </c>
      <c r="S6" s="15">
        <v>0</v>
      </c>
      <c r="T6" s="13">
        <v>427600</v>
      </c>
      <c r="U6" s="15">
        <v>6600</v>
      </c>
    </row>
    <row r="7" spans="2:30" ht="13.8" customHeight="1" x14ac:dyDescent="0.3">
      <c r="B7" s="83"/>
      <c r="C7" s="12" t="s">
        <v>10</v>
      </c>
      <c r="D7" s="13">
        <v>419396</v>
      </c>
      <c r="E7" s="15">
        <v>0</v>
      </c>
      <c r="F7" s="13">
        <v>467751</v>
      </c>
      <c r="G7" s="15">
        <v>6204</v>
      </c>
      <c r="H7" s="13">
        <v>399827</v>
      </c>
      <c r="I7" s="15">
        <v>6563</v>
      </c>
      <c r="J7" s="13">
        <v>33150</v>
      </c>
      <c r="K7" s="15">
        <v>90</v>
      </c>
      <c r="L7" s="13">
        <v>472300</v>
      </c>
      <c r="M7" s="15">
        <v>10350</v>
      </c>
      <c r="N7" s="13">
        <v>14100</v>
      </c>
      <c r="O7" s="15">
        <v>3500</v>
      </c>
      <c r="P7" s="13">
        <v>469920</v>
      </c>
      <c r="Q7" s="15">
        <v>21600</v>
      </c>
      <c r="R7" s="13">
        <v>3500</v>
      </c>
      <c r="S7" s="15">
        <v>0</v>
      </c>
      <c r="T7" s="13">
        <v>413600</v>
      </c>
      <c r="U7" s="15">
        <v>4600</v>
      </c>
    </row>
    <row r="8" spans="2:30" ht="13.8" customHeight="1" x14ac:dyDescent="0.3">
      <c r="B8" s="83"/>
      <c r="C8" s="12" t="s">
        <v>11</v>
      </c>
      <c r="D8" s="13">
        <v>3620</v>
      </c>
      <c r="E8" s="16">
        <v>3580</v>
      </c>
      <c r="F8" s="13">
        <v>4000</v>
      </c>
      <c r="G8" s="16">
        <v>3960</v>
      </c>
      <c r="H8" s="13">
        <v>3900</v>
      </c>
      <c r="I8" s="16">
        <v>3860</v>
      </c>
      <c r="J8" s="13">
        <v>3660</v>
      </c>
      <c r="K8" s="16">
        <v>3620</v>
      </c>
      <c r="L8" s="13">
        <v>4320</v>
      </c>
      <c r="M8" s="16">
        <v>4280</v>
      </c>
      <c r="N8" s="13">
        <f>L8</f>
        <v>4320</v>
      </c>
      <c r="O8" s="16">
        <f>M8</f>
        <v>4280</v>
      </c>
      <c r="P8" s="13">
        <v>4120</v>
      </c>
      <c r="Q8" s="16">
        <v>4080</v>
      </c>
      <c r="R8" s="13">
        <v>4120</v>
      </c>
      <c r="S8" s="16">
        <v>4080</v>
      </c>
      <c r="T8" s="13">
        <v>5620</v>
      </c>
      <c r="U8" s="16">
        <v>5580</v>
      </c>
    </row>
    <row r="9" spans="2:30" ht="13.8" customHeight="1" x14ac:dyDescent="0.3">
      <c r="B9" s="83"/>
      <c r="C9" s="12" t="s">
        <v>12</v>
      </c>
      <c r="D9" s="13">
        <v>3003.5449074383159</v>
      </c>
      <c r="E9" s="15" t="s">
        <v>13</v>
      </c>
      <c r="F9" s="13">
        <v>2968.9087676990534</v>
      </c>
      <c r="G9" s="15">
        <v>2870</v>
      </c>
      <c r="H9" s="13">
        <v>2721.4540713858746</v>
      </c>
      <c r="I9" s="15">
        <v>2650.5790035044947</v>
      </c>
      <c r="J9" s="13">
        <v>3865.1903469079939</v>
      </c>
      <c r="K9" s="15">
        <v>3655</v>
      </c>
      <c r="L9" s="13">
        <v>3499.3466440821512</v>
      </c>
      <c r="M9" s="15">
        <v>3256.7739130434784</v>
      </c>
      <c r="N9" s="13">
        <v>5332.9858156028367</v>
      </c>
      <c r="O9" s="15">
        <v>4187.4285714285716</v>
      </c>
      <c r="P9" s="13">
        <v>5030.2080354102827</v>
      </c>
      <c r="Q9" s="15">
        <v>6149.541666666667</v>
      </c>
      <c r="R9" s="13">
        <v>6528.2</v>
      </c>
      <c r="S9" s="15" t="s">
        <v>13</v>
      </c>
      <c r="T9" s="13">
        <v>5648.8107350096716</v>
      </c>
      <c r="U9" s="15">
        <v>5210.1652173913044</v>
      </c>
    </row>
    <row r="10" spans="2:30" ht="13.8" customHeight="1" thickBot="1" x14ac:dyDescent="0.35">
      <c r="B10" s="84"/>
      <c r="C10" s="17" t="s">
        <v>14</v>
      </c>
      <c r="D10" s="45">
        <v>3003.5449074383159</v>
      </c>
      <c r="E10" s="46"/>
      <c r="F10" s="45">
        <v>2967.6140667362934</v>
      </c>
      <c r="G10" s="46"/>
      <c r="H10" s="45">
        <v>2720.3094736583084</v>
      </c>
      <c r="I10" s="46"/>
      <c r="J10" s="45">
        <v>3864.6212394705176</v>
      </c>
      <c r="K10" s="46"/>
      <c r="L10" s="45">
        <v>3494.1448875997098</v>
      </c>
      <c r="M10" s="46"/>
      <c r="N10" s="45">
        <v>5105.176136363636</v>
      </c>
      <c r="O10" s="46"/>
      <c r="P10" s="45">
        <v>5079.3975016276045</v>
      </c>
      <c r="Q10" s="46"/>
      <c r="R10" s="45">
        <v>6528.2</v>
      </c>
      <c r="S10" s="46"/>
      <c r="T10" s="45">
        <v>5643.9858440937351</v>
      </c>
      <c r="U10" s="46"/>
      <c r="AD10" s="51"/>
    </row>
    <row r="11" spans="2:30" ht="13.8" customHeight="1" x14ac:dyDescent="0.3">
      <c r="B11" s="73" t="s">
        <v>15</v>
      </c>
      <c r="C11" s="18" t="s">
        <v>7</v>
      </c>
      <c r="D11" s="19">
        <v>2</v>
      </c>
      <c r="E11" s="20">
        <v>1</v>
      </c>
      <c r="F11" s="19">
        <v>3</v>
      </c>
      <c r="G11" s="20">
        <v>0</v>
      </c>
      <c r="H11" s="19">
        <v>3</v>
      </c>
      <c r="I11" s="20">
        <v>0</v>
      </c>
      <c r="J11" s="19">
        <v>1</v>
      </c>
      <c r="K11" s="20">
        <v>0</v>
      </c>
      <c r="L11" s="19">
        <v>3</v>
      </c>
      <c r="M11" s="20">
        <v>0</v>
      </c>
      <c r="N11" s="19">
        <v>0</v>
      </c>
      <c r="O11" s="20">
        <v>0</v>
      </c>
      <c r="P11" s="19">
        <v>3</v>
      </c>
      <c r="Q11" s="20">
        <v>0</v>
      </c>
      <c r="R11" s="19">
        <v>0</v>
      </c>
      <c r="S11" s="20">
        <v>0</v>
      </c>
      <c r="T11" s="19">
        <v>3</v>
      </c>
      <c r="U11" s="20">
        <v>0</v>
      </c>
    </row>
    <row r="12" spans="2:30" ht="13.8" customHeight="1" x14ac:dyDescent="0.3">
      <c r="B12" s="74"/>
      <c r="C12" s="21" t="s">
        <v>8</v>
      </c>
      <c r="D12" s="22">
        <v>98727.6</v>
      </c>
      <c r="E12" s="23">
        <v>15000</v>
      </c>
      <c r="F12" s="22">
        <v>98728</v>
      </c>
      <c r="G12" s="23">
        <v>0</v>
      </c>
      <c r="H12" s="22">
        <v>113727.66666666666</v>
      </c>
      <c r="I12" s="23">
        <v>0</v>
      </c>
      <c r="J12" s="22">
        <v>7200</v>
      </c>
      <c r="K12" s="23">
        <v>0</v>
      </c>
      <c r="L12" s="22">
        <v>113727.6</v>
      </c>
      <c r="M12" s="23">
        <v>0</v>
      </c>
      <c r="N12" s="22">
        <v>10727.600000000006</v>
      </c>
      <c r="O12" s="23">
        <v>0</v>
      </c>
      <c r="P12" s="22">
        <v>113727.6</v>
      </c>
      <c r="Q12" s="23">
        <v>0</v>
      </c>
      <c r="R12" s="22">
        <v>0</v>
      </c>
      <c r="S12" s="23">
        <v>0</v>
      </c>
      <c r="T12" s="22">
        <v>113727.6</v>
      </c>
      <c r="U12" s="23">
        <v>0</v>
      </c>
    </row>
    <row r="13" spans="2:30" ht="13.8" customHeight="1" x14ac:dyDescent="0.3">
      <c r="B13" s="75"/>
      <c r="C13" s="24" t="s">
        <v>9</v>
      </c>
      <c r="D13" s="22">
        <v>90000</v>
      </c>
      <c r="E13" s="25">
        <v>10000</v>
      </c>
      <c r="F13" s="22">
        <v>102000</v>
      </c>
      <c r="G13" s="25">
        <v>0</v>
      </c>
      <c r="H13" s="22">
        <v>102000</v>
      </c>
      <c r="I13" s="25">
        <v>0</v>
      </c>
      <c r="J13" s="22">
        <v>3000</v>
      </c>
      <c r="K13" s="25">
        <v>0</v>
      </c>
      <c r="L13" s="22">
        <v>103000</v>
      </c>
      <c r="M13" s="25">
        <v>0</v>
      </c>
      <c r="N13" s="22">
        <v>0</v>
      </c>
      <c r="O13" s="25">
        <v>0</v>
      </c>
      <c r="P13" s="22">
        <v>96000</v>
      </c>
      <c r="Q13" s="25">
        <v>0</v>
      </c>
      <c r="R13" s="22">
        <v>0</v>
      </c>
      <c r="S13" s="25">
        <v>0</v>
      </c>
      <c r="T13" s="22">
        <v>71500</v>
      </c>
      <c r="U13" s="25">
        <v>0</v>
      </c>
    </row>
    <row r="14" spans="2:30" ht="13.8" customHeight="1" x14ac:dyDescent="0.3">
      <c r="B14" s="75"/>
      <c r="C14" s="24" t="s">
        <v>10</v>
      </c>
      <c r="D14" s="22">
        <v>90000</v>
      </c>
      <c r="E14" s="25">
        <v>7241</v>
      </c>
      <c r="F14" s="22">
        <v>87668</v>
      </c>
      <c r="G14" s="25">
        <v>0</v>
      </c>
      <c r="H14" s="22">
        <v>66956</v>
      </c>
      <c r="I14" s="25">
        <v>0</v>
      </c>
      <c r="J14" s="22">
        <v>3000</v>
      </c>
      <c r="K14" s="25">
        <v>0</v>
      </c>
      <c r="L14" s="22">
        <v>103000</v>
      </c>
      <c r="M14" s="25">
        <v>0</v>
      </c>
      <c r="N14" s="22">
        <v>0</v>
      </c>
      <c r="O14" s="25">
        <v>0</v>
      </c>
      <c r="P14" s="22">
        <v>96000</v>
      </c>
      <c r="Q14" s="25">
        <v>0</v>
      </c>
      <c r="R14" s="22">
        <v>0</v>
      </c>
      <c r="S14" s="25">
        <v>0</v>
      </c>
      <c r="T14" s="22">
        <v>69500</v>
      </c>
      <c r="U14" s="25">
        <v>0</v>
      </c>
    </row>
    <row r="15" spans="2:30" ht="13.8" customHeight="1" x14ac:dyDescent="0.3">
      <c r="B15" s="75"/>
      <c r="C15" s="24" t="s">
        <v>11</v>
      </c>
      <c r="D15" s="22">
        <v>3680</v>
      </c>
      <c r="E15" s="25">
        <v>3630</v>
      </c>
      <c r="F15" s="22">
        <v>4320</v>
      </c>
      <c r="G15" s="25">
        <v>4260</v>
      </c>
      <c r="H15" s="22">
        <v>4300</v>
      </c>
      <c r="I15" s="25">
        <v>4260</v>
      </c>
      <c r="J15" s="22">
        <v>3940</v>
      </c>
      <c r="K15" s="25">
        <v>3900</v>
      </c>
      <c r="L15" s="22">
        <v>4620</v>
      </c>
      <c r="M15" s="25">
        <v>4580</v>
      </c>
      <c r="N15" s="22">
        <f>L15</f>
        <v>4620</v>
      </c>
      <c r="O15" s="25">
        <f>M15</f>
        <v>4580</v>
      </c>
      <c r="P15" s="22">
        <v>4460</v>
      </c>
      <c r="Q15" s="25">
        <v>4400</v>
      </c>
      <c r="R15" s="22">
        <v>4460</v>
      </c>
      <c r="S15" s="25">
        <v>4400</v>
      </c>
      <c r="T15" s="22">
        <v>6180</v>
      </c>
      <c r="U15" s="25">
        <v>6140</v>
      </c>
    </row>
    <row r="16" spans="2:30" ht="13.8" customHeight="1" x14ac:dyDescent="0.3">
      <c r="B16" s="75"/>
      <c r="C16" s="24" t="s">
        <v>12</v>
      </c>
      <c r="D16" s="22">
        <v>3173.8988888888889</v>
      </c>
      <c r="E16" s="25">
        <v>3120.2485844496618</v>
      </c>
      <c r="F16" s="22">
        <v>3216.6309257653875</v>
      </c>
      <c r="G16" s="25" t="s">
        <v>13</v>
      </c>
      <c r="H16" s="22">
        <v>2917.2331083099348</v>
      </c>
      <c r="I16" s="25" t="s">
        <v>13</v>
      </c>
      <c r="J16" s="22">
        <v>4154.7066666666669</v>
      </c>
      <c r="K16" s="25" t="s">
        <v>13</v>
      </c>
      <c r="L16" s="22">
        <v>3617.3689320388348</v>
      </c>
      <c r="M16" s="25" t="s">
        <v>13</v>
      </c>
      <c r="N16" s="22" t="s">
        <v>13</v>
      </c>
      <c r="O16" s="25" t="s">
        <v>13</v>
      </c>
      <c r="P16" s="22">
        <v>5224.1443749999999</v>
      </c>
      <c r="Q16" s="25" t="s">
        <v>13</v>
      </c>
      <c r="R16" s="22" t="s">
        <v>13</v>
      </c>
      <c r="S16" s="25" t="s">
        <v>13</v>
      </c>
      <c r="T16" s="22">
        <v>5901.9329496402879</v>
      </c>
      <c r="U16" s="25" t="s">
        <v>13</v>
      </c>
    </row>
    <row r="17" spans="2:21" ht="13.8" customHeight="1" thickBot="1" x14ac:dyDescent="0.35">
      <c r="B17" s="75"/>
      <c r="C17" s="24" t="s">
        <v>14</v>
      </c>
      <c r="D17" s="47">
        <v>3169.9038471426661</v>
      </c>
      <c r="E17" s="48"/>
      <c r="F17" s="47">
        <v>3216.6309257653875</v>
      </c>
      <c r="G17" s="48"/>
      <c r="H17" s="47">
        <v>2917.2331083099348</v>
      </c>
      <c r="I17" s="48"/>
      <c r="J17" s="47">
        <v>4154.7066666666669</v>
      </c>
      <c r="K17" s="48"/>
      <c r="L17" s="47">
        <v>3617.3689320388348</v>
      </c>
      <c r="M17" s="48"/>
      <c r="N17" s="47" t="s">
        <v>13</v>
      </c>
      <c r="O17" s="48"/>
      <c r="P17" s="47">
        <v>5224.1443749999999</v>
      </c>
      <c r="Q17" s="48"/>
      <c r="R17" s="47" t="s">
        <v>13</v>
      </c>
      <c r="S17" s="48"/>
      <c r="T17" s="47">
        <v>5901.9329496402879</v>
      </c>
      <c r="U17" s="48"/>
    </row>
    <row r="18" spans="2:21" ht="13.8" customHeight="1" x14ac:dyDescent="0.3">
      <c r="B18" s="81" t="s">
        <v>16</v>
      </c>
      <c r="C18" s="26" t="s">
        <v>7</v>
      </c>
      <c r="D18" s="27">
        <v>1</v>
      </c>
      <c r="E18" s="14">
        <v>1</v>
      </c>
      <c r="F18" s="27">
        <v>1</v>
      </c>
      <c r="G18" s="14">
        <v>1</v>
      </c>
      <c r="H18" s="27">
        <v>1</v>
      </c>
      <c r="I18" s="14">
        <v>0</v>
      </c>
      <c r="J18" s="27">
        <v>0</v>
      </c>
      <c r="K18" s="14">
        <v>0</v>
      </c>
      <c r="L18" s="27">
        <v>1</v>
      </c>
      <c r="M18" s="14">
        <v>1</v>
      </c>
      <c r="N18" s="27">
        <v>1</v>
      </c>
      <c r="O18" s="14">
        <v>1</v>
      </c>
      <c r="P18" s="27">
        <v>1</v>
      </c>
      <c r="Q18" s="14">
        <v>1</v>
      </c>
      <c r="R18" s="27">
        <v>0</v>
      </c>
      <c r="S18" s="14">
        <v>0</v>
      </c>
      <c r="T18" s="27">
        <v>1</v>
      </c>
      <c r="U18" s="14">
        <v>0</v>
      </c>
    </row>
    <row r="19" spans="2:21" ht="13.8" customHeight="1" x14ac:dyDescent="0.3">
      <c r="B19" s="82"/>
      <c r="C19" s="28" t="s">
        <v>8</v>
      </c>
      <c r="D19" s="13">
        <v>48000</v>
      </c>
      <c r="E19" s="15">
        <v>5400</v>
      </c>
      <c r="F19" s="13">
        <v>48000</v>
      </c>
      <c r="G19" s="15">
        <v>5400</v>
      </c>
      <c r="H19" s="13">
        <v>48000</v>
      </c>
      <c r="I19" s="15">
        <v>5400</v>
      </c>
      <c r="J19" s="13">
        <v>0</v>
      </c>
      <c r="K19" s="15">
        <v>810</v>
      </c>
      <c r="L19" s="13">
        <v>48000</v>
      </c>
      <c r="M19" s="15">
        <v>5400</v>
      </c>
      <c r="N19" s="13">
        <v>23000</v>
      </c>
      <c r="O19" s="15">
        <v>2700</v>
      </c>
      <c r="P19" s="13">
        <v>48000</v>
      </c>
      <c r="Q19" s="15">
        <v>5400</v>
      </c>
      <c r="R19" s="13">
        <v>23000</v>
      </c>
      <c r="S19" s="15">
        <v>3690</v>
      </c>
      <c r="T19" s="13">
        <v>48000</v>
      </c>
      <c r="U19" s="15">
        <v>5400</v>
      </c>
    </row>
    <row r="20" spans="2:21" ht="13.8" customHeight="1" x14ac:dyDescent="0.3">
      <c r="B20" s="83"/>
      <c r="C20" s="29" t="s">
        <v>9</v>
      </c>
      <c r="D20" s="13">
        <v>30000</v>
      </c>
      <c r="E20" s="15">
        <v>3000</v>
      </c>
      <c r="F20" s="13">
        <v>35000</v>
      </c>
      <c r="G20" s="15">
        <v>2500</v>
      </c>
      <c r="H20" s="13">
        <v>48000</v>
      </c>
      <c r="I20" s="15">
        <v>2700</v>
      </c>
      <c r="J20" s="13">
        <v>0</v>
      </c>
      <c r="K20" s="15">
        <v>300</v>
      </c>
      <c r="L20" s="13">
        <v>25000</v>
      </c>
      <c r="M20" s="15">
        <v>3000</v>
      </c>
      <c r="N20" s="13">
        <v>6000</v>
      </c>
      <c r="O20" s="15">
        <v>500</v>
      </c>
      <c r="P20" s="13">
        <v>25000</v>
      </c>
      <c r="Q20" s="15">
        <v>1000</v>
      </c>
      <c r="R20" s="13">
        <v>0</v>
      </c>
      <c r="S20" s="15">
        <v>1000</v>
      </c>
      <c r="T20" s="13">
        <v>34000</v>
      </c>
      <c r="U20" s="15">
        <v>1500</v>
      </c>
    </row>
    <row r="21" spans="2:21" ht="13.8" customHeight="1" x14ac:dyDescent="0.3">
      <c r="B21" s="83"/>
      <c r="C21" s="29" t="s">
        <v>10</v>
      </c>
      <c r="D21" s="13">
        <v>12000</v>
      </c>
      <c r="E21" s="15">
        <v>300</v>
      </c>
      <c r="F21" s="13">
        <v>18641</v>
      </c>
      <c r="G21" s="15">
        <v>1000</v>
      </c>
      <c r="H21" s="13">
        <v>36844</v>
      </c>
      <c r="I21" s="15">
        <v>0</v>
      </c>
      <c r="J21" s="13">
        <v>0</v>
      </c>
      <c r="K21" s="15">
        <v>0</v>
      </c>
      <c r="L21" s="13">
        <v>25000</v>
      </c>
      <c r="M21" s="15">
        <v>1500</v>
      </c>
      <c r="N21" s="13">
        <v>6000</v>
      </c>
      <c r="O21" s="15">
        <v>500</v>
      </c>
      <c r="P21" s="13">
        <v>25000</v>
      </c>
      <c r="Q21" s="15">
        <v>1000</v>
      </c>
      <c r="R21" s="13">
        <v>0</v>
      </c>
      <c r="S21" s="15">
        <v>0</v>
      </c>
      <c r="T21" s="13">
        <v>28000</v>
      </c>
      <c r="U21" s="15">
        <v>0</v>
      </c>
    </row>
    <row r="22" spans="2:21" ht="13.8" customHeight="1" x14ac:dyDescent="0.3">
      <c r="B22" s="83"/>
      <c r="C22" s="29" t="s">
        <v>11</v>
      </c>
      <c r="D22" s="13">
        <v>3570</v>
      </c>
      <c r="E22" s="15">
        <v>3540</v>
      </c>
      <c r="F22" s="13">
        <v>4220</v>
      </c>
      <c r="G22" s="15">
        <v>4200</v>
      </c>
      <c r="H22" s="13">
        <v>4180</v>
      </c>
      <c r="I22" s="15">
        <v>4140</v>
      </c>
      <c r="J22" s="13">
        <v>3860</v>
      </c>
      <c r="K22" s="15">
        <v>3840</v>
      </c>
      <c r="L22" s="13">
        <v>4540</v>
      </c>
      <c r="M22" s="15">
        <v>4520</v>
      </c>
      <c r="N22" s="13">
        <f>L22</f>
        <v>4540</v>
      </c>
      <c r="O22" s="15">
        <f>M22</f>
        <v>4520</v>
      </c>
      <c r="P22" s="13">
        <v>4340</v>
      </c>
      <c r="Q22" s="15">
        <v>4320</v>
      </c>
      <c r="R22" s="13">
        <v>4340</v>
      </c>
      <c r="S22" s="15">
        <v>4320</v>
      </c>
      <c r="T22" s="13">
        <v>5980</v>
      </c>
      <c r="U22" s="15">
        <v>5940</v>
      </c>
    </row>
    <row r="23" spans="2:21" ht="13.8" customHeight="1" x14ac:dyDescent="0.3">
      <c r="B23" s="83"/>
      <c r="C23" s="29" t="s">
        <v>12</v>
      </c>
      <c r="D23" s="13">
        <v>3270</v>
      </c>
      <c r="E23" s="15">
        <v>2925</v>
      </c>
      <c r="F23" s="13">
        <v>3180</v>
      </c>
      <c r="G23" s="15">
        <v>2900</v>
      </c>
      <c r="H23" s="13">
        <v>2871.4086418412767</v>
      </c>
      <c r="I23" s="15" t="s">
        <v>13</v>
      </c>
      <c r="J23" s="13" t="s">
        <v>13</v>
      </c>
      <c r="K23" s="15" t="s">
        <v>13</v>
      </c>
      <c r="L23" s="13">
        <v>3637.4319999999998</v>
      </c>
      <c r="M23" s="15">
        <v>3300</v>
      </c>
      <c r="N23" s="13">
        <v>4992.8166666666666</v>
      </c>
      <c r="O23" s="15">
        <v>3975</v>
      </c>
      <c r="P23" s="13">
        <v>5196.152</v>
      </c>
      <c r="Q23" s="15">
        <v>4960</v>
      </c>
      <c r="R23" s="13" t="s">
        <v>13</v>
      </c>
      <c r="S23" s="15" t="s">
        <v>13</v>
      </c>
      <c r="T23" s="13">
        <v>5812.3335714285713</v>
      </c>
      <c r="U23" s="15" t="s">
        <v>13</v>
      </c>
    </row>
    <row r="24" spans="2:21" ht="13.8" customHeight="1" thickBot="1" x14ac:dyDescent="0.35">
      <c r="B24" s="83"/>
      <c r="C24" s="29" t="s">
        <v>14</v>
      </c>
      <c r="D24" s="45">
        <v>3261.5853658536585</v>
      </c>
      <c r="E24" s="46"/>
      <c r="F24" s="45">
        <v>3165.7441067155441</v>
      </c>
      <c r="G24" s="46"/>
      <c r="H24" s="45">
        <v>2871.4086418412767</v>
      </c>
      <c r="I24" s="46"/>
      <c r="J24" s="45" t="s">
        <v>13</v>
      </c>
      <c r="K24" s="46"/>
      <c r="L24" s="45">
        <v>3618.3320754716983</v>
      </c>
      <c r="M24" s="46"/>
      <c r="N24" s="45">
        <v>4914.5230769230766</v>
      </c>
      <c r="O24" s="46"/>
      <c r="P24" s="45">
        <v>5187.0692307692307</v>
      </c>
      <c r="Q24" s="46"/>
      <c r="R24" s="49" t="s">
        <v>13</v>
      </c>
      <c r="S24" s="50"/>
      <c r="T24" s="45">
        <v>5812.3335714285713</v>
      </c>
      <c r="U24" s="46"/>
    </row>
    <row r="25" spans="2:21" ht="13.8" customHeight="1" x14ac:dyDescent="0.3">
      <c r="B25" s="73" t="s">
        <v>17</v>
      </c>
      <c r="C25" s="18" t="s">
        <v>7</v>
      </c>
      <c r="D25" s="19">
        <v>6</v>
      </c>
      <c r="E25" s="20">
        <v>0</v>
      </c>
      <c r="F25" s="19">
        <v>6</v>
      </c>
      <c r="G25" s="20">
        <v>0</v>
      </c>
      <c r="H25" s="19">
        <v>6</v>
      </c>
      <c r="I25" s="20">
        <v>0</v>
      </c>
      <c r="J25" s="19">
        <v>1</v>
      </c>
      <c r="K25" s="20">
        <v>0</v>
      </c>
      <c r="L25" s="19">
        <v>6</v>
      </c>
      <c r="M25" s="20">
        <v>0</v>
      </c>
      <c r="N25" s="19">
        <v>3</v>
      </c>
      <c r="O25" s="20">
        <v>0</v>
      </c>
      <c r="P25" s="19">
        <v>5</v>
      </c>
      <c r="Q25" s="20">
        <v>0</v>
      </c>
      <c r="R25" s="19">
        <v>0</v>
      </c>
      <c r="S25" s="20">
        <v>0</v>
      </c>
      <c r="T25" s="19">
        <v>5</v>
      </c>
      <c r="U25" s="20">
        <v>0</v>
      </c>
    </row>
    <row r="26" spans="2:21" ht="13.8" customHeight="1" x14ac:dyDescent="0.3">
      <c r="B26" s="74"/>
      <c r="C26" s="21" t="s">
        <v>8</v>
      </c>
      <c r="D26" s="22">
        <v>132454.39999999999</v>
      </c>
      <c r="E26" s="23">
        <v>0</v>
      </c>
      <c r="F26" s="22">
        <v>132453.79999999999</v>
      </c>
      <c r="G26" s="23">
        <v>0</v>
      </c>
      <c r="H26" s="22">
        <v>132454.16666666669</v>
      </c>
      <c r="I26" s="23">
        <v>0</v>
      </c>
      <c r="J26" s="22">
        <v>9092.07</v>
      </c>
      <c r="K26" s="23">
        <v>0</v>
      </c>
      <c r="L26" s="22">
        <v>132454.19999999998</v>
      </c>
      <c r="M26" s="23">
        <v>0</v>
      </c>
      <c r="N26" s="22">
        <v>15454.199999999993</v>
      </c>
      <c r="O26" s="23">
        <v>0</v>
      </c>
      <c r="P26" s="22">
        <v>132454.19999999998</v>
      </c>
      <c r="Q26" s="23">
        <v>0</v>
      </c>
      <c r="R26" s="22">
        <v>20648.499999999996</v>
      </c>
      <c r="S26" s="23">
        <v>0</v>
      </c>
      <c r="T26" s="22">
        <v>132454.19999999998</v>
      </c>
      <c r="U26" s="23">
        <v>0</v>
      </c>
    </row>
    <row r="27" spans="2:21" ht="13.8" customHeight="1" x14ac:dyDescent="0.3">
      <c r="B27" s="75"/>
      <c r="C27" s="24" t="s">
        <v>9</v>
      </c>
      <c r="D27" s="22">
        <v>106100</v>
      </c>
      <c r="E27" s="25">
        <v>0</v>
      </c>
      <c r="F27" s="22">
        <v>116300</v>
      </c>
      <c r="G27" s="25">
        <v>0</v>
      </c>
      <c r="H27" s="22">
        <v>104900</v>
      </c>
      <c r="I27" s="25">
        <v>0</v>
      </c>
      <c r="J27" s="22">
        <v>2500</v>
      </c>
      <c r="K27" s="25">
        <v>0</v>
      </c>
      <c r="L27" s="22">
        <v>115200</v>
      </c>
      <c r="M27" s="25">
        <v>0</v>
      </c>
      <c r="N27" s="22">
        <v>2150</v>
      </c>
      <c r="O27" s="25">
        <v>0</v>
      </c>
      <c r="P27" s="22">
        <v>89500</v>
      </c>
      <c r="Q27" s="25">
        <v>0</v>
      </c>
      <c r="R27" s="22">
        <v>0</v>
      </c>
      <c r="S27" s="25">
        <v>0</v>
      </c>
      <c r="T27" s="22">
        <v>99500</v>
      </c>
      <c r="U27" s="25">
        <v>0</v>
      </c>
    </row>
    <row r="28" spans="2:21" ht="13.8" customHeight="1" x14ac:dyDescent="0.3">
      <c r="B28" s="75"/>
      <c r="C28" s="24" t="s">
        <v>10</v>
      </c>
      <c r="D28" s="22">
        <v>83620</v>
      </c>
      <c r="E28" s="25">
        <v>0</v>
      </c>
      <c r="F28" s="22">
        <v>102100</v>
      </c>
      <c r="G28" s="25">
        <v>0</v>
      </c>
      <c r="H28" s="22">
        <v>54404</v>
      </c>
      <c r="I28" s="25">
        <v>0</v>
      </c>
      <c r="J28" s="22">
        <v>2500</v>
      </c>
      <c r="K28" s="25">
        <v>0</v>
      </c>
      <c r="L28" s="22">
        <v>113120</v>
      </c>
      <c r="M28" s="25">
        <v>0</v>
      </c>
      <c r="N28" s="22">
        <v>2150</v>
      </c>
      <c r="O28" s="25">
        <v>0</v>
      </c>
      <c r="P28" s="22">
        <v>89500</v>
      </c>
      <c r="Q28" s="25">
        <v>0</v>
      </c>
      <c r="R28" s="22">
        <v>0</v>
      </c>
      <c r="S28" s="25">
        <v>0</v>
      </c>
      <c r="T28" s="22">
        <v>85200</v>
      </c>
      <c r="U28" s="25">
        <v>0</v>
      </c>
    </row>
    <row r="29" spans="2:21" ht="13.8" customHeight="1" x14ac:dyDescent="0.3">
      <c r="B29" s="75"/>
      <c r="C29" s="24" t="s">
        <v>11</v>
      </c>
      <c r="D29" s="22">
        <v>3370</v>
      </c>
      <c r="E29" s="25">
        <v>3330</v>
      </c>
      <c r="F29" s="22">
        <v>4140</v>
      </c>
      <c r="G29" s="25">
        <v>4100</v>
      </c>
      <c r="H29" s="22">
        <v>4140</v>
      </c>
      <c r="I29" s="25">
        <v>4100</v>
      </c>
      <c r="J29" s="22">
        <v>3760</v>
      </c>
      <c r="K29" s="25">
        <v>3720</v>
      </c>
      <c r="L29" s="22">
        <v>4440</v>
      </c>
      <c r="M29" s="25">
        <v>4420</v>
      </c>
      <c r="N29" s="22">
        <f>L29</f>
        <v>4440</v>
      </c>
      <c r="O29" s="25">
        <f>M29</f>
        <v>4420</v>
      </c>
      <c r="P29" s="22">
        <v>4280</v>
      </c>
      <c r="Q29" s="25">
        <v>4240</v>
      </c>
      <c r="R29" s="22">
        <v>4280</v>
      </c>
      <c r="S29" s="25">
        <v>4240</v>
      </c>
      <c r="T29" s="22">
        <v>6000</v>
      </c>
      <c r="U29" s="25">
        <v>5960</v>
      </c>
    </row>
    <row r="30" spans="2:21" ht="13.8" customHeight="1" x14ac:dyDescent="0.3">
      <c r="B30" s="75"/>
      <c r="C30" s="24" t="s">
        <v>12</v>
      </c>
      <c r="D30" s="22">
        <v>3117.8945228414254</v>
      </c>
      <c r="E30" s="25" t="s">
        <v>13</v>
      </c>
      <c r="F30" s="22">
        <v>3088.3414299706169</v>
      </c>
      <c r="G30" s="25" t="s">
        <v>13</v>
      </c>
      <c r="H30" s="22">
        <v>2830.2856407617087</v>
      </c>
      <c r="I30" s="25" t="s">
        <v>13</v>
      </c>
      <c r="J30" s="22">
        <v>3838.96</v>
      </c>
      <c r="K30" s="25" t="s">
        <v>13</v>
      </c>
      <c r="L30" s="22">
        <v>3554.8804809052335</v>
      </c>
      <c r="M30" s="25" t="s">
        <v>13</v>
      </c>
      <c r="N30" s="22">
        <v>5739.1162790697672</v>
      </c>
      <c r="O30" s="25" t="s">
        <v>13</v>
      </c>
      <c r="P30" s="22">
        <v>5100.3814525139669</v>
      </c>
      <c r="Q30" s="25" t="s">
        <v>13</v>
      </c>
      <c r="R30" s="22" t="s">
        <v>13</v>
      </c>
      <c r="S30" s="25" t="s">
        <v>13</v>
      </c>
      <c r="T30" s="22">
        <v>5594.1626760563377</v>
      </c>
      <c r="U30" s="25" t="s">
        <v>13</v>
      </c>
    </row>
    <row r="31" spans="2:21" ht="13.8" customHeight="1" thickBot="1" x14ac:dyDescent="0.35">
      <c r="B31" s="75"/>
      <c r="C31" s="24" t="s">
        <v>14</v>
      </c>
      <c r="D31" s="47">
        <v>3117.8945228414254</v>
      </c>
      <c r="E31" s="48"/>
      <c r="F31" s="47">
        <v>3088.3414299706169</v>
      </c>
      <c r="G31" s="48"/>
      <c r="H31" s="47">
        <v>2830.2856407617087</v>
      </c>
      <c r="I31" s="48"/>
      <c r="J31" s="47">
        <v>3838.96</v>
      </c>
      <c r="K31" s="48"/>
      <c r="L31" s="47">
        <v>3554.8804809052335</v>
      </c>
      <c r="M31" s="48"/>
      <c r="N31" s="47">
        <v>5739.1162790697672</v>
      </c>
      <c r="O31" s="48"/>
      <c r="P31" s="47">
        <v>5100.3814525139669</v>
      </c>
      <c r="Q31" s="48"/>
      <c r="R31" s="47" t="s">
        <v>13</v>
      </c>
      <c r="S31" s="48"/>
      <c r="T31" s="47">
        <v>5594.1626760563377</v>
      </c>
      <c r="U31" s="48"/>
    </row>
    <row r="32" spans="2:21" ht="13.8" customHeight="1" x14ac:dyDescent="0.3">
      <c r="B32" s="81" t="s">
        <v>18</v>
      </c>
      <c r="C32" s="26" t="s">
        <v>7</v>
      </c>
      <c r="D32" s="10">
        <v>11</v>
      </c>
      <c r="E32" s="11">
        <v>0</v>
      </c>
      <c r="F32" s="10">
        <v>12</v>
      </c>
      <c r="G32" s="11">
        <v>0</v>
      </c>
      <c r="H32" s="10">
        <v>11</v>
      </c>
      <c r="I32" s="11">
        <v>0</v>
      </c>
      <c r="J32" s="10">
        <v>8</v>
      </c>
      <c r="K32" s="11">
        <v>0</v>
      </c>
      <c r="L32" s="10">
        <v>12</v>
      </c>
      <c r="M32" s="11">
        <v>0</v>
      </c>
      <c r="N32" s="10">
        <v>8</v>
      </c>
      <c r="O32" s="11">
        <v>0</v>
      </c>
      <c r="P32" s="10">
        <v>12</v>
      </c>
      <c r="Q32" s="11">
        <v>0</v>
      </c>
      <c r="R32" s="10">
        <v>2</v>
      </c>
      <c r="S32" s="11">
        <v>0</v>
      </c>
      <c r="T32" s="10">
        <v>12</v>
      </c>
      <c r="U32" s="11">
        <v>0</v>
      </c>
    </row>
    <row r="33" spans="2:23" ht="13.8" customHeight="1" x14ac:dyDescent="0.3">
      <c r="B33" s="82"/>
      <c r="C33" s="12" t="s">
        <v>8</v>
      </c>
      <c r="D33" s="13">
        <v>567380</v>
      </c>
      <c r="E33" s="14">
        <v>0</v>
      </c>
      <c r="F33" s="13">
        <v>588379.80000000005</v>
      </c>
      <c r="G33" s="14">
        <v>0</v>
      </c>
      <c r="H33" s="13">
        <v>613219.83333333326</v>
      </c>
      <c r="I33" s="14">
        <v>0</v>
      </c>
      <c r="J33" s="13">
        <v>72990</v>
      </c>
      <c r="K33" s="14">
        <v>0</v>
      </c>
      <c r="L33" s="13">
        <v>649219.80000000005</v>
      </c>
      <c r="M33" s="14">
        <v>0</v>
      </c>
      <c r="N33" s="13">
        <v>167719.9</v>
      </c>
      <c r="O33" s="14">
        <v>0</v>
      </c>
      <c r="P33" s="13">
        <v>649219.80000000005</v>
      </c>
      <c r="Q33" s="14">
        <v>0</v>
      </c>
      <c r="R33" s="13">
        <v>133486.53</v>
      </c>
      <c r="S33" s="14">
        <v>0</v>
      </c>
      <c r="T33" s="13">
        <v>731599.8</v>
      </c>
      <c r="U33" s="14">
        <v>0</v>
      </c>
    </row>
    <row r="34" spans="2:23" ht="13.8" customHeight="1" x14ac:dyDescent="0.3">
      <c r="B34" s="83"/>
      <c r="C34" s="29" t="s">
        <v>9</v>
      </c>
      <c r="D34" s="13">
        <v>463000</v>
      </c>
      <c r="E34" s="15">
        <v>0</v>
      </c>
      <c r="F34" s="13">
        <v>500280</v>
      </c>
      <c r="G34" s="15">
        <v>0</v>
      </c>
      <c r="H34" s="13">
        <v>509420</v>
      </c>
      <c r="I34" s="15">
        <v>0</v>
      </c>
      <c r="J34" s="13">
        <v>34200</v>
      </c>
      <c r="K34" s="15">
        <v>0</v>
      </c>
      <c r="L34" s="13">
        <v>464000</v>
      </c>
      <c r="M34" s="15">
        <v>0</v>
      </c>
      <c r="N34" s="13">
        <v>46500</v>
      </c>
      <c r="O34" s="15">
        <v>0</v>
      </c>
      <c r="P34" s="13">
        <v>486000</v>
      </c>
      <c r="Q34" s="15">
        <v>0</v>
      </c>
      <c r="R34" s="13">
        <v>5000</v>
      </c>
      <c r="S34" s="15">
        <v>0</v>
      </c>
      <c r="T34" s="13">
        <v>567500</v>
      </c>
      <c r="U34" s="15">
        <v>0</v>
      </c>
    </row>
    <row r="35" spans="2:23" ht="13.8" customHeight="1" x14ac:dyDescent="0.3">
      <c r="B35" s="83"/>
      <c r="C35" s="29" t="s">
        <v>10</v>
      </c>
      <c r="D35" s="13">
        <v>427332</v>
      </c>
      <c r="E35" s="15">
        <v>0</v>
      </c>
      <c r="F35" s="13">
        <v>439869</v>
      </c>
      <c r="G35" s="15">
        <v>0</v>
      </c>
      <c r="H35" s="13">
        <v>455657</v>
      </c>
      <c r="I35" s="15">
        <v>0</v>
      </c>
      <c r="J35" s="13">
        <v>34200</v>
      </c>
      <c r="K35" s="15">
        <v>0</v>
      </c>
      <c r="L35" s="13">
        <v>464000</v>
      </c>
      <c r="M35" s="15">
        <v>0</v>
      </c>
      <c r="N35" s="13">
        <v>46500</v>
      </c>
      <c r="O35" s="15">
        <v>0</v>
      </c>
      <c r="P35" s="13">
        <v>486000</v>
      </c>
      <c r="Q35" s="15">
        <v>0</v>
      </c>
      <c r="R35" s="13">
        <v>5000</v>
      </c>
      <c r="S35" s="15">
        <v>0</v>
      </c>
      <c r="T35" s="13">
        <v>504400</v>
      </c>
      <c r="U35" s="15">
        <v>0</v>
      </c>
    </row>
    <row r="36" spans="2:23" ht="13.8" customHeight="1" x14ac:dyDescent="0.3">
      <c r="B36" s="83"/>
      <c r="C36" s="29" t="s">
        <v>11</v>
      </c>
      <c r="D36" s="13">
        <v>3600</v>
      </c>
      <c r="E36" s="15">
        <v>3560</v>
      </c>
      <c r="F36" s="13">
        <v>4040</v>
      </c>
      <c r="G36" s="15">
        <v>4000</v>
      </c>
      <c r="H36" s="13">
        <v>3980</v>
      </c>
      <c r="I36" s="15">
        <v>3940</v>
      </c>
      <c r="J36" s="13">
        <v>3700</v>
      </c>
      <c r="K36" s="15">
        <v>3660</v>
      </c>
      <c r="L36" s="13">
        <v>4360</v>
      </c>
      <c r="M36" s="15">
        <v>4320</v>
      </c>
      <c r="N36" s="13">
        <f>L36</f>
        <v>4360</v>
      </c>
      <c r="O36" s="15">
        <f>M36</f>
        <v>4320</v>
      </c>
      <c r="P36" s="13">
        <v>4160</v>
      </c>
      <c r="Q36" s="15">
        <v>4140</v>
      </c>
      <c r="R36" s="13">
        <v>4160</v>
      </c>
      <c r="S36" s="15">
        <v>4140</v>
      </c>
      <c r="T36" s="13">
        <v>5740</v>
      </c>
      <c r="U36" s="15">
        <v>5700</v>
      </c>
    </row>
    <row r="37" spans="2:23" ht="13.8" customHeight="1" x14ac:dyDescent="0.3">
      <c r="B37" s="83"/>
      <c r="C37" s="29" t="s">
        <v>12</v>
      </c>
      <c r="D37" s="13">
        <v>2957.3401477071693</v>
      </c>
      <c r="E37" s="15" t="s">
        <v>13</v>
      </c>
      <c r="F37" s="13">
        <v>2969.5199025164311</v>
      </c>
      <c r="G37" s="15" t="s">
        <v>13</v>
      </c>
      <c r="H37" s="13">
        <v>2650.0797639452485</v>
      </c>
      <c r="I37" s="15" t="s">
        <v>13</v>
      </c>
      <c r="J37" s="13">
        <v>3709.9982456140351</v>
      </c>
      <c r="K37" s="15" t="s">
        <v>13</v>
      </c>
      <c r="L37" s="13">
        <v>3490.8003448275863</v>
      </c>
      <c r="M37" s="15" t="s">
        <v>13</v>
      </c>
      <c r="N37" s="13">
        <v>4277.8092473118277</v>
      </c>
      <c r="O37" s="15" t="s">
        <v>13</v>
      </c>
      <c r="P37" s="13">
        <v>4951.3382716049382</v>
      </c>
      <c r="Q37" s="15" t="s">
        <v>13</v>
      </c>
      <c r="R37" s="13">
        <v>5159.9799999999996</v>
      </c>
      <c r="S37" s="15" t="s">
        <v>13</v>
      </c>
      <c r="T37" s="13">
        <v>5405.3717089611418</v>
      </c>
      <c r="U37" s="15" t="s">
        <v>13</v>
      </c>
    </row>
    <row r="38" spans="2:23" ht="13.8" customHeight="1" thickBot="1" x14ac:dyDescent="0.35">
      <c r="B38" s="83"/>
      <c r="C38" s="29" t="s">
        <v>14</v>
      </c>
      <c r="D38" s="45">
        <v>2957.3401477071693</v>
      </c>
      <c r="E38" s="46"/>
      <c r="F38" s="45">
        <v>2969.5199025164311</v>
      </c>
      <c r="G38" s="46"/>
      <c r="H38" s="45">
        <v>2650.0797639452485</v>
      </c>
      <c r="I38" s="46"/>
      <c r="J38" s="45">
        <v>3709.9982456140351</v>
      </c>
      <c r="K38" s="46"/>
      <c r="L38" s="45">
        <v>3490.8003448275863</v>
      </c>
      <c r="M38" s="46"/>
      <c r="N38" s="45">
        <v>4277.8092473118277</v>
      </c>
      <c r="O38" s="46"/>
      <c r="P38" s="45">
        <v>4951.3382716049382</v>
      </c>
      <c r="Q38" s="46"/>
      <c r="R38" s="45">
        <v>5159.9799999999996</v>
      </c>
      <c r="S38" s="46"/>
      <c r="T38" s="45">
        <v>5405.3717089611418</v>
      </c>
      <c r="U38" s="46"/>
    </row>
    <row r="39" spans="2:23" ht="13.8" customHeight="1" x14ac:dyDescent="0.3">
      <c r="B39" s="73" t="s">
        <v>19</v>
      </c>
      <c r="C39" s="30" t="s">
        <v>20</v>
      </c>
      <c r="D39" s="31">
        <v>38</v>
      </c>
      <c r="E39" s="32">
        <v>2</v>
      </c>
      <c r="F39" s="31">
        <v>38</v>
      </c>
      <c r="G39" s="32">
        <v>3</v>
      </c>
      <c r="H39" s="31">
        <v>35</v>
      </c>
      <c r="I39" s="32">
        <v>2</v>
      </c>
      <c r="J39" s="31">
        <v>23</v>
      </c>
      <c r="K39" s="32">
        <v>1</v>
      </c>
      <c r="L39" s="31">
        <v>39</v>
      </c>
      <c r="M39" s="32">
        <v>3</v>
      </c>
      <c r="N39" s="31">
        <v>20</v>
      </c>
      <c r="O39" s="32">
        <v>4</v>
      </c>
      <c r="P39" s="31">
        <v>38</v>
      </c>
      <c r="Q39" s="32">
        <v>4</v>
      </c>
      <c r="R39" s="31">
        <v>5</v>
      </c>
      <c r="S39" s="32">
        <v>0</v>
      </c>
      <c r="T39" s="31">
        <v>39</v>
      </c>
      <c r="U39" s="32">
        <v>2</v>
      </c>
    </row>
    <row r="40" spans="2:23" ht="13.8" customHeight="1" x14ac:dyDescent="0.3">
      <c r="B40" s="74"/>
      <c r="C40" s="33" t="s">
        <v>8</v>
      </c>
      <c r="D40" s="34">
        <v>1463662</v>
      </c>
      <c r="E40" s="35">
        <v>21000</v>
      </c>
      <c r="F40" s="34">
        <v>1467381.6</v>
      </c>
      <c r="G40" s="35">
        <v>23280</v>
      </c>
      <c r="H40" s="34">
        <v>1512421.6666666667</v>
      </c>
      <c r="I40" s="35">
        <v>29280</v>
      </c>
      <c r="J40" s="34">
        <v>159752.07</v>
      </c>
      <c r="K40" s="35">
        <v>3492</v>
      </c>
      <c r="L40" s="34">
        <v>1554021.6</v>
      </c>
      <c r="M40" s="35">
        <v>29280</v>
      </c>
      <c r="N40" s="34">
        <v>348721.69999999995</v>
      </c>
      <c r="O40" s="35">
        <v>13230</v>
      </c>
      <c r="P40" s="34">
        <v>1554021.6</v>
      </c>
      <c r="Q40" s="35">
        <v>29280</v>
      </c>
      <c r="R40" s="34">
        <v>314135.03000000003</v>
      </c>
      <c r="S40" s="35">
        <v>3690</v>
      </c>
      <c r="T40" s="34">
        <v>1653681.6</v>
      </c>
      <c r="U40" s="35">
        <v>12000</v>
      </c>
    </row>
    <row r="41" spans="2:23" ht="13.8" customHeight="1" x14ac:dyDescent="0.3">
      <c r="B41" s="75"/>
      <c r="C41" s="33" t="s">
        <v>21</v>
      </c>
      <c r="D41" s="34">
        <v>1177980</v>
      </c>
      <c r="E41" s="35">
        <v>13000</v>
      </c>
      <c r="F41" s="34">
        <v>1252180</v>
      </c>
      <c r="G41" s="35">
        <v>19100</v>
      </c>
      <c r="H41" s="34">
        <v>1253040</v>
      </c>
      <c r="I41" s="35">
        <v>23300</v>
      </c>
      <c r="J41" s="34">
        <v>72850</v>
      </c>
      <c r="K41" s="35">
        <v>1390</v>
      </c>
      <c r="L41" s="34">
        <v>1182580</v>
      </c>
      <c r="M41" s="35">
        <v>23600</v>
      </c>
      <c r="N41" s="34">
        <v>68750</v>
      </c>
      <c r="O41" s="35">
        <v>6700</v>
      </c>
      <c r="P41" s="34">
        <v>1166420</v>
      </c>
      <c r="Q41" s="35">
        <v>22600</v>
      </c>
      <c r="R41" s="34">
        <v>8500</v>
      </c>
      <c r="S41" s="35">
        <v>1000</v>
      </c>
      <c r="T41" s="34">
        <v>1200100</v>
      </c>
      <c r="U41" s="35">
        <v>8100</v>
      </c>
    </row>
    <row r="42" spans="2:23" ht="13.8" customHeight="1" x14ac:dyDescent="0.3">
      <c r="B42" s="75"/>
      <c r="C42" s="33" t="s">
        <v>22</v>
      </c>
      <c r="D42" s="34">
        <v>1032348</v>
      </c>
      <c r="E42" s="35">
        <v>7541</v>
      </c>
      <c r="F42" s="34">
        <v>1116029</v>
      </c>
      <c r="G42" s="35">
        <v>7204</v>
      </c>
      <c r="H42" s="34">
        <v>1013688</v>
      </c>
      <c r="I42" s="35">
        <v>6563</v>
      </c>
      <c r="J42" s="34">
        <v>72850</v>
      </c>
      <c r="K42" s="35">
        <v>90</v>
      </c>
      <c r="L42" s="34">
        <v>1177420</v>
      </c>
      <c r="M42" s="35">
        <v>11850</v>
      </c>
      <c r="N42" s="34">
        <v>68750</v>
      </c>
      <c r="O42" s="35">
        <v>4000</v>
      </c>
      <c r="P42" s="34">
        <v>1166420</v>
      </c>
      <c r="Q42" s="35">
        <v>22600</v>
      </c>
      <c r="R42" s="34">
        <v>8500</v>
      </c>
      <c r="S42" s="35">
        <v>0</v>
      </c>
      <c r="T42" s="34">
        <v>1100700</v>
      </c>
      <c r="U42" s="35">
        <v>4600</v>
      </c>
      <c r="V42" s="39"/>
      <c r="W42" s="43"/>
    </row>
    <row r="43" spans="2:23" ht="13.8" customHeight="1" x14ac:dyDescent="0.3">
      <c r="B43" s="76"/>
      <c r="C43" s="33" t="s">
        <v>12</v>
      </c>
      <c r="D43" s="34">
        <v>3011.6298380003641</v>
      </c>
      <c r="E43" s="35">
        <v>3112.4811033019491</v>
      </c>
      <c r="F43" s="34">
        <v>3003.0612421361811</v>
      </c>
      <c r="G43" s="35">
        <v>2874.164353137146</v>
      </c>
      <c r="H43" s="34">
        <v>2713.5938395245876</v>
      </c>
      <c r="I43" s="35">
        <v>2650.5790035044947</v>
      </c>
      <c r="J43" s="34">
        <v>3803.3564859299931</v>
      </c>
      <c r="K43" s="35">
        <v>3655</v>
      </c>
      <c r="L43" s="34">
        <v>3514.5705525640806</v>
      </c>
      <c r="M43" s="35">
        <v>3262.2455696202533</v>
      </c>
      <c r="N43" s="34">
        <v>4602.3160727272725</v>
      </c>
      <c r="O43" s="35">
        <v>4160.875</v>
      </c>
      <c r="P43" s="34">
        <v>5022.2488983385056</v>
      </c>
      <c r="Q43" s="35">
        <v>6096.9070796460173</v>
      </c>
      <c r="R43" s="34">
        <v>5723.3647058823526</v>
      </c>
      <c r="S43" s="35" t="s">
        <v>13</v>
      </c>
      <c r="T43" s="34">
        <v>5553.1661215590075</v>
      </c>
      <c r="U43" s="35">
        <v>5210.1652173913044</v>
      </c>
    </row>
    <row r="44" spans="2:23" ht="13.8" customHeight="1" thickBot="1" x14ac:dyDescent="0.35">
      <c r="B44" s="77"/>
      <c r="C44" s="36" t="s">
        <v>23</v>
      </c>
      <c r="D44" s="47">
        <v>3012.3611847033676</v>
      </c>
      <c r="E44" s="48"/>
      <c r="F44" s="47">
        <v>3002.2345452813443</v>
      </c>
      <c r="G44" s="48"/>
      <c r="H44" s="47">
        <v>2713.1884820500054</v>
      </c>
      <c r="I44" s="48"/>
      <c r="J44" s="47">
        <v>3803.1734302166165</v>
      </c>
      <c r="K44" s="48"/>
      <c r="L44" s="47">
        <v>3512.0563623062885</v>
      </c>
      <c r="M44" s="48"/>
      <c r="N44" s="47">
        <v>4578.0443986254295</v>
      </c>
      <c r="O44" s="48"/>
      <c r="P44" s="47">
        <v>5042.6751946981549</v>
      </c>
      <c r="Q44" s="48"/>
      <c r="R44" s="47">
        <v>5723.3647058823526</v>
      </c>
      <c r="S44" s="48"/>
      <c r="T44" s="47">
        <v>5551.7386320455989</v>
      </c>
      <c r="U44" s="48"/>
    </row>
    <row r="46" spans="2:23" x14ac:dyDescent="0.3">
      <c r="B46" s="37" t="s">
        <v>24</v>
      </c>
      <c r="D46" s="38"/>
      <c r="E46" s="38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2:23" x14ac:dyDescent="0.3">
      <c r="B47" s="37"/>
    </row>
    <row r="48" spans="2:23" x14ac:dyDescent="0.3">
      <c r="B48" s="40" t="s">
        <v>25</v>
      </c>
    </row>
    <row r="49" spans="2:9" x14ac:dyDescent="0.3">
      <c r="B49" s="40" t="s">
        <v>26</v>
      </c>
    </row>
    <row r="51" spans="2:9" x14ac:dyDescent="0.3">
      <c r="H51" s="41"/>
    </row>
    <row r="52" spans="2:9" x14ac:dyDescent="0.3">
      <c r="F52" s="41"/>
      <c r="G52" s="39"/>
      <c r="H52" s="41"/>
      <c r="I52" s="42"/>
    </row>
    <row r="53" spans="2:9" x14ac:dyDescent="0.3">
      <c r="G53" s="43"/>
    </row>
    <row r="54" spans="2:9" x14ac:dyDescent="0.3">
      <c r="H54" s="44"/>
    </row>
    <row r="55" spans="2:9" x14ac:dyDescent="0.3">
      <c r="H55" s="44"/>
    </row>
    <row r="56" spans="2:9" x14ac:dyDescent="0.3">
      <c r="H56" s="44"/>
    </row>
  </sheetData>
  <mergeCells count="16">
    <mergeCell ref="T2:U2"/>
    <mergeCell ref="R2:S2"/>
    <mergeCell ref="P2:Q2"/>
    <mergeCell ref="B39:B44"/>
    <mergeCell ref="B2:C2"/>
    <mergeCell ref="B11:B17"/>
    <mergeCell ref="D2:E2"/>
    <mergeCell ref="B18:B24"/>
    <mergeCell ref="N2:O2"/>
    <mergeCell ref="B25:B31"/>
    <mergeCell ref="F2:G2"/>
    <mergeCell ref="B4:B10"/>
    <mergeCell ref="J2:K2"/>
    <mergeCell ref="H2:I2"/>
    <mergeCell ref="L2:M2"/>
    <mergeCell ref="B32:B3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3"/>
  <sheetViews>
    <sheetView showGridLines="0" zoomScale="80" zoomScaleNormal="80" workbookViewId="0">
      <pane ySplit="3" topLeftCell="A4" activePane="bottomLeft" state="frozen"/>
      <selection pane="bottomLeft"/>
    </sheetView>
  </sheetViews>
  <sheetFormatPr defaultRowHeight="13.8" x14ac:dyDescent="0.3"/>
  <cols>
    <col min="1" max="1" width="2.88671875" style="1" customWidth="1"/>
    <col min="2" max="2" width="11.77734375" style="1" customWidth="1"/>
    <col min="3" max="3" width="31.6640625" style="1" bestFit="1" customWidth="1"/>
    <col min="4" max="21" width="10.33203125" style="1" customWidth="1"/>
    <col min="22" max="16384" width="8.88671875" style="1"/>
  </cols>
  <sheetData>
    <row r="1" spans="2:21" ht="80.099999999999994" customHeight="1" thickBot="1" x14ac:dyDescent="0.35"/>
    <row r="2" spans="2:21" ht="70.5" customHeight="1" thickBot="1" x14ac:dyDescent="0.35">
      <c r="B2" s="71" t="s">
        <v>0</v>
      </c>
      <c r="C2" s="72"/>
      <c r="D2" s="71" t="s">
        <v>27</v>
      </c>
      <c r="E2" s="72"/>
      <c r="F2" s="71" t="s">
        <v>28</v>
      </c>
      <c r="G2" s="72"/>
      <c r="H2" s="71" t="s">
        <v>40</v>
      </c>
      <c r="I2" s="72"/>
      <c r="J2" s="71" t="s">
        <v>43</v>
      </c>
      <c r="K2" s="72"/>
      <c r="L2" s="71" t="s">
        <v>41</v>
      </c>
      <c r="M2" s="72"/>
      <c r="N2" s="71" t="s">
        <v>42</v>
      </c>
      <c r="O2" s="72"/>
      <c r="P2" s="71" t="s">
        <v>44</v>
      </c>
      <c r="Q2" s="72"/>
      <c r="R2" s="71" t="s">
        <v>45</v>
      </c>
      <c r="S2" s="72"/>
      <c r="T2" s="71" t="s">
        <v>47</v>
      </c>
      <c r="U2" s="72"/>
    </row>
    <row r="3" spans="2:21" ht="30" customHeight="1" thickBot="1" x14ac:dyDescent="0.35">
      <c r="B3" s="3" t="s">
        <v>4</v>
      </c>
      <c r="C3" s="4" t="s">
        <v>5</v>
      </c>
      <c r="D3" s="5" t="s">
        <v>38</v>
      </c>
      <c r="E3" s="6" t="s">
        <v>39</v>
      </c>
      <c r="F3" s="5" t="s">
        <v>38</v>
      </c>
      <c r="G3" s="6" t="s">
        <v>39</v>
      </c>
      <c r="H3" s="5" t="s">
        <v>38</v>
      </c>
      <c r="I3" s="6" t="s">
        <v>39</v>
      </c>
      <c r="J3" s="5" t="s">
        <v>38</v>
      </c>
      <c r="K3" s="6" t="s">
        <v>39</v>
      </c>
      <c r="L3" s="5" t="s">
        <v>38</v>
      </c>
      <c r="M3" s="6" t="s">
        <v>39</v>
      </c>
      <c r="N3" s="5" t="s">
        <v>38</v>
      </c>
      <c r="O3" s="6" t="s">
        <v>39</v>
      </c>
      <c r="P3" s="5" t="s">
        <v>38</v>
      </c>
      <c r="Q3" s="6" t="s">
        <v>39</v>
      </c>
      <c r="R3" s="5" t="s">
        <v>38</v>
      </c>
      <c r="S3" s="6" t="s">
        <v>39</v>
      </c>
      <c r="T3" s="5" t="s">
        <v>38</v>
      </c>
      <c r="U3" s="6" t="s">
        <v>39</v>
      </c>
    </row>
    <row r="4" spans="2:21" ht="13.8" customHeight="1" x14ac:dyDescent="0.3">
      <c r="B4" s="81" t="s">
        <v>29</v>
      </c>
      <c r="C4" s="9" t="s">
        <v>7</v>
      </c>
      <c r="D4" s="52">
        <v>0</v>
      </c>
      <c r="E4" s="53">
        <v>0</v>
      </c>
      <c r="F4" s="52">
        <v>0</v>
      </c>
      <c r="G4" s="53">
        <v>0</v>
      </c>
      <c r="H4" s="52">
        <v>0</v>
      </c>
      <c r="I4" s="53">
        <v>0</v>
      </c>
      <c r="J4" s="52">
        <v>0</v>
      </c>
      <c r="K4" s="53">
        <v>0</v>
      </c>
      <c r="L4" s="52">
        <v>0</v>
      </c>
      <c r="M4" s="53">
        <v>0</v>
      </c>
      <c r="N4" s="52">
        <v>0</v>
      </c>
      <c r="O4" s="53">
        <v>0</v>
      </c>
      <c r="P4" s="52">
        <v>0</v>
      </c>
      <c r="Q4" s="53">
        <v>0</v>
      </c>
      <c r="R4" s="52">
        <v>0</v>
      </c>
      <c r="S4" s="53">
        <v>0</v>
      </c>
      <c r="T4" s="52">
        <v>0</v>
      </c>
      <c r="U4" s="53">
        <v>0</v>
      </c>
    </row>
    <row r="5" spans="2:21" ht="13.8" customHeight="1" x14ac:dyDescent="0.3">
      <c r="B5" s="83"/>
      <c r="C5" s="12" t="s">
        <v>9</v>
      </c>
      <c r="D5" s="54">
        <v>29280</v>
      </c>
      <c r="E5" s="55">
        <v>0</v>
      </c>
      <c r="F5" s="54">
        <v>6000</v>
      </c>
      <c r="G5" s="55">
        <v>9800</v>
      </c>
      <c r="H5" s="54">
        <v>1000</v>
      </c>
      <c r="I5" s="55">
        <v>0</v>
      </c>
      <c r="J5" s="54">
        <v>0</v>
      </c>
      <c r="K5" s="55">
        <v>0</v>
      </c>
      <c r="L5" s="54">
        <v>0</v>
      </c>
      <c r="M5" s="55">
        <v>0</v>
      </c>
      <c r="N5" s="54">
        <v>0</v>
      </c>
      <c r="O5" s="55">
        <v>700</v>
      </c>
      <c r="P5" s="54">
        <v>0</v>
      </c>
      <c r="Q5" s="55">
        <v>0</v>
      </c>
      <c r="R5" s="54">
        <v>0</v>
      </c>
      <c r="S5" s="55">
        <v>0</v>
      </c>
      <c r="T5" s="54">
        <v>0</v>
      </c>
      <c r="U5" s="55">
        <v>2000</v>
      </c>
    </row>
    <row r="6" spans="2:21" ht="13.8" customHeight="1" x14ac:dyDescent="0.3">
      <c r="B6" s="83"/>
      <c r="C6" s="12" t="s">
        <v>10</v>
      </c>
      <c r="D6" s="54">
        <v>0</v>
      </c>
      <c r="E6" s="55">
        <v>0</v>
      </c>
      <c r="F6" s="54">
        <v>0</v>
      </c>
      <c r="G6" s="55">
        <v>0</v>
      </c>
      <c r="H6" s="54">
        <v>0</v>
      </c>
      <c r="I6" s="55">
        <v>0</v>
      </c>
      <c r="J6" s="54">
        <v>0</v>
      </c>
      <c r="K6" s="55">
        <v>0</v>
      </c>
      <c r="L6" s="54">
        <v>0</v>
      </c>
      <c r="M6" s="55">
        <v>0</v>
      </c>
      <c r="N6" s="54">
        <v>0</v>
      </c>
      <c r="O6" s="55">
        <v>0</v>
      </c>
      <c r="P6" s="54">
        <v>0</v>
      </c>
      <c r="Q6" s="55">
        <v>0</v>
      </c>
      <c r="R6" s="54">
        <v>0</v>
      </c>
      <c r="S6" s="55">
        <v>0</v>
      </c>
      <c r="T6" s="54">
        <v>0</v>
      </c>
      <c r="U6" s="55">
        <v>0</v>
      </c>
    </row>
    <row r="7" spans="2:21" ht="13.8" customHeight="1" x14ac:dyDescent="0.3">
      <c r="B7" s="83"/>
      <c r="C7" s="12" t="s">
        <v>11</v>
      </c>
      <c r="D7" s="54">
        <v>3620</v>
      </c>
      <c r="E7" s="55">
        <v>3580</v>
      </c>
      <c r="F7" s="54">
        <v>4000</v>
      </c>
      <c r="G7" s="55">
        <v>3960</v>
      </c>
      <c r="H7" s="54">
        <f>'Leilões Regulares'!H8</f>
        <v>3900</v>
      </c>
      <c r="I7" s="55">
        <f>'Leilões Regulares'!I8</f>
        <v>3860</v>
      </c>
      <c r="J7" s="54">
        <f>'Leilões Regulares'!J8</f>
        <v>3660</v>
      </c>
      <c r="K7" s="55">
        <f>'Leilões Regulares'!K8</f>
        <v>3620</v>
      </c>
      <c r="L7" s="54">
        <f>'Leilões Regulares'!L8</f>
        <v>4320</v>
      </c>
      <c r="M7" s="55">
        <f>'Leilões Regulares'!M8</f>
        <v>4280</v>
      </c>
      <c r="N7" s="54">
        <v>4320</v>
      </c>
      <c r="O7" s="55">
        <v>4280</v>
      </c>
      <c r="P7" s="54">
        <f>'Leilões Regulares'!P8</f>
        <v>4120</v>
      </c>
      <c r="Q7" s="55">
        <f>'Leilões Regulares'!Q8</f>
        <v>4080</v>
      </c>
      <c r="R7" s="54">
        <f>'Leilões Regulares'!R8</f>
        <v>4120</v>
      </c>
      <c r="S7" s="55">
        <f>'Leilões Regulares'!S8</f>
        <v>4080</v>
      </c>
      <c r="T7" s="54">
        <f>'Leilões Regulares'!T8</f>
        <v>5620</v>
      </c>
      <c r="U7" s="55">
        <f>'Leilões Regulares'!U8</f>
        <v>5580</v>
      </c>
    </row>
    <row r="8" spans="2:21" ht="13.8" customHeight="1" x14ac:dyDescent="0.3">
      <c r="B8" s="83"/>
      <c r="C8" s="12" t="s">
        <v>12</v>
      </c>
      <c r="D8" s="56" t="s">
        <v>13</v>
      </c>
      <c r="E8" s="57" t="s">
        <v>13</v>
      </c>
      <c r="F8" s="56" t="s">
        <v>13</v>
      </c>
      <c r="G8" s="57" t="s">
        <v>13</v>
      </c>
      <c r="H8" s="56" t="s">
        <v>13</v>
      </c>
      <c r="I8" s="57" t="s">
        <v>13</v>
      </c>
      <c r="J8" s="56" t="s">
        <v>13</v>
      </c>
      <c r="K8" s="57" t="s">
        <v>13</v>
      </c>
      <c r="L8" s="56" t="s">
        <v>13</v>
      </c>
      <c r="M8" s="57" t="s">
        <v>13</v>
      </c>
      <c r="N8" s="56" t="s">
        <v>13</v>
      </c>
      <c r="O8" s="57" t="s">
        <v>13</v>
      </c>
      <c r="P8" s="56" t="s">
        <v>13</v>
      </c>
      <c r="Q8" s="57" t="s">
        <v>13</v>
      </c>
      <c r="R8" s="56" t="s">
        <v>13</v>
      </c>
      <c r="S8" s="57" t="s">
        <v>13</v>
      </c>
      <c r="T8" s="56" t="s">
        <v>13</v>
      </c>
      <c r="U8" s="57" t="s">
        <v>13</v>
      </c>
    </row>
    <row r="9" spans="2:21" ht="13.8" customHeight="1" thickBot="1" x14ac:dyDescent="0.35">
      <c r="B9" s="84"/>
      <c r="C9" s="17" t="s">
        <v>14</v>
      </c>
      <c r="D9" s="67" t="s">
        <v>13</v>
      </c>
      <c r="E9" s="68"/>
      <c r="F9" s="67" t="s">
        <v>13</v>
      </c>
      <c r="G9" s="68"/>
      <c r="H9" s="67" t="s">
        <v>13</v>
      </c>
      <c r="I9" s="68"/>
      <c r="J9" s="67" t="s">
        <v>13</v>
      </c>
      <c r="K9" s="68"/>
      <c r="L9" s="67" t="s">
        <v>13</v>
      </c>
      <c r="M9" s="68"/>
      <c r="N9" s="67" t="s">
        <v>13</v>
      </c>
      <c r="O9" s="68"/>
      <c r="P9" s="67" t="s">
        <v>13</v>
      </c>
      <c r="Q9" s="68"/>
      <c r="R9" s="67" t="s">
        <v>13</v>
      </c>
      <c r="S9" s="68"/>
      <c r="T9" s="67" t="s">
        <v>13</v>
      </c>
      <c r="U9" s="68"/>
    </row>
    <row r="10" spans="2:21" ht="13.8" customHeight="1" x14ac:dyDescent="0.3">
      <c r="B10" s="73" t="s">
        <v>30</v>
      </c>
      <c r="C10" s="18" t="s">
        <v>7</v>
      </c>
      <c r="D10" s="58">
        <v>0</v>
      </c>
      <c r="E10" s="59">
        <v>0</v>
      </c>
      <c r="F10" s="58">
        <v>0</v>
      </c>
      <c r="G10" s="59">
        <v>0</v>
      </c>
      <c r="H10" s="58">
        <v>0</v>
      </c>
      <c r="I10" s="59">
        <v>0</v>
      </c>
      <c r="J10" s="58">
        <v>0</v>
      </c>
      <c r="K10" s="59">
        <v>0</v>
      </c>
      <c r="L10" s="58">
        <v>0</v>
      </c>
      <c r="M10" s="59">
        <v>0</v>
      </c>
      <c r="N10" s="58">
        <v>0</v>
      </c>
      <c r="O10" s="59">
        <v>0</v>
      </c>
      <c r="P10" s="58">
        <v>0</v>
      </c>
      <c r="Q10" s="59">
        <v>0</v>
      </c>
      <c r="R10" s="58">
        <v>0</v>
      </c>
      <c r="S10" s="59">
        <v>0</v>
      </c>
      <c r="T10" s="58">
        <v>0</v>
      </c>
      <c r="U10" s="59">
        <v>0</v>
      </c>
    </row>
    <row r="11" spans="2:21" ht="13.8" customHeight="1" x14ac:dyDescent="0.3">
      <c r="B11" s="75"/>
      <c r="C11" s="24" t="s">
        <v>9</v>
      </c>
      <c r="D11" s="60">
        <v>0</v>
      </c>
      <c r="E11" s="61">
        <v>759</v>
      </c>
      <c r="F11" s="60">
        <v>8000</v>
      </c>
      <c r="G11" s="61">
        <v>0</v>
      </c>
      <c r="H11" s="60">
        <v>13000</v>
      </c>
      <c r="I11" s="61">
        <v>0</v>
      </c>
      <c r="J11" s="60">
        <v>0</v>
      </c>
      <c r="K11" s="61">
        <v>0</v>
      </c>
      <c r="L11" s="60">
        <v>0</v>
      </c>
      <c r="M11" s="61">
        <v>0</v>
      </c>
      <c r="N11" s="60">
        <v>0</v>
      </c>
      <c r="O11" s="61">
        <v>0</v>
      </c>
      <c r="P11" s="60">
        <v>0</v>
      </c>
      <c r="Q11" s="61">
        <v>0</v>
      </c>
      <c r="R11" s="60">
        <v>0</v>
      </c>
      <c r="S11" s="61">
        <v>0</v>
      </c>
      <c r="T11" s="60">
        <v>0</v>
      </c>
      <c r="U11" s="61">
        <v>0</v>
      </c>
    </row>
    <row r="12" spans="2:21" ht="13.8" customHeight="1" x14ac:dyDescent="0.3">
      <c r="B12" s="75"/>
      <c r="C12" s="24" t="s">
        <v>10</v>
      </c>
      <c r="D12" s="60">
        <v>0</v>
      </c>
      <c r="E12" s="61">
        <v>0</v>
      </c>
      <c r="F12" s="60">
        <v>0</v>
      </c>
      <c r="G12" s="61">
        <v>0</v>
      </c>
      <c r="H12" s="60">
        <v>0</v>
      </c>
      <c r="I12" s="61">
        <v>0</v>
      </c>
      <c r="J12" s="60">
        <v>0</v>
      </c>
      <c r="K12" s="61">
        <v>0</v>
      </c>
      <c r="L12" s="60">
        <v>0</v>
      </c>
      <c r="M12" s="61">
        <v>0</v>
      </c>
      <c r="N12" s="60">
        <v>0</v>
      </c>
      <c r="O12" s="61">
        <v>0</v>
      </c>
      <c r="P12" s="60">
        <v>0</v>
      </c>
      <c r="Q12" s="61">
        <v>0</v>
      </c>
      <c r="R12" s="60">
        <v>0</v>
      </c>
      <c r="S12" s="61">
        <v>0</v>
      </c>
      <c r="T12" s="60">
        <v>0</v>
      </c>
      <c r="U12" s="61">
        <v>0</v>
      </c>
    </row>
    <row r="13" spans="2:21" ht="13.8" customHeight="1" x14ac:dyDescent="0.3">
      <c r="B13" s="75"/>
      <c r="C13" s="24" t="s">
        <v>11</v>
      </c>
      <c r="D13" s="60">
        <v>3680</v>
      </c>
      <c r="E13" s="61">
        <v>3630</v>
      </c>
      <c r="F13" s="60">
        <v>4320</v>
      </c>
      <c r="G13" s="61">
        <v>4260</v>
      </c>
      <c r="H13" s="60">
        <f>'Leilões Regulares'!H15</f>
        <v>4300</v>
      </c>
      <c r="I13" s="61">
        <f>'Leilões Regulares'!I15</f>
        <v>4260</v>
      </c>
      <c r="J13" s="60">
        <f>'Leilões Regulares'!J15</f>
        <v>3940</v>
      </c>
      <c r="K13" s="61">
        <f>'Leilões Regulares'!K15</f>
        <v>3900</v>
      </c>
      <c r="L13" s="60">
        <f>'Leilões Regulares'!L15</f>
        <v>4620</v>
      </c>
      <c r="M13" s="61">
        <f>'Leilões Regulares'!M15</f>
        <v>4580</v>
      </c>
      <c r="N13" s="60">
        <v>4620</v>
      </c>
      <c r="O13" s="61">
        <v>4580</v>
      </c>
      <c r="P13" s="60">
        <f>'Leilões Regulares'!P15</f>
        <v>4460</v>
      </c>
      <c r="Q13" s="61">
        <f>'Leilões Regulares'!Q15</f>
        <v>4400</v>
      </c>
      <c r="R13" s="60">
        <f>'Leilões Regulares'!R15</f>
        <v>4460</v>
      </c>
      <c r="S13" s="61">
        <f>'Leilões Regulares'!S15</f>
        <v>4400</v>
      </c>
      <c r="T13" s="60">
        <f>'Leilões Regulares'!T15</f>
        <v>6180</v>
      </c>
      <c r="U13" s="61">
        <f>'Leilões Regulares'!U15</f>
        <v>6140</v>
      </c>
    </row>
    <row r="14" spans="2:21" ht="13.8" customHeight="1" x14ac:dyDescent="0.3">
      <c r="B14" s="75"/>
      <c r="C14" s="24" t="s">
        <v>12</v>
      </c>
      <c r="D14" s="62" t="s">
        <v>13</v>
      </c>
      <c r="E14" s="63" t="s">
        <v>13</v>
      </c>
      <c r="F14" s="62" t="s">
        <v>13</v>
      </c>
      <c r="G14" s="63" t="s">
        <v>13</v>
      </c>
      <c r="H14" s="62" t="s">
        <v>13</v>
      </c>
      <c r="I14" s="63" t="s">
        <v>13</v>
      </c>
      <c r="J14" s="62" t="s">
        <v>13</v>
      </c>
      <c r="K14" s="63" t="s">
        <v>13</v>
      </c>
      <c r="L14" s="62" t="s">
        <v>13</v>
      </c>
      <c r="M14" s="63" t="s">
        <v>13</v>
      </c>
      <c r="N14" s="62" t="s">
        <v>13</v>
      </c>
      <c r="O14" s="63" t="s">
        <v>13</v>
      </c>
      <c r="P14" s="62" t="s">
        <v>13</v>
      </c>
      <c r="Q14" s="63" t="s">
        <v>13</v>
      </c>
      <c r="R14" s="62" t="s">
        <v>13</v>
      </c>
      <c r="S14" s="63" t="s">
        <v>13</v>
      </c>
      <c r="T14" s="62" t="s">
        <v>13</v>
      </c>
      <c r="U14" s="63" t="s">
        <v>13</v>
      </c>
    </row>
    <row r="15" spans="2:21" ht="13.8" customHeight="1" thickBot="1" x14ac:dyDescent="0.35">
      <c r="B15" s="75"/>
      <c r="C15" s="24" t="s">
        <v>14</v>
      </c>
      <c r="D15" s="69" t="s">
        <v>13</v>
      </c>
      <c r="E15" s="70"/>
      <c r="F15" s="69" t="s">
        <v>13</v>
      </c>
      <c r="G15" s="70"/>
      <c r="H15" s="69" t="s">
        <v>13</v>
      </c>
      <c r="I15" s="70"/>
      <c r="J15" s="69" t="s">
        <v>13</v>
      </c>
      <c r="K15" s="70"/>
      <c r="L15" s="69" t="s">
        <v>13</v>
      </c>
      <c r="M15" s="70"/>
      <c r="N15" s="69" t="s">
        <v>13</v>
      </c>
      <c r="O15" s="70"/>
      <c r="P15" s="69" t="s">
        <v>13</v>
      </c>
      <c r="Q15" s="70"/>
      <c r="R15" s="69" t="s">
        <v>13</v>
      </c>
      <c r="S15" s="70"/>
      <c r="T15" s="69" t="s">
        <v>13</v>
      </c>
      <c r="U15" s="70"/>
    </row>
    <row r="16" spans="2:21" ht="13.8" customHeight="1" x14ac:dyDescent="0.3">
      <c r="B16" s="81" t="s">
        <v>31</v>
      </c>
      <c r="C16" s="26" t="s">
        <v>7</v>
      </c>
      <c r="D16" s="52">
        <v>0</v>
      </c>
      <c r="E16" s="53">
        <v>0</v>
      </c>
      <c r="F16" s="52">
        <v>0</v>
      </c>
      <c r="G16" s="53">
        <v>0</v>
      </c>
      <c r="H16" s="52">
        <v>0</v>
      </c>
      <c r="I16" s="53">
        <v>0</v>
      </c>
      <c r="J16" s="52">
        <v>0</v>
      </c>
      <c r="K16" s="53">
        <v>0</v>
      </c>
      <c r="L16" s="52">
        <v>0</v>
      </c>
      <c r="M16" s="53">
        <v>0</v>
      </c>
      <c r="N16" s="52">
        <v>0</v>
      </c>
      <c r="O16" s="53">
        <v>0</v>
      </c>
      <c r="P16" s="52">
        <v>0</v>
      </c>
      <c r="Q16" s="53">
        <v>0</v>
      </c>
      <c r="R16" s="52">
        <v>0</v>
      </c>
      <c r="S16" s="53">
        <v>0</v>
      </c>
      <c r="T16" s="52">
        <v>0</v>
      </c>
      <c r="U16" s="53">
        <v>0</v>
      </c>
    </row>
    <row r="17" spans="2:21" ht="13.8" customHeight="1" x14ac:dyDescent="0.3">
      <c r="B17" s="83"/>
      <c r="C17" s="29" t="s">
        <v>9</v>
      </c>
      <c r="D17" s="54">
        <v>6000</v>
      </c>
      <c r="E17" s="55">
        <v>0</v>
      </c>
      <c r="F17" s="54">
        <v>2000</v>
      </c>
      <c r="G17" s="55">
        <v>0</v>
      </c>
      <c r="H17" s="54">
        <v>500</v>
      </c>
      <c r="I17" s="55">
        <v>2000</v>
      </c>
      <c r="J17" s="54">
        <v>0</v>
      </c>
      <c r="K17" s="55">
        <v>0</v>
      </c>
      <c r="L17" s="54">
        <v>0</v>
      </c>
      <c r="M17" s="55">
        <v>700</v>
      </c>
      <c r="N17" s="54">
        <v>0</v>
      </c>
      <c r="O17" s="55">
        <v>0</v>
      </c>
      <c r="P17" s="54">
        <v>0</v>
      </c>
      <c r="Q17" s="55">
        <v>0</v>
      </c>
      <c r="R17" s="54">
        <v>0</v>
      </c>
      <c r="S17" s="55">
        <v>0</v>
      </c>
      <c r="T17" s="54">
        <v>2000</v>
      </c>
      <c r="U17" s="55">
        <v>0</v>
      </c>
    </row>
    <row r="18" spans="2:21" ht="13.8" customHeight="1" x14ac:dyDescent="0.3">
      <c r="B18" s="83"/>
      <c r="C18" s="29" t="s">
        <v>10</v>
      </c>
      <c r="D18" s="54">
        <v>0</v>
      </c>
      <c r="E18" s="55">
        <v>0</v>
      </c>
      <c r="F18" s="54">
        <v>0</v>
      </c>
      <c r="G18" s="55">
        <v>0</v>
      </c>
      <c r="H18" s="54">
        <v>0</v>
      </c>
      <c r="I18" s="55">
        <v>0</v>
      </c>
      <c r="J18" s="54">
        <v>0</v>
      </c>
      <c r="K18" s="55">
        <v>0</v>
      </c>
      <c r="L18" s="54">
        <v>0</v>
      </c>
      <c r="M18" s="55">
        <v>0</v>
      </c>
      <c r="N18" s="54">
        <v>0</v>
      </c>
      <c r="O18" s="55">
        <v>0</v>
      </c>
      <c r="P18" s="54">
        <v>0</v>
      </c>
      <c r="Q18" s="55">
        <v>0</v>
      </c>
      <c r="R18" s="54">
        <v>0</v>
      </c>
      <c r="S18" s="55">
        <v>0</v>
      </c>
      <c r="T18" s="54">
        <v>0</v>
      </c>
      <c r="U18" s="55">
        <v>0</v>
      </c>
    </row>
    <row r="19" spans="2:21" ht="13.8" customHeight="1" x14ac:dyDescent="0.3">
      <c r="B19" s="83"/>
      <c r="C19" s="29" t="s">
        <v>11</v>
      </c>
      <c r="D19" s="54">
        <v>3570</v>
      </c>
      <c r="E19" s="55">
        <v>3540</v>
      </c>
      <c r="F19" s="54">
        <v>4220</v>
      </c>
      <c r="G19" s="55">
        <v>4200</v>
      </c>
      <c r="H19" s="54">
        <f>'Leilões Regulares'!H22</f>
        <v>4180</v>
      </c>
      <c r="I19" s="55">
        <f>'Leilões Regulares'!I22</f>
        <v>4140</v>
      </c>
      <c r="J19" s="54">
        <f>'Leilões Regulares'!J22</f>
        <v>3860</v>
      </c>
      <c r="K19" s="55">
        <f>'Leilões Regulares'!K22</f>
        <v>3840</v>
      </c>
      <c r="L19" s="54">
        <f>'Leilões Regulares'!L22</f>
        <v>4540</v>
      </c>
      <c r="M19" s="55">
        <f>'Leilões Regulares'!M22</f>
        <v>4520</v>
      </c>
      <c r="N19" s="54">
        <v>4540</v>
      </c>
      <c r="O19" s="55">
        <v>4520</v>
      </c>
      <c r="P19" s="54">
        <f>'Leilões Regulares'!P22</f>
        <v>4340</v>
      </c>
      <c r="Q19" s="55">
        <f>'Leilões Regulares'!Q22</f>
        <v>4320</v>
      </c>
      <c r="R19" s="54">
        <f>'Leilões Regulares'!R22</f>
        <v>4340</v>
      </c>
      <c r="S19" s="55">
        <f>'Leilões Regulares'!S22</f>
        <v>4320</v>
      </c>
      <c r="T19" s="54">
        <f>'Leilões Regulares'!T22</f>
        <v>5980</v>
      </c>
      <c r="U19" s="55">
        <f>'Leilões Regulares'!U22</f>
        <v>5940</v>
      </c>
    </row>
    <row r="20" spans="2:21" ht="13.8" customHeight="1" x14ac:dyDescent="0.3">
      <c r="B20" s="83"/>
      <c r="C20" s="29" t="s">
        <v>12</v>
      </c>
      <c r="D20" s="56" t="s">
        <v>13</v>
      </c>
      <c r="E20" s="57" t="s">
        <v>13</v>
      </c>
      <c r="F20" s="56" t="s">
        <v>13</v>
      </c>
      <c r="G20" s="57" t="s">
        <v>13</v>
      </c>
      <c r="H20" s="56" t="s">
        <v>13</v>
      </c>
      <c r="I20" s="57" t="s">
        <v>13</v>
      </c>
      <c r="J20" s="56" t="s">
        <v>13</v>
      </c>
      <c r="K20" s="57" t="s">
        <v>13</v>
      </c>
      <c r="L20" s="56" t="s">
        <v>13</v>
      </c>
      <c r="M20" s="57" t="s">
        <v>13</v>
      </c>
      <c r="N20" s="56" t="s">
        <v>13</v>
      </c>
      <c r="O20" s="57" t="s">
        <v>13</v>
      </c>
      <c r="P20" s="56" t="s">
        <v>13</v>
      </c>
      <c r="Q20" s="57" t="s">
        <v>13</v>
      </c>
      <c r="R20" s="56" t="s">
        <v>13</v>
      </c>
      <c r="S20" s="57" t="s">
        <v>13</v>
      </c>
      <c r="T20" s="56" t="s">
        <v>13</v>
      </c>
      <c r="U20" s="57" t="s">
        <v>13</v>
      </c>
    </row>
    <row r="21" spans="2:21" ht="13.8" customHeight="1" thickBot="1" x14ac:dyDescent="0.35">
      <c r="B21" s="83"/>
      <c r="C21" s="29" t="s">
        <v>14</v>
      </c>
      <c r="D21" s="67" t="s">
        <v>13</v>
      </c>
      <c r="E21" s="68"/>
      <c r="F21" s="67" t="s">
        <v>13</v>
      </c>
      <c r="G21" s="68"/>
      <c r="H21" s="67" t="s">
        <v>13</v>
      </c>
      <c r="I21" s="68"/>
      <c r="J21" s="67" t="s">
        <v>13</v>
      </c>
      <c r="K21" s="68"/>
      <c r="L21" s="67" t="s">
        <v>13</v>
      </c>
      <c r="M21" s="68"/>
      <c r="N21" s="67" t="s">
        <v>13</v>
      </c>
      <c r="O21" s="68"/>
      <c r="P21" s="67" t="s">
        <v>13</v>
      </c>
      <c r="Q21" s="68"/>
      <c r="R21" s="67" t="s">
        <v>13</v>
      </c>
      <c r="S21" s="68"/>
      <c r="T21" s="67" t="s">
        <v>13</v>
      </c>
      <c r="U21" s="68"/>
    </row>
    <row r="22" spans="2:21" ht="13.8" customHeight="1" x14ac:dyDescent="0.3">
      <c r="B22" s="73" t="s">
        <v>32</v>
      </c>
      <c r="C22" s="18" t="s">
        <v>7</v>
      </c>
      <c r="D22" s="58">
        <v>1</v>
      </c>
      <c r="E22" s="59">
        <v>0</v>
      </c>
      <c r="F22" s="58">
        <v>1</v>
      </c>
      <c r="G22" s="59">
        <v>0</v>
      </c>
      <c r="H22" s="58">
        <v>1</v>
      </c>
      <c r="I22" s="59">
        <v>0</v>
      </c>
      <c r="J22" s="58">
        <v>0</v>
      </c>
      <c r="K22" s="59">
        <v>0</v>
      </c>
      <c r="L22" s="58">
        <v>0</v>
      </c>
      <c r="M22" s="59">
        <v>0</v>
      </c>
      <c r="N22" s="58">
        <v>0</v>
      </c>
      <c r="O22" s="59">
        <v>0</v>
      </c>
      <c r="P22" s="58">
        <v>0</v>
      </c>
      <c r="Q22" s="59">
        <v>0</v>
      </c>
      <c r="R22" s="58">
        <v>0</v>
      </c>
      <c r="S22" s="59">
        <v>0</v>
      </c>
      <c r="T22" s="58">
        <v>0</v>
      </c>
      <c r="U22" s="59">
        <v>0</v>
      </c>
    </row>
    <row r="23" spans="2:21" ht="13.8" customHeight="1" x14ac:dyDescent="0.3">
      <c r="B23" s="75"/>
      <c r="C23" s="24" t="s">
        <v>9</v>
      </c>
      <c r="D23" s="60">
        <v>8850</v>
      </c>
      <c r="E23" s="61">
        <v>0</v>
      </c>
      <c r="F23" s="60">
        <v>5000</v>
      </c>
      <c r="G23" s="61">
        <v>0</v>
      </c>
      <c r="H23" s="60">
        <v>7410</v>
      </c>
      <c r="I23" s="61">
        <v>0</v>
      </c>
      <c r="J23" s="60">
        <v>0</v>
      </c>
      <c r="K23" s="61">
        <v>0</v>
      </c>
      <c r="L23" s="60">
        <v>2000</v>
      </c>
      <c r="M23" s="61">
        <v>0</v>
      </c>
      <c r="N23" s="60">
        <v>0</v>
      </c>
      <c r="O23" s="61">
        <v>0</v>
      </c>
      <c r="P23" s="60">
        <v>0</v>
      </c>
      <c r="Q23" s="61">
        <v>0</v>
      </c>
      <c r="R23" s="60">
        <v>0</v>
      </c>
      <c r="S23" s="61">
        <v>0</v>
      </c>
      <c r="T23" s="60">
        <v>2000</v>
      </c>
      <c r="U23" s="61">
        <v>0</v>
      </c>
    </row>
    <row r="24" spans="2:21" ht="13.8" customHeight="1" x14ac:dyDescent="0.3">
      <c r="B24" s="75"/>
      <c r="C24" s="24" t="s">
        <v>10</v>
      </c>
      <c r="D24" s="60">
        <v>400</v>
      </c>
      <c r="E24" s="61">
        <v>0</v>
      </c>
      <c r="F24" s="60">
        <v>400</v>
      </c>
      <c r="G24" s="61">
        <v>0</v>
      </c>
      <c r="H24" s="60">
        <v>400</v>
      </c>
      <c r="I24" s="61">
        <v>0</v>
      </c>
      <c r="J24" s="60">
        <v>0</v>
      </c>
      <c r="K24" s="61">
        <v>0</v>
      </c>
      <c r="L24" s="60">
        <v>0</v>
      </c>
      <c r="M24" s="61">
        <v>0</v>
      </c>
      <c r="N24" s="60">
        <v>0</v>
      </c>
      <c r="O24" s="61">
        <v>0</v>
      </c>
      <c r="P24" s="60">
        <v>0</v>
      </c>
      <c r="Q24" s="61">
        <v>0</v>
      </c>
      <c r="R24" s="60">
        <v>0</v>
      </c>
      <c r="S24" s="61">
        <v>0</v>
      </c>
      <c r="T24" s="60">
        <v>0</v>
      </c>
      <c r="U24" s="61">
        <v>0</v>
      </c>
    </row>
    <row r="25" spans="2:21" ht="13.8" customHeight="1" x14ac:dyDescent="0.3">
      <c r="B25" s="75"/>
      <c r="C25" s="24" t="s">
        <v>11</v>
      </c>
      <c r="D25" s="60">
        <v>3370</v>
      </c>
      <c r="E25" s="61">
        <v>3330</v>
      </c>
      <c r="F25" s="60">
        <v>4140</v>
      </c>
      <c r="G25" s="61">
        <v>4100</v>
      </c>
      <c r="H25" s="60">
        <f>'Leilões Regulares'!H29</f>
        <v>4140</v>
      </c>
      <c r="I25" s="61">
        <f>'Leilões Regulares'!I29</f>
        <v>4100</v>
      </c>
      <c r="J25" s="60">
        <f>'Leilões Regulares'!J29</f>
        <v>3760</v>
      </c>
      <c r="K25" s="61">
        <f>'Leilões Regulares'!K29</f>
        <v>3720</v>
      </c>
      <c r="L25" s="60">
        <f>'Leilões Regulares'!L29</f>
        <v>4440</v>
      </c>
      <c r="M25" s="61">
        <f>'Leilões Regulares'!M29</f>
        <v>4420</v>
      </c>
      <c r="N25" s="60">
        <v>4440</v>
      </c>
      <c r="O25" s="61">
        <v>4420</v>
      </c>
      <c r="P25" s="60">
        <f>'Leilões Regulares'!P29</f>
        <v>4280</v>
      </c>
      <c r="Q25" s="61">
        <f>'Leilões Regulares'!Q29</f>
        <v>4240</v>
      </c>
      <c r="R25" s="60">
        <f>'Leilões Regulares'!R29</f>
        <v>4280</v>
      </c>
      <c r="S25" s="61">
        <f>'Leilões Regulares'!S29</f>
        <v>4240</v>
      </c>
      <c r="T25" s="60">
        <f>'Leilões Regulares'!T29</f>
        <v>6000</v>
      </c>
      <c r="U25" s="61">
        <f>'Leilões Regulares'!U29</f>
        <v>5960</v>
      </c>
    </row>
    <row r="26" spans="2:21" ht="13.8" customHeight="1" x14ac:dyDescent="0.3">
      <c r="B26" s="75"/>
      <c r="C26" s="24" t="s">
        <v>12</v>
      </c>
      <c r="D26" s="60">
        <v>3070</v>
      </c>
      <c r="E26" s="63" t="s">
        <v>13</v>
      </c>
      <c r="F26" s="60">
        <v>3030</v>
      </c>
      <c r="G26" s="63" t="s">
        <v>13</v>
      </c>
      <c r="H26" s="60">
        <v>3100</v>
      </c>
      <c r="I26" s="63" t="s">
        <v>13</v>
      </c>
      <c r="J26" s="60" t="s">
        <v>13</v>
      </c>
      <c r="K26" s="63" t="s">
        <v>13</v>
      </c>
      <c r="L26" s="60" t="s">
        <v>13</v>
      </c>
      <c r="M26" s="63" t="s">
        <v>13</v>
      </c>
      <c r="N26" s="60" t="s">
        <v>13</v>
      </c>
      <c r="O26" s="63" t="s">
        <v>13</v>
      </c>
      <c r="P26" s="60" t="s">
        <v>13</v>
      </c>
      <c r="Q26" s="63" t="s">
        <v>13</v>
      </c>
      <c r="R26" s="60" t="s">
        <v>13</v>
      </c>
      <c r="S26" s="63" t="s">
        <v>13</v>
      </c>
      <c r="T26" s="60" t="s">
        <v>13</v>
      </c>
      <c r="U26" s="63" t="s">
        <v>13</v>
      </c>
    </row>
    <row r="27" spans="2:21" ht="13.8" customHeight="1" thickBot="1" x14ac:dyDescent="0.35">
      <c r="B27" s="75"/>
      <c r="C27" s="24" t="s">
        <v>14</v>
      </c>
      <c r="D27" s="69">
        <v>3070</v>
      </c>
      <c r="E27" s="70"/>
      <c r="F27" s="69">
        <v>3030</v>
      </c>
      <c r="G27" s="70"/>
      <c r="H27" s="69">
        <v>3100</v>
      </c>
      <c r="I27" s="70"/>
      <c r="J27" s="69" t="s">
        <v>13</v>
      </c>
      <c r="K27" s="70"/>
      <c r="L27" s="69" t="s">
        <v>13</v>
      </c>
      <c r="M27" s="70"/>
      <c r="N27" s="69" t="s">
        <v>13</v>
      </c>
      <c r="O27" s="70"/>
      <c r="P27" s="69" t="s">
        <v>13</v>
      </c>
      <c r="Q27" s="70"/>
      <c r="R27" s="69" t="s">
        <v>13</v>
      </c>
      <c r="S27" s="70"/>
      <c r="T27" s="69" t="s">
        <v>13</v>
      </c>
      <c r="U27" s="70"/>
    </row>
    <row r="28" spans="2:21" ht="13.8" customHeight="1" x14ac:dyDescent="0.3">
      <c r="B28" s="82" t="s">
        <v>33</v>
      </c>
      <c r="C28" s="28" t="s">
        <v>7</v>
      </c>
      <c r="D28" s="52">
        <v>0</v>
      </c>
      <c r="E28" s="53">
        <v>0</v>
      </c>
      <c r="F28" s="52">
        <v>0</v>
      </c>
      <c r="G28" s="53">
        <v>0</v>
      </c>
      <c r="H28" s="52">
        <v>0</v>
      </c>
      <c r="I28" s="53">
        <v>0</v>
      </c>
      <c r="J28" s="52">
        <v>0</v>
      </c>
      <c r="K28" s="53">
        <v>0</v>
      </c>
      <c r="L28" s="52">
        <v>0</v>
      </c>
      <c r="M28" s="53">
        <v>0</v>
      </c>
      <c r="N28" s="52">
        <v>0</v>
      </c>
      <c r="O28" s="53">
        <v>0</v>
      </c>
      <c r="P28" s="52">
        <v>0</v>
      </c>
      <c r="Q28" s="53">
        <v>0</v>
      </c>
      <c r="R28" s="52">
        <v>0</v>
      </c>
      <c r="S28" s="53">
        <v>0</v>
      </c>
      <c r="T28" s="52">
        <v>0</v>
      </c>
      <c r="U28" s="53">
        <v>0</v>
      </c>
    </row>
    <row r="29" spans="2:21" ht="13.8" customHeight="1" x14ac:dyDescent="0.3">
      <c r="B29" s="83"/>
      <c r="C29" s="29" t="s">
        <v>9</v>
      </c>
      <c r="D29" s="54">
        <v>6000</v>
      </c>
      <c r="E29" s="55">
        <v>0</v>
      </c>
      <c r="F29" s="54">
        <v>7000</v>
      </c>
      <c r="G29" s="55">
        <v>0</v>
      </c>
      <c r="H29" s="54">
        <v>1000</v>
      </c>
      <c r="I29" s="55">
        <v>0</v>
      </c>
      <c r="J29" s="54">
        <v>0</v>
      </c>
      <c r="K29" s="55">
        <v>0</v>
      </c>
      <c r="L29" s="54">
        <v>0</v>
      </c>
      <c r="M29" s="55">
        <v>0</v>
      </c>
      <c r="N29" s="54">
        <v>0</v>
      </c>
      <c r="O29" s="55">
        <v>0</v>
      </c>
      <c r="P29" s="54">
        <v>0</v>
      </c>
      <c r="Q29" s="55">
        <v>0</v>
      </c>
      <c r="R29" s="54">
        <v>0</v>
      </c>
      <c r="S29" s="55">
        <v>0</v>
      </c>
      <c r="T29" s="54">
        <f>500+3000+8000</f>
        <v>11500</v>
      </c>
      <c r="U29" s="55">
        <v>0</v>
      </c>
    </row>
    <row r="30" spans="2:21" ht="13.8" customHeight="1" x14ac:dyDescent="0.3">
      <c r="B30" s="83"/>
      <c r="C30" s="29" t="s">
        <v>10</v>
      </c>
      <c r="D30" s="54">
        <v>0</v>
      </c>
      <c r="E30" s="55">
        <v>0</v>
      </c>
      <c r="F30" s="54">
        <v>0</v>
      </c>
      <c r="G30" s="55">
        <v>0</v>
      </c>
      <c r="H30" s="54">
        <v>0</v>
      </c>
      <c r="I30" s="55">
        <v>0</v>
      </c>
      <c r="J30" s="54">
        <v>0</v>
      </c>
      <c r="K30" s="55">
        <v>0</v>
      </c>
      <c r="L30" s="54">
        <v>0</v>
      </c>
      <c r="M30" s="55">
        <v>0</v>
      </c>
      <c r="N30" s="54">
        <v>0</v>
      </c>
      <c r="O30" s="55">
        <v>0</v>
      </c>
      <c r="P30" s="54">
        <v>0</v>
      </c>
      <c r="Q30" s="55">
        <v>0</v>
      </c>
      <c r="R30" s="54">
        <v>0</v>
      </c>
      <c r="S30" s="55">
        <v>0</v>
      </c>
      <c r="T30" s="54">
        <v>0</v>
      </c>
      <c r="U30" s="55">
        <v>0</v>
      </c>
    </row>
    <row r="31" spans="2:21" ht="13.8" customHeight="1" x14ac:dyDescent="0.3">
      <c r="B31" s="83"/>
      <c r="C31" s="29" t="s">
        <v>11</v>
      </c>
      <c r="D31" s="54">
        <v>3600</v>
      </c>
      <c r="E31" s="55">
        <v>3560</v>
      </c>
      <c r="F31" s="54">
        <v>4040</v>
      </c>
      <c r="G31" s="55">
        <v>4000</v>
      </c>
      <c r="H31" s="54">
        <f>'Leilões Regulares'!H36</f>
        <v>3980</v>
      </c>
      <c r="I31" s="55">
        <f>'Leilões Regulares'!I36</f>
        <v>3940</v>
      </c>
      <c r="J31" s="54">
        <f>'Leilões Regulares'!J36</f>
        <v>3700</v>
      </c>
      <c r="K31" s="55">
        <f>'Leilões Regulares'!K36</f>
        <v>3660</v>
      </c>
      <c r="L31" s="54">
        <f>'Leilões Regulares'!L36</f>
        <v>4360</v>
      </c>
      <c r="M31" s="55">
        <f>'Leilões Regulares'!M36</f>
        <v>4320</v>
      </c>
      <c r="N31" s="54">
        <v>4360</v>
      </c>
      <c r="O31" s="55">
        <v>4320</v>
      </c>
      <c r="P31" s="54">
        <f>'Leilões Regulares'!P36</f>
        <v>4160</v>
      </c>
      <c r="Q31" s="55">
        <f>'Leilões Regulares'!Q36</f>
        <v>4140</v>
      </c>
      <c r="R31" s="54">
        <f>'Leilões Regulares'!R36</f>
        <v>4160</v>
      </c>
      <c r="S31" s="55">
        <f>'Leilões Regulares'!S36</f>
        <v>4140</v>
      </c>
      <c r="T31" s="54">
        <f>'Leilões Regulares'!T36</f>
        <v>5740</v>
      </c>
      <c r="U31" s="55">
        <f>'Leilões Regulares'!U36</f>
        <v>5700</v>
      </c>
    </row>
    <row r="32" spans="2:21" ht="13.8" customHeight="1" x14ac:dyDescent="0.3">
      <c r="B32" s="83"/>
      <c r="C32" s="29" t="s">
        <v>12</v>
      </c>
      <c r="D32" s="56" t="s">
        <v>13</v>
      </c>
      <c r="E32" s="57" t="s">
        <v>13</v>
      </c>
      <c r="F32" s="56" t="s">
        <v>13</v>
      </c>
      <c r="G32" s="57" t="s">
        <v>13</v>
      </c>
      <c r="H32" s="56" t="s">
        <v>13</v>
      </c>
      <c r="I32" s="57" t="s">
        <v>13</v>
      </c>
      <c r="J32" s="56" t="s">
        <v>13</v>
      </c>
      <c r="K32" s="57" t="s">
        <v>13</v>
      </c>
      <c r="L32" s="56" t="s">
        <v>13</v>
      </c>
      <c r="M32" s="57" t="s">
        <v>13</v>
      </c>
      <c r="N32" s="56" t="s">
        <v>13</v>
      </c>
      <c r="O32" s="57" t="s">
        <v>13</v>
      </c>
      <c r="P32" s="56" t="s">
        <v>13</v>
      </c>
      <c r="Q32" s="57" t="s">
        <v>13</v>
      </c>
      <c r="R32" s="56" t="s">
        <v>13</v>
      </c>
      <c r="S32" s="57" t="s">
        <v>13</v>
      </c>
      <c r="T32" s="56" t="s">
        <v>13</v>
      </c>
      <c r="U32" s="57" t="s">
        <v>13</v>
      </c>
    </row>
    <row r="33" spans="2:21" ht="13.8" customHeight="1" thickBot="1" x14ac:dyDescent="0.35">
      <c r="B33" s="83"/>
      <c r="C33" s="29" t="s">
        <v>14</v>
      </c>
      <c r="D33" s="67" t="s">
        <v>13</v>
      </c>
      <c r="E33" s="68"/>
      <c r="F33" s="67" t="s">
        <v>13</v>
      </c>
      <c r="G33" s="68"/>
      <c r="H33" s="67" t="s">
        <v>13</v>
      </c>
      <c r="I33" s="68"/>
      <c r="J33" s="67" t="s">
        <v>13</v>
      </c>
      <c r="K33" s="68"/>
      <c r="L33" s="67" t="s">
        <v>13</v>
      </c>
      <c r="M33" s="68"/>
      <c r="N33" s="67" t="s">
        <v>13</v>
      </c>
      <c r="O33" s="68"/>
      <c r="P33" s="67" t="s">
        <v>13</v>
      </c>
      <c r="Q33" s="68"/>
      <c r="R33" s="67" t="s">
        <v>13</v>
      </c>
      <c r="S33" s="68"/>
      <c r="T33" s="67" t="s">
        <v>13</v>
      </c>
      <c r="U33" s="68"/>
    </row>
    <row r="34" spans="2:21" ht="13.8" customHeight="1" x14ac:dyDescent="0.3">
      <c r="B34" s="73" t="s">
        <v>19</v>
      </c>
      <c r="C34" s="18" t="s">
        <v>20</v>
      </c>
      <c r="D34" s="58">
        <f t="shared" ref="D34:I36" si="0">+SUM(D28,D22,D4,D16,D10)</f>
        <v>1</v>
      </c>
      <c r="E34" s="59">
        <f t="shared" si="0"/>
        <v>0</v>
      </c>
      <c r="F34" s="58">
        <f t="shared" si="0"/>
        <v>1</v>
      </c>
      <c r="G34" s="59">
        <f t="shared" si="0"/>
        <v>0</v>
      </c>
      <c r="H34" s="58">
        <f t="shared" si="0"/>
        <v>1</v>
      </c>
      <c r="I34" s="59">
        <f t="shared" si="0"/>
        <v>0</v>
      </c>
      <c r="J34" s="58">
        <f t="shared" ref="J34:K34" si="1">+SUM(J28,J22,J4,J16,J10)</f>
        <v>0</v>
      </c>
      <c r="K34" s="59">
        <f t="shared" si="1"/>
        <v>0</v>
      </c>
      <c r="L34" s="58">
        <v>0</v>
      </c>
      <c r="M34" s="59">
        <v>0</v>
      </c>
      <c r="N34" s="58">
        <v>0</v>
      </c>
      <c r="O34" s="59">
        <v>0</v>
      </c>
      <c r="P34" s="58">
        <f t="shared" ref="P34:Q34" si="2">+SUM(P28,P22,P4,P16,P10)</f>
        <v>0</v>
      </c>
      <c r="Q34" s="59">
        <f t="shared" si="2"/>
        <v>0</v>
      </c>
      <c r="R34" s="58">
        <f t="shared" ref="R34:U34" si="3">+SUM(R28,R22,R4,R16,R10)</f>
        <v>0</v>
      </c>
      <c r="S34" s="59">
        <f t="shared" si="3"/>
        <v>0</v>
      </c>
      <c r="T34" s="58">
        <f t="shared" si="3"/>
        <v>0</v>
      </c>
      <c r="U34" s="59">
        <f t="shared" si="3"/>
        <v>0</v>
      </c>
    </row>
    <row r="35" spans="2:21" ht="13.8" customHeight="1" x14ac:dyDescent="0.3">
      <c r="B35" s="75"/>
      <c r="C35" s="24" t="s">
        <v>21</v>
      </c>
      <c r="D35" s="60">
        <f t="shared" si="0"/>
        <v>50130</v>
      </c>
      <c r="E35" s="61">
        <f t="shared" si="0"/>
        <v>759</v>
      </c>
      <c r="F35" s="60">
        <f t="shared" si="0"/>
        <v>28000</v>
      </c>
      <c r="G35" s="61">
        <f t="shared" si="0"/>
        <v>9800</v>
      </c>
      <c r="H35" s="60">
        <f t="shared" si="0"/>
        <v>22910</v>
      </c>
      <c r="I35" s="61">
        <f t="shared" si="0"/>
        <v>2000</v>
      </c>
      <c r="J35" s="60">
        <f t="shared" ref="J35:K35" si="4">+SUM(J29,J23,J5,J17,J11)</f>
        <v>0</v>
      </c>
      <c r="K35" s="61">
        <f t="shared" si="4"/>
        <v>0</v>
      </c>
      <c r="L35" s="60">
        <v>2000</v>
      </c>
      <c r="M35" s="61">
        <v>700</v>
      </c>
      <c r="N35" s="60">
        <v>0</v>
      </c>
      <c r="O35" s="61">
        <v>700</v>
      </c>
      <c r="P35" s="60">
        <f t="shared" ref="P35:Q35" si="5">+SUM(P29,P23,P5,P17,P11)</f>
        <v>0</v>
      </c>
      <c r="Q35" s="61">
        <f t="shared" si="5"/>
        <v>0</v>
      </c>
      <c r="R35" s="60">
        <f t="shared" ref="R35:U35" si="6">+SUM(R29,R23,R5,R17,R11)</f>
        <v>0</v>
      </c>
      <c r="S35" s="61">
        <f t="shared" si="6"/>
        <v>0</v>
      </c>
      <c r="T35" s="60">
        <f t="shared" si="6"/>
        <v>15500</v>
      </c>
      <c r="U35" s="61">
        <f t="shared" si="6"/>
        <v>2000</v>
      </c>
    </row>
    <row r="36" spans="2:21" ht="13.8" customHeight="1" x14ac:dyDescent="0.3">
      <c r="B36" s="75"/>
      <c r="C36" s="24" t="s">
        <v>22</v>
      </c>
      <c r="D36" s="60">
        <f t="shared" si="0"/>
        <v>400</v>
      </c>
      <c r="E36" s="61">
        <f t="shared" si="0"/>
        <v>0</v>
      </c>
      <c r="F36" s="60">
        <f t="shared" si="0"/>
        <v>400</v>
      </c>
      <c r="G36" s="61">
        <f t="shared" si="0"/>
        <v>0</v>
      </c>
      <c r="H36" s="60">
        <f t="shared" si="0"/>
        <v>400</v>
      </c>
      <c r="I36" s="61">
        <f t="shared" si="0"/>
        <v>0</v>
      </c>
      <c r="J36" s="60">
        <f t="shared" ref="J36:K36" si="7">+SUM(J30,J24,J6,J18,J12)</f>
        <v>0</v>
      </c>
      <c r="K36" s="61">
        <f t="shared" si="7"/>
        <v>0</v>
      </c>
      <c r="L36" s="60">
        <v>0</v>
      </c>
      <c r="M36" s="61">
        <v>0</v>
      </c>
      <c r="N36" s="60">
        <v>0</v>
      </c>
      <c r="O36" s="61">
        <v>0</v>
      </c>
      <c r="P36" s="60">
        <f t="shared" ref="P36:Q36" si="8">+SUM(P30,P24,P6,P18,P12)</f>
        <v>0</v>
      </c>
      <c r="Q36" s="61">
        <f t="shared" si="8"/>
        <v>0</v>
      </c>
      <c r="R36" s="60">
        <f t="shared" ref="R36:U36" si="9">+SUM(R30,R24,R6,R18,R12)</f>
        <v>0</v>
      </c>
      <c r="S36" s="61">
        <f t="shared" si="9"/>
        <v>0</v>
      </c>
      <c r="T36" s="60">
        <f t="shared" si="9"/>
        <v>0</v>
      </c>
      <c r="U36" s="61">
        <f t="shared" si="9"/>
        <v>0</v>
      </c>
    </row>
    <row r="37" spans="2:21" ht="13.8" customHeight="1" x14ac:dyDescent="0.3">
      <c r="B37" s="75"/>
      <c r="C37" s="24" t="s">
        <v>12</v>
      </c>
      <c r="D37" s="64">
        <v>3070</v>
      </c>
      <c r="E37" s="65" t="s">
        <v>13</v>
      </c>
      <c r="F37" s="64">
        <v>3030</v>
      </c>
      <c r="G37" s="65" t="s">
        <v>13</v>
      </c>
      <c r="H37" s="64">
        <v>3100</v>
      </c>
      <c r="I37" s="65" t="s">
        <v>13</v>
      </c>
      <c r="J37" s="64" t="s">
        <v>13</v>
      </c>
      <c r="K37" s="65" t="s">
        <v>13</v>
      </c>
      <c r="L37" s="64" t="s">
        <v>13</v>
      </c>
      <c r="M37" s="65" t="s">
        <v>13</v>
      </c>
      <c r="N37" s="64" t="s">
        <v>13</v>
      </c>
      <c r="O37" s="65" t="s">
        <v>13</v>
      </c>
      <c r="P37" s="64" t="s">
        <v>13</v>
      </c>
      <c r="Q37" s="65" t="s">
        <v>13</v>
      </c>
      <c r="R37" s="64" t="s">
        <v>13</v>
      </c>
      <c r="S37" s="65" t="s">
        <v>13</v>
      </c>
      <c r="T37" s="64" t="s">
        <v>13</v>
      </c>
      <c r="U37" s="65" t="s">
        <v>13</v>
      </c>
    </row>
    <row r="38" spans="2:21" ht="13.8" customHeight="1" thickBot="1" x14ac:dyDescent="0.35">
      <c r="B38" s="77"/>
      <c r="C38" s="66" t="s">
        <v>23</v>
      </c>
      <c r="D38" s="69">
        <v>3070</v>
      </c>
      <c r="E38" s="70"/>
      <c r="F38" s="69">
        <v>3030</v>
      </c>
      <c r="G38" s="70"/>
      <c r="H38" s="69">
        <v>3100</v>
      </c>
      <c r="I38" s="70"/>
      <c r="J38" s="69" t="s">
        <v>13</v>
      </c>
      <c r="K38" s="70"/>
      <c r="L38" s="69" t="s">
        <v>13</v>
      </c>
      <c r="M38" s="70"/>
      <c r="N38" s="69" t="s">
        <v>13</v>
      </c>
      <c r="O38" s="70"/>
      <c r="P38" s="69" t="s">
        <v>13</v>
      </c>
      <c r="Q38" s="70"/>
      <c r="R38" s="69" t="s">
        <v>13</v>
      </c>
      <c r="S38" s="70"/>
      <c r="T38" s="69" t="s">
        <v>13</v>
      </c>
      <c r="U38" s="70"/>
    </row>
    <row r="40" spans="2:21" x14ac:dyDescent="0.3">
      <c r="B40" s="37" t="s">
        <v>24</v>
      </c>
    </row>
    <row r="41" spans="2:21" x14ac:dyDescent="0.3">
      <c r="B41" s="37"/>
    </row>
    <row r="42" spans="2:21" x14ac:dyDescent="0.3">
      <c r="B42" s="40" t="s">
        <v>25</v>
      </c>
    </row>
    <row r="43" spans="2:21" x14ac:dyDescent="0.3">
      <c r="B43" s="40" t="s">
        <v>26</v>
      </c>
    </row>
  </sheetData>
  <mergeCells count="16">
    <mergeCell ref="T2:U2"/>
    <mergeCell ref="B34:B38"/>
    <mergeCell ref="N2:O2"/>
    <mergeCell ref="B28:B33"/>
    <mergeCell ref="B2:C2"/>
    <mergeCell ref="D2:E2"/>
    <mergeCell ref="F2:G2"/>
    <mergeCell ref="H2:I2"/>
    <mergeCell ref="L2:M2"/>
    <mergeCell ref="P2:Q2"/>
    <mergeCell ref="J2:K2"/>
    <mergeCell ref="R2:S2"/>
    <mergeCell ref="B22:B27"/>
    <mergeCell ref="B16:B21"/>
    <mergeCell ref="B4:B9"/>
    <mergeCell ref="B10:B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Leilões Regulares</vt:lpstr>
      <vt:lpstr>Leilões Autorizativos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Coelho G.G Siqueira</dc:creator>
  <cp:keywords/>
  <dc:description/>
  <cp:lastModifiedBy>Ricardo</cp:lastModifiedBy>
  <cp:revision/>
  <cp:lastPrinted>2020-09-03T14:43:01Z</cp:lastPrinted>
  <dcterms:created xsi:type="dcterms:W3CDTF">2018-04-19T17:25:11Z</dcterms:created>
  <dcterms:modified xsi:type="dcterms:W3CDTF">2021-04-05T19:15:16Z</dcterms:modified>
  <cp:category/>
  <cp:contentStatus/>
</cp:coreProperties>
</file>