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Ricardo\ANP (Teletrabalho)\Leilão de Biodiesel\L82\Homologação\"/>
    </mc:Choice>
  </mc:AlternateContent>
  <bookViews>
    <workbookView xWindow="0" yWindow="0" windowWidth="10836" windowHeight="7464"/>
  </bookViews>
  <sheets>
    <sheet name="Leilões Regulares" sheetId="8" r:id="rId1"/>
    <sheet name="Leilões Autorizativos" sheetId="10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1" i="10" l="1"/>
  <c r="N31" i="10"/>
  <c r="O25" i="10"/>
  <c r="N25" i="10"/>
  <c r="O19" i="10"/>
  <c r="N19" i="10"/>
  <c r="O13" i="10"/>
  <c r="N13" i="10"/>
  <c r="O7" i="10"/>
  <c r="N7" i="10"/>
  <c r="O36" i="10"/>
  <c r="N36" i="10"/>
  <c r="O35" i="10"/>
  <c r="N35" i="10"/>
  <c r="O34" i="10"/>
  <c r="N34" i="10"/>
  <c r="M31" i="10" l="1"/>
  <c r="L31" i="10"/>
  <c r="M25" i="10"/>
  <c r="L25" i="10"/>
  <c r="M19" i="10"/>
  <c r="L19" i="10"/>
  <c r="M13" i="10"/>
  <c r="L13" i="10"/>
  <c r="M7" i="10"/>
  <c r="L7" i="10"/>
  <c r="M36" i="10" l="1"/>
  <c r="L36" i="10"/>
  <c r="M35" i="10"/>
  <c r="L35" i="10"/>
  <c r="M34" i="10"/>
  <c r="L34" i="10"/>
  <c r="K31" i="10" l="1"/>
  <c r="J31" i="10"/>
  <c r="K25" i="10"/>
  <c r="J25" i="10"/>
  <c r="K19" i="10"/>
  <c r="J19" i="10"/>
  <c r="K13" i="10"/>
  <c r="J13" i="10"/>
  <c r="K7" i="10"/>
  <c r="J7" i="10"/>
  <c r="K36" i="10"/>
  <c r="J36" i="10"/>
  <c r="K35" i="10"/>
  <c r="K34" i="10"/>
  <c r="J34" i="10"/>
  <c r="J35" i="10"/>
  <c r="H5" i="10" l="1"/>
  <c r="I13" i="10"/>
  <c r="H13" i="10"/>
  <c r="I19" i="10"/>
  <c r="H19" i="10"/>
  <c r="I25" i="10"/>
  <c r="H25" i="10"/>
  <c r="I31" i="10"/>
  <c r="H31" i="10"/>
  <c r="I7" i="10"/>
  <c r="H7" i="10"/>
  <c r="I36" i="10"/>
  <c r="H36" i="10"/>
  <c r="I35" i="10"/>
  <c r="H35" i="10"/>
  <c r="I34" i="10"/>
  <c r="H34" i="10"/>
  <c r="G36" i="10" l="1"/>
  <c r="F36" i="10"/>
  <c r="G35" i="10"/>
  <c r="F35" i="10"/>
  <c r="G34" i="10"/>
  <c r="F34" i="10"/>
  <c r="G31" i="10"/>
  <c r="F31" i="10"/>
  <c r="G25" i="10"/>
  <c r="F25" i="10"/>
  <c r="G19" i="10"/>
  <c r="F19" i="10"/>
  <c r="G13" i="10"/>
  <c r="F13" i="10"/>
  <c r="G7" i="10"/>
  <c r="F7" i="10"/>
  <c r="E36" i="10" l="1"/>
  <c r="D36" i="10"/>
  <c r="E34" i="10"/>
  <c r="D34" i="10"/>
  <c r="E35" i="10"/>
  <c r="D35" i="10"/>
  <c r="E31" i="10"/>
  <c r="E25" i="10"/>
  <c r="E19" i="10"/>
  <c r="E13" i="10"/>
  <c r="D31" i="10"/>
  <c r="D19" i="10"/>
  <c r="D25" i="10"/>
  <c r="D13" i="10"/>
  <c r="E7" i="10"/>
  <c r="D7" i="10"/>
</calcChain>
</file>

<file path=xl/sharedStrings.xml><?xml version="1.0" encoding="utf-8"?>
<sst xmlns="http://schemas.openxmlformats.org/spreadsheetml/2006/main" count="282" uniqueCount="42">
  <si>
    <t>Leilão</t>
  </si>
  <si>
    <t>Região</t>
  </si>
  <si>
    <t>Resultados</t>
  </si>
  <si>
    <t>Região
Centro-Oeste</t>
  </si>
  <si>
    <t>Usinas com Volume Negociado</t>
  </si>
  <si>
    <t>Capacidade de oferta habilitada (m³)</t>
  </si>
  <si>
    <t>Volume ofertado (m³)</t>
  </si>
  <si>
    <t>Volume arrematado (m³)</t>
  </si>
  <si>
    <t>Preço Máximo de Referência (R$/m³)</t>
  </si>
  <si>
    <t>Preço Médio (R$/m³)</t>
  </si>
  <si>
    <t>--</t>
  </si>
  <si>
    <t>Preço Médio (R$/m³) - (Região)</t>
  </si>
  <si>
    <t>Região
Nordeste</t>
  </si>
  <si>
    <t>Região
Norte</t>
  </si>
  <si>
    <t>Região
Sudeste</t>
  </si>
  <si>
    <t xml:space="preserve">Região
Sul </t>
  </si>
  <si>
    <t>BRASIL</t>
  </si>
  <si>
    <t>Usinas com Volume Negociado - Leilão</t>
  </si>
  <si>
    <t>Volume ofertado (m³) - Leilão</t>
  </si>
  <si>
    <t>Volume arrematado (m³) - Leilão</t>
  </si>
  <si>
    <t>Preço Médio (R$/m³) - (Leilão)</t>
  </si>
  <si>
    <t>Fonte: Superintendência de Distribuição e Logística</t>
  </si>
  <si>
    <t>Obs:</t>
  </si>
  <si>
    <t>Preço: Posição FOB, com PIS/PASEP e COFINS, sem ICMS.</t>
  </si>
  <si>
    <t>Região Nordeste</t>
  </si>
  <si>
    <t>Região Sudeste</t>
  </si>
  <si>
    <t>77º Leilão de Biodiesel 
Edital ANP 009/20
AUTORIZATIVO
Jan a Fev/2021</t>
  </si>
  <si>
    <t>77º Leilão de Biodiesel 
Edital ANP 009/20
MISTURA OBRIGATÓRIA: 12%
Jan a Fev/2021</t>
  </si>
  <si>
    <t>78º Leilão de Biodiesel 
Edital ANP 001/21
MISTURA OBRIGATÓRIA: 13%
Mar a Abr/2021</t>
  </si>
  <si>
    <t>78º Leilão de Biodiesel 
Edital ANP 001/21
AUTORIZATIVO
Mar a Abr/2021</t>
  </si>
  <si>
    <t>79º Leilão de Biodiesel 
Edital ANP 002/21
AUTORIZATIVO
Mai a Jun/2021</t>
  </si>
  <si>
    <t>79º Leilão de Biodiesel 
Edital ANP 002/21
MISTURA OBRIGATÓRIA: 10%
Mai a Jun/2021</t>
  </si>
  <si>
    <t>Peq. Prod.
Com Selo</t>
  </si>
  <si>
    <t>Demais Prod.
Com Selo</t>
  </si>
  <si>
    <t>Produtores
Sem Selo</t>
  </si>
  <si>
    <t>Produtores
Com Selo</t>
  </si>
  <si>
    <t>80º Leilão de Biodiesel 
Edital ANP 003/21
MISTURA OBRIGATÓRIA: 10%
Jul a Ago/2021</t>
  </si>
  <si>
    <t>80º Leilão de Biodiesel 
Edital ANP 003/21
AUTORIZATIVO
Jul a Ago/2021</t>
  </si>
  <si>
    <t>81º Leilão de Biodiesel 
Edital ANP 004/21
MISTURA OBRIGATÓRIA: 12%
Set a Out/2021</t>
  </si>
  <si>
    <t>81º Leilão de Biodiesel 
Edital ANP 004/21
AUTORIZATIVO
Set a Out/2021</t>
  </si>
  <si>
    <t>82º Leilão de Biodiesel 
Edital ANP 005/21
AUTORIZATIVO
Nov a Dez/2021</t>
  </si>
  <si>
    <t>82º Leilão de Biodiesel 
Edital ANP 005/21
MISTURA OBRIGATÓRIA: 10%
Nov a Dez/2021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</si>
</sst>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1" applyFont="1"/>
    <xf numFmtId="0" fontId="4" fillId="3" borderId="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3" fontId="3" fillId="0" borderId="10" xfId="1" applyNumberFormat="1" applyFont="1" applyFill="1" applyBorder="1" applyAlignment="1">
      <alignment horizontal="right" vertical="center" indent="1"/>
    </xf>
    <xf numFmtId="3" fontId="3" fillId="0" borderId="11" xfId="1" applyNumberFormat="1" applyFont="1" applyFill="1" applyBorder="1" applyAlignment="1">
      <alignment horizontal="right" vertical="center" indent="1"/>
    </xf>
    <xf numFmtId="0" fontId="5" fillId="0" borderId="19" xfId="0" applyFont="1" applyFill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right" vertical="center" indent="1"/>
    </xf>
    <xf numFmtId="3" fontId="3" fillId="0" borderId="12" xfId="1" applyNumberFormat="1" applyFont="1" applyFill="1" applyBorder="1" applyAlignment="1">
      <alignment horizontal="right" vertical="center" indent="1"/>
    </xf>
    <xf numFmtId="3" fontId="3" fillId="0" borderId="19" xfId="1" applyNumberFormat="1" applyFont="1" applyFill="1" applyBorder="1" applyAlignment="1">
      <alignment horizontal="right" vertical="center" indent="1"/>
    </xf>
    <xf numFmtId="3" fontId="3" fillId="0" borderId="19" xfId="1" applyNumberFormat="1" applyFont="1" applyFill="1" applyBorder="1" applyAlignment="1">
      <alignment horizontal="right" vertical="center" wrapText="1" indent="1"/>
    </xf>
    <xf numFmtId="0" fontId="5" fillId="0" borderId="9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3" fontId="3" fillId="4" borderId="10" xfId="1" applyNumberFormat="1" applyFont="1" applyFill="1" applyBorder="1" applyAlignment="1">
      <alignment horizontal="right" vertical="center" indent="1"/>
    </xf>
    <xf numFmtId="3" fontId="3" fillId="4" borderId="11" xfId="1" applyNumberFormat="1" applyFont="1" applyFill="1" applyBorder="1" applyAlignment="1">
      <alignment horizontal="right" vertical="center" indent="1"/>
    </xf>
    <xf numFmtId="0" fontId="5" fillId="4" borderId="15" xfId="0" applyFont="1" applyFill="1" applyBorder="1" applyAlignment="1">
      <alignment horizontal="left" vertical="center" wrapText="1"/>
    </xf>
    <xf numFmtId="3" fontId="3" fillId="4" borderId="18" xfId="1" applyNumberFormat="1" applyFont="1" applyFill="1" applyBorder="1" applyAlignment="1">
      <alignment horizontal="right" vertical="center" indent="1"/>
    </xf>
    <xf numFmtId="3" fontId="3" fillId="4" borderId="12" xfId="1" applyNumberFormat="1" applyFont="1" applyFill="1" applyBorder="1" applyAlignment="1">
      <alignment horizontal="right" vertical="center" indent="1"/>
    </xf>
    <xf numFmtId="0" fontId="5" fillId="4" borderId="7" xfId="0" applyFont="1" applyFill="1" applyBorder="1" applyAlignment="1">
      <alignment horizontal="left" vertical="center" wrapText="1"/>
    </xf>
    <xf numFmtId="3" fontId="3" fillId="4" borderId="19" xfId="1" applyNumberFormat="1" applyFont="1" applyFill="1" applyBorder="1" applyAlignment="1">
      <alignment horizontal="right" vertical="center" indent="1"/>
    </xf>
    <xf numFmtId="0" fontId="5" fillId="0" borderId="23" xfId="0" applyFont="1" applyFill="1" applyBorder="1" applyAlignment="1">
      <alignment horizontal="left" vertical="center" wrapText="1"/>
    </xf>
    <xf numFmtId="3" fontId="3" fillId="0" borderId="13" xfId="1" applyNumberFormat="1" applyFont="1" applyFill="1" applyBorder="1" applyAlignment="1">
      <alignment horizontal="right" vertical="center" indent="1"/>
    </xf>
    <xf numFmtId="0" fontId="5" fillId="0" borderId="1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3" fontId="3" fillId="4" borderId="13" xfId="1" applyNumberFormat="1" applyFont="1" applyFill="1" applyBorder="1" applyAlignment="1">
      <alignment horizontal="right" vertical="center" wrapText="1" indent="1"/>
    </xf>
    <xf numFmtId="3" fontId="3" fillId="4" borderId="11" xfId="1" applyNumberFormat="1" applyFont="1" applyFill="1" applyBorder="1" applyAlignment="1">
      <alignment horizontal="right" vertical="center" wrapText="1" indent="1"/>
    </xf>
    <xf numFmtId="0" fontId="5" fillId="4" borderId="19" xfId="0" applyFont="1" applyFill="1" applyBorder="1" applyAlignment="1">
      <alignment horizontal="left" vertical="center" wrapText="1"/>
    </xf>
    <xf numFmtId="3" fontId="3" fillId="4" borderId="6" xfId="1" applyNumberFormat="1" applyFont="1" applyFill="1" applyBorder="1" applyAlignment="1">
      <alignment horizontal="right" vertical="center" wrapText="1" indent="1"/>
    </xf>
    <xf numFmtId="3" fontId="3" fillId="4" borderId="19" xfId="1" applyNumberFormat="1" applyFont="1" applyFill="1" applyBorder="1" applyAlignment="1">
      <alignment horizontal="right" vertical="center" wrapText="1" indent="1"/>
    </xf>
    <xf numFmtId="0" fontId="5" fillId="4" borderId="9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10" fontId="3" fillId="0" borderId="0" xfId="4" applyNumberFormat="1" applyFont="1"/>
    <xf numFmtId="0" fontId="6" fillId="0" borderId="0" xfId="0" applyFont="1" applyBorder="1" applyAlignment="1">
      <alignment horizontal="left"/>
    </xf>
    <xf numFmtId="3" fontId="3" fillId="0" borderId="25" xfId="1" applyNumberFormat="1" applyFont="1" applyFill="1" applyBorder="1" applyAlignment="1">
      <alignment horizontal="centerContinuous" vertical="center"/>
    </xf>
    <xf numFmtId="3" fontId="3" fillId="0" borderId="26" xfId="1" applyNumberFormat="1" applyFont="1" applyFill="1" applyBorder="1" applyAlignment="1">
      <alignment horizontal="centerContinuous" vertical="center"/>
    </xf>
    <xf numFmtId="3" fontId="3" fillId="4" borderId="25" xfId="1" applyNumberFormat="1" applyFont="1" applyFill="1" applyBorder="1" applyAlignment="1">
      <alignment horizontal="centerContinuous" vertical="center"/>
    </xf>
    <xf numFmtId="3" fontId="3" fillId="4" borderId="26" xfId="1" applyNumberFormat="1" applyFont="1" applyFill="1" applyBorder="1" applyAlignment="1">
      <alignment horizontal="centerContinuous" vertical="center"/>
    </xf>
    <xf numFmtId="3" fontId="3" fillId="0" borderId="10" xfId="0" applyNumberFormat="1" applyFont="1" applyFill="1" applyBorder="1" applyAlignment="1">
      <alignment horizontal="right" vertical="center" indent="1"/>
    </xf>
    <xf numFmtId="3" fontId="3" fillId="0" borderId="11" xfId="0" applyNumberFormat="1" applyFont="1" applyFill="1" applyBorder="1" applyAlignment="1">
      <alignment horizontal="right" vertical="center" indent="1"/>
    </xf>
    <xf numFmtId="3" fontId="3" fillId="0" borderId="18" xfId="0" applyNumberFormat="1" applyFont="1" applyFill="1" applyBorder="1" applyAlignment="1">
      <alignment horizontal="right" vertical="center" indent="1"/>
    </xf>
    <xf numFmtId="3" fontId="3" fillId="0" borderId="19" xfId="0" applyNumberFormat="1" applyFont="1" applyFill="1" applyBorder="1" applyAlignment="1">
      <alignment horizontal="right" vertical="center" indent="1"/>
    </xf>
    <xf numFmtId="3" fontId="3" fillId="0" borderId="18" xfId="0" quotePrefix="1" applyNumberFormat="1" applyFont="1" applyFill="1" applyBorder="1" applyAlignment="1">
      <alignment horizontal="right" vertical="center" indent="1"/>
    </xf>
    <xf numFmtId="3" fontId="3" fillId="0" borderId="19" xfId="0" quotePrefix="1" applyNumberFormat="1" applyFont="1" applyFill="1" applyBorder="1" applyAlignment="1">
      <alignment horizontal="right" vertical="center" indent="1"/>
    </xf>
    <xf numFmtId="3" fontId="3" fillId="4" borderId="10" xfId="0" applyNumberFormat="1" applyFont="1" applyFill="1" applyBorder="1" applyAlignment="1">
      <alignment horizontal="right" vertical="center" indent="1"/>
    </xf>
    <xf numFmtId="3" fontId="3" fillId="4" borderId="11" xfId="0" applyNumberFormat="1" applyFont="1" applyFill="1" applyBorder="1" applyAlignment="1">
      <alignment horizontal="right" vertical="center" indent="1"/>
    </xf>
    <xf numFmtId="3" fontId="3" fillId="4" borderId="18" xfId="0" applyNumberFormat="1" applyFont="1" applyFill="1" applyBorder="1" applyAlignment="1">
      <alignment horizontal="right" vertical="center" indent="1"/>
    </xf>
    <xf numFmtId="3" fontId="3" fillId="4" borderId="19" xfId="0" applyNumberFormat="1" applyFont="1" applyFill="1" applyBorder="1" applyAlignment="1">
      <alignment horizontal="right" vertical="center" indent="1"/>
    </xf>
    <xf numFmtId="3" fontId="3" fillId="4" borderId="18" xfId="0" quotePrefix="1" applyNumberFormat="1" applyFont="1" applyFill="1" applyBorder="1" applyAlignment="1">
      <alignment horizontal="right" vertical="center" indent="1"/>
    </xf>
    <xf numFmtId="3" fontId="3" fillId="4" borderId="19" xfId="0" quotePrefix="1" applyNumberFormat="1" applyFont="1" applyFill="1" applyBorder="1" applyAlignment="1">
      <alignment horizontal="right" vertical="center" indent="1"/>
    </xf>
    <xf numFmtId="3" fontId="3" fillId="4" borderId="21" xfId="0" applyNumberFormat="1" applyFont="1" applyFill="1" applyBorder="1" applyAlignment="1">
      <alignment horizontal="right" vertical="center" indent="1"/>
    </xf>
    <xf numFmtId="3" fontId="3" fillId="4" borderId="22" xfId="0" quotePrefix="1" applyNumberFormat="1" applyFont="1" applyFill="1" applyBorder="1" applyAlignment="1">
      <alignment horizontal="right" vertical="center" indent="1"/>
    </xf>
    <xf numFmtId="0" fontId="5" fillId="4" borderId="20" xfId="0" applyFont="1" applyFill="1" applyBorder="1" applyAlignment="1">
      <alignment horizontal="left" vertical="center" wrapText="1"/>
    </xf>
    <xf numFmtId="3" fontId="3" fillId="0" borderId="25" xfId="0" quotePrefix="1" applyNumberFormat="1" applyFont="1" applyFill="1" applyBorder="1" applyAlignment="1">
      <alignment horizontal="centerContinuous" vertical="center"/>
    </xf>
    <xf numFmtId="3" fontId="3" fillId="0" borderId="26" xfId="0" quotePrefix="1" applyNumberFormat="1" applyFont="1" applyFill="1" applyBorder="1" applyAlignment="1">
      <alignment horizontal="centerContinuous" vertical="center"/>
    </xf>
    <xf numFmtId="3" fontId="3" fillId="4" borderId="25" xfId="0" applyNumberFormat="1" applyFont="1" applyFill="1" applyBorder="1" applyAlignment="1">
      <alignment horizontal="centerContinuous" vertical="center" wrapText="1"/>
    </xf>
    <xf numFmtId="3" fontId="3" fillId="4" borderId="26" xfId="0" applyNumberFormat="1" applyFont="1" applyFill="1" applyBorder="1" applyAlignment="1">
      <alignment horizontal="centerContinuous" vertical="center" wrapText="1"/>
    </xf>
    <xf numFmtId="0" fontId="4" fillId="0" borderId="0" xfId="0" applyFont="1" applyAlignment="1">
      <alignment wrapText="1"/>
    </xf>
    <xf numFmtId="0" fontId="4" fillId="3" borderId="30" xfId="1" applyFont="1" applyFill="1" applyBorder="1" applyAlignment="1">
      <alignment horizontal="center" vertical="center" wrapText="1"/>
    </xf>
    <xf numFmtId="3" fontId="3" fillId="0" borderId="31" xfId="1" applyNumberFormat="1" applyFont="1" applyFill="1" applyBorder="1" applyAlignment="1">
      <alignment horizontal="right" vertical="center" indent="1"/>
    </xf>
    <xf numFmtId="3" fontId="3" fillId="0" borderId="32" xfId="1" applyNumberFormat="1" applyFont="1" applyFill="1" applyBorder="1" applyAlignment="1">
      <alignment horizontal="right" vertical="center" indent="1"/>
    </xf>
    <xf numFmtId="3" fontId="3" fillId="0" borderId="33" xfId="1" applyNumberFormat="1" applyFont="1" applyFill="1" applyBorder="1" applyAlignment="1">
      <alignment horizontal="right" vertical="center" indent="1"/>
    </xf>
    <xf numFmtId="3" fontId="3" fillId="0" borderId="34" xfId="1" applyNumberFormat="1" applyFont="1" applyFill="1" applyBorder="1" applyAlignment="1">
      <alignment horizontal="centerContinuous" vertical="center"/>
    </xf>
    <xf numFmtId="3" fontId="3" fillId="4" borderId="31" xfId="1" applyNumberFormat="1" applyFont="1" applyFill="1" applyBorder="1" applyAlignment="1">
      <alignment horizontal="right" vertical="center" indent="1"/>
    </xf>
    <xf numFmtId="3" fontId="3" fillId="4" borderId="32" xfId="1" applyNumberFormat="1" applyFont="1" applyFill="1" applyBorder="1" applyAlignment="1">
      <alignment horizontal="right" vertical="center" indent="1"/>
    </xf>
    <xf numFmtId="3" fontId="3" fillId="4" borderId="33" xfId="1" applyNumberFormat="1" applyFont="1" applyFill="1" applyBorder="1" applyAlignment="1">
      <alignment horizontal="right" vertical="center" indent="1"/>
    </xf>
    <xf numFmtId="3" fontId="3" fillId="4" borderId="34" xfId="1" applyNumberFormat="1" applyFont="1" applyFill="1" applyBorder="1" applyAlignment="1">
      <alignment horizontal="centerContinuous" vertical="center"/>
    </xf>
    <xf numFmtId="3" fontId="3" fillId="4" borderId="32" xfId="1" applyNumberFormat="1" applyFont="1" applyFill="1" applyBorder="1" applyAlignment="1">
      <alignment horizontal="right" vertical="center" wrapText="1" indent="1"/>
    </xf>
    <xf numFmtId="3" fontId="3" fillId="4" borderId="33" xfId="1" applyNumberFormat="1" applyFont="1" applyFill="1" applyBorder="1" applyAlignment="1">
      <alignment horizontal="right" vertical="center" wrapText="1" indent="1"/>
    </xf>
    <xf numFmtId="0" fontId="4" fillId="3" borderId="17" xfId="1" applyFont="1" applyFill="1" applyBorder="1" applyAlignment="1">
      <alignment horizontal="center" vertical="center" wrapText="1"/>
    </xf>
    <xf numFmtId="0" fontId="4" fillId="3" borderId="29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ta 2" xfId="3"/>
    <cellStyle name="Porcentagem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5602</xdr:rowOff>
    </xdr:from>
    <xdr:to>
      <xdr:col>2</xdr:col>
      <xdr:colOff>1324955</xdr:colOff>
      <xdr:row>0</xdr:row>
      <xdr:rowOff>865555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31" y="5602"/>
          <a:ext cx="2123374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10086</xdr:colOff>
      <xdr:row>0</xdr:row>
      <xdr:rowOff>74519</xdr:rowOff>
    </xdr:from>
    <xdr:to>
      <xdr:col>2</xdr:col>
      <xdr:colOff>1327757</xdr:colOff>
      <xdr:row>0</xdr:row>
      <xdr:rowOff>934472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1086" y="74519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9"/>
  <sheetViews>
    <sheetView showGridLines="0" tabSelected="1" zoomScale="80" zoomScaleNormal="80" workbookViewId="0">
      <pane ySplit="3" topLeftCell="A4" activePane="bottomLeft" state="frozen"/>
      <selection pane="bottomLeft"/>
    </sheetView>
  </sheetViews>
  <sheetFormatPr defaultRowHeight="13.8" x14ac:dyDescent="0.3"/>
  <cols>
    <col min="1" max="1" width="2.88671875" style="1" customWidth="1"/>
    <col min="2" max="2" width="11.77734375" style="1" customWidth="1"/>
    <col min="3" max="3" width="31.6640625" style="1" bestFit="1" customWidth="1"/>
    <col min="4" max="5" width="11.77734375" style="2" customWidth="1"/>
    <col min="6" max="19" width="11.77734375" style="1" customWidth="1"/>
    <col min="20" max="16384" width="8.88671875" style="1"/>
  </cols>
  <sheetData>
    <row r="1" spans="2:19" ht="80.099999999999994" customHeight="1" thickBot="1" x14ac:dyDescent="0.35">
      <c r="F1" s="61"/>
      <c r="H1" s="61"/>
      <c r="I1" s="61"/>
      <c r="K1" s="61"/>
      <c r="L1" s="61"/>
      <c r="N1" s="61"/>
      <c r="O1" s="61"/>
      <c r="Q1" s="61"/>
      <c r="R1" s="61"/>
    </row>
    <row r="2" spans="2:19" ht="69" customHeight="1" thickBot="1" x14ac:dyDescent="0.35">
      <c r="B2" s="81" t="s">
        <v>0</v>
      </c>
      <c r="C2" s="82"/>
      <c r="D2" s="73" t="s">
        <v>27</v>
      </c>
      <c r="E2" s="75"/>
      <c r="F2" s="73" t="s">
        <v>28</v>
      </c>
      <c r="G2" s="75"/>
      <c r="H2" s="73" t="s">
        <v>31</v>
      </c>
      <c r="I2" s="74"/>
      <c r="J2" s="75"/>
      <c r="K2" s="73" t="s">
        <v>36</v>
      </c>
      <c r="L2" s="74"/>
      <c r="M2" s="75"/>
      <c r="N2" s="73" t="s">
        <v>38</v>
      </c>
      <c r="O2" s="74"/>
      <c r="P2" s="75"/>
      <c r="Q2" s="73" t="s">
        <v>41</v>
      </c>
      <c r="R2" s="74"/>
      <c r="S2" s="75"/>
    </row>
    <row r="3" spans="2:19" ht="28.2" thickBot="1" x14ac:dyDescent="0.35">
      <c r="B3" s="3" t="s">
        <v>1</v>
      </c>
      <c r="C3" s="4" t="s">
        <v>2</v>
      </c>
      <c r="D3" s="5" t="s">
        <v>35</v>
      </c>
      <c r="E3" s="6" t="s">
        <v>34</v>
      </c>
      <c r="F3" s="5" t="s">
        <v>35</v>
      </c>
      <c r="G3" s="6" t="s">
        <v>34</v>
      </c>
      <c r="H3" s="5" t="s">
        <v>32</v>
      </c>
      <c r="I3" s="62" t="s">
        <v>33</v>
      </c>
      <c r="J3" s="6" t="s">
        <v>34</v>
      </c>
      <c r="K3" s="5" t="s">
        <v>32</v>
      </c>
      <c r="L3" s="62" t="s">
        <v>33</v>
      </c>
      <c r="M3" s="6" t="s">
        <v>34</v>
      </c>
      <c r="N3" s="5" t="s">
        <v>32</v>
      </c>
      <c r="O3" s="62" t="s">
        <v>33</v>
      </c>
      <c r="P3" s="6" t="s">
        <v>34</v>
      </c>
      <c r="Q3" s="5" t="s">
        <v>32</v>
      </c>
      <c r="R3" s="62" t="s">
        <v>33</v>
      </c>
      <c r="S3" s="6" t="s">
        <v>34</v>
      </c>
    </row>
    <row r="4" spans="2:19" ht="13.8" customHeight="1" x14ac:dyDescent="0.3">
      <c r="B4" s="83" t="s">
        <v>3</v>
      </c>
      <c r="C4" s="7" t="s">
        <v>4</v>
      </c>
      <c r="D4" s="8">
        <v>17</v>
      </c>
      <c r="E4" s="9">
        <v>2</v>
      </c>
      <c r="F4" s="8">
        <v>19</v>
      </c>
      <c r="G4" s="9">
        <v>1</v>
      </c>
      <c r="H4" s="8">
        <v>9</v>
      </c>
      <c r="I4" s="63">
        <v>12</v>
      </c>
      <c r="J4" s="9">
        <v>0</v>
      </c>
      <c r="K4" s="8">
        <v>9</v>
      </c>
      <c r="L4" s="63">
        <v>12</v>
      </c>
      <c r="M4" s="9">
        <v>0</v>
      </c>
      <c r="N4" s="8">
        <v>8</v>
      </c>
      <c r="O4" s="63">
        <v>13</v>
      </c>
      <c r="P4" s="9">
        <v>0</v>
      </c>
      <c r="Q4" s="8">
        <v>9</v>
      </c>
      <c r="R4" s="63">
        <v>12</v>
      </c>
      <c r="S4" s="9">
        <v>0</v>
      </c>
    </row>
    <row r="5" spans="2:19" ht="13.8" customHeight="1" x14ac:dyDescent="0.3">
      <c r="B5" s="84"/>
      <c r="C5" s="10" t="s">
        <v>5</v>
      </c>
      <c r="D5" s="11">
        <v>634500</v>
      </c>
      <c r="E5" s="12">
        <v>6600</v>
      </c>
      <c r="F5" s="11">
        <v>640500</v>
      </c>
      <c r="G5" s="12">
        <v>600</v>
      </c>
      <c r="H5" s="11">
        <v>113007.6</v>
      </c>
      <c r="I5" s="64">
        <v>647520</v>
      </c>
      <c r="J5" s="12">
        <v>0</v>
      </c>
      <c r="K5" s="11">
        <v>113007.6</v>
      </c>
      <c r="L5" s="64">
        <v>647520</v>
      </c>
      <c r="M5" s="12">
        <v>0</v>
      </c>
      <c r="N5" s="11">
        <v>97407.6</v>
      </c>
      <c r="O5" s="64">
        <v>672120</v>
      </c>
      <c r="P5" s="12">
        <v>0</v>
      </c>
      <c r="Q5" s="11">
        <v>122007.6</v>
      </c>
      <c r="R5" s="64">
        <v>651720</v>
      </c>
      <c r="S5" s="12">
        <v>0</v>
      </c>
    </row>
    <row r="6" spans="2:19" ht="13.8" customHeight="1" x14ac:dyDescent="0.3">
      <c r="B6" s="85"/>
      <c r="C6" s="10" t="s">
        <v>6</v>
      </c>
      <c r="D6" s="11">
        <v>518400</v>
      </c>
      <c r="E6" s="13">
        <v>4600</v>
      </c>
      <c r="F6" s="11">
        <v>534080</v>
      </c>
      <c r="G6" s="13">
        <v>600</v>
      </c>
      <c r="H6" s="11">
        <v>88680</v>
      </c>
      <c r="I6" s="65">
        <v>496120</v>
      </c>
      <c r="J6" s="13">
        <v>0</v>
      </c>
      <c r="K6" s="11">
        <v>89830</v>
      </c>
      <c r="L6" s="65">
        <v>496400</v>
      </c>
      <c r="M6" s="13">
        <v>0</v>
      </c>
      <c r="N6" s="11">
        <v>73830</v>
      </c>
      <c r="O6" s="65">
        <v>482180</v>
      </c>
      <c r="P6" s="13">
        <v>0</v>
      </c>
      <c r="Q6" s="11">
        <v>91800</v>
      </c>
      <c r="R6" s="65">
        <v>425500</v>
      </c>
      <c r="S6" s="13">
        <v>0</v>
      </c>
    </row>
    <row r="7" spans="2:19" ht="13.8" customHeight="1" x14ac:dyDescent="0.3">
      <c r="B7" s="85"/>
      <c r="C7" s="10" t="s">
        <v>7</v>
      </c>
      <c r="D7" s="11">
        <v>444900</v>
      </c>
      <c r="E7" s="13">
        <v>980</v>
      </c>
      <c r="F7" s="11">
        <v>463435</v>
      </c>
      <c r="G7" s="13">
        <v>435</v>
      </c>
      <c r="H7" s="11">
        <v>75346</v>
      </c>
      <c r="I7" s="65">
        <v>324003</v>
      </c>
      <c r="J7" s="13">
        <v>0</v>
      </c>
      <c r="K7" s="11">
        <v>68180</v>
      </c>
      <c r="L7" s="65">
        <v>392870</v>
      </c>
      <c r="M7" s="13">
        <v>0</v>
      </c>
      <c r="N7" s="11">
        <v>68150</v>
      </c>
      <c r="O7" s="65">
        <v>419386</v>
      </c>
      <c r="P7" s="13">
        <v>0</v>
      </c>
      <c r="Q7" s="11">
        <v>74000</v>
      </c>
      <c r="R7" s="65">
        <v>317349</v>
      </c>
      <c r="S7" s="13">
        <v>0</v>
      </c>
    </row>
    <row r="8" spans="2:19" ht="13.8" customHeight="1" x14ac:dyDescent="0.3">
      <c r="B8" s="85"/>
      <c r="C8" s="10" t="s">
        <v>8</v>
      </c>
      <c r="D8" s="11">
        <v>5800</v>
      </c>
      <c r="E8" s="14">
        <v>5760</v>
      </c>
      <c r="F8" s="11">
        <v>5860</v>
      </c>
      <c r="G8" s="14">
        <v>5820</v>
      </c>
      <c r="H8" s="11">
        <v>7460</v>
      </c>
      <c r="I8" s="65">
        <v>7460</v>
      </c>
      <c r="J8" s="14">
        <v>7420</v>
      </c>
      <c r="K8" s="11">
        <v>7840</v>
      </c>
      <c r="L8" s="65">
        <v>7840</v>
      </c>
      <c r="M8" s="14">
        <v>7800</v>
      </c>
      <c r="N8" s="11">
        <v>7740</v>
      </c>
      <c r="O8" s="65">
        <v>7740</v>
      </c>
      <c r="P8" s="14">
        <v>7700</v>
      </c>
      <c r="Q8" s="11">
        <v>7660</v>
      </c>
      <c r="R8" s="65">
        <v>7660</v>
      </c>
      <c r="S8" s="14">
        <v>7620</v>
      </c>
    </row>
    <row r="9" spans="2:19" ht="13.8" customHeight="1" x14ac:dyDescent="0.3">
      <c r="B9" s="85"/>
      <c r="C9" s="10" t="s">
        <v>9</v>
      </c>
      <c r="D9" s="11">
        <v>4532.8518161384582</v>
      </c>
      <c r="E9" s="13">
        <v>4592.8571428571431</v>
      </c>
      <c r="F9" s="11">
        <v>4717.4070905304952</v>
      </c>
      <c r="G9" s="13">
        <v>4840</v>
      </c>
      <c r="H9" s="11">
        <v>6472.6481830488683</v>
      </c>
      <c r="I9" s="65">
        <v>5447.54522951948</v>
      </c>
      <c r="J9" s="13" t="s">
        <v>10</v>
      </c>
      <c r="K9" s="11">
        <v>6444.0311674978002</v>
      </c>
      <c r="L9" s="65">
        <v>5417.578168350854</v>
      </c>
      <c r="M9" s="13" t="s">
        <v>10</v>
      </c>
      <c r="N9" s="11">
        <v>6609.0393250183415</v>
      </c>
      <c r="O9" s="65">
        <v>5622.3903516092578</v>
      </c>
      <c r="P9" s="13" t="s">
        <v>10</v>
      </c>
      <c r="Q9" s="11">
        <v>6453.3295945945947</v>
      </c>
      <c r="R9" s="65">
        <v>5894.8825268080254</v>
      </c>
      <c r="S9" s="13" t="s">
        <v>10</v>
      </c>
    </row>
    <row r="10" spans="2:19" ht="13.8" customHeight="1" thickBot="1" x14ac:dyDescent="0.35">
      <c r="B10" s="86"/>
      <c r="C10" s="15" t="s">
        <v>11</v>
      </c>
      <c r="D10" s="38">
        <v>4532.9837018928856</v>
      </c>
      <c r="E10" s="39"/>
      <c r="F10" s="38">
        <v>4717.522053592601</v>
      </c>
      <c r="G10" s="39"/>
      <c r="H10" s="38">
        <v>5640.9535193527463</v>
      </c>
      <c r="I10" s="66"/>
      <c r="J10" s="39"/>
      <c r="K10" s="38">
        <v>5569.3698731157137</v>
      </c>
      <c r="L10" s="66"/>
      <c r="M10" s="39"/>
      <c r="N10" s="38">
        <v>5760.3086336188508</v>
      </c>
      <c r="O10" s="66"/>
      <c r="P10" s="39"/>
      <c r="Q10" s="38">
        <v>6000.4790225604256</v>
      </c>
      <c r="R10" s="66"/>
      <c r="S10" s="39"/>
    </row>
    <row r="11" spans="2:19" ht="13.8" customHeight="1" x14ac:dyDescent="0.3">
      <c r="B11" s="76" t="s">
        <v>12</v>
      </c>
      <c r="C11" s="16" t="s">
        <v>4</v>
      </c>
      <c r="D11" s="17">
        <v>3</v>
      </c>
      <c r="E11" s="18">
        <v>0</v>
      </c>
      <c r="F11" s="17">
        <v>3</v>
      </c>
      <c r="G11" s="18">
        <v>0</v>
      </c>
      <c r="H11" s="17">
        <v>1</v>
      </c>
      <c r="I11" s="67">
        <v>2</v>
      </c>
      <c r="J11" s="18">
        <v>0</v>
      </c>
      <c r="K11" s="17">
        <v>1</v>
      </c>
      <c r="L11" s="67">
        <v>1</v>
      </c>
      <c r="M11" s="18">
        <v>0</v>
      </c>
      <c r="N11" s="17">
        <v>1</v>
      </c>
      <c r="O11" s="67">
        <v>2</v>
      </c>
      <c r="P11" s="18">
        <v>0</v>
      </c>
      <c r="Q11" s="17">
        <v>1</v>
      </c>
      <c r="R11" s="67">
        <v>2</v>
      </c>
      <c r="S11" s="18">
        <v>0</v>
      </c>
    </row>
    <row r="12" spans="2:19" ht="13.8" customHeight="1" x14ac:dyDescent="0.3">
      <c r="B12" s="77"/>
      <c r="C12" s="19" t="s">
        <v>5</v>
      </c>
      <c r="D12" s="20">
        <v>143727.6</v>
      </c>
      <c r="E12" s="21">
        <v>0</v>
      </c>
      <c r="F12" s="20">
        <v>143727.6</v>
      </c>
      <c r="G12" s="21">
        <v>0</v>
      </c>
      <c r="H12" s="20">
        <v>15000</v>
      </c>
      <c r="I12" s="68">
        <v>128727.6</v>
      </c>
      <c r="J12" s="21">
        <v>0</v>
      </c>
      <c r="K12" s="20">
        <v>15000</v>
      </c>
      <c r="L12" s="68">
        <v>128727.6</v>
      </c>
      <c r="M12" s="21">
        <v>0</v>
      </c>
      <c r="N12" s="20">
        <v>15000</v>
      </c>
      <c r="O12" s="68">
        <v>128727.6</v>
      </c>
      <c r="P12" s="21">
        <v>0</v>
      </c>
      <c r="Q12" s="20">
        <v>15000</v>
      </c>
      <c r="R12" s="68">
        <v>128727.6</v>
      </c>
      <c r="S12" s="21">
        <v>0</v>
      </c>
    </row>
    <row r="13" spans="2:19" ht="13.8" customHeight="1" x14ac:dyDescent="0.3">
      <c r="B13" s="78"/>
      <c r="C13" s="22" t="s">
        <v>6</v>
      </c>
      <c r="D13" s="20">
        <v>117000</v>
      </c>
      <c r="E13" s="23">
        <v>0</v>
      </c>
      <c r="F13" s="20">
        <v>124000</v>
      </c>
      <c r="G13" s="23">
        <v>0</v>
      </c>
      <c r="H13" s="20">
        <v>12000</v>
      </c>
      <c r="I13" s="69">
        <v>83000</v>
      </c>
      <c r="J13" s="23">
        <v>0</v>
      </c>
      <c r="K13" s="20">
        <v>12000</v>
      </c>
      <c r="L13" s="69">
        <v>55000</v>
      </c>
      <c r="M13" s="23">
        <v>0</v>
      </c>
      <c r="N13" s="20">
        <v>15000</v>
      </c>
      <c r="O13" s="69">
        <v>110000</v>
      </c>
      <c r="P13" s="23">
        <v>0</v>
      </c>
      <c r="Q13" s="20">
        <v>11000</v>
      </c>
      <c r="R13" s="69">
        <v>89250</v>
      </c>
      <c r="S13" s="23">
        <v>0</v>
      </c>
    </row>
    <row r="14" spans="2:19" ht="13.8" customHeight="1" x14ac:dyDescent="0.3">
      <c r="B14" s="78"/>
      <c r="C14" s="22" t="s">
        <v>7</v>
      </c>
      <c r="D14" s="20">
        <v>77583</v>
      </c>
      <c r="E14" s="23">
        <v>0</v>
      </c>
      <c r="F14" s="20">
        <v>111248</v>
      </c>
      <c r="G14" s="23">
        <v>0</v>
      </c>
      <c r="H14" s="20">
        <v>12000</v>
      </c>
      <c r="I14" s="69">
        <v>46000</v>
      </c>
      <c r="J14" s="23">
        <v>0</v>
      </c>
      <c r="K14" s="20">
        <v>3500</v>
      </c>
      <c r="L14" s="69">
        <v>55000</v>
      </c>
      <c r="M14" s="23">
        <v>0</v>
      </c>
      <c r="N14" s="20">
        <v>9818</v>
      </c>
      <c r="O14" s="69">
        <v>88468</v>
      </c>
      <c r="P14" s="23">
        <v>0</v>
      </c>
      <c r="Q14" s="20">
        <v>7582</v>
      </c>
      <c r="R14" s="69">
        <v>74250</v>
      </c>
      <c r="S14" s="23">
        <v>0</v>
      </c>
    </row>
    <row r="15" spans="2:19" ht="13.8" customHeight="1" x14ac:dyDescent="0.3">
      <c r="B15" s="78"/>
      <c r="C15" s="22" t="s">
        <v>8</v>
      </c>
      <c r="D15" s="20">
        <v>6320</v>
      </c>
      <c r="E15" s="23">
        <v>6280</v>
      </c>
      <c r="F15" s="20">
        <v>6240</v>
      </c>
      <c r="G15" s="23">
        <v>6200</v>
      </c>
      <c r="H15" s="20">
        <v>7860</v>
      </c>
      <c r="I15" s="69">
        <v>7860</v>
      </c>
      <c r="J15" s="23">
        <v>7800</v>
      </c>
      <c r="K15" s="20">
        <v>8260</v>
      </c>
      <c r="L15" s="69">
        <v>8260</v>
      </c>
      <c r="M15" s="23">
        <v>8220</v>
      </c>
      <c r="N15" s="20">
        <v>8140</v>
      </c>
      <c r="O15" s="69">
        <v>8140</v>
      </c>
      <c r="P15" s="23">
        <v>8100</v>
      </c>
      <c r="Q15" s="20">
        <v>8140</v>
      </c>
      <c r="R15" s="69">
        <v>8140</v>
      </c>
      <c r="S15" s="23">
        <v>8100</v>
      </c>
    </row>
    <row r="16" spans="2:19" ht="13.8" customHeight="1" x14ac:dyDescent="0.3">
      <c r="B16" s="78"/>
      <c r="C16" s="22" t="s">
        <v>9</v>
      </c>
      <c r="D16" s="20">
        <v>4791.4759676733302</v>
      </c>
      <c r="E16" s="23" t="s">
        <v>10</v>
      </c>
      <c r="F16" s="20">
        <v>4913.5786710772327</v>
      </c>
      <c r="G16" s="23" t="s">
        <v>10</v>
      </c>
      <c r="H16" s="20">
        <v>6927.2650000000003</v>
      </c>
      <c r="I16" s="69">
        <v>5687.6091304347829</v>
      </c>
      <c r="J16" s="23" t="s">
        <v>10</v>
      </c>
      <c r="K16" s="20">
        <v>7012.8057142857142</v>
      </c>
      <c r="L16" s="69">
        <v>5710</v>
      </c>
      <c r="M16" s="23" t="s">
        <v>10</v>
      </c>
      <c r="N16" s="20">
        <v>6752.2468934609897</v>
      </c>
      <c r="O16" s="69">
        <v>5827.6481891757476</v>
      </c>
      <c r="P16" s="23" t="s">
        <v>10</v>
      </c>
      <c r="Q16" s="20">
        <v>7110</v>
      </c>
      <c r="R16" s="69">
        <v>6098.7248484848487</v>
      </c>
      <c r="S16" s="23" t="s">
        <v>10</v>
      </c>
    </row>
    <row r="17" spans="2:19" ht="13.8" customHeight="1" thickBot="1" x14ac:dyDescent="0.35">
      <c r="B17" s="78"/>
      <c r="C17" s="22" t="s">
        <v>11</v>
      </c>
      <c r="D17" s="40">
        <v>4791.4759676733302</v>
      </c>
      <c r="E17" s="41"/>
      <c r="F17" s="40">
        <v>4913.5786710772327</v>
      </c>
      <c r="G17" s="41"/>
      <c r="H17" s="40">
        <v>5944.0896551724136</v>
      </c>
      <c r="I17" s="70"/>
      <c r="J17" s="41"/>
      <c r="K17" s="40">
        <v>5787.9456410256407</v>
      </c>
      <c r="L17" s="70"/>
      <c r="M17" s="41"/>
      <c r="N17" s="40">
        <v>5920.0083429990027</v>
      </c>
      <c r="O17" s="70"/>
      <c r="P17" s="41"/>
      <c r="Q17" s="40">
        <v>6192.4227685990809</v>
      </c>
      <c r="R17" s="70"/>
      <c r="S17" s="41"/>
    </row>
    <row r="18" spans="2:19" ht="13.8" customHeight="1" x14ac:dyDescent="0.3">
      <c r="B18" s="83" t="s">
        <v>13</v>
      </c>
      <c r="C18" s="24" t="s">
        <v>4</v>
      </c>
      <c r="D18" s="25">
        <v>1</v>
      </c>
      <c r="E18" s="12">
        <v>0</v>
      </c>
      <c r="F18" s="25">
        <v>1</v>
      </c>
      <c r="G18" s="12">
        <v>0</v>
      </c>
      <c r="H18" s="25">
        <v>0</v>
      </c>
      <c r="I18" s="64">
        <v>1</v>
      </c>
      <c r="J18" s="12">
        <v>0</v>
      </c>
      <c r="K18" s="25">
        <v>0</v>
      </c>
      <c r="L18" s="64">
        <v>1</v>
      </c>
      <c r="M18" s="12">
        <v>0</v>
      </c>
      <c r="N18" s="25">
        <v>1</v>
      </c>
      <c r="O18" s="64">
        <v>1</v>
      </c>
      <c r="P18" s="12">
        <v>0</v>
      </c>
      <c r="Q18" s="25">
        <v>1</v>
      </c>
      <c r="R18" s="64">
        <v>1</v>
      </c>
      <c r="S18" s="12">
        <v>0</v>
      </c>
    </row>
    <row r="19" spans="2:19" ht="13.8" customHeight="1" x14ac:dyDescent="0.3">
      <c r="B19" s="84"/>
      <c r="C19" s="26" t="s">
        <v>5</v>
      </c>
      <c r="D19" s="11">
        <v>48000</v>
      </c>
      <c r="E19" s="13">
        <v>5400</v>
      </c>
      <c r="F19" s="11">
        <v>48000</v>
      </c>
      <c r="G19" s="13">
        <v>5400</v>
      </c>
      <c r="H19" s="11">
        <v>0</v>
      </c>
      <c r="I19" s="65">
        <v>48000</v>
      </c>
      <c r="J19" s="13">
        <v>5400</v>
      </c>
      <c r="K19" s="11">
        <v>0</v>
      </c>
      <c r="L19" s="65">
        <v>48000</v>
      </c>
      <c r="M19" s="13">
        <v>5400</v>
      </c>
      <c r="N19" s="11">
        <v>5400</v>
      </c>
      <c r="O19" s="65">
        <v>48000</v>
      </c>
      <c r="P19" s="13">
        <v>0</v>
      </c>
      <c r="Q19" s="11">
        <v>5400</v>
      </c>
      <c r="R19" s="65">
        <v>48000</v>
      </c>
      <c r="S19" s="13">
        <v>0</v>
      </c>
    </row>
    <row r="20" spans="2:19" ht="13.8" customHeight="1" x14ac:dyDescent="0.3">
      <c r="B20" s="85"/>
      <c r="C20" s="27" t="s">
        <v>6</v>
      </c>
      <c r="D20" s="11">
        <v>44000</v>
      </c>
      <c r="E20" s="13">
        <v>1500</v>
      </c>
      <c r="F20" s="11">
        <v>48000</v>
      </c>
      <c r="G20" s="13">
        <v>1500</v>
      </c>
      <c r="H20" s="11">
        <v>0</v>
      </c>
      <c r="I20" s="65">
        <v>45000</v>
      </c>
      <c r="J20" s="13">
        <v>1500</v>
      </c>
      <c r="K20" s="11">
        <v>0</v>
      </c>
      <c r="L20" s="65">
        <v>45000</v>
      </c>
      <c r="M20" s="13">
        <v>1500</v>
      </c>
      <c r="N20" s="11">
        <v>4000</v>
      </c>
      <c r="O20" s="65">
        <v>45000</v>
      </c>
      <c r="P20" s="13">
        <v>0</v>
      </c>
      <c r="Q20" s="11">
        <v>4500</v>
      </c>
      <c r="R20" s="65">
        <v>33000</v>
      </c>
      <c r="S20" s="13">
        <v>0</v>
      </c>
    </row>
    <row r="21" spans="2:19" ht="13.8" customHeight="1" x14ac:dyDescent="0.3">
      <c r="B21" s="85"/>
      <c r="C21" s="27" t="s">
        <v>7</v>
      </c>
      <c r="D21" s="11">
        <v>11338</v>
      </c>
      <c r="E21" s="13">
        <v>0</v>
      </c>
      <c r="F21" s="11">
        <v>26552</v>
      </c>
      <c r="G21" s="13">
        <v>0</v>
      </c>
      <c r="H21" s="11">
        <v>0</v>
      </c>
      <c r="I21" s="65">
        <v>25000</v>
      </c>
      <c r="J21" s="13">
        <v>0</v>
      </c>
      <c r="K21" s="11">
        <v>0</v>
      </c>
      <c r="L21" s="65">
        <v>25000</v>
      </c>
      <c r="M21" s="13">
        <v>0</v>
      </c>
      <c r="N21" s="11">
        <v>2000</v>
      </c>
      <c r="O21" s="65">
        <v>28160</v>
      </c>
      <c r="P21" s="13">
        <v>0</v>
      </c>
      <c r="Q21" s="11">
        <v>3000</v>
      </c>
      <c r="R21" s="65">
        <v>20008</v>
      </c>
      <c r="S21" s="13">
        <v>0</v>
      </c>
    </row>
    <row r="22" spans="2:19" ht="13.8" customHeight="1" x14ac:dyDescent="0.3">
      <c r="B22" s="85"/>
      <c r="C22" s="27" t="s">
        <v>8</v>
      </c>
      <c r="D22" s="11">
        <v>6140</v>
      </c>
      <c r="E22" s="13">
        <v>6120</v>
      </c>
      <c r="F22" s="11">
        <v>6140</v>
      </c>
      <c r="G22" s="13">
        <v>6100</v>
      </c>
      <c r="H22" s="11">
        <v>7740</v>
      </c>
      <c r="I22" s="65">
        <v>7740</v>
      </c>
      <c r="J22" s="13">
        <v>7720</v>
      </c>
      <c r="K22" s="11">
        <v>8140</v>
      </c>
      <c r="L22" s="65">
        <v>8140</v>
      </c>
      <c r="M22" s="13">
        <v>8100</v>
      </c>
      <c r="N22" s="11">
        <v>8060</v>
      </c>
      <c r="O22" s="65">
        <v>8060</v>
      </c>
      <c r="P22" s="13">
        <v>8040</v>
      </c>
      <c r="Q22" s="11">
        <v>8000</v>
      </c>
      <c r="R22" s="65">
        <v>8000</v>
      </c>
      <c r="S22" s="13">
        <v>7960</v>
      </c>
    </row>
    <row r="23" spans="2:19" ht="13.8" customHeight="1" x14ac:dyDescent="0.3">
      <c r="B23" s="85"/>
      <c r="C23" s="27" t="s">
        <v>9</v>
      </c>
      <c r="D23" s="11">
        <v>4594.0792026812487</v>
      </c>
      <c r="E23" s="13" t="s">
        <v>10</v>
      </c>
      <c r="F23" s="11">
        <v>4891.8192226574265</v>
      </c>
      <c r="G23" s="13" t="s">
        <v>10</v>
      </c>
      <c r="H23" s="11" t="s">
        <v>10</v>
      </c>
      <c r="I23" s="65">
        <v>5602.4</v>
      </c>
      <c r="J23" s="13" t="s">
        <v>10</v>
      </c>
      <c r="K23" s="11" t="s">
        <v>10</v>
      </c>
      <c r="L23" s="65">
        <v>5581.2139999999999</v>
      </c>
      <c r="M23" s="13" t="s">
        <v>10</v>
      </c>
      <c r="N23" s="11">
        <v>6850</v>
      </c>
      <c r="O23" s="65">
        <v>5679.857954545455</v>
      </c>
      <c r="P23" s="13" t="s">
        <v>10</v>
      </c>
      <c r="Q23" s="11">
        <v>6724.4</v>
      </c>
      <c r="R23" s="65">
        <v>6086.1849260295885</v>
      </c>
      <c r="S23" s="13" t="s">
        <v>10</v>
      </c>
    </row>
    <row r="24" spans="2:19" ht="13.8" customHeight="1" thickBot="1" x14ac:dyDescent="0.35">
      <c r="B24" s="85"/>
      <c r="C24" s="27" t="s">
        <v>11</v>
      </c>
      <c r="D24" s="38">
        <v>4594.0792026812487</v>
      </c>
      <c r="E24" s="39"/>
      <c r="F24" s="38">
        <v>4891.8192226574265</v>
      </c>
      <c r="G24" s="39"/>
      <c r="H24" s="38">
        <v>5602.4</v>
      </c>
      <c r="I24" s="66"/>
      <c r="J24" s="39"/>
      <c r="K24" s="38">
        <v>5581.2139999999999</v>
      </c>
      <c r="L24" s="66"/>
      <c r="M24" s="39"/>
      <c r="N24" s="38">
        <v>5757.4535809018571</v>
      </c>
      <c r="O24" s="66"/>
      <c r="P24" s="39"/>
      <c r="Q24" s="38">
        <v>6169.4014255910988</v>
      </c>
      <c r="R24" s="66"/>
      <c r="S24" s="39"/>
    </row>
    <row r="25" spans="2:19" ht="13.8" customHeight="1" x14ac:dyDescent="0.3">
      <c r="B25" s="76" t="s">
        <v>14</v>
      </c>
      <c r="C25" s="16" t="s">
        <v>4</v>
      </c>
      <c r="D25" s="17">
        <v>5</v>
      </c>
      <c r="E25" s="18">
        <v>0</v>
      </c>
      <c r="F25" s="17">
        <v>4</v>
      </c>
      <c r="G25" s="18">
        <v>0</v>
      </c>
      <c r="H25" s="17">
        <v>3</v>
      </c>
      <c r="I25" s="67">
        <v>3</v>
      </c>
      <c r="J25" s="18">
        <v>0</v>
      </c>
      <c r="K25" s="17">
        <v>3</v>
      </c>
      <c r="L25" s="67">
        <v>2</v>
      </c>
      <c r="M25" s="18">
        <v>0</v>
      </c>
      <c r="N25" s="17">
        <v>3</v>
      </c>
      <c r="O25" s="67">
        <v>3</v>
      </c>
      <c r="P25" s="18">
        <v>0</v>
      </c>
      <c r="Q25" s="17">
        <v>2</v>
      </c>
      <c r="R25" s="67">
        <v>3</v>
      </c>
      <c r="S25" s="18">
        <v>0</v>
      </c>
    </row>
    <row r="26" spans="2:19" ht="13.8" customHeight="1" x14ac:dyDescent="0.3">
      <c r="B26" s="77"/>
      <c r="C26" s="19" t="s">
        <v>5</v>
      </c>
      <c r="D26" s="20">
        <v>137362.79999999999</v>
      </c>
      <c r="E26" s="21">
        <v>0</v>
      </c>
      <c r="F26" s="20">
        <v>137362.79999999999</v>
      </c>
      <c r="G26" s="21">
        <v>0</v>
      </c>
      <c r="H26" s="20">
        <v>44022</v>
      </c>
      <c r="I26" s="68">
        <v>93340.799999999988</v>
      </c>
      <c r="J26" s="21">
        <v>0</v>
      </c>
      <c r="K26" s="20">
        <v>44022</v>
      </c>
      <c r="L26" s="68">
        <v>93340.799999999988</v>
      </c>
      <c r="M26" s="21">
        <v>0</v>
      </c>
      <c r="N26" s="20">
        <v>44022</v>
      </c>
      <c r="O26" s="68">
        <v>93340.799999999988</v>
      </c>
      <c r="P26" s="21">
        <v>0</v>
      </c>
      <c r="Q26" s="20">
        <v>22002</v>
      </c>
      <c r="R26" s="68">
        <v>93340.799999999988</v>
      </c>
      <c r="S26" s="21">
        <v>0</v>
      </c>
    </row>
    <row r="27" spans="2:19" ht="13.8" customHeight="1" x14ac:dyDescent="0.3">
      <c r="B27" s="78"/>
      <c r="C27" s="22" t="s">
        <v>6</v>
      </c>
      <c r="D27" s="20">
        <v>99800</v>
      </c>
      <c r="E27" s="23">
        <v>0</v>
      </c>
      <c r="F27" s="20">
        <v>112300</v>
      </c>
      <c r="G27" s="23">
        <v>0</v>
      </c>
      <c r="H27" s="20">
        <v>24400</v>
      </c>
      <c r="I27" s="69">
        <v>77500</v>
      </c>
      <c r="J27" s="23">
        <v>0</v>
      </c>
      <c r="K27" s="20">
        <v>28850</v>
      </c>
      <c r="L27" s="69">
        <v>58200</v>
      </c>
      <c r="M27" s="23">
        <v>0</v>
      </c>
      <c r="N27" s="20">
        <v>23350</v>
      </c>
      <c r="O27" s="69">
        <v>88600</v>
      </c>
      <c r="P27" s="23">
        <v>0</v>
      </c>
      <c r="Q27" s="20">
        <v>7000</v>
      </c>
      <c r="R27" s="69">
        <v>78800</v>
      </c>
      <c r="S27" s="23">
        <v>0</v>
      </c>
    </row>
    <row r="28" spans="2:19" ht="13.8" customHeight="1" x14ac:dyDescent="0.3">
      <c r="B28" s="78"/>
      <c r="C28" s="22" t="s">
        <v>7</v>
      </c>
      <c r="D28" s="20">
        <v>79000</v>
      </c>
      <c r="E28" s="23">
        <v>0</v>
      </c>
      <c r="F28" s="20">
        <v>89100</v>
      </c>
      <c r="G28" s="23">
        <v>0</v>
      </c>
      <c r="H28" s="20">
        <v>16698</v>
      </c>
      <c r="I28" s="69">
        <v>64489</v>
      </c>
      <c r="J28" s="23">
        <v>0</v>
      </c>
      <c r="K28" s="20">
        <v>5365</v>
      </c>
      <c r="L28" s="69">
        <v>46860</v>
      </c>
      <c r="M28" s="23">
        <v>0</v>
      </c>
      <c r="N28" s="20">
        <v>9865</v>
      </c>
      <c r="O28" s="69">
        <v>86100</v>
      </c>
      <c r="P28" s="23">
        <v>0</v>
      </c>
      <c r="Q28" s="20">
        <v>4100</v>
      </c>
      <c r="R28" s="69">
        <v>66000</v>
      </c>
      <c r="S28" s="23">
        <v>0</v>
      </c>
    </row>
    <row r="29" spans="2:19" ht="13.8" customHeight="1" x14ac:dyDescent="0.3">
      <c r="B29" s="78"/>
      <c r="C29" s="22" t="s">
        <v>8</v>
      </c>
      <c r="D29" s="20">
        <v>6200</v>
      </c>
      <c r="E29" s="23">
        <v>6180</v>
      </c>
      <c r="F29" s="20">
        <v>6040</v>
      </c>
      <c r="G29" s="23">
        <v>6000</v>
      </c>
      <c r="H29" s="20">
        <v>7620</v>
      </c>
      <c r="I29" s="69">
        <v>7620</v>
      </c>
      <c r="J29" s="23">
        <v>7580</v>
      </c>
      <c r="K29" s="20">
        <v>8060</v>
      </c>
      <c r="L29" s="69">
        <v>8060</v>
      </c>
      <c r="M29" s="23">
        <v>8020</v>
      </c>
      <c r="N29" s="20">
        <v>7820</v>
      </c>
      <c r="O29" s="69">
        <v>7820</v>
      </c>
      <c r="P29" s="23">
        <v>7780</v>
      </c>
      <c r="Q29" s="20">
        <v>7920</v>
      </c>
      <c r="R29" s="69">
        <v>7920</v>
      </c>
      <c r="S29" s="23">
        <v>7880</v>
      </c>
    </row>
    <row r="30" spans="2:19" ht="13.8" customHeight="1" x14ac:dyDescent="0.3">
      <c r="B30" s="78"/>
      <c r="C30" s="22" t="s">
        <v>9</v>
      </c>
      <c r="D30" s="20">
        <v>4523.7964556962024</v>
      </c>
      <c r="E30" s="23" t="s">
        <v>10</v>
      </c>
      <c r="F30" s="20">
        <v>4755.6736251402917</v>
      </c>
      <c r="G30" s="23" t="s">
        <v>10</v>
      </c>
      <c r="H30" s="20">
        <v>6662.845849802372</v>
      </c>
      <c r="I30" s="69">
        <v>5478.9982787762256</v>
      </c>
      <c r="J30" s="23" t="s">
        <v>10</v>
      </c>
      <c r="K30" s="20">
        <v>6891.6831314072697</v>
      </c>
      <c r="L30" s="69">
        <v>5424.4310712761417</v>
      </c>
      <c r="M30" s="23" t="s">
        <v>10</v>
      </c>
      <c r="N30" s="20">
        <v>6864.5524581855043</v>
      </c>
      <c r="O30" s="69">
        <v>5644.2320557491294</v>
      </c>
      <c r="P30" s="23" t="s">
        <v>10</v>
      </c>
      <c r="Q30" s="20">
        <v>6729.009756097561</v>
      </c>
      <c r="R30" s="69">
        <v>5962.515151515152</v>
      </c>
      <c r="S30" s="23" t="s">
        <v>10</v>
      </c>
    </row>
    <row r="31" spans="2:19" ht="13.8" customHeight="1" thickBot="1" x14ac:dyDescent="0.35">
      <c r="B31" s="78"/>
      <c r="C31" s="22" t="s">
        <v>11</v>
      </c>
      <c r="D31" s="40">
        <v>4523.7964556962024</v>
      </c>
      <c r="E31" s="41"/>
      <c r="F31" s="40">
        <v>4755.6736251402917</v>
      </c>
      <c r="G31" s="41"/>
      <c r="H31" s="40">
        <v>5722.4841415497558</v>
      </c>
      <c r="I31" s="70"/>
      <c r="J31" s="41"/>
      <c r="K31" s="40">
        <v>5575.1597893729058</v>
      </c>
      <c r="L31" s="70"/>
      <c r="M31" s="41"/>
      <c r="N31" s="40">
        <v>5769.6784244255714</v>
      </c>
      <c r="O31" s="70"/>
      <c r="P31" s="41"/>
      <c r="Q31" s="40">
        <v>6007.3457917261057</v>
      </c>
      <c r="R31" s="70"/>
      <c r="S31" s="41"/>
    </row>
    <row r="32" spans="2:19" ht="13.8" customHeight="1" x14ac:dyDescent="0.3">
      <c r="B32" s="83" t="s">
        <v>15</v>
      </c>
      <c r="C32" s="24" t="s">
        <v>4</v>
      </c>
      <c r="D32" s="8">
        <v>12</v>
      </c>
      <c r="E32" s="9">
        <v>0</v>
      </c>
      <c r="F32" s="8">
        <v>12</v>
      </c>
      <c r="G32" s="9">
        <v>0</v>
      </c>
      <c r="H32" s="8">
        <v>1</v>
      </c>
      <c r="I32" s="63">
        <v>11</v>
      </c>
      <c r="J32" s="9">
        <v>0</v>
      </c>
      <c r="K32" s="8">
        <v>1</v>
      </c>
      <c r="L32" s="63">
        <v>10</v>
      </c>
      <c r="M32" s="9">
        <v>0</v>
      </c>
      <c r="N32" s="8">
        <v>1</v>
      </c>
      <c r="O32" s="63">
        <v>11</v>
      </c>
      <c r="P32" s="9">
        <v>0</v>
      </c>
      <c r="Q32" s="8">
        <v>1</v>
      </c>
      <c r="R32" s="63">
        <v>11</v>
      </c>
      <c r="S32" s="9">
        <v>0</v>
      </c>
    </row>
    <row r="33" spans="2:19" ht="13.8" customHeight="1" x14ac:dyDescent="0.3">
      <c r="B33" s="84"/>
      <c r="C33" s="10" t="s">
        <v>5</v>
      </c>
      <c r="D33" s="11">
        <v>731599.8</v>
      </c>
      <c r="E33" s="12">
        <v>0</v>
      </c>
      <c r="F33" s="11">
        <v>740599.8</v>
      </c>
      <c r="G33" s="12">
        <v>0</v>
      </c>
      <c r="H33" s="11">
        <v>18000</v>
      </c>
      <c r="I33" s="64">
        <v>731599.8</v>
      </c>
      <c r="J33" s="12">
        <v>0</v>
      </c>
      <c r="K33" s="11">
        <v>18000</v>
      </c>
      <c r="L33" s="64">
        <v>731599.8</v>
      </c>
      <c r="M33" s="12">
        <v>0</v>
      </c>
      <c r="N33" s="11">
        <v>18000</v>
      </c>
      <c r="O33" s="64">
        <v>731599.8</v>
      </c>
      <c r="P33" s="12">
        <v>0</v>
      </c>
      <c r="Q33" s="11">
        <v>18000</v>
      </c>
      <c r="R33" s="64">
        <v>731599.8</v>
      </c>
      <c r="S33" s="12">
        <v>0</v>
      </c>
    </row>
    <row r="34" spans="2:19" ht="13.8" customHeight="1" x14ac:dyDescent="0.3">
      <c r="B34" s="85"/>
      <c r="C34" s="27" t="s">
        <v>6</v>
      </c>
      <c r="D34" s="11">
        <v>625000</v>
      </c>
      <c r="E34" s="13">
        <v>0</v>
      </c>
      <c r="F34" s="11">
        <v>683000</v>
      </c>
      <c r="G34" s="13">
        <v>0</v>
      </c>
      <c r="H34" s="11">
        <v>17500</v>
      </c>
      <c r="I34" s="65">
        <v>656000</v>
      </c>
      <c r="J34" s="13">
        <v>0</v>
      </c>
      <c r="K34" s="11">
        <v>18000</v>
      </c>
      <c r="L34" s="65">
        <v>653000</v>
      </c>
      <c r="M34" s="13">
        <v>0</v>
      </c>
      <c r="N34" s="11">
        <v>18000</v>
      </c>
      <c r="O34" s="65">
        <v>675000</v>
      </c>
      <c r="P34" s="13">
        <v>0</v>
      </c>
      <c r="Q34" s="11">
        <v>16000</v>
      </c>
      <c r="R34" s="65">
        <v>612900</v>
      </c>
      <c r="S34" s="13">
        <v>0</v>
      </c>
    </row>
    <row r="35" spans="2:19" ht="13.8" customHeight="1" x14ac:dyDescent="0.3">
      <c r="B35" s="85"/>
      <c r="C35" s="27" t="s">
        <v>7</v>
      </c>
      <c r="D35" s="11">
        <v>563157</v>
      </c>
      <c r="E35" s="13">
        <v>0</v>
      </c>
      <c r="F35" s="11">
        <v>614910</v>
      </c>
      <c r="G35" s="13">
        <v>0</v>
      </c>
      <c r="H35" s="11">
        <v>15000</v>
      </c>
      <c r="I35" s="65">
        <v>471813</v>
      </c>
      <c r="J35" s="13">
        <v>0</v>
      </c>
      <c r="K35" s="11">
        <v>3500</v>
      </c>
      <c r="L35" s="65">
        <v>501967</v>
      </c>
      <c r="M35" s="13">
        <v>0</v>
      </c>
      <c r="N35" s="11">
        <v>14500</v>
      </c>
      <c r="O35" s="65">
        <v>567140</v>
      </c>
      <c r="P35" s="13">
        <v>0</v>
      </c>
      <c r="Q35" s="11">
        <v>7437</v>
      </c>
      <c r="R35" s="65">
        <v>498900</v>
      </c>
      <c r="S35" s="13">
        <v>0</v>
      </c>
    </row>
    <row r="36" spans="2:19" ht="13.8" customHeight="1" x14ac:dyDescent="0.3">
      <c r="B36" s="85"/>
      <c r="C36" s="27" t="s">
        <v>8</v>
      </c>
      <c r="D36" s="11">
        <v>5900</v>
      </c>
      <c r="E36" s="13">
        <v>5860</v>
      </c>
      <c r="F36" s="11">
        <v>5920</v>
      </c>
      <c r="G36" s="13">
        <v>5880</v>
      </c>
      <c r="H36" s="11">
        <v>7520</v>
      </c>
      <c r="I36" s="65">
        <v>7520</v>
      </c>
      <c r="J36" s="13">
        <v>7480</v>
      </c>
      <c r="K36" s="11">
        <v>7900</v>
      </c>
      <c r="L36" s="65">
        <v>7900</v>
      </c>
      <c r="M36" s="13">
        <v>7860</v>
      </c>
      <c r="N36" s="11">
        <v>7800</v>
      </c>
      <c r="O36" s="65">
        <v>7800</v>
      </c>
      <c r="P36" s="13">
        <v>7760</v>
      </c>
      <c r="Q36" s="11">
        <v>7740</v>
      </c>
      <c r="R36" s="65">
        <v>7740</v>
      </c>
      <c r="S36" s="13">
        <v>7700</v>
      </c>
    </row>
    <row r="37" spans="2:19" ht="13.8" customHeight="1" x14ac:dyDescent="0.3">
      <c r="B37" s="85"/>
      <c r="C37" s="27" t="s">
        <v>9</v>
      </c>
      <c r="D37" s="11">
        <v>4272.6321611912845</v>
      </c>
      <c r="E37" s="13" t="s">
        <v>10</v>
      </c>
      <c r="F37" s="11">
        <v>4649.801483143875</v>
      </c>
      <c r="G37" s="13" t="s">
        <v>10</v>
      </c>
      <c r="H37" s="11">
        <v>6708.105333333333</v>
      </c>
      <c r="I37" s="65">
        <v>5324.7212772857047</v>
      </c>
      <c r="J37" s="13" t="s">
        <v>10</v>
      </c>
      <c r="K37" s="11">
        <v>6832.5828571428574</v>
      </c>
      <c r="L37" s="65">
        <v>5347.7757701203464</v>
      </c>
      <c r="M37" s="13" t="s">
        <v>10</v>
      </c>
      <c r="N37" s="11">
        <v>6088.5944827586209</v>
      </c>
      <c r="O37" s="65">
        <v>5489.955076347992</v>
      </c>
      <c r="P37" s="13" t="s">
        <v>10</v>
      </c>
      <c r="Q37" s="11">
        <v>6700.2904396934246</v>
      </c>
      <c r="R37" s="65">
        <v>5749.4700741631586</v>
      </c>
      <c r="S37" s="13" t="s">
        <v>10</v>
      </c>
    </row>
    <row r="38" spans="2:19" ht="13.8" customHeight="1" thickBot="1" x14ac:dyDescent="0.35">
      <c r="B38" s="85"/>
      <c r="C38" s="27" t="s">
        <v>11</v>
      </c>
      <c r="D38" s="38">
        <v>4272.6321611912845</v>
      </c>
      <c r="E38" s="39"/>
      <c r="F38" s="38">
        <v>4649.801483143875</v>
      </c>
      <c r="G38" s="39"/>
      <c r="H38" s="38">
        <v>5367.3470100428704</v>
      </c>
      <c r="I38" s="66"/>
      <c r="J38" s="39"/>
      <c r="K38" s="38">
        <v>5358.0570047104957</v>
      </c>
      <c r="L38" s="66"/>
      <c r="M38" s="39"/>
      <c r="N38" s="38">
        <v>5504.8788632143596</v>
      </c>
      <c r="O38" s="66"/>
      <c r="P38" s="39"/>
      <c r="Q38" s="38">
        <v>5763.4355774908809</v>
      </c>
      <c r="R38" s="66"/>
      <c r="S38" s="39"/>
    </row>
    <row r="39" spans="2:19" ht="13.8" customHeight="1" x14ac:dyDescent="0.3">
      <c r="B39" s="76" t="s">
        <v>16</v>
      </c>
      <c r="C39" s="28" t="s">
        <v>17</v>
      </c>
      <c r="D39" s="29">
        <v>38</v>
      </c>
      <c r="E39" s="30">
        <v>2</v>
      </c>
      <c r="F39" s="29">
        <v>39</v>
      </c>
      <c r="G39" s="30">
        <v>1</v>
      </c>
      <c r="H39" s="29">
        <v>14</v>
      </c>
      <c r="I39" s="71">
        <v>29</v>
      </c>
      <c r="J39" s="30">
        <v>0</v>
      </c>
      <c r="K39" s="29">
        <v>14</v>
      </c>
      <c r="L39" s="71">
        <v>26</v>
      </c>
      <c r="M39" s="30">
        <v>0</v>
      </c>
      <c r="N39" s="29">
        <v>14</v>
      </c>
      <c r="O39" s="71">
        <v>30</v>
      </c>
      <c r="P39" s="30">
        <v>0</v>
      </c>
      <c r="Q39" s="29">
        <v>14</v>
      </c>
      <c r="R39" s="71">
        <v>29</v>
      </c>
      <c r="S39" s="30">
        <v>0</v>
      </c>
    </row>
    <row r="40" spans="2:19" ht="13.8" customHeight="1" x14ac:dyDescent="0.3">
      <c r="B40" s="77"/>
      <c r="C40" s="31" t="s">
        <v>5</v>
      </c>
      <c r="D40" s="32">
        <v>1695190.2000000002</v>
      </c>
      <c r="E40" s="33">
        <v>12000</v>
      </c>
      <c r="F40" s="32">
        <v>1710190.2000000002</v>
      </c>
      <c r="G40" s="33">
        <v>6000</v>
      </c>
      <c r="H40" s="32">
        <v>448186.8</v>
      </c>
      <c r="I40" s="72">
        <v>1391031</v>
      </c>
      <c r="J40" s="33">
        <v>5400</v>
      </c>
      <c r="K40" s="32">
        <v>529306.80000000005</v>
      </c>
      <c r="L40" s="72">
        <v>1159911</v>
      </c>
      <c r="M40" s="33">
        <v>5400</v>
      </c>
      <c r="N40" s="32">
        <v>527593.80000000005</v>
      </c>
      <c r="O40" s="72">
        <v>1326024</v>
      </c>
      <c r="P40" s="33">
        <v>0</v>
      </c>
      <c r="Q40" s="32">
        <v>561313.80000000005</v>
      </c>
      <c r="R40" s="72">
        <v>1274484</v>
      </c>
      <c r="S40" s="33">
        <v>0</v>
      </c>
    </row>
    <row r="41" spans="2:19" ht="13.8" customHeight="1" x14ac:dyDescent="0.3">
      <c r="B41" s="78"/>
      <c r="C41" s="31" t="s">
        <v>18</v>
      </c>
      <c r="D41" s="32">
        <v>1404200</v>
      </c>
      <c r="E41" s="33">
        <v>6100</v>
      </c>
      <c r="F41" s="32">
        <v>1501380</v>
      </c>
      <c r="G41" s="33">
        <v>2100</v>
      </c>
      <c r="H41" s="32">
        <v>142580</v>
      </c>
      <c r="I41" s="72">
        <v>1357620</v>
      </c>
      <c r="J41" s="33">
        <v>1500</v>
      </c>
      <c r="K41" s="32">
        <v>148680</v>
      </c>
      <c r="L41" s="72">
        <v>1307600</v>
      </c>
      <c r="M41" s="33">
        <v>1500</v>
      </c>
      <c r="N41" s="32">
        <v>134180</v>
      </c>
      <c r="O41" s="72">
        <v>1400780</v>
      </c>
      <c r="P41" s="33">
        <v>0</v>
      </c>
      <c r="Q41" s="32">
        <v>130300</v>
      </c>
      <c r="R41" s="72">
        <v>1239450</v>
      </c>
      <c r="S41" s="33">
        <v>0</v>
      </c>
    </row>
    <row r="42" spans="2:19" ht="13.8" customHeight="1" x14ac:dyDescent="0.3">
      <c r="B42" s="78"/>
      <c r="C42" s="31" t="s">
        <v>19</v>
      </c>
      <c r="D42" s="32">
        <v>1175978</v>
      </c>
      <c r="E42" s="33">
        <v>980</v>
      </c>
      <c r="F42" s="32">
        <v>1305245</v>
      </c>
      <c r="G42" s="33">
        <v>435</v>
      </c>
      <c r="H42" s="32">
        <v>119044</v>
      </c>
      <c r="I42" s="72">
        <v>931305</v>
      </c>
      <c r="J42" s="33">
        <v>0</v>
      </c>
      <c r="K42" s="32">
        <v>80545</v>
      </c>
      <c r="L42" s="72">
        <v>1021697</v>
      </c>
      <c r="M42" s="33">
        <v>0</v>
      </c>
      <c r="N42" s="32">
        <v>104333</v>
      </c>
      <c r="O42" s="72">
        <v>1189254</v>
      </c>
      <c r="P42" s="33">
        <v>0</v>
      </c>
      <c r="Q42" s="32">
        <v>96119</v>
      </c>
      <c r="R42" s="72">
        <v>976507</v>
      </c>
      <c r="S42" s="33">
        <v>0</v>
      </c>
    </row>
    <row r="43" spans="2:19" ht="13.8" customHeight="1" x14ac:dyDescent="0.3">
      <c r="B43" s="79"/>
      <c r="C43" s="31" t="s">
        <v>9</v>
      </c>
      <c r="D43" s="32">
        <v>4425.2810452236354</v>
      </c>
      <c r="E43" s="33">
        <v>4592.8571428571431</v>
      </c>
      <c r="F43" s="32">
        <v>4708.4377944370599</v>
      </c>
      <c r="G43" s="33">
        <v>4840</v>
      </c>
      <c r="H43" s="32">
        <v>6574.8219985887572</v>
      </c>
      <c r="I43" s="72">
        <v>5403.5131959991622</v>
      </c>
      <c r="J43" s="33" t="s">
        <v>10</v>
      </c>
      <c r="K43" s="32">
        <v>6515.4483208144511</v>
      </c>
      <c r="L43" s="72">
        <v>5403.343735960857</v>
      </c>
      <c r="M43" s="33" t="s">
        <v>10</v>
      </c>
      <c r="N43" s="32">
        <v>6578.9637027594335</v>
      </c>
      <c r="O43" s="72">
        <v>5577.4447527609746</v>
      </c>
      <c r="P43" s="33" t="s">
        <v>10</v>
      </c>
      <c r="Q43" s="32">
        <v>6544.456455019299</v>
      </c>
      <c r="R43" s="72">
        <v>5844.5811479077975</v>
      </c>
      <c r="S43" s="33" t="s">
        <v>10</v>
      </c>
    </row>
    <row r="44" spans="2:19" ht="13.8" customHeight="1" thickBot="1" x14ac:dyDescent="0.35">
      <c r="B44" s="80"/>
      <c r="C44" s="34" t="s">
        <v>20</v>
      </c>
      <c r="D44" s="40">
        <v>4425.4205783044081</v>
      </c>
      <c r="E44" s="41"/>
      <c r="F44" s="40">
        <v>4708.4816256663198</v>
      </c>
      <c r="G44" s="41"/>
      <c r="H44" s="40">
        <v>5536.2664857109403</v>
      </c>
      <c r="I44" s="70"/>
      <c r="J44" s="41"/>
      <c r="K44" s="40">
        <v>5484.6094324113947</v>
      </c>
      <c r="L44" s="70"/>
      <c r="M44" s="41"/>
      <c r="N44" s="40">
        <v>5658.2212885565486</v>
      </c>
      <c r="O44" s="70"/>
      <c r="P44" s="41"/>
      <c r="Q44" s="40">
        <v>5907.2976163173371</v>
      </c>
      <c r="R44" s="70"/>
      <c r="S44" s="41"/>
    </row>
    <row r="46" spans="2:19" x14ac:dyDescent="0.3">
      <c r="B46" s="35" t="s">
        <v>21</v>
      </c>
      <c r="D46" s="36"/>
      <c r="E46" s="36"/>
    </row>
    <row r="47" spans="2:19" x14ac:dyDescent="0.3">
      <c r="B47" s="35"/>
    </row>
    <row r="48" spans="2:19" x14ac:dyDescent="0.3">
      <c r="B48" s="37" t="s">
        <v>22</v>
      </c>
    </row>
    <row r="49" spans="2:2" x14ac:dyDescent="0.3">
      <c r="B49" s="37" t="s">
        <v>23</v>
      </c>
    </row>
  </sheetData>
  <mergeCells count="13">
    <mergeCell ref="B39:B44"/>
    <mergeCell ref="B2:C2"/>
    <mergeCell ref="B11:B17"/>
    <mergeCell ref="D2:E2"/>
    <mergeCell ref="B18:B24"/>
    <mergeCell ref="B25:B31"/>
    <mergeCell ref="B4:B10"/>
    <mergeCell ref="B32:B38"/>
    <mergeCell ref="Q2:S2"/>
    <mergeCell ref="N2:P2"/>
    <mergeCell ref="K2:M2"/>
    <mergeCell ref="H2:J2"/>
    <mergeCell ref="F2:G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showGridLines="0" zoomScale="80" zoomScaleNormal="80" workbookViewId="0">
      <pane ySplit="3" topLeftCell="A4" activePane="bottomLeft" state="frozen"/>
      <selection pane="bottomLeft"/>
    </sheetView>
  </sheetViews>
  <sheetFormatPr defaultRowHeight="13.8" x14ac:dyDescent="0.3"/>
  <cols>
    <col min="1" max="1" width="2.88671875" style="1" customWidth="1"/>
    <col min="2" max="2" width="11.77734375" style="1" customWidth="1"/>
    <col min="3" max="3" width="31.6640625" style="1" bestFit="1" customWidth="1"/>
    <col min="4" max="15" width="10.33203125" style="1" customWidth="1"/>
    <col min="16" max="16384" width="8.88671875" style="1"/>
  </cols>
  <sheetData>
    <row r="1" spans="2:15" ht="80.099999999999994" customHeight="1" thickBot="1" x14ac:dyDescent="0.35"/>
    <row r="2" spans="2:15" ht="70.5" customHeight="1" thickBot="1" x14ac:dyDescent="0.35">
      <c r="B2" s="81" t="s">
        <v>0</v>
      </c>
      <c r="C2" s="87"/>
      <c r="D2" s="81" t="s">
        <v>26</v>
      </c>
      <c r="E2" s="87"/>
      <c r="F2" s="81" t="s">
        <v>29</v>
      </c>
      <c r="G2" s="87"/>
      <c r="H2" s="81" t="s">
        <v>30</v>
      </c>
      <c r="I2" s="87"/>
      <c r="J2" s="81" t="s">
        <v>37</v>
      </c>
      <c r="K2" s="87"/>
      <c r="L2" s="81" t="s">
        <v>39</v>
      </c>
      <c r="M2" s="87"/>
      <c r="N2" s="81" t="s">
        <v>40</v>
      </c>
      <c r="O2" s="87"/>
    </row>
    <row r="3" spans="2:15" ht="30" customHeight="1" thickBot="1" x14ac:dyDescent="0.35">
      <c r="B3" s="3" t="s">
        <v>1</v>
      </c>
      <c r="C3" s="4" t="s">
        <v>2</v>
      </c>
      <c r="D3" s="5" t="s">
        <v>35</v>
      </c>
      <c r="E3" s="6" t="s">
        <v>34</v>
      </c>
      <c r="F3" s="5" t="s">
        <v>35</v>
      </c>
      <c r="G3" s="6" t="s">
        <v>34</v>
      </c>
      <c r="H3" s="5" t="s">
        <v>35</v>
      </c>
      <c r="I3" s="6" t="s">
        <v>34</v>
      </c>
      <c r="J3" s="5" t="s">
        <v>35</v>
      </c>
      <c r="K3" s="6" t="s">
        <v>34</v>
      </c>
      <c r="L3" s="5" t="s">
        <v>35</v>
      </c>
      <c r="M3" s="6" t="s">
        <v>34</v>
      </c>
      <c r="N3" s="5" t="s">
        <v>35</v>
      </c>
      <c r="O3" s="6" t="s">
        <v>34</v>
      </c>
    </row>
    <row r="4" spans="2:15" ht="13.8" customHeight="1" x14ac:dyDescent="0.3">
      <c r="B4" s="83" t="s">
        <v>3</v>
      </c>
      <c r="C4" s="7" t="s">
        <v>4</v>
      </c>
      <c r="D4" s="42">
        <v>0</v>
      </c>
      <c r="E4" s="43">
        <v>0</v>
      </c>
      <c r="F4" s="42">
        <v>0</v>
      </c>
      <c r="G4" s="43">
        <v>0</v>
      </c>
      <c r="H4" s="42">
        <v>0</v>
      </c>
      <c r="I4" s="43">
        <v>0</v>
      </c>
      <c r="J4" s="42">
        <v>0</v>
      </c>
      <c r="K4" s="43">
        <v>0</v>
      </c>
      <c r="L4" s="42"/>
      <c r="M4" s="43">
        <v>0</v>
      </c>
      <c r="N4" s="42">
        <v>0</v>
      </c>
      <c r="O4" s="43">
        <v>0</v>
      </c>
    </row>
    <row r="5" spans="2:15" ht="13.8" customHeight="1" x14ac:dyDescent="0.3">
      <c r="B5" s="85"/>
      <c r="C5" s="10" t="s">
        <v>6</v>
      </c>
      <c r="D5" s="44">
        <v>11000</v>
      </c>
      <c r="E5" s="45">
        <v>0</v>
      </c>
      <c r="F5" s="44">
        <v>0</v>
      </c>
      <c r="G5" s="45">
        <v>0</v>
      </c>
      <c r="H5" s="44">
        <f>1000+10000</f>
        <v>11000</v>
      </c>
      <c r="I5" s="45">
        <v>0</v>
      </c>
      <c r="J5" s="44">
        <v>6000</v>
      </c>
      <c r="K5" s="45">
        <v>0</v>
      </c>
      <c r="L5" s="44">
        <v>10000</v>
      </c>
      <c r="M5" s="45">
        <v>0</v>
      </c>
      <c r="N5" s="44">
        <v>1000</v>
      </c>
      <c r="O5" s="45">
        <v>0</v>
      </c>
    </row>
    <row r="6" spans="2:15" ht="13.8" customHeight="1" x14ac:dyDescent="0.3">
      <c r="B6" s="85"/>
      <c r="C6" s="10" t="s">
        <v>7</v>
      </c>
      <c r="D6" s="44">
        <v>0</v>
      </c>
      <c r="E6" s="45">
        <v>0</v>
      </c>
      <c r="F6" s="44">
        <v>0</v>
      </c>
      <c r="G6" s="45">
        <v>0</v>
      </c>
      <c r="H6" s="44">
        <v>0</v>
      </c>
      <c r="I6" s="45">
        <v>0</v>
      </c>
      <c r="J6" s="44">
        <v>0</v>
      </c>
      <c r="K6" s="45">
        <v>0</v>
      </c>
      <c r="L6" s="44"/>
      <c r="M6" s="45">
        <v>0</v>
      </c>
      <c r="N6" s="44">
        <v>0</v>
      </c>
      <c r="O6" s="45">
        <v>0</v>
      </c>
    </row>
    <row r="7" spans="2:15" ht="13.8" customHeight="1" x14ac:dyDescent="0.3">
      <c r="B7" s="85"/>
      <c r="C7" s="10" t="s">
        <v>8</v>
      </c>
      <c r="D7" s="44">
        <f>'Leilões Regulares'!D8</f>
        <v>5800</v>
      </c>
      <c r="E7" s="45">
        <f>'Leilões Regulares'!E8</f>
        <v>5760</v>
      </c>
      <c r="F7" s="44">
        <f>'Leilões Regulares'!F8</f>
        <v>5860</v>
      </c>
      <c r="G7" s="45">
        <f>'Leilões Regulares'!G8</f>
        <v>5820</v>
      </c>
      <c r="H7" s="44">
        <f>'Leilões Regulares'!H8</f>
        <v>7460</v>
      </c>
      <c r="I7" s="45">
        <f>'Leilões Regulares'!J8</f>
        <v>7420</v>
      </c>
      <c r="J7" s="44">
        <f>'Leilões Regulares'!L8</f>
        <v>7840</v>
      </c>
      <c r="K7" s="45">
        <f>'Leilões Regulares'!M8</f>
        <v>7800</v>
      </c>
      <c r="L7" s="44">
        <f>'Leilões Regulares'!O8</f>
        <v>7740</v>
      </c>
      <c r="M7" s="45">
        <f>'Leilões Regulares'!P8</f>
        <v>7700</v>
      </c>
      <c r="N7" s="44">
        <f>'Leilões Regulares'!R8</f>
        <v>7660</v>
      </c>
      <c r="O7" s="45">
        <f>'Leilões Regulares'!S8</f>
        <v>7620</v>
      </c>
    </row>
    <row r="8" spans="2:15" ht="13.8" customHeight="1" x14ac:dyDescent="0.3">
      <c r="B8" s="85"/>
      <c r="C8" s="10" t="s">
        <v>9</v>
      </c>
      <c r="D8" s="46" t="s">
        <v>10</v>
      </c>
      <c r="E8" s="47" t="s">
        <v>10</v>
      </c>
      <c r="F8" s="46" t="s">
        <v>10</v>
      </c>
      <c r="G8" s="47" t="s">
        <v>10</v>
      </c>
      <c r="H8" s="46" t="s">
        <v>10</v>
      </c>
      <c r="I8" s="47" t="s">
        <v>10</v>
      </c>
      <c r="J8" s="46" t="s">
        <v>10</v>
      </c>
      <c r="K8" s="47" t="s">
        <v>10</v>
      </c>
      <c r="L8" s="46" t="s">
        <v>10</v>
      </c>
      <c r="M8" s="47" t="s">
        <v>10</v>
      </c>
      <c r="N8" s="46" t="s">
        <v>10</v>
      </c>
      <c r="O8" s="47" t="s">
        <v>10</v>
      </c>
    </row>
    <row r="9" spans="2:15" ht="13.8" customHeight="1" thickBot="1" x14ac:dyDescent="0.35">
      <c r="B9" s="86"/>
      <c r="C9" s="15" t="s">
        <v>11</v>
      </c>
      <c r="D9" s="57" t="s">
        <v>10</v>
      </c>
      <c r="E9" s="58"/>
      <c r="F9" s="57" t="s">
        <v>10</v>
      </c>
      <c r="G9" s="58"/>
      <c r="H9" s="57" t="s">
        <v>10</v>
      </c>
      <c r="I9" s="58"/>
      <c r="J9" s="57" t="s">
        <v>10</v>
      </c>
      <c r="K9" s="58"/>
      <c r="L9" s="57" t="s">
        <v>10</v>
      </c>
      <c r="M9" s="58"/>
      <c r="N9" s="57" t="s">
        <v>10</v>
      </c>
      <c r="O9" s="58"/>
    </row>
    <row r="10" spans="2:15" ht="13.8" customHeight="1" x14ac:dyDescent="0.3">
      <c r="B10" s="76" t="s">
        <v>24</v>
      </c>
      <c r="C10" s="16" t="s">
        <v>4</v>
      </c>
      <c r="D10" s="48">
        <v>0</v>
      </c>
      <c r="E10" s="49">
        <v>0</v>
      </c>
      <c r="F10" s="48">
        <v>0</v>
      </c>
      <c r="G10" s="49">
        <v>0</v>
      </c>
      <c r="H10" s="48">
        <v>0</v>
      </c>
      <c r="I10" s="49">
        <v>0</v>
      </c>
      <c r="J10" s="48">
        <v>0</v>
      </c>
      <c r="K10" s="49">
        <v>0</v>
      </c>
      <c r="L10" s="48">
        <v>0</v>
      </c>
      <c r="M10" s="49">
        <v>0</v>
      </c>
      <c r="N10" s="48">
        <v>0</v>
      </c>
      <c r="O10" s="49">
        <v>0</v>
      </c>
    </row>
    <row r="11" spans="2:15" ht="13.8" customHeight="1" x14ac:dyDescent="0.3">
      <c r="B11" s="78"/>
      <c r="C11" s="22" t="s">
        <v>6</v>
      </c>
      <c r="D11" s="50">
        <v>23400</v>
      </c>
      <c r="E11" s="51">
        <v>0</v>
      </c>
      <c r="F11" s="50">
        <v>0</v>
      </c>
      <c r="G11" s="51">
        <v>0</v>
      </c>
      <c r="H11" s="50">
        <v>0</v>
      </c>
      <c r="I11" s="51">
        <v>0</v>
      </c>
      <c r="J11" s="50">
        <v>0</v>
      </c>
      <c r="K11" s="51">
        <v>0</v>
      </c>
      <c r="L11" s="50">
        <v>0</v>
      </c>
      <c r="M11" s="51">
        <v>0</v>
      </c>
      <c r="N11" s="50">
        <v>0</v>
      </c>
      <c r="O11" s="51">
        <v>0</v>
      </c>
    </row>
    <row r="12" spans="2:15" ht="13.8" customHeight="1" x14ac:dyDescent="0.3">
      <c r="B12" s="78"/>
      <c r="C12" s="22" t="s">
        <v>7</v>
      </c>
      <c r="D12" s="50">
        <v>0</v>
      </c>
      <c r="E12" s="51">
        <v>0</v>
      </c>
      <c r="F12" s="50">
        <v>0</v>
      </c>
      <c r="G12" s="51">
        <v>0</v>
      </c>
      <c r="H12" s="50">
        <v>0</v>
      </c>
      <c r="I12" s="51">
        <v>0</v>
      </c>
      <c r="J12" s="50">
        <v>0</v>
      </c>
      <c r="K12" s="51">
        <v>0</v>
      </c>
      <c r="L12" s="50">
        <v>0</v>
      </c>
      <c r="M12" s="51">
        <v>0</v>
      </c>
      <c r="N12" s="50">
        <v>0</v>
      </c>
      <c r="O12" s="51">
        <v>0</v>
      </c>
    </row>
    <row r="13" spans="2:15" ht="13.8" customHeight="1" x14ac:dyDescent="0.3">
      <c r="B13" s="78"/>
      <c r="C13" s="22" t="s">
        <v>8</v>
      </c>
      <c r="D13" s="50">
        <f>'Leilões Regulares'!D15</f>
        <v>6320</v>
      </c>
      <c r="E13" s="51">
        <f>'Leilões Regulares'!E15</f>
        <v>6280</v>
      </c>
      <c r="F13" s="50">
        <f>'Leilões Regulares'!F15</f>
        <v>6240</v>
      </c>
      <c r="G13" s="51">
        <f>'Leilões Regulares'!G15</f>
        <v>6200</v>
      </c>
      <c r="H13" s="50">
        <f>'Leilões Regulares'!H15</f>
        <v>7860</v>
      </c>
      <c r="I13" s="51">
        <f>'Leilões Regulares'!J15</f>
        <v>7800</v>
      </c>
      <c r="J13" s="50">
        <f>'Leilões Regulares'!L15</f>
        <v>8260</v>
      </c>
      <c r="K13" s="51">
        <f>'Leilões Regulares'!M15</f>
        <v>8220</v>
      </c>
      <c r="L13" s="50">
        <f>'Leilões Regulares'!O15</f>
        <v>8140</v>
      </c>
      <c r="M13" s="51">
        <f>'Leilões Regulares'!P15</f>
        <v>8100</v>
      </c>
      <c r="N13" s="50">
        <f>'Leilões Regulares'!R15</f>
        <v>8140</v>
      </c>
      <c r="O13" s="51">
        <f>'Leilões Regulares'!S15</f>
        <v>8100</v>
      </c>
    </row>
    <row r="14" spans="2:15" ht="13.8" customHeight="1" x14ac:dyDescent="0.3">
      <c r="B14" s="78"/>
      <c r="C14" s="22" t="s">
        <v>9</v>
      </c>
      <c r="D14" s="52" t="s">
        <v>10</v>
      </c>
      <c r="E14" s="53" t="s">
        <v>10</v>
      </c>
      <c r="F14" s="52" t="s">
        <v>10</v>
      </c>
      <c r="G14" s="53" t="s">
        <v>10</v>
      </c>
      <c r="H14" s="52" t="s">
        <v>10</v>
      </c>
      <c r="I14" s="53" t="s">
        <v>10</v>
      </c>
      <c r="J14" s="52" t="s">
        <v>10</v>
      </c>
      <c r="K14" s="53" t="s">
        <v>10</v>
      </c>
      <c r="L14" s="52" t="s">
        <v>10</v>
      </c>
      <c r="M14" s="53" t="s">
        <v>10</v>
      </c>
      <c r="N14" s="52" t="s">
        <v>10</v>
      </c>
      <c r="O14" s="53" t="s">
        <v>10</v>
      </c>
    </row>
    <row r="15" spans="2:15" ht="13.8" customHeight="1" thickBot="1" x14ac:dyDescent="0.35">
      <c r="B15" s="78"/>
      <c r="C15" s="22" t="s">
        <v>11</v>
      </c>
      <c r="D15" s="59" t="s">
        <v>10</v>
      </c>
      <c r="E15" s="60"/>
      <c r="F15" s="59" t="s">
        <v>10</v>
      </c>
      <c r="G15" s="60"/>
      <c r="H15" s="59" t="s">
        <v>10</v>
      </c>
      <c r="I15" s="60"/>
      <c r="J15" s="59" t="s">
        <v>10</v>
      </c>
      <c r="K15" s="60"/>
      <c r="L15" s="59" t="s">
        <v>10</v>
      </c>
      <c r="M15" s="60"/>
      <c r="N15" s="59" t="s">
        <v>10</v>
      </c>
      <c r="O15" s="60"/>
    </row>
    <row r="16" spans="2:15" ht="13.8" customHeight="1" x14ac:dyDescent="0.3">
      <c r="B16" s="83" t="s">
        <v>13</v>
      </c>
      <c r="C16" s="24" t="s">
        <v>4</v>
      </c>
      <c r="D16" s="42">
        <v>0</v>
      </c>
      <c r="E16" s="43">
        <v>0</v>
      </c>
      <c r="F16" s="42">
        <v>0</v>
      </c>
      <c r="G16" s="43">
        <v>0</v>
      </c>
      <c r="H16" s="42">
        <v>0</v>
      </c>
      <c r="I16" s="43">
        <v>0</v>
      </c>
      <c r="J16" s="42">
        <v>0</v>
      </c>
      <c r="K16" s="43">
        <v>0</v>
      </c>
      <c r="L16" s="42"/>
      <c r="M16" s="43">
        <v>0</v>
      </c>
      <c r="N16" s="42">
        <v>0</v>
      </c>
      <c r="O16" s="43">
        <v>0</v>
      </c>
    </row>
    <row r="17" spans="2:15" ht="13.8" customHeight="1" x14ac:dyDescent="0.3">
      <c r="B17" s="85"/>
      <c r="C17" s="27" t="s">
        <v>6</v>
      </c>
      <c r="D17" s="44">
        <v>10000</v>
      </c>
      <c r="E17" s="45">
        <v>0</v>
      </c>
      <c r="F17" s="44">
        <v>0</v>
      </c>
      <c r="G17" s="45">
        <v>0</v>
      </c>
      <c r="H17" s="44">
        <v>5000</v>
      </c>
      <c r="I17" s="45">
        <v>0</v>
      </c>
      <c r="J17" s="44">
        <v>5000</v>
      </c>
      <c r="K17" s="45">
        <v>0</v>
      </c>
      <c r="L17" s="44">
        <v>5000</v>
      </c>
      <c r="M17" s="45">
        <v>0</v>
      </c>
      <c r="N17" s="44">
        <v>0</v>
      </c>
      <c r="O17" s="45">
        <v>0</v>
      </c>
    </row>
    <row r="18" spans="2:15" ht="13.8" customHeight="1" x14ac:dyDescent="0.3">
      <c r="B18" s="85"/>
      <c r="C18" s="27" t="s">
        <v>7</v>
      </c>
      <c r="D18" s="44">
        <v>0</v>
      </c>
      <c r="E18" s="45">
        <v>0</v>
      </c>
      <c r="F18" s="44">
        <v>0</v>
      </c>
      <c r="G18" s="45">
        <v>0</v>
      </c>
      <c r="H18" s="44">
        <v>0</v>
      </c>
      <c r="I18" s="45">
        <v>0</v>
      </c>
      <c r="J18" s="44">
        <v>0</v>
      </c>
      <c r="K18" s="45">
        <v>0</v>
      </c>
      <c r="L18" s="44"/>
      <c r="M18" s="45">
        <v>0</v>
      </c>
      <c r="N18" s="44">
        <v>0</v>
      </c>
      <c r="O18" s="45">
        <v>0</v>
      </c>
    </row>
    <row r="19" spans="2:15" ht="13.8" customHeight="1" x14ac:dyDescent="0.3">
      <c r="B19" s="85"/>
      <c r="C19" s="27" t="s">
        <v>8</v>
      </c>
      <c r="D19" s="44">
        <f>'Leilões Regulares'!D22</f>
        <v>6140</v>
      </c>
      <c r="E19" s="45">
        <f>'Leilões Regulares'!E22</f>
        <v>6120</v>
      </c>
      <c r="F19" s="44">
        <f>'Leilões Regulares'!F22</f>
        <v>6140</v>
      </c>
      <c r="G19" s="45">
        <f>'Leilões Regulares'!G22</f>
        <v>6100</v>
      </c>
      <c r="H19" s="44">
        <f>'Leilões Regulares'!H22</f>
        <v>7740</v>
      </c>
      <c r="I19" s="45">
        <f>'Leilões Regulares'!J22</f>
        <v>7720</v>
      </c>
      <c r="J19" s="44">
        <f>'Leilões Regulares'!L22</f>
        <v>8140</v>
      </c>
      <c r="K19" s="45">
        <f>'Leilões Regulares'!M22</f>
        <v>8100</v>
      </c>
      <c r="L19" s="44">
        <f>'Leilões Regulares'!O22</f>
        <v>8060</v>
      </c>
      <c r="M19" s="45">
        <f>'Leilões Regulares'!P22</f>
        <v>8040</v>
      </c>
      <c r="N19" s="44">
        <f>'Leilões Regulares'!R22</f>
        <v>8000</v>
      </c>
      <c r="O19" s="45">
        <f>'Leilões Regulares'!S22</f>
        <v>7960</v>
      </c>
    </row>
    <row r="20" spans="2:15" ht="13.8" customHeight="1" x14ac:dyDescent="0.3">
      <c r="B20" s="85"/>
      <c r="C20" s="27" t="s">
        <v>9</v>
      </c>
      <c r="D20" s="46" t="s">
        <v>10</v>
      </c>
      <c r="E20" s="47" t="s">
        <v>10</v>
      </c>
      <c r="F20" s="46" t="s">
        <v>10</v>
      </c>
      <c r="G20" s="47" t="s">
        <v>10</v>
      </c>
      <c r="H20" s="46" t="s">
        <v>10</v>
      </c>
      <c r="I20" s="47" t="s">
        <v>10</v>
      </c>
      <c r="J20" s="46" t="s">
        <v>10</v>
      </c>
      <c r="K20" s="47" t="s">
        <v>10</v>
      </c>
      <c r="L20" s="46" t="s">
        <v>10</v>
      </c>
      <c r="M20" s="47" t="s">
        <v>10</v>
      </c>
      <c r="N20" s="46" t="s">
        <v>10</v>
      </c>
      <c r="O20" s="47" t="s">
        <v>10</v>
      </c>
    </row>
    <row r="21" spans="2:15" ht="13.8" customHeight="1" thickBot="1" x14ac:dyDescent="0.35">
      <c r="B21" s="85"/>
      <c r="C21" s="27" t="s">
        <v>11</v>
      </c>
      <c r="D21" s="57" t="s">
        <v>10</v>
      </c>
      <c r="E21" s="58"/>
      <c r="F21" s="57" t="s">
        <v>10</v>
      </c>
      <c r="G21" s="58"/>
      <c r="H21" s="57" t="s">
        <v>10</v>
      </c>
      <c r="I21" s="58"/>
      <c r="J21" s="57" t="s">
        <v>10</v>
      </c>
      <c r="K21" s="58"/>
      <c r="L21" s="57" t="s">
        <v>10</v>
      </c>
      <c r="M21" s="58"/>
      <c r="N21" s="57" t="s">
        <v>10</v>
      </c>
      <c r="O21" s="58"/>
    </row>
    <row r="22" spans="2:15" ht="13.8" customHeight="1" x14ac:dyDescent="0.3">
      <c r="B22" s="88" t="s">
        <v>25</v>
      </c>
      <c r="C22" s="28" t="s">
        <v>4</v>
      </c>
      <c r="D22" s="48">
        <v>0</v>
      </c>
      <c r="E22" s="49">
        <v>0</v>
      </c>
      <c r="F22" s="48">
        <v>0</v>
      </c>
      <c r="G22" s="49">
        <v>0</v>
      </c>
      <c r="H22" s="48">
        <v>0</v>
      </c>
      <c r="I22" s="49">
        <v>0</v>
      </c>
      <c r="J22" s="48">
        <v>0</v>
      </c>
      <c r="K22" s="49">
        <v>0</v>
      </c>
      <c r="L22" s="48"/>
      <c r="M22" s="49">
        <v>0</v>
      </c>
      <c r="N22" s="48">
        <v>0</v>
      </c>
      <c r="O22" s="49">
        <v>0</v>
      </c>
    </row>
    <row r="23" spans="2:15" ht="13.8" customHeight="1" x14ac:dyDescent="0.3">
      <c r="B23" s="89"/>
      <c r="C23" s="31" t="s">
        <v>6</v>
      </c>
      <c r="D23" s="50">
        <v>1000</v>
      </c>
      <c r="E23" s="51">
        <v>0</v>
      </c>
      <c r="F23" s="50">
        <v>0</v>
      </c>
      <c r="G23" s="51">
        <v>0</v>
      </c>
      <c r="H23" s="50">
        <v>500</v>
      </c>
      <c r="I23" s="51">
        <v>0</v>
      </c>
      <c r="J23" s="50">
        <v>1000</v>
      </c>
      <c r="K23" s="51">
        <v>0</v>
      </c>
      <c r="L23" s="50">
        <v>1000</v>
      </c>
      <c r="M23" s="51">
        <v>0</v>
      </c>
      <c r="N23" s="50">
        <v>1000</v>
      </c>
      <c r="O23" s="51">
        <v>0</v>
      </c>
    </row>
    <row r="24" spans="2:15" ht="13.8" customHeight="1" x14ac:dyDescent="0.3">
      <c r="B24" s="89"/>
      <c r="C24" s="31" t="s">
        <v>7</v>
      </c>
      <c r="D24" s="50">
        <v>0</v>
      </c>
      <c r="E24" s="51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/>
      <c r="M24" s="51">
        <v>0</v>
      </c>
      <c r="N24" s="50">
        <v>0</v>
      </c>
      <c r="O24" s="51">
        <v>0</v>
      </c>
    </row>
    <row r="25" spans="2:15" ht="13.8" customHeight="1" x14ac:dyDescent="0.3">
      <c r="B25" s="89"/>
      <c r="C25" s="31" t="s">
        <v>8</v>
      </c>
      <c r="D25" s="50">
        <f>'Leilões Regulares'!D29</f>
        <v>6200</v>
      </c>
      <c r="E25" s="51">
        <f>'Leilões Regulares'!E29</f>
        <v>6180</v>
      </c>
      <c r="F25" s="50">
        <f>'Leilões Regulares'!F29</f>
        <v>6040</v>
      </c>
      <c r="G25" s="51">
        <f>'Leilões Regulares'!G29</f>
        <v>6000</v>
      </c>
      <c r="H25" s="50">
        <f>'Leilões Regulares'!H29</f>
        <v>7620</v>
      </c>
      <c r="I25" s="51">
        <f>'Leilões Regulares'!J29</f>
        <v>7580</v>
      </c>
      <c r="J25" s="50">
        <f>'Leilões Regulares'!L29</f>
        <v>8060</v>
      </c>
      <c r="K25" s="51">
        <f>'Leilões Regulares'!M29</f>
        <v>8020</v>
      </c>
      <c r="L25" s="50">
        <f>'Leilões Regulares'!O29</f>
        <v>7820</v>
      </c>
      <c r="M25" s="51">
        <f>'Leilões Regulares'!P29</f>
        <v>7780</v>
      </c>
      <c r="N25" s="50">
        <f>'Leilões Regulares'!R29</f>
        <v>7920</v>
      </c>
      <c r="O25" s="51">
        <f>'Leilões Regulares'!S29</f>
        <v>7880</v>
      </c>
    </row>
    <row r="26" spans="2:15" ht="13.8" customHeight="1" x14ac:dyDescent="0.3">
      <c r="B26" s="89"/>
      <c r="C26" s="31" t="s">
        <v>9</v>
      </c>
      <c r="D26" s="50" t="s">
        <v>10</v>
      </c>
      <c r="E26" s="53" t="s">
        <v>10</v>
      </c>
      <c r="F26" s="50" t="s">
        <v>10</v>
      </c>
      <c r="G26" s="53" t="s">
        <v>10</v>
      </c>
      <c r="H26" s="50" t="s">
        <v>10</v>
      </c>
      <c r="I26" s="53" t="s">
        <v>10</v>
      </c>
      <c r="J26" s="50" t="s">
        <v>10</v>
      </c>
      <c r="K26" s="53" t="s">
        <v>10</v>
      </c>
      <c r="L26" s="50" t="s">
        <v>10</v>
      </c>
      <c r="M26" s="53" t="s">
        <v>10</v>
      </c>
      <c r="N26" s="50" t="s">
        <v>10</v>
      </c>
      <c r="O26" s="53" t="s">
        <v>10</v>
      </c>
    </row>
    <row r="27" spans="2:15" ht="13.8" customHeight="1" thickBot="1" x14ac:dyDescent="0.35">
      <c r="B27" s="90"/>
      <c r="C27" s="34" t="s">
        <v>11</v>
      </c>
      <c r="D27" s="59" t="s">
        <v>10</v>
      </c>
      <c r="E27" s="60"/>
      <c r="F27" s="59" t="s">
        <v>10</v>
      </c>
      <c r="G27" s="60"/>
      <c r="H27" s="59" t="s">
        <v>10</v>
      </c>
      <c r="I27" s="60"/>
      <c r="J27" s="59" t="s">
        <v>10</v>
      </c>
      <c r="K27" s="60"/>
      <c r="L27" s="59" t="s">
        <v>10</v>
      </c>
      <c r="M27" s="60"/>
      <c r="N27" s="59" t="s">
        <v>10</v>
      </c>
      <c r="O27" s="60"/>
    </row>
    <row r="28" spans="2:15" ht="13.8" customHeight="1" x14ac:dyDescent="0.3">
      <c r="B28" s="84" t="s">
        <v>15</v>
      </c>
      <c r="C28" s="26" t="s">
        <v>4</v>
      </c>
      <c r="D28" s="42">
        <v>0</v>
      </c>
      <c r="E28" s="43">
        <v>0</v>
      </c>
      <c r="F28" s="42">
        <v>0</v>
      </c>
      <c r="G28" s="43">
        <v>0</v>
      </c>
      <c r="H28" s="42">
        <v>0</v>
      </c>
      <c r="I28" s="43">
        <v>0</v>
      </c>
      <c r="J28" s="42">
        <v>0</v>
      </c>
      <c r="K28" s="43">
        <v>0</v>
      </c>
      <c r="L28" s="42"/>
      <c r="M28" s="43">
        <v>0</v>
      </c>
      <c r="N28" s="42">
        <v>0</v>
      </c>
      <c r="O28" s="43">
        <v>0</v>
      </c>
    </row>
    <row r="29" spans="2:15" ht="13.8" customHeight="1" x14ac:dyDescent="0.3">
      <c r="B29" s="85"/>
      <c r="C29" s="27" t="s">
        <v>6</v>
      </c>
      <c r="D29" s="44">
        <v>16000</v>
      </c>
      <c r="E29" s="45">
        <v>0</v>
      </c>
      <c r="F29" s="44">
        <v>0</v>
      </c>
      <c r="G29" s="45">
        <v>0</v>
      </c>
      <c r="H29" s="44">
        <v>10000</v>
      </c>
      <c r="I29" s="45">
        <v>0</v>
      </c>
      <c r="J29" s="44">
        <v>13000</v>
      </c>
      <c r="K29" s="45">
        <v>0</v>
      </c>
      <c r="L29" s="44">
        <v>13500</v>
      </c>
      <c r="M29" s="45">
        <v>0</v>
      </c>
      <c r="N29" s="44">
        <v>2000</v>
      </c>
      <c r="O29" s="45">
        <v>0</v>
      </c>
    </row>
    <row r="30" spans="2:15" ht="13.8" customHeight="1" x14ac:dyDescent="0.3">
      <c r="B30" s="85"/>
      <c r="C30" s="27" t="s">
        <v>7</v>
      </c>
      <c r="D30" s="44">
        <v>0</v>
      </c>
      <c r="E30" s="45">
        <v>0</v>
      </c>
      <c r="F30" s="44">
        <v>0</v>
      </c>
      <c r="G30" s="45">
        <v>0</v>
      </c>
      <c r="H30" s="44">
        <v>0</v>
      </c>
      <c r="I30" s="45">
        <v>0</v>
      </c>
      <c r="J30" s="44">
        <v>0</v>
      </c>
      <c r="K30" s="45">
        <v>0</v>
      </c>
      <c r="L30" s="44"/>
      <c r="M30" s="45">
        <v>0</v>
      </c>
      <c r="N30" s="44">
        <v>0</v>
      </c>
      <c r="O30" s="45">
        <v>0</v>
      </c>
    </row>
    <row r="31" spans="2:15" ht="13.8" customHeight="1" x14ac:dyDescent="0.3">
      <c r="B31" s="85"/>
      <c r="C31" s="27" t="s">
        <v>8</v>
      </c>
      <c r="D31" s="44">
        <f>'Leilões Regulares'!D36</f>
        <v>5900</v>
      </c>
      <c r="E31" s="45">
        <f>'Leilões Regulares'!E36</f>
        <v>5860</v>
      </c>
      <c r="F31" s="44">
        <f>'Leilões Regulares'!F36</f>
        <v>5920</v>
      </c>
      <c r="G31" s="45">
        <f>'Leilões Regulares'!G36</f>
        <v>5880</v>
      </c>
      <c r="H31" s="44">
        <f>'Leilões Regulares'!H36</f>
        <v>7520</v>
      </c>
      <c r="I31" s="45">
        <f>'Leilões Regulares'!J36</f>
        <v>7480</v>
      </c>
      <c r="J31" s="44">
        <f>'Leilões Regulares'!L36</f>
        <v>7900</v>
      </c>
      <c r="K31" s="45">
        <f>'Leilões Regulares'!M36</f>
        <v>7860</v>
      </c>
      <c r="L31" s="44">
        <f>'Leilões Regulares'!O36</f>
        <v>7800</v>
      </c>
      <c r="M31" s="45">
        <f>'Leilões Regulares'!P36</f>
        <v>7760</v>
      </c>
      <c r="N31" s="44">
        <f>'Leilões Regulares'!R36</f>
        <v>7740</v>
      </c>
      <c r="O31" s="45">
        <f>'Leilões Regulares'!S36</f>
        <v>7700</v>
      </c>
    </row>
    <row r="32" spans="2:15" ht="13.8" customHeight="1" x14ac:dyDescent="0.3">
      <c r="B32" s="85"/>
      <c r="C32" s="27" t="s">
        <v>9</v>
      </c>
      <c r="D32" s="46" t="s">
        <v>10</v>
      </c>
      <c r="E32" s="47" t="s">
        <v>10</v>
      </c>
      <c r="F32" s="46" t="s">
        <v>10</v>
      </c>
      <c r="G32" s="47" t="s">
        <v>10</v>
      </c>
      <c r="H32" s="46" t="s">
        <v>10</v>
      </c>
      <c r="I32" s="47" t="s">
        <v>10</v>
      </c>
      <c r="J32" s="46" t="s">
        <v>10</v>
      </c>
      <c r="K32" s="47" t="s">
        <v>10</v>
      </c>
      <c r="L32" s="46" t="s">
        <v>10</v>
      </c>
      <c r="M32" s="47" t="s">
        <v>10</v>
      </c>
      <c r="N32" s="46" t="s">
        <v>10</v>
      </c>
      <c r="O32" s="47" t="s">
        <v>10</v>
      </c>
    </row>
    <row r="33" spans="2:15" ht="13.8" customHeight="1" thickBot="1" x14ac:dyDescent="0.35">
      <c r="B33" s="85"/>
      <c r="C33" s="27" t="s">
        <v>11</v>
      </c>
      <c r="D33" s="57" t="s">
        <v>10</v>
      </c>
      <c r="E33" s="58"/>
      <c r="F33" s="57" t="s">
        <v>10</v>
      </c>
      <c r="G33" s="58"/>
      <c r="H33" s="57" t="s">
        <v>10</v>
      </c>
      <c r="I33" s="58"/>
      <c r="J33" s="57" t="s">
        <v>10</v>
      </c>
      <c r="K33" s="58"/>
      <c r="L33" s="57" t="s">
        <v>10</v>
      </c>
      <c r="M33" s="58"/>
      <c r="N33" s="57" t="s">
        <v>10</v>
      </c>
      <c r="O33" s="58"/>
    </row>
    <row r="34" spans="2:15" ht="13.8" customHeight="1" x14ac:dyDescent="0.3">
      <c r="B34" s="76" t="s">
        <v>16</v>
      </c>
      <c r="C34" s="16" t="s">
        <v>17</v>
      </c>
      <c r="D34" s="48">
        <f t="shared" ref="D34:G35" si="0">SUM(D4,D10,D16,D22,D28)</f>
        <v>0</v>
      </c>
      <c r="E34" s="49">
        <f t="shared" si="0"/>
        <v>0</v>
      </c>
      <c r="F34" s="48">
        <f t="shared" si="0"/>
        <v>0</v>
      </c>
      <c r="G34" s="49">
        <f t="shared" si="0"/>
        <v>0</v>
      </c>
      <c r="H34" s="48">
        <f t="shared" ref="H34:I34" si="1">SUM(H4,H10,H16,H22,H28)</f>
        <v>0</v>
      </c>
      <c r="I34" s="49">
        <f t="shared" si="1"/>
        <v>0</v>
      </c>
      <c r="J34" s="48">
        <f t="shared" ref="J34:K34" si="2">SUM(J4,J10,J16,J22,J28)</f>
        <v>0</v>
      </c>
      <c r="K34" s="49">
        <f t="shared" si="2"/>
        <v>0</v>
      </c>
      <c r="L34" s="48">
        <f t="shared" ref="L34:M34" si="3">SUM(L4,L10,L16,L22,L28)</f>
        <v>0</v>
      </c>
      <c r="M34" s="49">
        <f t="shared" si="3"/>
        <v>0</v>
      </c>
      <c r="N34" s="48">
        <f t="shared" ref="N34:O34" si="4">SUM(N4,N10,N16,N22,N28)</f>
        <v>0</v>
      </c>
      <c r="O34" s="49">
        <f t="shared" si="4"/>
        <v>0</v>
      </c>
    </row>
    <row r="35" spans="2:15" ht="13.8" customHeight="1" x14ac:dyDescent="0.3">
      <c r="B35" s="78"/>
      <c r="C35" s="22" t="s">
        <v>18</v>
      </c>
      <c r="D35" s="50">
        <f t="shared" si="0"/>
        <v>61400</v>
      </c>
      <c r="E35" s="51">
        <f t="shared" si="0"/>
        <v>0</v>
      </c>
      <c r="F35" s="50">
        <f t="shared" si="0"/>
        <v>0</v>
      </c>
      <c r="G35" s="51">
        <f t="shared" si="0"/>
        <v>0</v>
      </c>
      <c r="H35" s="50">
        <f t="shared" ref="H35:I35" si="5">SUM(H5,H11,H17,H23,H29)</f>
        <v>26500</v>
      </c>
      <c r="I35" s="51">
        <f t="shared" si="5"/>
        <v>0</v>
      </c>
      <c r="J35" s="50">
        <f t="shared" ref="J35:K35" si="6">SUM(J5,J11,J17,J23,J29)</f>
        <v>25000</v>
      </c>
      <c r="K35" s="51">
        <f t="shared" si="6"/>
        <v>0</v>
      </c>
      <c r="L35" s="50">
        <f t="shared" ref="L35:M35" si="7">SUM(L5,L11,L17,L23,L29)</f>
        <v>29500</v>
      </c>
      <c r="M35" s="51">
        <f t="shared" si="7"/>
        <v>0</v>
      </c>
      <c r="N35" s="50">
        <f t="shared" ref="N35:O35" si="8">SUM(N5,N11,N17,N23,N29)</f>
        <v>4000</v>
      </c>
      <c r="O35" s="51">
        <f t="shared" si="8"/>
        <v>0</v>
      </c>
    </row>
    <row r="36" spans="2:15" ht="13.8" customHeight="1" x14ac:dyDescent="0.3">
      <c r="B36" s="78"/>
      <c r="C36" s="22" t="s">
        <v>19</v>
      </c>
      <c r="D36" s="50">
        <f t="shared" ref="D36:E36" si="9">SUM(D6,D12,D18,D24,D30)</f>
        <v>0</v>
      </c>
      <c r="E36" s="51">
        <f t="shared" si="9"/>
        <v>0</v>
      </c>
      <c r="F36" s="50">
        <f t="shared" ref="F36:G36" si="10">SUM(F6,F12,F18,F24,F30)</f>
        <v>0</v>
      </c>
      <c r="G36" s="51">
        <f t="shared" si="10"/>
        <v>0</v>
      </c>
      <c r="H36" s="50">
        <f t="shared" ref="H36:I36" si="11">SUM(H6,H12,H18,H24,H30)</f>
        <v>0</v>
      </c>
      <c r="I36" s="51">
        <f t="shared" si="11"/>
        <v>0</v>
      </c>
      <c r="J36" s="50">
        <f t="shared" ref="J36:K36" si="12">SUM(J6,J12,J18,J24,J30)</f>
        <v>0</v>
      </c>
      <c r="K36" s="51">
        <f t="shared" si="12"/>
        <v>0</v>
      </c>
      <c r="L36" s="50">
        <f t="shared" ref="L36:M36" si="13">SUM(L6,L12,L18,L24,L30)</f>
        <v>0</v>
      </c>
      <c r="M36" s="51">
        <f t="shared" si="13"/>
        <v>0</v>
      </c>
      <c r="N36" s="50">
        <f t="shared" ref="N36:O36" si="14">SUM(N6,N12,N18,N24,N30)</f>
        <v>0</v>
      </c>
      <c r="O36" s="51">
        <f t="shared" si="14"/>
        <v>0</v>
      </c>
    </row>
    <row r="37" spans="2:15" ht="13.8" customHeight="1" x14ac:dyDescent="0.3">
      <c r="B37" s="78"/>
      <c r="C37" s="22" t="s">
        <v>9</v>
      </c>
      <c r="D37" s="54" t="s">
        <v>10</v>
      </c>
      <c r="E37" s="55" t="s">
        <v>10</v>
      </c>
      <c r="F37" s="54" t="s">
        <v>10</v>
      </c>
      <c r="G37" s="55" t="s">
        <v>10</v>
      </c>
      <c r="H37" s="54" t="s">
        <v>10</v>
      </c>
      <c r="I37" s="55" t="s">
        <v>10</v>
      </c>
      <c r="J37" s="54" t="s">
        <v>10</v>
      </c>
      <c r="K37" s="55" t="s">
        <v>10</v>
      </c>
      <c r="L37" s="54" t="s">
        <v>10</v>
      </c>
      <c r="M37" s="55" t="s">
        <v>10</v>
      </c>
      <c r="N37" s="54" t="s">
        <v>10</v>
      </c>
      <c r="O37" s="55" t="s">
        <v>10</v>
      </c>
    </row>
    <row r="38" spans="2:15" ht="13.8" customHeight="1" thickBot="1" x14ac:dyDescent="0.35">
      <c r="B38" s="80"/>
      <c r="C38" s="56" t="s">
        <v>20</v>
      </c>
      <c r="D38" s="59" t="s">
        <v>10</v>
      </c>
      <c r="E38" s="60"/>
      <c r="F38" s="59" t="s">
        <v>10</v>
      </c>
      <c r="G38" s="60"/>
      <c r="H38" s="59" t="s">
        <v>10</v>
      </c>
      <c r="I38" s="60"/>
      <c r="J38" s="59" t="s">
        <v>10</v>
      </c>
      <c r="K38" s="60"/>
      <c r="L38" s="59" t="s">
        <v>10</v>
      </c>
      <c r="M38" s="60"/>
      <c r="N38" s="59" t="s">
        <v>10</v>
      </c>
      <c r="O38" s="60"/>
    </row>
    <row r="40" spans="2:15" x14ac:dyDescent="0.3">
      <c r="B40" s="35" t="s">
        <v>21</v>
      </c>
    </row>
    <row r="41" spans="2:15" x14ac:dyDescent="0.3">
      <c r="B41" s="35"/>
    </row>
    <row r="42" spans="2:15" x14ac:dyDescent="0.3">
      <c r="B42" s="37" t="s">
        <v>22</v>
      </c>
    </row>
    <row r="43" spans="2:15" x14ac:dyDescent="0.3">
      <c r="B43" s="37" t="s">
        <v>23</v>
      </c>
    </row>
  </sheetData>
  <mergeCells count="13">
    <mergeCell ref="B34:B38"/>
    <mergeCell ref="B28:B33"/>
    <mergeCell ref="B2:C2"/>
    <mergeCell ref="D2:E2"/>
    <mergeCell ref="B22:B27"/>
    <mergeCell ref="B16:B21"/>
    <mergeCell ref="B4:B9"/>
    <mergeCell ref="B10:B15"/>
    <mergeCell ref="N2:O2"/>
    <mergeCell ref="L2:M2"/>
    <mergeCell ref="J2:K2"/>
    <mergeCell ref="H2:I2"/>
    <mergeCell ref="F2:G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Leilões Regulares</vt:lpstr>
      <vt:lpstr>Leilões Autorizativos</vt:lpstr>
    </vt:vector>
  </TitlesOfParts>
  <Manager/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Coelho G.G Siqueira</dc:creator>
  <cp:keywords/>
  <dc:description/>
  <cp:lastModifiedBy>Ricardo</cp:lastModifiedBy>
  <cp:revision/>
  <cp:lastPrinted>2020-09-03T14:43:01Z</cp:lastPrinted>
  <dcterms:created xsi:type="dcterms:W3CDTF">2018-04-19T17:25:11Z</dcterms:created>
  <dcterms:modified xsi:type="dcterms:W3CDTF">2021-10-15T20:45:31Z</dcterms:modified>
  <cp:category/>
  <cp:contentStatus/>
</cp:coreProperties>
</file>