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ANP\Leilão de Biodiesel\Estoque, Entregas e Retiradas\Retiradas\"/>
    </mc:Choice>
  </mc:AlternateContent>
  <bookViews>
    <workbookView xWindow="0" yWindow="0" windowWidth="9768" windowHeight="7884"/>
  </bookViews>
  <sheets>
    <sheet name="Acumulado 2020" sheetId="84" r:id="rId1"/>
    <sheet name="L76" sheetId="93" r:id="rId2"/>
    <sheet name="L75C" sheetId="92" r:id="rId3"/>
    <sheet name="L75" sheetId="91" r:id="rId4"/>
    <sheet name="L73C" sheetId="90" r:id="rId5"/>
    <sheet name="L73" sheetId="89" r:id="rId6"/>
    <sheet name="L74" sheetId="88" r:id="rId7"/>
    <sheet name="L72" sheetId="87" r:id="rId8"/>
    <sheet name="L71" sheetId="86" r:id="rId9"/>
    <sheet name="L70" sheetId="85" r:id="rId10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16" i="84" l="1"/>
  <c r="S115" i="84"/>
  <c r="S114" i="84"/>
  <c r="S113" i="84"/>
  <c r="S112" i="84"/>
  <c r="S111" i="84"/>
  <c r="S110" i="84"/>
  <c r="S109" i="84"/>
  <c r="S108" i="84"/>
  <c r="S107" i="84"/>
  <c r="S106" i="84"/>
  <c r="S105" i="84"/>
  <c r="S104" i="84"/>
  <c r="S103" i="84"/>
  <c r="S102" i="84"/>
  <c r="S101" i="84"/>
  <c r="S100" i="84"/>
  <c r="S99" i="84"/>
  <c r="S98" i="84"/>
  <c r="S97" i="84"/>
  <c r="S96" i="84"/>
  <c r="S95" i="84"/>
  <c r="S94" i="84"/>
  <c r="S93" i="84"/>
  <c r="S92" i="84"/>
  <c r="S91" i="84"/>
  <c r="S90" i="84"/>
  <c r="S89" i="84"/>
  <c r="S88" i="84"/>
  <c r="S87" i="84"/>
  <c r="S86" i="84"/>
  <c r="S85" i="84"/>
  <c r="S84" i="84"/>
  <c r="S83" i="84"/>
  <c r="S82" i="84"/>
  <c r="S81" i="84"/>
  <c r="S80" i="84"/>
  <c r="S79" i="84"/>
  <c r="S78" i="84"/>
  <c r="S77" i="84"/>
  <c r="S76" i="84"/>
  <c r="S75" i="84"/>
  <c r="S74" i="84"/>
  <c r="S73" i="84"/>
  <c r="S72" i="84"/>
  <c r="S71" i="84"/>
  <c r="S70" i="84"/>
  <c r="S69" i="84"/>
  <c r="S68" i="84"/>
  <c r="S67" i="84"/>
  <c r="S66" i="84"/>
  <c r="S65" i="84"/>
  <c r="S64" i="84"/>
  <c r="S63" i="84"/>
  <c r="S62" i="84"/>
  <c r="S61" i="84"/>
  <c r="S60" i="84"/>
  <c r="S59" i="84"/>
  <c r="S58" i="84"/>
  <c r="S57" i="84"/>
  <c r="S56" i="84"/>
  <c r="S55" i="84"/>
  <c r="S54" i="84"/>
  <c r="S53" i="84"/>
  <c r="S52" i="84"/>
  <c r="S51" i="84"/>
  <c r="S50" i="84"/>
  <c r="S49" i="84"/>
  <c r="S48" i="84"/>
  <c r="S47" i="84"/>
  <c r="S46" i="84"/>
  <c r="S45" i="84"/>
  <c r="S44" i="84"/>
  <c r="S43" i="84"/>
  <c r="S42" i="84"/>
  <c r="S41" i="84"/>
  <c r="S40" i="84"/>
  <c r="S39" i="84"/>
  <c r="S38" i="84"/>
  <c r="S37" i="84"/>
  <c r="S36" i="84"/>
  <c r="S35" i="84"/>
  <c r="S34" i="84"/>
  <c r="S33" i="84"/>
  <c r="S32" i="84"/>
  <c r="S31" i="84"/>
  <c r="S30" i="84"/>
  <c r="S29" i="84"/>
  <c r="S28" i="84"/>
  <c r="S27" i="84"/>
  <c r="S26" i="84"/>
  <c r="S25" i="84"/>
  <c r="S24" i="84"/>
  <c r="S23" i="84"/>
  <c r="S22" i="84"/>
  <c r="S21" i="84"/>
  <c r="S20" i="84"/>
  <c r="S19" i="84"/>
  <c r="S18" i="84"/>
  <c r="S17" i="84"/>
  <c r="S16" i="84"/>
  <c r="S15" i="84"/>
  <c r="S14" i="84"/>
  <c r="S13" i="84"/>
  <c r="S12" i="84"/>
  <c r="S11" i="84"/>
  <c r="S10" i="84"/>
  <c r="S9" i="84"/>
  <c r="S8" i="84"/>
  <c r="S7" i="84"/>
  <c r="S6" i="84"/>
  <c r="R18" i="84" l="1"/>
  <c r="Q18" i="84"/>
  <c r="P18" i="84"/>
  <c r="O18" i="84"/>
  <c r="N18" i="84"/>
  <c r="M18" i="84"/>
  <c r="L18" i="84"/>
  <c r="K18" i="84"/>
  <c r="J18" i="84"/>
  <c r="I18" i="84"/>
  <c r="H18" i="84"/>
  <c r="G18" i="84"/>
  <c r="F18" i="84"/>
  <c r="E18" i="84"/>
  <c r="D18" i="84"/>
  <c r="I116" i="93"/>
  <c r="H116" i="93"/>
  <c r="G116" i="93"/>
  <c r="F116" i="93"/>
  <c r="E116" i="93"/>
  <c r="R116" i="84"/>
  <c r="R115" i="84"/>
  <c r="R114" i="84"/>
  <c r="R113" i="84"/>
  <c r="R112" i="84"/>
  <c r="R111" i="84"/>
  <c r="R110" i="84"/>
  <c r="R109" i="84"/>
  <c r="R108" i="84"/>
  <c r="R107" i="84"/>
  <c r="R106" i="84"/>
  <c r="R105" i="84"/>
  <c r="R104" i="84"/>
  <c r="R103" i="84"/>
  <c r="R102" i="84"/>
  <c r="R101" i="84"/>
  <c r="R100" i="84"/>
  <c r="R99" i="84"/>
  <c r="R98" i="84"/>
  <c r="R97" i="84"/>
  <c r="R96" i="84"/>
  <c r="R95" i="84"/>
  <c r="R94" i="84"/>
  <c r="R93" i="84"/>
  <c r="R92" i="84"/>
  <c r="R91" i="84"/>
  <c r="R90" i="84"/>
  <c r="R89" i="84"/>
  <c r="R88" i="84"/>
  <c r="R87" i="84"/>
  <c r="R86" i="84"/>
  <c r="R85" i="84"/>
  <c r="R84" i="84"/>
  <c r="R83" i="84"/>
  <c r="R82" i="84"/>
  <c r="R81" i="84"/>
  <c r="R80" i="84"/>
  <c r="R79" i="84"/>
  <c r="R78" i="84"/>
  <c r="R77" i="84"/>
  <c r="R76" i="84"/>
  <c r="R75" i="84"/>
  <c r="R74" i="84"/>
  <c r="R73" i="84"/>
  <c r="R72" i="84"/>
  <c r="R71" i="84"/>
  <c r="R70" i="84"/>
  <c r="R69" i="84"/>
  <c r="R68" i="84"/>
  <c r="R67" i="84"/>
  <c r="R66" i="84"/>
  <c r="R65" i="84"/>
  <c r="R64" i="84"/>
  <c r="R63" i="84"/>
  <c r="R62" i="84"/>
  <c r="R61" i="84"/>
  <c r="R60" i="84"/>
  <c r="R59" i="84"/>
  <c r="R58" i="84"/>
  <c r="R57" i="84"/>
  <c r="R56" i="84"/>
  <c r="R55" i="84"/>
  <c r="R54" i="84"/>
  <c r="R53" i="84"/>
  <c r="R52" i="84"/>
  <c r="R51" i="84"/>
  <c r="R50" i="84"/>
  <c r="R49" i="84"/>
  <c r="R48" i="84"/>
  <c r="R47" i="84"/>
  <c r="R46" i="84"/>
  <c r="R45" i="84"/>
  <c r="R44" i="84"/>
  <c r="R43" i="84"/>
  <c r="R42" i="84"/>
  <c r="R41" i="84"/>
  <c r="R40" i="84"/>
  <c r="R39" i="84"/>
  <c r="R38" i="84"/>
  <c r="R37" i="84"/>
  <c r="R36" i="84"/>
  <c r="R35" i="84"/>
  <c r="R34" i="84"/>
  <c r="R33" i="84"/>
  <c r="R32" i="84"/>
  <c r="R31" i="84"/>
  <c r="R30" i="84"/>
  <c r="R29" i="84"/>
  <c r="R28" i="84"/>
  <c r="R27" i="84"/>
  <c r="R26" i="84"/>
  <c r="R25" i="84"/>
  <c r="R24" i="84"/>
  <c r="R23" i="84"/>
  <c r="R22" i="84"/>
  <c r="R21" i="84"/>
  <c r="R20" i="84"/>
  <c r="R19" i="84"/>
  <c r="R17" i="84"/>
  <c r="R16" i="84"/>
  <c r="R15" i="84"/>
  <c r="R14" i="84"/>
  <c r="R13" i="84"/>
  <c r="R12" i="84"/>
  <c r="R11" i="84"/>
  <c r="R10" i="84"/>
  <c r="R9" i="84"/>
  <c r="R8" i="84"/>
  <c r="R7" i="84"/>
  <c r="R6" i="84"/>
  <c r="D116" i="93"/>
  <c r="S117" i="84"/>
  <c r="T18" i="84" l="1"/>
  <c r="R117" i="84"/>
  <c r="Q116" i="84"/>
  <c r="P116" i="84"/>
  <c r="O116" i="84"/>
  <c r="N116" i="84"/>
  <c r="Q115" i="84"/>
  <c r="P115" i="84"/>
  <c r="O115" i="84"/>
  <c r="N115" i="84"/>
  <c r="Q114" i="84"/>
  <c r="P114" i="84"/>
  <c r="O114" i="84"/>
  <c r="N114" i="84"/>
  <c r="Q113" i="84"/>
  <c r="P113" i="84"/>
  <c r="O113" i="84"/>
  <c r="N113" i="84"/>
  <c r="Q112" i="84"/>
  <c r="P112" i="84"/>
  <c r="O112" i="84"/>
  <c r="N112" i="84"/>
  <c r="Q111" i="84"/>
  <c r="P111" i="84"/>
  <c r="O111" i="84"/>
  <c r="N111" i="84"/>
  <c r="Q110" i="84"/>
  <c r="P110" i="84"/>
  <c r="O110" i="84"/>
  <c r="N110" i="84"/>
  <c r="Q109" i="84"/>
  <c r="P109" i="84"/>
  <c r="O109" i="84"/>
  <c r="N109" i="84"/>
  <c r="Q108" i="84"/>
  <c r="P108" i="84"/>
  <c r="O108" i="84"/>
  <c r="N108" i="84"/>
  <c r="Q107" i="84"/>
  <c r="P107" i="84"/>
  <c r="O107" i="84"/>
  <c r="N107" i="84"/>
  <c r="Q106" i="84"/>
  <c r="P106" i="84"/>
  <c r="O106" i="84"/>
  <c r="N106" i="84"/>
  <c r="Q105" i="84"/>
  <c r="P105" i="84"/>
  <c r="O105" i="84"/>
  <c r="N105" i="84"/>
  <c r="Q104" i="84"/>
  <c r="P104" i="84"/>
  <c r="O104" i="84"/>
  <c r="N104" i="84"/>
  <c r="Q103" i="84"/>
  <c r="P103" i="84"/>
  <c r="O103" i="84"/>
  <c r="N103" i="84"/>
  <c r="Q102" i="84"/>
  <c r="P102" i="84"/>
  <c r="O102" i="84"/>
  <c r="N102" i="84"/>
  <c r="Q101" i="84"/>
  <c r="P101" i="84"/>
  <c r="O101" i="84"/>
  <c r="N101" i="84"/>
  <c r="Q100" i="84"/>
  <c r="P100" i="84"/>
  <c r="O100" i="84"/>
  <c r="N100" i="84"/>
  <c r="Q99" i="84"/>
  <c r="P99" i="84"/>
  <c r="O99" i="84"/>
  <c r="N99" i="84"/>
  <c r="Q98" i="84"/>
  <c r="P98" i="84"/>
  <c r="O98" i="84"/>
  <c r="N98" i="84"/>
  <c r="Q97" i="84"/>
  <c r="P97" i="84"/>
  <c r="O97" i="84"/>
  <c r="N97" i="84"/>
  <c r="Q96" i="84"/>
  <c r="P96" i="84"/>
  <c r="O96" i="84"/>
  <c r="N96" i="84"/>
  <c r="Q95" i="84"/>
  <c r="P95" i="84"/>
  <c r="O95" i="84"/>
  <c r="N95" i="84"/>
  <c r="Q94" i="84"/>
  <c r="P94" i="84"/>
  <c r="O94" i="84"/>
  <c r="N94" i="84"/>
  <c r="Q93" i="84"/>
  <c r="P93" i="84"/>
  <c r="O93" i="84"/>
  <c r="N93" i="84"/>
  <c r="Q92" i="84"/>
  <c r="P92" i="84"/>
  <c r="O92" i="84"/>
  <c r="N92" i="84"/>
  <c r="Q91" i="84"/>
  <c r="P91" i="84"/>
  <c r="O91" i="84"/>
  <c r="N91" i="84"/>
  <c r="Q90" i="84"/>
  <c r="P90" i="84"/>
  <c r="O90" i="84"/>
  <c r="N90" i="84"/>
  <c r="Q89" i="84"/>
  <c r="P89" i="84"/>
  <c r="O89" i="84"/>
  <c r="N89" i="84"/>
  <c r="Q88" i="84"/>
  <c r="P88" i="84"/>
  <c r="O88" i="84"/>
  <c r="N88" i="84"/>
  <c r="Q87" i="84"/>
  <c r="P87" i="84"/>
  <c r="O87" i="84"/>
  <c r="N87" i="84"/>
  <c r="Q86" i="84"/>
  <c r="P86" i="84"/>
  <c r="O86" i="84"/>
  <c r="N86" i="84"/>
  <c r="Q85" i="84"/>
  <c r="P85" i="84"/>
  <c r="O85" i="84"/>
  <c r="N85" i="84"/>
  <c r="Q84" i="84"/>
  <c r="P84" i="84"/>
  <c r="O84" i="84"/>
  <c r="N84" i="84"/>
  <c r="Q83" i="84"/>
  <c r="P83" i="84"/>
  <c r="O83" i="84"/>
  <c r="N83" i="84"/>
  <c r="Q82" i="84"/>
  <c r="P82" i="84"/>
  <c r="O82" i="84"/>
  <c r="N82" i="84"/>
  <c r="Q81" i="84"/>
  <c r="P81" i="84"/>
  <c r="O81" i="84"/>
  <c r="N81" i="84"/>
  <c r="Q80" i="84"/>
  <c r="P80" i="84"/>
  <c r="O80" i="84"/>
  <c r="N80" i="84"/>
  <c r="Q79" i="84"/>
  <c r="P79" i="84"/>
  <c r="O79" i="84"/>
  <c r="N79" i="84"/>
  <c r="Q78" i="84"/>
  <c r="P78" i="84"/>
  <c r="O78" i="84"/>
  <c r="N78" i="84"/>
  <c r="Q77" i="84"/>
  <c r="P77" i="84"/>
  <c r="O77" i="84"/>
  <c r="N77" i="84"/>
  <c r="Q76" i="84"/>
  <c r="P76" i="84"/>
  <c r="O76" i="84"/>
  <c r="N76" i="84"/>
  <c r="Q75" i="84"/>
  <c r="P75" i="84"/>
  <c r="O75" i="84"/>
  <c r="N75" i="84"/>
  <c r="Q74" i="84"/>
  <c r="P74" i="84"/>
  <c r="O74" i="84"/>
  <c r="N74" i="84"/>
  <c r="Q73" i="84"/>
  <c r="P73" i="84"/>
  <c r="O73" i="84"/>
  <c r="N73" i="84"/>
  <c r="Q72" i="84"/>
  <c r="P72" i="84"/>
  <c r="O72" i="84"/>
  <c r="N72" i="84"/>
  <c r="Q71" i="84"/>
  <c r="P71" i="84"/>
  <c r="O71" i="84"/>
  <c r="N71" i="84"/>
  <c r="Q70" i="84"/>
  <c r="P70" i="84"/>
  <c r="O70" i="84"/>
  <c r="N70" i="84"/>
  <c r="Q69" i="84"/>
  <c r="P69" i="84"/>
  <c r="O69" i="84"/>
  <c r="N69" i="84"/>
  <c r="Q68" i="84"/>
  <c r="P68" i="84"/>
  <c r="O68" i="84"/>
  <c r="N68" i="84"/>
  <c r="Q67" i="84"/>
  <c r="P67" i="84"/>
  <c r="O67" i="84"/>
  <c r="N67" i="84"/>
  <c r="Q66" i="84"/>
  <c r="P66" i="84"/>
  <c r="O66" i="84"/>
  <c r="N66" i="84"/>
  <c r="Q65" i="84"/>
  <c r="P65" i="84"/>
  <c r="O65" i="84"/>
  <c r="N65" i="84"/>
  <c r="Q64" i="84"/>
  <c r="P64" i="84"/>
  <c r="O64" i="84"/>
  <c r="N64" i="84"/>
  <c r="Q63" i="84"/>
  <c r="P63" i="84"/>
  <c r="O63" i="84"/>
  <c r="N63" i="84"/>
  <c r="Q62" i="84"/>
  <c r="P62" i="84"/>
  <c r="O62" i="84"/>
  <c r="N62" i="84"/>
  <c r="Q61" i="84"/>
  <c r="P61" i="84"/>
  <c r="O61" i="84"/>
  <c r="N61" i="84"/>
  <c r="Q60" i="84"/>
  <c r="P60" i="84"/>
  <c r="O60" i="84"/>
  <c r="N60" i="84"/>
  <c r="Q59" i="84"/>
  <c r="P59" i="84"/>
  <c r="O59" i="84"/>
  <c r="N59" i="84"/>
  <c r="Q58" i="84"/>
  <c r="P58" i="84"/>
  <c r="O58" i="84"/>
  <c r="N58" i="84"/>
  <c r="Q57" i="84"/>
  <c r="P57" i="84"/>
  <c r="O57" i="84"/>
  <c r="N57" i="84"/>
  <c r="Q56" i="84"/>
  <c r="P56" i="84"/>
  <c r="O56" i="84"/>
  <c r="N56" i="84"/>
  <c r="Q55" i="84"/>
  <c r="P55" i="84"/>
  <c r="O55" i="84"/>
  <c r="N55" i="84"/>
  <c r="Q54" i="84"/>
  <c r="P54" i="84"/>
  <c r="O54" i="84"/>
  <c r="N54" i="84"/>
  <c r="Q53" i="84"/>
  <c r="P53" i="84"/>
  <c r="O53" i="84"/>
  <c r="N53" i="84"/>
  <c r="Q52" i="84"/>
  <c r="P52" i="84"/>
  <c r="O52" i="84"/>
  <c r="N52" i="84"/>
  <c r="Q51" i="84"/>
  <c r="P51" i="84"/>
  <c r="O51" i="84"/>
  <c r="N51" i="84"/>
  <c r="Q50" i="84"/>
  <c r="P50" i="84"/>
  <c r="O50" i="84"/>
  <c r="N50" i="84"/>
  <c r="Q49" i="84"/>
  <c r="P49" i="84"/>
  <c r="O49" i="84"/>
  <c r="N49" i="84"/>
  <c r="Q48" i="84"/>
  <c r="P48" i="84"/>
  <c r="O48" i="84"/>
  <c r="N48" i="84"/>
  <c r="Q47" i="84"/>
  <c r="P47" i="84"/>
  <c r="O47" i="84"/>
  <c r="N47" i="84"/>
  <c r="Q46" i="84"/>
  <c r="P46" i="84"/>
  <c r="O46" i="84"/>
  <c r="N46" i="84"/>
  <c r="Q45" i="84"/>
  <c r="P45" i="84"/>
  <c r="O45" i="84"/>
  <c r="N45" i="84"/>
  <c r="Q44" i="84"/>
  <c r="P44" i="84"/>
  <c r="O44" i="84"/>
  <c r="N44" i="84"/>
  <c r="Q43" i="84"/>
  <c r="P43" i="84"/>
  <c r="O43" i="84"/>
  <c r="N43" i="84"/>
  <c r="Q42" i="84"/>
  <c r="P42" i="84"/>
  <c r="O42" i="84"/>
  <c r="N42" i="84"/>
  <c r="Q41" i="84"/>
  <c r="P41" i="84"/>
  <c r="O41" i="84"/>
  <c r="N41" i="84"/>
  <c r="Q40" i="84"/>
  <c r="P40" i="84"/>
  <c r="O40" i="84"/>
  <c r="N40" i="84"/>
  <c r="Q39" i="84"/>
  <c r="P39" i="84"/>
  <c r="O39" i="84"/>
  <c r="N39" i="84"/>
  <c r="Q38" i="84"/>
  <c r="P38" i="84"/>
  <c r="O38" i="84"/>
  <c r="N38" i="84"/>
  <c r="Q37" i="84"/>
  <c r="P37" i="84"/>
  <c r="O37" i="84"/>
  <c r="N37" i="84"/>
  <c r="Q36" i="84"/>
  <c r="P36" i="84"/>
  <c r="O36" i="84"/>
  <c r="N36" i="84"/>
  <c r="Q35" i="84"/>
  <c r="P35" i="84"/>
  <c r="O35" i="84"/>
  <c r="N35" i="84"/>
  <c r="Q34" i="84"/>
  <c r="P34" i="84"/>
  <c r="O34" i="84"/>
  <c r="N34" i="84"/>
  <c r="Q33" i="84"/>
  <c r="P33" i="84"/>
  <c r="O33" i="84"/>
  <c r="N33" i="84"/>
  <c r="Q32" i="84"/>
  <c r="P32" i="84"/>
  <c r="O32" i="84"/>
  <c r="N32" i="84"/>
  <c r="Q31" i="84"/>
  <c r="P31" i="84"/>
  <c r="O31" i="84"/>
  <c r="N31" i="84"/>
  <c r="Q30" i="84"/>
  <c r="P30" i="84"/>
  <c r="O30" i="84"/>
  <c r="N30" i="84"/>
  <c r="Q29" i="84"/>
  <c r="P29" i="84"/>
  <c r="O29" i="84"/>
  <c r="N29" i="84"/>
  <c r="Q28" i="84"/>
  <c r="P28" i="84"/>
  <c r="O28" i="84"/>
  <c r="N28" i="84"/>
  <c r="Q27" i="84"/>
  <c r="P27" i="84"/>
  <c r="O27" i="84"/>
  <c r="N27" i="84"/>
  <c r="Q26" i="84"/>
  <c r="P26" i="84"/>
  <c r="O26" i="84"/>
  <c r="N26" i="84"/>
  <c r="Q25" i="84"/>
  <c r="P25" i="84"/>
  <c r="O25" i="84"/>
  <c r="N25" i="84"/>
  <c r="Q24" i="84"/>
  <c r="P24" i="84"/>
  <c r="O24" i="84"/>
  <c r="N24" i="84"/>
  <c r="Q23" i="84"/>
  <c r="P23" i="84"/>
  <c r="O23" i="84"/>
  <c r="N23" i="84"/>
  <c r="Q22" i="84"/>
  <c r="P22" i="84"/>
  <c r="O22" i="84"/>
  <c r="N22" i="84"/>
  <c r="Q21" i="84"/>
  <c r="P21" i="84"/>
  <c r="O21" i="84"/>
  <c r="N21" i="84"/>
  <c r="Q20" i="84"/>
  <c r="P20" i="84"/>
  <c r="O20" i="84"/>
  <c r="N20" i="84"/>
  <c r="Q19" i="84"/>
  <c r="P19" i="84"/>
  <c r="O19" i="84"/>
  <c r="N19" i="84"/>
  <c r="Q17" i="84"/>
  <c r="P17" i="84"/>
  <c r="O17" i="84"/>
  <c r="N17" i="84"/>
  <c r="Q16" i="84"/>
  <c r="P16" i="84"/>
  <c r="O16" i="84"/>
  <c r="N16" i="84"/>
  <c r="Q15" i="84"/>
  <c r="P15" i="84"/>
  <c r="O15" i="84"/>
  <c r="N15" i="84"/>
  <c r="Q14" i="84"/>
  <c r="P14" i="84"/>
  <c r="O14" i="84"/>
  <c r="N14" i="84"/>
  <c r="Q13" i="84"/>
  <c r="P13" i="84"/>
  <c r="O13" i="84"/>
  <c r="N13" i="84"/>
  <c r="Q12" i="84"/>
  <c r="P12" i="84"/>
  <c r="O12" i="84"/>
  <c r="N12" i="84"/>
  <c r="Q11" i="84"/>
  <c r="P11" i="84"/>
  <c r="O11" i="84"/>
  <c r="N11" i="84"/>
  <c r="Q10" i="84"/>
  <c r="P10" i="84"/>
  <c r="O10" i="84"/>
  <c r="N10" i="84"/>
  <c r="Q9" i="84"/>
  <c r="P9" i="84"/>
  <c r="O9" i="84"/>
  <c r="N9" i="84"/>
  <c r="Q8" i="84"/>
  <c r="P8" i="84"/>
  <c r="O8" i="84"/>
  <c r="N8" i="84"/>
  <c r="Q7" i="84"/>
  <c r="P7" i="84"/>
  <c r="O7" i="84"/>
  <c r="N7" i="84"/>
  <c r="Q6" i="84"/>
  <c r="Q117" i="84" s="1"/>
  <c r="O6" i="84"/>
  <c r="I115" i="92"/>
  <c r="E115" i="92"/>
  <c r="G115" i="92"/>
  <c r="G115" i="91"/>
  <c r="I115" i="91"/>
  <c r="E115" i="91"/>
  <c r="O117" i="84" l="1"/>
  <c r="P6" i="84"/>
  <c r="P117" i="84" s="1"/>
  <c r="M116" i="84"/>
  <c r="L116" i="84"/>
  <c r="K116" i="84"/>
  <c r="J116" i="84"/>
  <c r="I116" i="84"/>
  <c r="H116" i="84"/>
  <c r="G116" i="84"/>
  <c r="F116" i="84"/>
  <c r="E116" i="84"/>
  <c r="D116" i="84"/>
  <c r="M115" i="84"/>
  <c r="L115" i="84"/>
  <c r="K115" i="84"/>
  <c r="J115" i="84"/>
  <c r="I115" i="84"/>
  <c r="H115" i="84"/>
  <c r="G115" i="84"/>
  <c r="F115" i="84"/>
  <c r="E115" i="84"/>
  <c r="D115" i="84"/>
  <c r="M114" i="84"/>
  <c r="L114" i="84"/>
  <c r="K114" i="84"/>
  <c r="J114" i="84"/>
  <c r="I114" i="84"/>
  <c r="H114" i="84"/>
  <c r="G114" i="84"/>
  <c r="F114" i="84"/>
  <c r="E114" i="84"/>
  <c r="D114" i="84"/>
  <c r="M113" i="84"/>
  <c r="L113" i="84"/>
  <c r="K113" i="84"/>
  <c r="J113" i="84"/>
  <c r="I113" i="84"/>
  <c r="H113" i="84"/>
  <c r="G113" i="84"/>
  <c r="F113" i="84"/>
  <c r="E113" i="84"/>
  <c r="D113" i="84"/>
  <c r="M112" i="84"/>
  <c r="L112" i="84"/>
  <c r="K112" i="84"/>
  <c r="J112" i="84"/>
  <c r="I112" i="84"/>
  <c r="H112" i="84"/>
  <c r="G112" i="84"/>
  <c r="F112" i="84"/>
  <c r="E112" i="84"/>
  <c r="D112" i="84"/>
  <c r="M111" i="84"/>
  <c r="L111" i="84"/>
  <c r="K111" i="84"/>
  <c r="J111" i="84"/>
  <c r="I111" i="84"/>
  <c r="H111" i="84"/>
  <c r="G111" i="84"/>
  <c r="F111" i="84"/>
  <c r="E111" i="84"/>
  <c r="D111" i="84"/>
  <c r="M110" i="84"/>
  <c r="L110" i="84"/>
  <c r="K110" i="84"/>
  <c r="J110" i="84"/>
  <c r="I110" i="84"/>
  <c r="H110" i="84"/>
  <c r="G110" i="84"/>
  <c r="F110" i="84"/>
  <c r="E110" i="84"/>
  <c r="D110" i="84"/>
  <c r="M109" i="84"/>
  <c r="L109" i="84"/>
  <c r="K109" i="84"/>
  <c r="J109" i="84"/>
  <c r="I109" i="84"/>
  <c r="H109" i="84"/>
  <c r="G109" i="84"/>
  <c r="F109" i="84"/>
  <c r="E109" i="84"/>
  <c r="D109" i="84"/>
  <c r="M108" i="84"/>
  <c r="L108" i="84"/>
  <c r="K108" i="84"/>
  <c r="J108" i="84"/>
  <c r="I108" i="84"/>
  <c r="H108" i="84"/>
  <c r="G108" i="84"/>
  <c r="F108" i="84"/>
  <c r="E108" i="84"/>
  <c r="D108" i="84"/>
  <c r="M107" i="84"/>
  <c r="L107" i="84"/>
  <c r="K107" i="84"/>
  <c r="J107" i="84"/>
  <c r="I107" i="84"/>
  <c r="H107" i="84"/>
  <c r="G107" i="84"/>
  <c r="F107" i="84"/>
  <c r="E107" i="84"/>
  <c r="D107" i="84"/>
  <c r="M106" i="84"/>
  <c r="L106" i="84"/>
  <c r="K106" i="84"/>
  <c r="J106" i="84"/>
  <c r="I106" i="84"/>
  <c r="H106" i="84"/>
  <c r="G106" i="84"/>
  <c r="F106" i="84"/>
  <c r="E106" i="84"/>
  <c r="D106" i="84"/>
  <c r="M105" i="84"/>
  <c r="L105" i="84"/>
  <c r="K105" i="84"/>
  <c r="J105" i="84"/>
  <c r="I105" i="84"/>
  <c r="H105" i="84"/>
  <c r="G105" i="84"/>
  <c r="F105" i="84"/>
  <c r="E105" i="84"/>
  <c r="D105" i="84"/>
  <c r="M104" i="84"/>
  <c r="L104" i="84"/>
  <c r="K104" i="84"/>
  <c r="J104" i="84"/>
  <c r="I104" i="84"/>
  <c r="H104" i="84"/>
  <c r="G104" i="84"/>
  <c r="F104" i="84"/>
  <c r="E104" i="84"/>
  <c r="D104" i="84"/>
  <c r="M103" i="84"/>
  <c r="L103" i="84"/>
  <c r="K103" i="84"/>
  <c r="J103" i="84"/>
  <c r="I103" i="84"/>
  <c r="H103" i="84"/>
  <c r="G103" i="84"/>
  <c r="F103" i="84"/>
  <c r="E103" i="84"/>
  <c r="D103" i="84"/>
  <c r="M102" i="84"/>
  <c r="L102" i="84"/>
  <c r="K102" i="84"/>
  <c r="J102" i="84"/>
  <c r="I102" i="84"/>
  <c r="H102" i="84"/>
  <c r="G102" i="84"/>
  <c r="F102" i="84"/>
  <c r="E102" i="84"/>
  <c r="D102" i="84"/>
  <c r="M101" i="84"/>
  <c r="L101" i="84"/>
  <c r="K101" i="84"/>
  <c r="J101" i="84"/>
  <c r="I101" i="84"/>
  <c r="H101" i="84"/>
  <c r="G101" i="84"/>
  <c r="F101" i="84"/>
  <c r="E101" i="84"/>
  <c r="D101" i="84"/>
  <c r="M100" i="84"/>
  <c r="L100" i="84"/>
  <c r="K100" i="84"/>
  <c r="J100" i="84"/>
  <c r="I100" i="84"/>
  <c r="H100" i="84"/>
  <c r="G100" i="84"/>
  <c r="F100" i="84"/>
  <c r="E100" i="84"/>
  <c r="D100" i="84"/>
  <c r="M99" i="84"/>
  <c r="L99" i="84"/>
  <c r="K99" i="84"/>
  <c r="J99" i="84"/>
  <c r="I99" i="84"/>
  <c r="H99" i="84"/>
  <c r="G99" i="84"/>
  <c r="F99" i="84"/>
  <c r="E99" i="84"/>
  <c r="D99" i="84"/>
  <c r="M98" i="84"/>
  <c r="L98" i="84"/>
  <c r="K98" i="84"/>
  <c r="J98" i="84"/>
  <c r="I98" i="84"/>
  <c r="H98" i="84"/>
  <c r="G98" i="84"/>
  <c r="F98" i="84"/>
  <c r="E98" i="84"/>
  <c r="D98" i="84"/>
  <c r="M97" i="84"/>
  <c r="L97" i="84"/>
  <c r="K97" i="84"/>
  <c r="J97" i="84"/>
  <c r="I97" i="84"/>
  <c r="H97" i="84"/>
  <c r="G97" i="84"/>
  <c r="F97" i="84"/>
  <c r="E97" i="84"/>
  <c r="D97" i="84"/>
  <c r="M96" i="84"/>
  <c r="L96" i="84"/>
  <c r="K96" i="84"/>
  <c r="J96" i="84"/>
  <c r="I96" i="84"/>
  <c r="H96" i="84"/>
  <c r="G96" i="84"/>
  <c r="F96" i="84"/>
  <c r="E96" i="84"/>
  <c r="D96" i="84"/>
  <c r="M95" i="84"/>
  <c r="L95" i="84"/>
  <c r="K95" i="84"/>
  <c r="J95" i="84"/>
  <c r="I95" i="84"/>
  <c r="H95" i="84"/>
  <c r="G95" i="84"/>
  <c r="F95" i="84"/>
  <c r="E95" i="84"/>
  <c r="D95" i="84"/>
  <c r="M94" i="84"/>
  <c r="L94" i="84"/>
  <c r="K94" i="84"/>
  <c r="J94" i="84"/>
  <c r="I94" i="84"/>
  <c r="H94" i="84"/>
  <c r="G94" i="84"/>
  <c r="F94" i="84"/>
  <c r="E94" i="84"/>
  <c r="D94" i="84"/>
  <c r="M93" i="84"/>
  <c r="L93" i="84"/>
  <c r="K93" i="84"/>
  <c r="J93" i="84"/>
  <c r="I93" i="84"/>
  <c r="H93" i="84"/>
  <c r="G93" i="84"/>
  <c r="F93" i="84"/>
  <c r="E93" i="84"/>
  <c r="D93" i="84"/>
  <c r="M92" i="84"/>
  <c r="L92" i="84"/>
  <c r="K92" i="84"/>
  <c r="J92" i="84"/>
  <c r="I92" i="84"/>
  <c r="H92" i="84"/>
  <c r="G92" i="84"/>
  <c r="F92" i="84"/>
  <c r="E92" i="84"/>
  <c r="D92" i="84"/>
  <c r="M91" i="84"/>
  <c r="L91" i="84"/>
  <c r="K91" i="84"/>
  <c r="J91" i="84"/>
  <c r="I91" i="84"/>
  <c r="H91" i="84"/>
  <c r="G91" i="84"/>
  <c r="F91" i="84"/>
  <c r="E91" i="84"/>
  <c r="D91" i="84"/>
  <c r="M90" i="84"/>
  <c r="L90" i="84"/>
  <c r="K90" i="84"/>
  <c r="J90" i="84"/>
  <c r="I90" i="84"/>
  <c r="H90" i="84"/>
  <c r="G90" i="84"/>
  <c r="F90" i="84"/>
  <c r="E90" i="84"/>
  <c r="D90" i="84"/>
  <c r="M89" i="84"/>
  <c r="L89" i="84"/>
  <c r="K89" i="84"/>
  <c r="J89" i="84"/>
  <c r="I89" i="84"/>
  <c r="H89" i="84"/>
  <c r="G89" i="84"/>
  <c r="F89" i="84"/>
  <c r="E89" i="84"/>
  <c r="D89" i="84"/>
  <c r="M88" i="84"/>
  <c r="L88" i="84"/>
  <c r="K88" i="84"/>
  <c r="J88" i="84"/>
  <c r="I88" i="84"/>
  <c r="H88" i="84"/>
  <c r="G88" i="84"/>
  <c r="F88" i="84"/>
  <c r="E88" i="84"/>
  <c r="D88" i="84"/>
  <c r="M87" i="84"/>
  <c r="L87" i="84"/>
  <c r="K87" i="84"/>
  <c r="J87" i="84"/>
  <c r="I87" i="84"/>
  <c r="H87" i="84"/>
  <c r="G87" i="84"/>
  <c r="F87" i="84"/>
  <c r="E87" i="84"/>
  <c r="D87" i="84"/>
  <c r="M86" i="84"/>
  <c r="L86" i="84"/>
  <c r="K86" i="84"/>
  <c r="J86" i="84"/>
  <c r="I86" i="84"/>
  <c r="H86" i="84"/>
  <c r="G86" i="84"/>
  <c r="F86" i="84"/>
  <c r="E86" i="84"/>
  <c r="D86" i="84"/>
  <c r="M85" i="84"/>
  <c r="L85" i="84"/>
  <c r="K85" i="84"/>
  <c r="J85" i="84"/>
  <c r="I85" i="84"/>
  <c r="H85" i="84"/>
  <c r="G85" i="84"/>
  <c r="F85" i="84"/>
  <c r="E85" i="84"/>
  <c r="D85" i="84"/>
  <c r="M84" i="84"/>
  <c r="L84" i="84"/>
  <c r="K84" i="84"/>
  <c r="J84" i="84"/>
  <c r="I84" i="84"/>
  <c r="H84" i="84"/>
  <c r="G84" i="84"/>
  <c r="F84" i="84"/>
  <c r="E84" i="84"/>
  <c r="D84" i="84"/>
  <c r="M83" i="84"/>
  <c r="L83" i="84"/>
  <c r="K83" i="84"/>
  <c r="J83" i="84"/>
  <c r="I83" i="84"/>
  <c r="H83" i="84"/>
  <c r="G83" i="84"/>
  <c r="F83" i="84"/>
  <c r="E83" i="84"/>
  <c r="D83" i="84"/>
  <c r="M82" i="84"/>
  <c r="L82" i="84"/>
  <c r="K82" i="84"/>
  <c r="J82" i="84"/>
  <c r="I82" i="84"/>
  <c r="H82" i="84"/>
  <c r="G82" i="84"/>
  <c r="F82" i="84"/>
  <c r="E82" i="84"/>
  <c r="D82" i="84"/>
  <c r="M81" i="84"/>
  <c r="L81" i="84"/>
  <c r="K81" i="84"/>
  <c r="J81" i="84"/>
  <c r="I81" i="84"/>
  <c r="H81" i="84"/>
  <c r="G81" i="84"/>
  <c r="F81" i="84"/>
  <c r="E81" i="84"/>
  <c r="D81" i="84"/>
  <c r="M80" i="84"/>
  <c r="L80" i="84"/>
  <c r="K80" i="84"/>
  <c r="J80" i="84"/>
  <c r="I80" i="84"/>
  <c r="H80" i="84"/>
  <c r="G80" i="84"/>
  <c r="F80" i="84"/>
  <c r="E80" i="84"/>
  <c r="D80" i="84"/>
  <c r="M79" i="84"/>
  <c r="L79" i="84"/>
  <c r="K79" i="84"/>
  <c r="J79" i="84"/>
  <c r="I79" i="84"/>
  <c r="H79" i="84"/>
  <c r="G79" i="84"/>
  <c r="F79" i="84"/>
  <c r="E79" i="84"/>
  <c r="D79" i="84"/>
  <c r="M78" i="84"/>
  <c r="L78" i="84"/>
  <c r="K78" i="84"/>
  <c r="J78" i="84"/>
  <c r="I78" i="84"/>
  <c r="H78" i="84"/>
  <c r="G78" i="84"/>
  <c r="F78" i="84"/>
  <c r="E78" i="84"/>
  <c r="D78" i="84"/>
  <c r="M77" i="84"/>
  <c r="L77" i="84"/>
  <c r="K77" i="84"/>
  <c r="J77" i="84"/>
  <c r="I77" i="84"/>
  <c r="H77" i="84"/>
  <c r="G77" i="84"/>
  <c r="F77" i="84"/>
  <c r="E77" i="84"/>
  <c r="D77" i="84"/>
  <c r="M76" i="84"/>
  <c r="L76" i="84"/>
  <c r="K76" i="84"/>
  <c r="J76" i="84"/>
  <c r="I76" i="84"/>
  <c r="H76" i="84"/>
  <c r="G76" i="84"/>
  <c r="F76" i="84"/>
  <c r="E76" i="84"/>
  <c r="D76" i="84"/>
  <c r="M75" i="84"/>
  <c r="L75" i="84"/>
  <c r="K75" i="84"/>
  <c r="J75" i="84"/>
  <c r="I75" i="84"/>
  <c r="H75" i="84"/>
  <c r="G75" i="84"/>
  <c r="F75" i="84"/>
  <c r="E75" i="84"/>
  <c r="D75" i="84"/>
  <c r="M74" i="84"/>
  <c r="L74" i="84"/>
  <c r="K74" i="84"/>
  <c r="J74" i="84"/>
  <c r="I74" i="84"/>
  <c r="H74" i="84"/>
  <c r="G74" i="84"/>
  <c r="F74" i="84"/>
  <c r="E74" i="84"/>
  <c r="D74" i="84"/>
  <c r="M73" i="84"/>
  <c r="L73" i="84"/>
  <c r="K73" i="84"/>
  <c r="J73" i="84"/>
  <c r="I73" i="84"/>
  <c r="H73" i="84"/>
  <c r="G73" i="84"/>
  <c r="F73" i="84"/>
  <c r="E73" i="84"/>
  <c r="D73" i="84"/>
  <c r="M72" i="84"/>
  <c r="L72" i="84"/>
  <c r="K72" i="84"/>
  <c r="J72" i="84"/>
  <c r="I72" i="84"/>
  <c r="H72" i="84"/>
  <c r="G72" i="84"/>
  <c r="F72" i="84"/>
  <c r="E72" i="84"/>
  <c r="D72" i="84"/>
  <c r="M71" i="84"/>
  <c r="L71" i="84"/>
  <c r="K71" i="84"/>
  <c r="J71" i="84"/>
  <c r="I71" i="84"/>
  <c r="H71" i="84"/>
  <c r="G71" i="84"/>
  <c r="F71" i="84"/>
  <c r="E71" i="84"/>
  <c r="D71" i="84"/>
  <c r="M70" i="84"/>
  <c r="L70" i="84"/>
  <c r="K70" i="84"/>
  <c r="J70" i="84"/>
  <c r="I70" i="84"/>
  <c r="H70" i="84"/>
  <c r="G70" i="84"/>
  <c r="F70" i="84"/>
  <c r="E70" i="84"/>
  <c r="D70" i="84"/>
  <c r="M69" i="84"/>
  <c r="L69" i="84"/>
  <c r="K69" i="84"/>
  <c r="J69" i="84"/>
  <c r="I69" i="84"/>
  <c r="H69" i="84"/>
  <c r="G69" i="84"/>
  <c r="F69" i="84"/>
  <c r="E69" i="84"/>
  <c r="D69" i="84"/>
  <c r="M68" i="84"/>
  <c r="L68" i="84"/>
  <c r="K68" i="84"/>
  <c r="J68" i="84"/>
  <c r="I68" i="84"/>
  <c r="H68" i="84"/>
  <c r="G68" i="84"/>
  <c r="F68" i="84"/>
  <c r="E68" i="84"/>
  <c r="D68" i="84"/>
  <c r="M67" i="84"/>
  <c r="L67" i="84"/>
  <c r="K67" i="84"/>
  <c r="J67" i="84"/>
  <c r="I67" i="84"/>
  <c r="H67" i="84"/>
  <c r="G67" i="84"/>
  <c r="F67" i="84"/>
  <c r="E67" i="84"/>
  <c r="D67" i="84"/>
  <c r="M66" i="84"/>
  <c r="L66" i="84"/>
  <c r="K66" i="84"/>
  <c r="J66" i="84"/>
  <c r="I66" i="84"/>
  <c r="H66" i="84"/>
  <c r="G66" i="84"/>
  <c r="F66" i="84"/>
  <c r="E66" i="84"/>
  <c r="D66" i="84"/>
  <c r="M65" i="84"/>
  <c r="L65" i="84"/>
  <c r="K65" i="84"/>
  <c r="J65" i="84"/>
  <c r="I65" i="84"/>
  <c r="H65" i="84"/>
  <c r="G65" i="84"/>
  <c r="F65" i="84"/>
  <c r="E65" i="84"/>
  <c r="D65" i="84"/>
  <c r="M64" i="84"/>
  <c r="L64" i="84"/>
  <c r="K64" i="84"/>
  <c r="J64" i="84"/>
  <c r="I64" i="84"/>
  <c r="H64" i="84"/>
  <c r="G64" i="84"/>
  <c r="F64" i="84"/>
  <c r="E64" i="84"/>
  <c r="D64" i="84"/>
  <c r="M63" i="84"/>
  <c r="L63" i="84"/>
  <c r="K63" i="84"/>
  <c r="J63" i="84"/>
  <c r="I63" i="84"/>
  <c r="H63" i="84"/>
  <c r="G63" i="84"/>
  <c r="F63" i="84"/>
  <c r="E63" i="84"/>
  <c r="D63" i="84"/>
  <c r="M62" i="84"/>
  <c r="L62" i="84"/>
  <c r="K62" i="84"/>
  <c r="J62" i="84"/>
  <c r="I62" i="84"/>
  <c r="H62" i="84"/>
  <c r="G62" i="84"/>
  <c r="F62" i="84"/>
  <c r="E62" i="84"/>
  <c r="D62" i="84"/>
  <c r="M61" i="84"/>
  <c r="L61" i="84"/>
  <c r="K61" i="84"/>
  <c r="J61" i="84"/>
  <c r="I61" i="84"/>
  <c r="H61" i="84"/>
  <c r="G61" i="84"/>
  <c r="F61" i="84"/>
  <c r="E61" i="84"/>
  <c r="D61" i="84"/>
  <c r="M60" i="84"/>
  <c r="L60" i="84"/>
  <c r="K60" i="84"/>
  <c r="J60" i="84"/>
  <c r="I60" i="84"/>
  <c r="H60" i="84"/>
  <c r="G60" i="84"/>
  <c r="F60" i="84"/>
  <c r="E60" i="84"/>
  <c r="D60" i="84"/>
  <c r="M59" i="84"/>
  <c r="L59" i="84"/>
  <c r="K59" i="84"/>
  <c r="J59" i="84"/>
  <c r="I59" i="84"/>
  <c r="H59" i="84"/>
  <c r="G59" i="84"/>
  <c r="F59" i="84"/>
  <c r="E59" i="84"/>
  <c r="D59" i="84"/>
  <c r="M58" i="84"/>
  <c r="L58" i="84"/>
  <c r="K58" i="84"/>
  <c r="J58" i="84"/>
  <c r="I58" i="84"/>
  <c r="H58" i="84"/>
  <c r="G58" i="84"/>
  <c r="F58" i="84"/>
  <c r="E58" i="84"/>
  <c r="D58" i="84"/>
  <c r="M57" i="84"/>
  <c r="L57" i="84"/>
  <c r="K57" i="84"/>
  <c r="J57" i="84"/>
  <c r="I57" i="84"/>
  <c r="H57" i="84"/>
  <c r="G57" i="84"/>
  <c r="F57" i="84"/>
  <c r="E57" i="84"/>
  <c r="D57" i="84"/>
  <c r="M56" i="84"/>
  <c r="L56" i="84"/>
  <c r="K56" i="84"/>
  <c r="J56" i="84"/>
  <c r="I56" i="84"/>
  <c r="H56" i="84"/>
  <c r="G56" i="84"/>
  <c r="F56" i="84"/>
  <c r="E56" i="84"/>
  <c r="D56" i="84"/>
  <c r="M55" i="84"/>
  <c r="L55" i="84"/>
  <c r="K55" i="84"/>
  <c r="J55" i="84"/>
  <c r="I55" i="84"/>
  <c r="H55" i="84"/>
  <c r="G55" i="84"/>
  <c r="F55" i="84"/>
  <c r="E55" i="84"/>
  <c r="D55" i="84"/>
  <c r="M54" i="84"/>
  <c r="L54" i="84"/>
  <c r="K54" i="84"/>
  <c r="J54" i="84"/>
  <c r="I54" i="84"/>
  <c r="H54" i="84"/>
  <c r="G54" i="84"/>
  <c r="F54" i="84"/>
  <c r="E54" i="84"/>
  <c r="D54" i="84"/>
  <c r="M53" i="84"/>
  <c r="L53" i="84"/>
  <c r="K53" i="84"/>
  <c r="J53" i="84"/>
  <c r="I53" i="84"/>
  <c r="H53" i="84"/>
  <c r="G53" i="84"/>
  <c r="F53" i="84"/>
  <c r="E53" i="84"/>
  <c r="D53" i="84"/>
  <c r="M52" i="84"/>
  <c r="L52" i="84"/>
  <c r="K52" i="84"/>
  <c r="J52" i="84"/>
  <c r="I52" i="84"/>
  <c r="H52" i="84"/>
  <c r="G52" i="84"/>
  <c r="F52" i="84"/>
  <c r="E52" i="84"/>
  <c r="D52" i="84"/>
  <c r="M51" i="84"/>
  <c r="L51" i="84"/>
  <c r="K51" i="84"/>
  <c r="J51" i="84"/>
  <c r="I51" i="84"/>
  <c r="H51" i="84"/>
  <c r="G51" i="84"/>
  <c r="F51" i="84"/>
  <c r="E51" i="84"/>
  <c r="D51" i="84"/>
  <c r="M50" i="84"/>
  <c r="L50" i="84"/>
  <c r="K50" i="84"/>
  <c r="J50" i="84"/>
  <c r="I50" i="84"/>
  <c r="H50" i="84"/>
  <c r="G50" i="84"/>
  <c r="F50" i="84"/>
  <c r="E50" i="84"/>
  <c r="D50" i="84"/>
  <c r="M49" i="84"/>
  <c r="L49" i="84"/>
  <c r="K49" i="84"/>
  <c r="J49" i="84"/>
  <c r="I49" i="84"/>
  <c r="H49" i="84"/>
  <c r="G49" i="84"/>
  <c r="F49" i="84"/>
  <c r="E49" i="84"/>
  <c r="D49" i="84"/>
  <c r="M48" i="84"/>
  <c r="L48" i="84"/>
  <c r="K48" i="84"/>
  <c r="J48" i="84"/>
  <c r="I48" i="84"/>
  <c r="H48" i="84"/>
  <c r="G48" i="84"/>
  <c r="F48" i="84"/>
  <c r="E48" i="84"/>
  <c r="D48" i="84"/>
  <c r="M47" i="84"/>
  <c r="L47" i="84"/>
  <c r="K47" i="84"/>
  <c r="J47" i="84"/>
  <c r="I47" i="84"/>
  <c r="H47" i="84"/>
  <c r="G47" i="84"/>
  <c r="F47" i="84"/>
  <c r="E47" i="84"/>
  <c r="D47" i="84"/>
  <c r="M46" i="84"/>
  <c r="L46" i="84"/>
  <c r="K46" i="84"/>
  <c r="J46" i="84"/>
  <c r="I46" i="84"/>
  <c r="H46" i="84"/>
  <c r="G46" i="84"/>
  <c r="F46" i="84"/>
  <c r="E46" i="84"/>
  <c r="D46" i="84"/>
  <c r="M45" i="84"/>
  <c r="L45" i="84"/>
  <c r="K45" i="84"/>
  <c r="J45" i="84"/>
  <c r="I45" i="84"/>
  <c r="H45" i="84"/>
  <c r="G45" i="84"/>
  <c r="F45" i="84"/>
  <c r="E45" i="84"/>
  <c r="D45" i="84"/>
  <c r="M44" i="84"/>
  <c r="L44" i="84"/>
  <c r="K44" i="84"/>
  <c r="J44" i="84"/>
  <c r="I44" i="84"/>
  <c r="H44" i="84"/>
  <c r="G44" i="84"/>
  <c r="F44" i="84"/>
  <c r="E44" i="84"/>
  <c r="D44" i="84"/>
  <c r="M43" i="84"/>
  <c r="L43" i="84"/>
  <c r="K43" i="84"/>
  <c r="J43" i="84"/>
  <c r="I43" i="84"/>
  <c r="H43" i="84"/>
  <c r="G43" i="84"/>
  <c r="F43" i="84"/>
  <c r="E43" i="84"/>
  <c r="D43" i="84"/>
  <c r="M42" i="84"/>
  <c r="L42" i="84"/>
  <c r="K42" i="84"/>
  <c r="J42" i="84"/>
  <c r="I42" i="84"/>
  <c r="H42" i="84"/>
  <c r="G42" i="84"/>
  <c r="F42" i="84"/>
  <c r="E42" i="84"/>
  <c r="D42" i="84"/>
  <c r="M41" i="84"/>
  <c r="L41" i="84"/>
  <c r="K41" i="84"/>
  <c r="J41" i="84"/>
  <c r="I41" i="84"/>
  <c r="H41" i="84"/>
  <c r="G41" i="84"/>
  <c r="F41" i="84"/>
  <c r="E41" i="84"/>
  <c r="D41" i="84"/>
  <c r="M40" i="84"/>
  <c r="L40" i="84"/>
  <c r="K40" i="84"/>
  <c r="J40" i="84"/>
  <c r="I40" i="84"/>
  <c r="H40" i="84"/>
  <c r="G40" i="84"/>
  <c r="F40" i="84"/>
  <c r="E40" i="84"/>
  <c r="D40" i="84"/>
  <c r="M39" i="84"/>
  <c r="L39" i="84"/>
  <c r="K39" i="84"/>
  <c r="J39" i="84"/>
  <c r="I39" i="84"/>
  <c r="H39" i="84"/>
  <c r="G39" i="84"/>
  <c r="F39" i="84"/>
  <c r="E39" i="84"/>
  <c r="D39" i="84"/>
  <c r="M38" i="84"/>
  <c r="L38" i="84"/>
  <c r="K38" i="84"/>
  <c r="J38" i="84"/>
  <c r="I38" i="84"/>
  <c r="H38" i="84"/>
  <c r="G38" i="84"/>
  <c r="F38" i="84"/>
  <c r="E38" i="84"/>
  <c r="D38" i="84"/>
  <c r="M37" i="84"/>
  <c r="L37" i="84"/>
  <c r="K37" i="84"/>
  <c r="J37" i="84"/>
  <c r="I37" i="84"/>
  <c r="H37" i="84"/>
  <c r="G37" i="84"/>
  <c r="F37" i="84"/>
  <c r="E37" i="84"/>
  <c r="D37" i="84"/>
  <c r="M36" i="84"/>
  <c r="L36" i="84"/>
  <c r="K36" i="84"/>
  <c r="J36" i="84"/>
  <c r="I36" i="84"/>
  <c r="H36" i="84"/>
  <c r="G36" i="84"/>
  <c r="F36" i="84"/>
  <c r="E36" i="84"/>
  <c r="D36" i="84"/>
  <c r="M35" i="84"/>
  <c r="L35" i="84"/>
  <c r="K35" i="84"/>
  <c r="J35" i="84"/>
  <c r="I35" i="84"/>
  <c r="H35" i="84"/>
  <c r="G35" i="84"/>
  <c r="F35" i="84"/>
  <c r="E35" i="84"/>
  <c r="D35" i="84"/>
  <c r="M34" i="84"/>
  <c r="L34" i="84"/>
  <c r="K34" i="84"/>
  <c r="J34" i="84"/>
  <c r="I34" i="84"/>
  <c r="H34" i="84"/>
  <c r="G34" i="84"/>
  <c r="F34" i="84"/>
  <c r="E34" i="84"/>
  <c r="D34" i="84"/>
  <c r="M33" i="84"/>
  <c r="L33" i="84"/>
  <c r="K33" i="84"/>
  <c r="J33" i="84"/>
  <c r="I33" i="84"/>
  <c r="H33" i="84"/>
  <c r="G33" i="84"/>
  <c r="F33" i="84"/>
  <c r="E33" i="84"/>
  <c r="D33" i="84"/>
  <c r="M32" i="84"/>
  <c r="L32" i="84"/>
  <c r="K32" i="84"/>
  <c r="J32" i="84"/>
  <c r="I32" i="84"/>
  <c r="H32" i="84"/>
  <c r="G32" i="84"/>
  <c r="F32" i="84"/>
  <c r="E32" i="84"/>
  <c r="D32" i="84"/>
  <c r="M31" i="84"/>
  <c r="L31" i="84"/>
  <c r="K31" i="84"/>
  <c r="J31" i="84"/>
  <c r="I31" i="84"/>
  <c r="H31" i="84"/>
  <c r="G31" i="84"/>
  <c r="F31" i="84"/>
  <c r="E31" i="84"/>
  <c r="D31" i="84"/>
  <c r="M30" i="84"/>
  <c r="L30" i="84"/>
  <c r="K30" i="84"/>
  <c r="J30" i="84"/>
  <c r="I30" i="84"/>
  <c r="H30" i="84"/>
  <c r="G30" i="84"/>
  <c r="F30" i="84"/>
  <c r="E30" i="84"/>
  <c r="D30" i="84"/>
  <c r="M29" i="84"/>
  <c r="L29" i="84"/>
  <c r="K29" i="84"/>
  <c r="J29" i="84"/>
  <c r="I29" i="84"/>
  <c r="H29" i="84"/>
  <c r="G29" i="84"/>
  <c r="F29" i="84"/>
  <c r="E29" i="84"/>
  <c r="D29" i="84"/>
  <c r="M28" i="84"/>
  <c r="L28" i="84"/>
  <c r="K28" i="84"/>
  <c r="J28" i="84"/>
  <c r="I28" i="84"/>
  <c r="H28" i="84"/>
  <c r="G28" i="84"/>
  <c r="F28" i="84"/>
  <c r="E28" i="84"/>
  <c r="D28" i="84"/>
  <c r="M27" i="84"/>
  <c r="L27" i="84"/>
  <c r="K27" i="84"/>
  <c r="J27" i="84"/>
  <c r="I27" i="84"/>
  <c r="H27" i="84"/>
  <c r="G27" i="84"/>
  <c r="F27" i="84"/>
  <c r="E27" i="84"/>
  <c r="D27" i="84"/>
  <c r="M26" i="84"/>
  <c r="L26" i="84"/>
  <c r="K26" i="84"/>
  <c r="J26" i="84"/>
  <c r="I26" i="84"/>
  <c r="H26" i="84"/>
  <c r="G26" i="84"/>
  <c r="F26" i="84"/>
  <c r="E26" i="84"/>
  <c r="D26" i="84"/>
  <c r="M25" i="84"/>
  <c r="L25" i="84"/>
  <c r="K25" i="84"/>
  <c r="J25" i="84"/>
  <c r="I25" i="84"/>
  <c r="H25" i="84"/>
  <c r="G25" i="84"/>
  <c r="F25" i="84"/>
  <c r="E25" i="84"/>
  <c r="D25" i="84"/>
  <c r="M24" i="84"/>
  <c r="L24" i="84"/>
  <c r="K24" i="84"/>
  <c r="J24" i="84"/>
  <c r="I24" i="84"/>
  <c r="H24" i="84"/>
  <c r="G24" i="84"/>
  <c r="F24" i="84"/>
  <c r="E24" i="84"/>
  <c r="D24" i="84"/>
  <c r="M23" i="84"/>
  <c r="L23" i="84"/>
  <c r="K23" i="84"/>
  <c r="J23" i="84"/>
  <c r="I23" i="84"/>
  <c r="H23" i="84"/>
  <c r="G23" i="84"/>
  <c r="F23" i="84"/>
  <c r="E23" i="84"/>
  <c r="D23" i="84"/>
  <c r="M22" i="84"/>
  <c r="L22" i="84"/>
  <c r="K22" i="84"/>
  <c r="J22" i="84"/>
  <c r="I22" i="84"/>
  <c r="H22" i="84"/>
  <c r="G22" i="84"/>
  <c r="F22" i="84"/>
  <c r="E22" i="84"/>
  <c r="D22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7" i="84"/>
  <c r="L17" i="84"/>
  <c r="K17" i="84"/>
  <c r="J17" i="84"/>
  <c r="I17" i="84"/>
  <c r="H17" i="84"/>
  <c r="G17" i="84"/>
  <c r="F17" i="84"/>
  <c r="E17" i="84"/>
  <c r="D17" i="84"/>
  <c r="M16" i="84"/>
  <c r="L16" i="84"/>
  <c r="K16" i="84"/>
  <c r="J16" i="84"/>
  <c r="I16" i="84"/>
  <c r="H16" i="84"/>
  <c r="G16" i="84"/>
  <c r="F16" i="84"/>
  <c r="E16" i="84"/>
  <c r="D16" i="84"/>
  <c r="M15" i="84"/>
  <c r="L15" i="84"/>
  <c r="K15" i="84"/>
  <c r="J15" i="84"/>
  <c r="I15" i="84"/>
  <c r="H15" i="84"/>
  <c r="G15" i="84"/>
  <c r="F15" i="84"/>
  <c r="E15" i="84"/>
  <c r="D15" i="84"/>
  <c r="M14" i="84"/>
  <c r="L14" i="84"/>
  <c r="K14" i="84"/>
  <c r="J14" i="84"/>
  <c r="I14" i="84"/>
  <c r="H14" i="84"/>
  <c r="G14" i="84"/>
  <c r="F14" i="84"/>
  <c r="E14" i="84"/>
  <c r="D14" i="84"/>
  <c r="M13" i="84"/>
  <c r="L13" i="84"/>
  <c r="K13" i="84"/>
  <c r="J13" i="84"/>
  <c r="I13" i="84"/>
  <c r="H13" i="84"/>
  <c r="G13" i="84"/>
  <c r="F13" i="84"/>
  <c r="E13" i="84"/>
  <c r="D13" i="84"/>
  <c r="M12" i="84"/>
  <c r="L12" i="84"/>
  <c r="K12" i="84"/>
  <c r="J12" i="84"/>
  <c r="I12" i="84"/>
  <c r="H12" i="84"/>
  <c r="G12" i="84"/>
  <c r="F12" i="84"/>
  <c r="E12" i="84"/>
  <c r="D12" i="84"/>
  <c r="M11" i="84"/>
  <c r="L11" i="84"/>
  <c r="K11" i="84"/>
  <c r="J11" i="84"/>
  <c r="I11" i="84"/>
  <c r="H11" i="84"/>
  <c r="G11" i="84"/>
  <c r="F11" i="84"/>
  <c r="E11" i="84"/>
  <c r="D11" i="84"/>
  <c r="M10" i="84"/>
  <c r="L10" i="84"/>
  <c r="K10" i="84"/>
  <c r="J10" i="84"/>
  <c r="I10" i="84"/>
  <c r="H10" i="84"/>
  <c r="G10" i="84"/>
  <c r="F10" i="84"/>
  <c r="E10" i="84"/>
  <c r="D10" i="84"/>
  <c r="M9" i="84"/>
  <c r="L9" i="84"/>
  <c r="K9" i="84"/>
  <c r="J9" i="84"/>
  <c r="I9" i="84"/>
  <c r="H9" i="84"/>
  <c r="G9" i="84"/>
  <c r="F9" i="84"/>
  <c r="E9" i="84"/>
  <c r="D9" i="84"/>
  <c r="M8" i="84"/>
  <c r="L8" i="84"/>
  <c r="K8" i="84"/>
  <c r="J8" i="84"/>
  <c r="I8" i="84"/>
  <c r="H8" i="84"/>
  <c r="G8" i="84"/>
  <c r="F8" i="84"/>
  <c r="E8" i="84"/>
  <c r="D8" i="84"/>
  <c r="M7" i="84"/>
  <c r="L7" i="84"/>
  <c r="K7" i="84"/>
  <c r="J7" i="84"/>
  <c r="I7" i="84"/>
  <c r="H7" i="84"/>
  <c r="G7" i="84"/>
  <c r="F7" i="84"/>
  <c r="E7" i="84"/>
  <c r="D7" i="84"/>
  <c r="N6" i="84"/>
  <c r="H115" i="92"/>
  <c r="F115" i="92"/>
  <c r="D115" i="92"/>
  <c r="H115" i="91"/>
  <c r="F115" i="91"/>
  <c r="D115" i="91"/>
  <c r="T14" i="84" l="1"/>
  <c r="T51" i="84"/>
  <c r="T91" i="84"/>
  <c r="T7" i="84"/>
  <c r="T15" i="84"/>
  <c r="T20" i="84"/>
  <c r="T24" i="84"/>
  <c r="T28" i="84"/>
  <c r="T32" i="84"/>
  <c r="T36" i="84"/>
  <c r="T40" i="84"/>
  <c r="T44" i="84"/>
  <c r="T48" i="84"/>
  <c r="T52" i="84"/>
  <c r="T56" i="84"/>
  <c r="T60" i="84"/>
  <c r="T64" i="84"/>
  <c r="T68" i="84"/>
  <c r="T72" i="84"/>
  <c r="T76" i="84"/>
  <c r="T80" i="84"/>
  <c r="T84" i="84"/>
  <c r="T88" i="84"/>
  <c r="T92" i="84"/>
  <c r="T96" i="84"/>
  <c r="T100" i="84"/>
  <c r="T104" i="84"/>
  <c r="T108" i="84"/>
  <c r="T112" i="84"/>
  <c r="T116" i="84"/>
  <c r="T10" i="84"/>
  <c r="T27" i="84"/>
  <c r="T59" i="84"/>
  <c r="T11" i="84"/>
  <c r="T43" i="84"/>
  <c r="T67" i="84"/>
  <c r="T115" i="84"/>
  <c r="T8" i="84"/>
  <c r="T12" i="84"/>
  <c r="T16" i="84"/>
  <c r="T21" i="84"/>
  <c r="T25" i="84"/>
  <c r="T29" i="84"/>
  <c r="T33" i="84"/>
  <c r="T37" i="84"/>
  <c r="T41" i="84"/>
  <c r="T45" i="84"/>
  <c r="T49" i="84"/>
  <c r="T53" i="84"/>
  <c r="T57" i="84"/>
  <c r="T61" i="84"/>
  <c r="T65" i="84"/>
  <c r="T69" i="84"/>
  <c r="T73" i="84"/>
  <c r="T77" i="84"/>
  <c r="T81" i="84"/>
  <c r="T85" i="84"/>
  <c r="T89" i="84"/>
  <c r="T93" i="84"/>
  <c r="T97" i="84"/>
  <c r="T101" i="84"/>
  <c r="T105" i="84"/>
  <c r="T109" i="84"/>
  <c r="T113" i="84"/>
  <c r="T19" i="84"/>
  <c r="T39" i="84"/>
  <c r="T75" i="84"/>
  <c r="T79" i="84"/>
  <c r="T83" i="84"/>
  <c r="T87" i="84"/>
  <c r="T95" i="84"/>
  <c r="T99" i="84"/>
  <c r="T103" i="84"/>
  <c r="T107" i="84"/>
  <c r="T111" i="84"/>
  <c r="T23" i="84"/>
  <c r="T31" i="84"/>
  <c r="T35" i="84"/>
  <c r="T47" i="84"/>
  <c r="T55" i="84"/>
  <c r="T63" i="84"/>
  <c r="T71" i="84"/>
  <c r="T9" i="84"/>
  <c r="T13" i="84"/>
  <c r="T17" i="84"/>
  <c r="T22" i="84"/>
  <c r="T26" i="84"/>
  <c r="T30" i="84"/>
  <c r="T34" i="84"/>
  <c r="T38" i="84"/>
  <c r="T42" i="84"/>
  <c r="T46" i="84"/>
  <c r="T50" i="84"/>
  <c r="T54" i="84"/>
  <c r="T58" i="84"/>
  <c r="T62" i="84"/>
  <c r="T66" i="84"/>
  <c r="T70" i="84"/>
  <c r="T74" i="84"/>
  <c r="T78" i="84"/>
  <c r="T82" i="84"/>
  <c r="T86" i="84"/>
  <c r="T90" i="84"/>
  <c r="T94" i="84"/>
  <c r="T98" i="84"/>
  <c r="T102" i="84"/>
  <c r="T106" i="84"/>
  <c r="T110" i="84"/>
  <c r="T114" i="84"/>
  <c r="N117" i="84"/>
  <c r="L6" i="84" l="1"/>
  <c r="G112" i="89"/>
  <c r="I112" i="89"/>
  <c r="E112" i="89"/>
  <c r="D112" i="90"/>
  <c r="M6" i="84"/>
  <c r="L117" i="84" l="1"/>
  <c r="M117" i="84"/>
  <c r="K6" i="84"/>
  <c r="H112" i="89"/>
  <c r="F112" i="89"/>
  <c r="D112" i="89"/>
  <c r="K117" i="84" l="1"/>
  <c r="J6" i="84" l="1"/>
  <c r="D48" i="88"/>
  <c r="I6" i="84"/>
  <c r="G111" i="87"/>
  <c r="I111" i="87"/>
  <c r="E111" i="87"/>
  <c r="J117" i="84" l="1"/>
  <c r="I117" i="84"/>
  <c r="H6" i="84"/>
  <c r="G6" i="84"/>
  <c r="F6" i="84"/>
  <c r="E6" i="84"/>
  <c r="D6" i="84"/>
  <c r="H111" i="87"/>
  <c r="F111" i="87"/>
  <c r="D111" i="87"/>
  <c r="T6" i="84" l="1"/>
  <c r="H117" i="84"/>
  <c r="T3" i="84"/>
  <c r="G117" i="84" l="1"/>
  <c r="F117" i="84" l="1"/>
  <c r="T117" i="84" s="1"/>
  <c r="I101" i="85" l="1"/>
  <c r="H101" i="85"/>
  <c r="G101" i="85"/>
  <c r="F101" i="85"/>
  <c r="E101" i="85"/>
  <c r="D101" i="85"/>
</calcChain>
</file>

<file path=xl/sharedStrings.xml><?xml version="1.0" encoding="utf-8"?>
<sst xmlns="http://schemas.openxmlformats.org/spreadsheetml/2006/main" count="1147" uniqueCount="152">
  <si>
    <t>Total</t>
  </si>
  <si>
    <t>Janeiro</t>
  </si>
  <si>
    <t>Distribuidora</t>
  </si>
  <si>
    <t>FLEXPETRO DISTRIBUIDORA DE DERIVADOS DE PETRÓLEO LTDA</t>
  </si>
  <si>
    <t>Fevereiro</t>
  </si>
  <si>
    <t>Março</t>
  </si>
  <si>
    <t>DISTRIBUIDORA TABOCÃO LTDA.</t>
  </si>
  <si>
    <t>PETROLUZ DISTRIBUIDORA LTDA.</t>
  </si>
  <si>
    <t>PETROX DISTRIBUIDORA LTDA.</t>
  </si>
  <si>
    <t>ACOL DISTRIBUIDORA DE COMBUSTÍVEIS LTDA.</t>
  </si>
  <si>
    <t>ALESAT COMBUSTÍVEIS S. A.</t>
  </si>
  <si>
    <t>ART PETRO DISTRIBUIDORA DE COMBUSTÍVEIS LTDA.</t>
  </si>
  <si>
    <t>ASTER PETRÓLEO LTDA.</t>
  </si>
  <si>
    <t>ATLÂNTICA PRODUTOS DE PETRÓLEO LTDA.</t>
  </si>
  <si>
    <t>IPIRANGA PRODUTOS DE PETRÓLEO S.A</t>
  </si>
  <si>
    <t>CIAPETRO DISTRIBUIDORA DE COMBUSTÍVEIS LTDA</t>
  </si>
  <si>
    <t>COMÉRCIO DE DERIVADOS DE PETRÓLEO ISABELLA LTDA.</t>
  </si>
  <si>
    <t>DIBRAPE DISTRIBUIDORA BRASILEIRA DE PETRÓLEO LTDA.</t>
  </si>
  <si>
    <t>DIRECIONAL DISTRIBUIDORA DE DERIVADOS DE PETRÓLEO LTDA.</t>
  </si>
  <si>
    <t>DISLUB COMBUSTÍVEIS LTDA.</t>
  </si>
  <si>
    <t>DISTRIBUIDORA DE COMBUSTÍVEL TORRÃO LTDA.</t>
  </si>
  <si>
    <t>DISTRIBUIDORA MONTEPETRO DE PETRÓLEO LTDA.</t>
  </si>
  <si>
    <t>DISTRIBUIDORA DE PRODUTOS DE PETRÓLEO CHARRUA LTDA</t>
  </si>
  <si>
    <t>PETROBAHIA S/A</t>
  </si>
  <si>
    <t>DISTRIBUIDORA EQUADOR DE PRODUTOS DE PETRÓLEO LTDA.</t>
  </si>
  <si>
    <t>DISTRIBUIDORA RIO BRANCO DE PETRÓLEO LTDA.</t>
  </si>
  <si>
    <t>MAXSUL DISTRIBUIDORA DE COMBUSTÍVEIS LTDA.</t>
  </si>
  <si>
    <t>D`MAIS DISTRIBUIDORA DE PETRÓLEO LTDA.</t>
  </si>
  <si>
    <t>ESTRADA DISTRIBUIDORA DE DERIVADOS DE PETRÓLEO LTDA.</t>
  </si>
  <si>
    <t>FAN - DISTRIBUIDORA DE PETRÓLEO LTDA.</t>
  </si>
  <si>
    <t>FEDERAL DISTRIBUIDORA DE PETRÓLEO LTDA.</t>
  </si>
  <si>
    <t>HORA DISTRIBUIDORA DE PETRÓLEO LTDA.</t>
  </si>
  <si>
    <t>IDAZA DISTRIBUIDORA DE PETRÓLEO LTDA</t>
  </si>
  <si>
    <t>LARCO COMERCIAL DE PRODUTOS DE PETRÓLEO LTDA.</t>
  </si>
  <si>
    <t>LIDERPETRO DISTRIBUIDORA DE PETRÓLEO LTDA</t>
  </si>
  <si>
    <t>PELIKANO DISTRIBUIDORA DE PETRÓLEO LTDA</t>
  </si>
  <si>
    <t>PETROEXPRESS DISTRIBUIDORA DE COMBUSTÍVEIS E DERIVADOS DE PETRÓLEO LTDA.</t>
  </si>
  <si>
    <t>PETRONAC DISTRIBUIDORA NACIONAL DE DERIVADOS DE PETRÓLEO E ALCOOL LTDA</t>
  </si>
  <si>
    <t>PETROSERRA DISTRIBUIDORA DE PETRÓLEO LTDA</t>
  </si>
  <si>
    <t>PONTUAL BRASIL PETRÓLEO LTDA</t>
  </si>
  <si>
    <t>POTENCIAL PETRÓLEO LTDA</t>
  </si>
  <si>
    <t>REALCOOL DISTRIBUIDORA DE PETROLEO LTDA.</t>
  </si>
  <si>
    <t>REDEPETRO DISTRIBUIDORA DE PETRÓLEO LTDA.</t>
  </si>
  <si>
    <t>REJAILE DISTRIBUIDORA DE PETRÓLEO LTDA</t>
  </si>
  <si>
    <t>RODOIL DISTRIBUIDORA DE COMBUSTÍVEIS LTDA</t>
  </si>
  <si>
    <t>RUFF CJ DISTRIBUIDORA DE PETRÓLEO LTDA</t>
  </si>
  <si>
    <t>SETTA COMBUSTÍVEIS S/A.</t>
  </si>
  <si>
    <t>SIMARELLI DISTRIBUIDORA DE DERIVADOS DE PETRÓLEO LTDA.</t>
  </si>
  <si>
    <t>SMALL DISTRIBUIDORA DE DERIVADOS DE PETRÓLEO LTDA.</t>
  </si>
  <si>
    <t>SOLL DISTRIBUIDORA DE PETRÓLEO LTDA</t>
  </si>
  <si>
    <t>SP INDÚSTRIA E DISTRIBUIDORA DE PETRÓLEO LTDA</t>
  </si>
  <si>
    <t>TAURUS DISTRIBUIDORA DE PETRÓLEO LTDA</t>
  </si>
  <si>
    <t>TEMAPE - TERMINAIS MARÍTIMOS DE PERNAMBUCO LTDA.</t>
  </si>
  <si>
    <t>TOBRAS DISTRIBUIDORA DE COMBUSTÍVEIS LTDA.</t>
  </si>
  <si>
    <t>TOWER BRASIL PETRÓLEO LTDA.</t>
  </si>
  <si>
    <t>TRANSO COMBUSTÍVEIS LTDA</t>
  </si>
  <si>
    <t>TRIANGULO DISTRIBUIDORA DE PETRÓLEO LTDA</t>
  </si>
  <si>
    <t>UNI COMBUSTÍVEIS LTDA</t>
  </si>
  <si>
    <t>WALENDOWSKY DISTRIBUIDORA DE COMBUSTÍVEIS LTDA</t>
  </si>
  <si>
    <t>WATT DISTRIBUIDORA BRASILEIRA DE COMBUSTÍVEIS E DERIVADOS DE PETRÓLEO LTDA</t>
  </si>
  <si>
    <t>IMPERIAL DISTRIBUIDORA DE PETRÓLEO LTDA.</t>
  </si>
  <si>
    <t>PETROGOIÁS DISTRIBUIDORA DE PETRÓLEO LTDA.</t>
  </si>
  <si>
    <t>SUL COMBUSTÍVEIS LTDA.</t>
  </si>
  <si>
    <t>GRAN PETRO DISTRIBUIDORA DE COMBUSTÍVEIS LTDA.</t>
  </si>
  <si>
    <t>ALCOOLBRAS - ÁLCOOL DO BRASIL DISTRIBUIDORA DE COMBUSTÍVEIS LTDA.</t>
  </si>
  <si>
    <t>RAIZEN COMBUSTÍVEIS S.A.</t>
  </si>
  <si>
    <t>STANG DISTRIBUIDORA DE PETRÓLEO LTDA.</t>
  </si>
  <si>
    <t>REDE SOL FUEL DISTRIBUIDORA S/A.</t>
  </si>
  <si>
    <t>ATEM' S DISTRIBUIDORA DE PETRÓLEO S.A.</t>
  </si>
  <si>
    <t>CRUZ DE MALTA DISTRIBUIDORA DE PETRÓLEO LTDA.</t>
  </si>
  <si>
    <t>TAG DISTRIBUIDORA DE COMBUSTÍVEIS S/A.</t>
  </si>
  <si>
    <t>RUMOS DISTRIBUIDORA DE PETRÓLEO LTDA.</t>
  </si>
  <si>
    <t>Abril</t>
  </si>
  <si>
    <t>Junho</t>
  </si>
  <si>
    <t>Maio</t>
  </si>
  <si>
    <t>Julho</t>
  </si>
  <si>
    <t>Agosto</t>
  </si>
  <si>
    <t>Setembro</t>
  </si>
  <si>
    <t>DISTRIBUIDORA DE COMBUSTIVEIS MASUT LTDA</t>
  </si>
  <si>
    <t>ECO BRASIL DISTRIBUIDORA DE COMBUSTÍVEIS LTDA.</t>
  </si>
  <si>
    <t>MAX DISTRIBUIDORA DE PETRÓLEO LTDA.</t>
  </si>
  <si>
    <t>STOCK DISTRIBUIDORA DE PETRÓLEO LTDA</t>
  </si>
  <si>
    <t>Outubro</t>
  </si>
  <si>
    <t>COPERCANA DISTRIBUIDORA DE COMBUSTIVEIS LTDA</t>
  </si>
  <si>
    <t>PETROBRAS DISTRIBUIDORA S.A.</t>
  </si>
  <si>
    <t>RAIZEN MIME COMBUSTIVEIS S/A.</t>
  </si>
  <si>
    <t>BIOSTRATUM DISTRIBUIDORA DE COMBUSTÍVEIS LTDA</t>
  </si>
  <si>
    <t>76 OIL DISTRIBUIDORA DE COMBUSTÍVEIS S/A</t>
  </si>
  <si>
    <t>SR BRASIL PETRÓLEO LTDA.</t>
  </si>
  <si>
    <t>GP DISTRIBUIDORA DE COMBUSTÍVEIS S/A.</t>
  </si>
  <si>
    <t>ARAGUAIA DISTRIBUIDORA DE COMBUSTÍVEIS S.A</t>
  </si>
  <si>
    <t>PETRÓLEO SABBÁ S.A.</t>
  </si>
  <si>
    <t>DISTRIBUIDORA DE COMBUSTÍVEIS SAARA S.A.</t>
  </si>
  <si>
    <t>ROYAL FIC DISTRIBUIDORA DE DERIVADOS DE PETRÓLEO S/A</t>
  </si>
  <si>
    <t>FLEX DISTRIBUIDORA DE PETRÓLEO LTDA.</t>
  </si>
  <si>
    <t>AMERICANOIL DISTRIBUIDORA DE DERIVADOS DE PETRÓLEO EIRELI</t>
  </si>
  <si>
    <t>Obrigatório</t>
  </si>
  <si>
    <t>Autorizativo</t>
  </si>
  <si>
    <t>Estoques</t>
  </si>
  <si>
    <t>BRASPETRO DISTRIBUIDORA DE PETROLEO LTDA.</t>
  </si>
  <si>
    <t>BV DISTRIBUIDORA DE COMBUSTÍVEIS LTDA</t>
  </si>
  <si>
    <t>FGC DISTRIBUIDORA DE COMBUSTÍVEIS LTDA.</t>
  </si>
  <si>
    <t>RM PETRÓLEO LTDA</t>
  </si>
  <si>
    <t>SIM DISTRIBUIDORA DE COMBUSTIVEIS LTDA</t>
  </si>
  <si>
    <t>TDC DISTRIBUIDORA DE COMBUSTÍVEIS S/A.</t>
  </si>
  <si>
    <t>VIRALCOOL  DISTRIBUIDORA DE COMBUSTÍVEIS LTDA.</t>
  </si>
  <si>
    <t>L70 - Retiradas (m³)</t>
  </si>
  <si>
    <t>Raiz
CNPJ</t>
  </si>
  <si>
    <t>Total
Acumulado
2020</t>
  </si>
  <si>
    <t>Volume em m³</t>
  </si>
  <si>
    <t>BATUVY - DISTRIBUIDORA DE COMBUSTÍVEIS LTDA.</t>
  </si>
  <si>
    <t>GREEN DISTRIBUIDORA DE PETRÓLEO LTDA.</t>
  </si>
  <si>
    <t>PODIUM DISTRIBUIDORA DE PETRÓLEO LTDA.</t>
  </si>
  <si>
    <t>RAVATO DISTRIBUIDORA DE COMBUSTÍVEIS LTDA.</t>
  </si>
  <si>
    <t>TOTAL BRASIL DISTRIBUIDORA LTDA.</t>
  </si>
  <si>
    <t>--</t>
  </si>
  <si>
    <t>AQUISIÇÕES DE BIODIESEL POR DISTRIBUIDORES EM 2020 REFERENTES AOS LEILÕES ANP</t>
  </si>
  <si>
    <t>PETROSUL DISTRIBUIDORA, TRANSPORTADORA E COMÉRCIO DE COMBUSTÍVEIS LTDA.</t>
  </si>
  <si>
    <t>DANPETRO DISTRIBUIDORA DE PETRÓLEO S/A</t>
  </si>
  <si>
    <t>PHOENIX DISTRIBUIDORA DE COMBUSTÍVEIS S/A</t>
  </si>
  <si>
    <t>BIOPETRÓLEO DO BRASIL DISTRIBUIDORA DE COMBUSTÍVEIS LTDA.</t>
  </si>
  <si>
    <t>MEG DISTRIBUIDORA DE COMBUSTÍVEIS LTDA.</t>
  </si>
  <si>
    <t>FERA LUBRIFICANTES LTDA.</t>
  </si>
  <si>
    <t>L71 - Retiradas (m³)</t>
  </si>
  <si>
    <t>L72 - Retiradas (m³)</t>
  </si>
  <si>
    <t>MAXXI DISTRIBUIDORA DE PETRÓLEO LTDA.</t>
  </si>
  <si>
    <t>PETRONOL DISTRIBUIDORA DE PETRÓLEO E ETANOL LTDA.</t>
  </si>
  <si>
    <t>ARAPETRO DISTRIBUIDORA DE PETRÓLEO EIRELI</t>
  </si>
  <si>
    <t>PETROZIL JC DISTRIBUIDORA DE COMBUSTÍVEIS LTDA.</t>
  </si>
  <si>
    <t>22 a 30 de Junho</t>
  </si>
  <si>
    <t>70º Leilão ANP
(L70)</t>
  </si>
  <si>
    <t>71º Leilão ANP
(L71)</t>
  </si>
  <si>
    <t>72º Leilão ANP
(L72)</t>
  </si>
  <si>
    <t>74º Leilão ANP
(L74)</t>
  </si>
  <si>
    <t>73º Leilão ANP
(L73)</t>
  </si>
  <si>
    <t>73º Leilão ANP
Complementar (L73C)</t>
  </si>
  <si>
    <t>75º Leilão ANP
(L75)</t>
  </si>
  <si>
    <t>L74 - Retiradas (m³)</t>
  </si>
  <si>
    <t>L73 - Retiradas (m³)</t>
  </si>
  <si>
    <t>L73C - Retiradas (m³)</t>
  </si>
  <si>
    <t>CENTRO OESTE BRASIL PETRÓLEO LTDA.</t>
  </si>
  <si>
    <t>L75 - Retiradas (m³)</t>
  </si>
  <si>
    <t>FLÓRIDA DISTRIBUIDORA DE PETRÓLEO LTDA.</t>
  </si>
  <si>
    <t>PETROSOJA DISTRIBUIDORA DE DERIVADOS DE PETRÓLEO LTDA.</t>
  </si>
  <si>
    <t>VAISHIA DISTRIBUIDORA E TRANSPORTADORA DE COMBUSTÍVEIS EIRELI</t>
  </si>
  <si>
    <t>L75C - Retiradas (m³)</t>
  </si>
  <si>
    <t>75º Leilão ANP
Complementar (L75C)</t>
  </si>
  <si>
    <t>76º Leilão ANP
(L76)</t>
  </si>
  <si>
    <t>Novembro</t>
  </si>
  <si>
    <t>Dezembro</t>
  </si>
  <si>
    <t>L76 - Retiradas (m³)</t>
  </si>
  <si>
    <t>BIOPETRO DISTRIBUIDORA DE COMBUSTIVEIS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</si>
</sst>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;\-\ #,##0"/>
    <numFmt numFmtId="167" formatCode="00,000,000"/>
    <numFmt numFmtId="168" formatCode="mmm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i/>
      <sz val="11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0"/>
      <color indexed="8"/>
      <name val="Arial"/>
      <family val="2"/>
    </font>
    <font>
      <i/>
      <sz val="12"/>
      <color indexed="8"/>
      <name val="Arial"/>
      <family val="2"/>
    </font>
    <font>
      <b/>
      <sz val="18"/>
      <name val="Arial"/>
      <family val="2"/>
    </font>
    <font>
      <sz val="12"/>
      <color indexed="14"/>
      <name val="Arial"/>
      <family val="2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50"/>
        <bgColor indexed="64"/>
      </patternFill>
    </fill>
    <fill>
      <patternFill patternType="solid">
        <fgColor indexed="57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6" fillId="2" borderId="1" applyNumberFormat="0" applyProtection="0">
      <alignment horizontal="left" vertical="center" indent="1"/>
    </xf>
    <xf numFmtId="4" fontId="7" fillId="3" borderId="2" applyNumberFormat="0" applyProtection="0">
      <alignment horizontal="center" vertical="center"/>
    </xf>
    <xf numFmtId="4" fontId="8" fillId="4" borderId="2" applyNumberFormat="0" applyProtection="0">
      <alignment vertical="center"/>
    </xf>
    <xf numFmtId="4" fontId="7" fillId="3" borderId="2" applyNumberFormat="0" applyProtection="0">
      <alignment horizontal="left" vertical="center" indent="1"/>
    </xf>
    <xf numFmtId="4" fontId="7" fillId="5" borderId="0" applyNumberFormat="0" applyProtection="0">
      <alignment horizontal="left" vertical="center" indent="1"/>
    </xf>
    <xf numFmtId="4" fontId="9" fillId="6" borderId="2" applyNumberFormat="0" applyProtection="0">
      <alignment horizontal="right" vertical="center"/>
    </xf>
    <xf numFmtId="4" fontId="9" fillId="7" borderId="2" applyNumberFormat="0" applyProtection="0">
      <alignment horizontal="right" vertical="center"/>
    </xf>
    <xf numFmtId="4" fontId="9" fillId="8" borderId="2" applyNumberFormat="0" applyProtection="0">
      <alignment horizontal="right" vertical="center"/>
    </xf>
    <xf numFmtId="4" fontId="9" fillId="9" borderId="2" applyNumberFormat="0" applyProtection="0">
      <alignment horizontal="right" vertical="center"/>
    </xf>
    <xf numFmtId="4" fontId="9" fillId="10" borderId="2" applyNumberFormat="0" applyProtection="0">
      <alignment horizontal="right" vertical="center"/>
    </xf>
    <xf numFmtId="4" fontId="9" fillId="11" borderId="2" applyNumberFormat="0" applyProtection="0">
      <alignment horizontal="right" vertical="center"/>
    </xf>
    <xf numFmtId="166" fontId="9" fillId="12" borderId="2" applyNumberFormat="0" applyProtection="0">
      <alignment horizontal="right" vertical="center"/>
      <protection locked="0"/>
    </xf>
    <xf numFmtId="4" fontId="9" fillId="13" borderId="2" applyNumberFormat="0" applyProtection="0">
      <alignment horizontal="right" vertical="center"/>
    </xf>
    <xf numFmtId="4" fontId="9" fillId="14" borderId="2" applyNumberFormat="0" applyProtection="0">
      <alignment horizontal="right" vertical="center"/>
    </xf>
    <xf numFmtId="4" fontId="7" fillId="15" borderId="3" applyNumberFormat="0" applyProtection="0">
      <alignment horizontal="left" vertical="center" indent="1"/>
    </xf>
    <xf numFmtId="4" fontId="10" fillId="16" borderId="0" applyNumberFormat="0" applyProtection="0">
      <alignment horizontal="left" vertical="center" indent="1"/>
    </xf>
    <xf numFmtId="4" fontId="10" fillId="5" borderId="0" applyNumberFormat="0" applyProtection="0">
      <alignment horizontal="left" vertical="center" indent="1"/>
    </xf>
    <xf numFmtId="4" fontId="11" fillId="16" borderId="2" applyNumberFormat="0" applyProtection="0">
      <alignment horizontal="right" vertical="center"/>
    </xf>
    <xf numFmtId="4" fontId="12" fillId="16" borderId="0" applyNumberFormat="0" applyProtection="0">
      <alignment horizontal="left" vertical="center" indent="1"/>
    </xf>
    <xf numFmtId="4" fontId="12" fillId="5" borderId="0" applyNumberFormat="0" applyProtection="0">
      <alignment horizontal="left" vertical="center" indent="1"/>
    </xf>
    <xf numFmtId="4" fontId="11" fillId="17" borderId="2" applyNumberFormat="0" applyProtection="0">
      <alignment vertical="center"/>
    </xf>
    <xf numFmtId="4" fontId="13" fillId="17" borderId="2" applyNumberFormat="0" applyProtection="0">
      <alignment vertical="center"/>
    </xf>
    <xf numFmtId="4" fontId="10" fillId="16" borderId="4" applyNumberFormat="0" applyProtection="0">
      <alignment horizontal="left" vertical="center" indent="1"/>
    </xf>
    <xf numFmtId="4" fontId="9" fillId="17" borderId="2" applyNumberFormat="0" applyProtection="0">
      <alignment horizontal="center" vertical="center"/>
    </xf>
    <xf numFmtId="4" fontId="12" fillId="17" borderId="2" applyNumberFormat="0" applyProtection="0">
      <alignment horizontal="center" vertical="center"/>
    </xf>
    <xf numFmtId="4" fontId="14" fillId="18" borderId="4" applyNumberFormat="0" applyProtection="0">
      <alignment horizontal="left" vertical="center" indent="1"/>
    </xf>
    <xf numFmtId="4" fontId="15" fillId="17" borderId="2" applyNumberFormat="0" applyProtection="0">
      <alignment horizontal="right" vertical="center"/>
    </xf>
    <xf numFmtId="0" fontId="5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 applyFill="1" applyBorder="1" applyAlignment="1">
      <alignment horizontal="left"/>
    </xf>
    <xf numFmtId="0" fontId="2" fillId="0" borderId="16" xfId="0" applyFont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12" xfId="0" applyNumberFormat="1" applyFont="1" applyBorder="1" applyAlignment="1">
      <alignment horizontal="right" vertical="center" indent="1"/>
    </xf>
    <xf numFmtId="3" fontId="2" fillId="0" borderId="13" xfId="0" applyNumberFormat="1" applyFont="1" applyBorder="1" applyAlignment="1">
      <alignment horizontal="right" vertical="center" indent="1"/>
    </xf>
    <xf numFmtId="3" fontId="2" fillId="0" borderId="16" xfId="0" applyNumberFormat="1" applyFont="1" applyBorder="1" applyAlignment="1">
      <alignment horizontal="right" vertical="center" indent="1"/>
    </xf>
    <xf numFmtId="3" fontId="2" fillId="0" borderId="17" xfId="0" applyNumberFormat="1" applyFont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18" xfId="0" applyNumberFormat="1" applyFont="1" applyBorder="1" applyAlignment="1">
      <alignment horizontal="right" vertical="center" indent="1"/>
    </xf>
    <xf numFmtId="3" fontId="2" fillId="0" borderId="20" xfId="0" applyNumberFormat="1" applyFont="1" applyBorder="1" applyAlignment="1">
      <alignment horizontal="right" vertical="center" indent="1"/>
    </xf>
    <xf numFmtId="3" fontId="2" fillId="0" borderId="21" xfId="0" applyNumberFormat="1" applyFont="1" applyBorder="1" applyAlignment="1">
      <alignment horizontal="right" vertical="center" indent="1"/>
    </xf>
    <xf numFmtId="0" fontId="16" fillId="19" borderId="15" xfId="0" quotePrefix="1" applyFont="1" applyFill="1" applyBorder="1" applyAlignment="1">
      <alignment horizontal="center" vertical="center"/>
    </xf>
    <xf numFmtId="3" fontId="16" fillId="19" borderId="8" xfId="0" applyNumberFormat="1" applyFont="1" applyFill="1" applyBorder="1" applyAlignment="1">
      <alignment horizontal="right" vertical="center" indent="1"/>
    </xf>
    <xf numFmtId="3" fontId="16" fillId="19" borderId="9" xfId="0" applyNumberFormat="1" applyFont="1" applyFill="1" applyBorder="1" applyAlignment="1">
      <alignment horizontal="right" vertical="center" indent="1"/>
    </xf>
    <xf numFmtId="3" fontId="16" fillId="19" borderId="10" xfId="0" applyNumberFormat="1" applyFont="1" applyFill="1" applyBorder="1" applyAlignment="1">
      <alignment horizontal="right" vertical="center" indent="1"/>
    </xf>
    <xf numFmtId="0" fontId="16" fillId="19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0" fontId="17" fillId="0" borderId="0" xfId="0" applyFont="1" applyFill="1" applyAlignment="1">
      <alignment horizontal="right"/>
    </xf>
    <xf numFmtId="0" fontId="4" fillId="19" borderId="7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/>
    </xf>
    <xf numFmtId="0" fontId="4" fillId="19" borderId="9" xfId="0" applyFont="1" applyFill="1" applyBorder="1" applyAlignment="1">
      <alignment horizontal="center" vertical="center"/>
    </xf>
    <xf numFmtId="0" fontId="4" fillId="19" borderId="8" xfId="0" applyFont="1" applyFill="1" applyBorder="1" applyAlignment="1">
      <alignment horizontal="center" vertical="center"/>
    </xf>
    <xf numFmtId="167" fontId="2" fillId="0" borderId="11" xfId="36" applyNumberFormat="1" applyFont="1" applyFill="1" applyBorder="1" applyAlignment="1">
      <alignment horizontal="center" vertical="center" wrapText="1"/>
    </xf>
    <xf numFmtId="167" fontId="2" fillId="0" borderId="5" xfId="36" applyNumberFormat="1" applyFont="1" applyFill="1" applyBorder="1" applyAlignment="1">
      <alignment horizontal="center" vertical="center" wrapText="1"/>
    </xf>
    <xf numFmtId="3" fontId="2" fillId="0" borderId="32" xfId="36" applyNumberFormat="1" applyFont="1" applyFill="1" applyBorder="1" applyAlignment="1">
      <alignment horizontal="right" vertical="center" wrapText="1" indent="1"/>
    </xf>
    <xf numFmtId="3" fontId="2" fillId="0" borderId="6" xfId="36" applyNumberFormat="1" applyFont="1" applyFill="1" applyBorder="1" applyAlignment="1">
      <alignment horizontal="right" vertical="center" wrapText="1" indent="1"/>
    </xf>
    <xf numFmtId="3" fontId="2" fillId="0" borderId="12" xfId="36" applyNumberFormat="1" applyFont="1" applyFill="1" applyBorder="1" applyAlignment="1">
      <alignment horizontal="right" vertical="center" wrapText="1" indent="1"/>
    </xf>
    <xf numFmtId="3" fontId="2" fillId="0" borderId="13" xfId="36" applyNumberFormat="1" applyFont="1" applyFill="1" applyBorder="1" applyAlignment="1">
      <alignment horizontal="right" vertical="center" wrapText="1" indent="1"/>
    </xf>
    <xf numFmtId="3" fontId="2" fillId="0" borderId="16" xfId="36" applyNumberFormat="1" applyFont="1" applyFill="1" applyBorder="1" applyAlignment="1">
      <alignment horizontal="right" vertical="center" wrapText="1" indent="1"/>
    </xf>
    <xf numFmtId="3" fontId="2" fillId="0" borderId="17" xfId="36" applyNumberFormat="1" applyFont="1" applyFill="1" applyBorder="1" applyAlignment="1">
      <alignment horizontal="right" vertical="center" wrapText="1" indent="1"/>
    </xf>
    <xf numFmtId="3" fontId="2" fillId="0" borderId="11" xfId="36" applyNumberFormat="1" applyFont="1" applyFill="1" applyBorder="1" applyAlignment="1">
      <alignment horizontal="right" vertical="center" wrapText="1" indent="1"/>
    </xf>
    <xf numFmtId="3" fontId="2" fillId="0" borderId="5" xfId="36" applyNumberFormat="1" applyFont="1" applyFill="1" applyBorder="1" applyAlignment="1">
      <alignment horizontal="right" vertical="center" wrapText="1" indent="1"/>
    </xf>
    <xf numFmtId="3" fontId="4" fillId="0" borderId="42" xfId="36" applyNumberFormat="1" applyFont="1" applyFill="1" applyBorder="1" applyAlignment="1">
      <alignment horizontal="right" vertical="center" indent="1"/>
    </xf>
    <xf numFmtId="3" fontId="4" fillId="0" borderId="43" xfId="36" applyNumberFormat="1" applyFont="1" applyFill="1" applyBorder="1" applyAlignment="1">
      <alignment horizontal="right" vertical="center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0" xfId="0" applyFont="1" applyAlignment="1"/>
    <xf numFmtId="3" fontId="2" fillId="0" borderId="0" xfId="0" applyNumberFormat="1" applyFont="1" applyAlignment="1"/>
    <xf numFmtId="0" fontId="17" fillId="20" borderId="28" xfId="0" applyFont="1" applyFill="1" applyBorder="1" applyAlignment="1">
      <alignment horizontal="center" vertical="center"/>
    </xf>
    <xf numFmtId="0" fontId="17" fillId="20" borderId="33" xfId="0" applyFont="1" applyFill="1" applyBorder="1" applyAlignment="1">
      <alignment horizontal="center" vertical="center"/>
    </xf>
    <xf numFmtId="0" fontId="17" fillId="20" borderId="39" xfId="0" applyFont="1" applyFill="1" applyBorder="1" applyAlignment="1">
      <alignment horizontal="center" vertical="center"/>
    </xf>
    <xf numFmtId="0" fontId="17" fillId="20" borderId="30" xfId="0" applyFont="1" applyFill="1" applyBorder="1" applyAlignment="1">
      <alignment horizontal="center" vertical="center"/>
    </xf>
    <xf numFmtId="165" fontId="16" fillId="20" borderId="7" xfId="36" applyNumberFormat="1" applyFont="1" applyFill="1" applyBorder="1" applyAlignment="1">
      <alignment horizontal="center" wrapText="1"/>
    </xf>
    <xf numFmtId="165" fontId="16" fillId="20" borderId="31" xfId="36" quotePrefix="1" applyNumberFormat="1" applyFont="1" applyFill="1" applyBorder="1" applyAlignment="1">
      <alignment horizontal="center" wrapText="1"/>
    </xf>
    <xf numFmtId="165" fontId="16" fillId="20" borderId="8" xfId="36" applyNumberFormat="1" applyFont="1" applyFill="1" applyBorder="1" applyAlignment="1">
      <alignment horizontal="right" vertical="center" wrapText="1" indent="1"/>
    </xf>
    <xf numFmtId="165" fontId="16" fillId="20" borderId="9" xfId="36" applyNumberFormat="1" applyFont="1" applyFill="1" applyBorder="1" applyAlignment="1">
      <alignment horizontal="right" vertical="center" wrapText="1" indent="1"/>
    </xf>
    <xf numFmtId="165" fontId="16" fillId="20" borderId="10" xfId="36" applyNumberFormat="1" applyFont="1" applyFill="1" applyBorder="1" applyAlignment="1">
      <alignment horizontal="right" vertical="center" wrapText="1" indent="1"/>
    </xf>
    <xf numFmtId="165" fontId="16" fillId="20" borderId="15" xfId="36" applyNumberFormat="1" applyFont="1" applyFill="1" applyBorder="1" applyAlignment="1">
      <alignment horizontal="right" vertical="center" wrapText="1" indent="1"/>
    </xf>
    <xf numFmtId="165" fontId="16" fillId="20" borderId="27" xfId="36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16" xfId="0" quotePrefix="1" applyFont="1" applyFill="1" applyBorder="1" applyAlignment="1">
      <alignment vertical="center"/>
    </xf>
    <xf numFmtId="3" fontId="2" fillId="0" borderId="32" xfId="0" applyNumberFormat="1" applyFont="1" applyBorder="1" applyAlignment="1">
      <alignment horizontal="right" vertical="center" indent="1"/>
    </xf>
    <xf numFmtId="0" fontId="17" fillId="20" borderId="28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17" fillId="20" borderId="45" xfId="0" applyFont="1" applyFill="1" applyBorder="1" applyAlignment="1">
      <alignment horizontal="center" vertical="center"/>
    </xf>
    <xf numFmtId="3" fontId="2" fillId="0" borderId="45" xfId="36" applyNumberFormat="1" applyFont="1" applyFill="1" applyBorder="1" applyAlignment="1">
      <alignment horizontal="right" vertical="center" wrapText="1" indent="1"/>
    </xf>
    <xf numFmtId="165" fontId="16" fillId="20" borderId="23" xfId="36" applyNumberFormat="1" applyFont="1" applyFill="1" applyBorder="1" applyAlignment="1">
      <alignment horizontal="right" vertical="center" wrapText="1" indent="1"/>
    </xf>
    <xf numFmtId="0" fontId="17" fillId="20" borderId="37" xfId="0" applyFont="1" applyFill="1" applyBorder="1" applyAlignment="1">
      <alignment horizontal="center" vertical="center" wrapText="1"/>
    </xf>
    <xf numFmtId="0" fontId="17" fillId="20" borderId="35" xfId="0" applyFont="1" applyFill="1" applyBorder="1" applyAlignment="1">
      <alignment horizontal="center" vertical="center" wrapText="1"/>
    </xf>
    <xf numFmtId="0" fontId="4" fillId="19" borderId="23" xfId="0" applyFont="1" applyFill="1" applyBorder="1" applyAlignment="1">
      <alignment horizontal="center" vertical="center"/>
    </xf>
    <xf numFmtId="3" fontId="2" fillId="0" borderId="46" xfId="0" applyNumberFormat="1" applyFont="1" applyBorder="1" applyAlignment="1">
      <alignment horizontal="right" vertical="center" indent="1"/>
    </xf>
    <xf numFmtId="3" fontId="2" fillId="0" borderId="47" xfId="0" applyNumberFormat="1" applyFont="1" applyBorder="1" applyAlignment="1">
      <alignment horizontal="right" vertical="center" indent="1"/>
    </xf>
    <xf numFmtId="3" fontId="2" fillId="0" borderId="48" xfId="0" applyNumberFormat="1" applyFont="1" applyBorder="1" applyAlignment="1">
      <alignment horizontal="right" vertical="center" indent="1"/>
    </xf>
    <xf numFmtId="3" fontId="16" fillId="19" borderId="23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Alignment="1"/>
    <xf numFmtId="0" fontId="17" fillId="20" borderId="28" xfId="0" applyFont="1" applyFill="1" applyBorder="1" applyAlignment="1">
      <alignment horizontal="center" vertical="center"/>
    </xf>
    <xf numFmtId="168" fontId="17" fillId="20" borderId="33" xfId="0" applyNumberFormat="1" applyFont="1" applyFill="1" applyBorder="1" applyAlignment="1">
      <alignment horizontal="center" vertical="center"/>
    </xf>
    <xf numFmtId="165" fontId="16" fillId="19" borderId="8" xfId="0" applyNumberFormat="1" applyFont="1" applyFill="1" applyBorder="1" applyAlignment="1">
      <alignment horizontal="right" vertical="center" indent="1"/>
    </xf>
    <xf numFmtId="165" fontId="16" fillId="19" borderId="9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/>
    </xf>
    <xf numFmtId="0" fontId="17" fillId="20" borderId="24" xfId="0" applyFont="1" applyFill="1" applyBorder="1" applyAlignment="1">
      <alignment horizontal="center" vertical="center"/>
    </xf>
    <xf numFmtId="0" fontId="17" fillId="20" borderId="28" xfId="0" applyFont="1" applyFill="1" applyBorder="1" applyAlignment="1">
      <alignment horizontal="center" vertical="center"/>
    </xf>
    <xf numFmtId="0" fontId="17" fillId="20" borderId="29" xfId="0" applyFont="1" applyFill="1" applyBorder="1" applyAlignment="1">
      <alignment horizontal="center" vertical="center" wrapText="1"/>
    </xf>
    <xf numFmtId="0" fontId="17" fillId="20" borderId="30" xfId="0" applyFont="1" applyFill="1" applyBorder="1" applyAlignment="1">
      <alignment horizontal="center" vertical="center" wrapText="1"/>
    </xf>
    <xf numFmtId="0" fontId="17" fillId="20" borderId="26" xfId="0" applyFont="1" applyFill="1" applyBorder="1" applyAlignment="1">
      <alignment horizontal="center" vertical="center" wrapText="1"/>
    </xf>
    <xf numFmtId="0" fontId="17" fillId="20" borderId="34" xfId="0" applyFont="1" applyFill="1" applyBorder="1" applyAlignment="1">
      <alignment horizontal="center" vertical="center"/>
    </xf>
    <xf numFmtId="0" fontId="17" fillId="20" borderId="37" xfId="0" applyFont="1" applyFill="1" applyBorder="1" applyAlignment="1">
      <alignment horizontal="center" vertical="center" wrapText="1"/>
    </xf>
    <xf numFmtId="0" fontId="17" fillId="20" borderId="38" xfId="0" applyFont="1" applyFill="1" applyBorder="1" applyAlignment="1">
      <alignment horizontal="center" vertical="center"/>
    </xf>
    <xf numFmtId="0" fontId="17" fillId="20" borderId="35" xfId="0" applyFont="1" applyFill="1" applyBorder="1" applyAlignment="1">
      <alignment horizontal="center" vertical="center" wrapText="1"/>
    </xf>
    <xf numFmtId="0" fontId="17" fillId="20" borderId="36" xfId="0" applyFont="1" applyFill="1" applyBorder="1" applyAlignment="1">
      <alignment horizontal="center" vertical="center"/>
    </xf>
    <xf numFmtId="0" fontId="17" fillId="20" borderId="40" xfId="0" applyFont="1" applyFill="1" applyBorder="1" applyAlignment="1">
      <alignment horizontal="center" vertical="center" wrapText="1"/>
    </xf>
    <xf numFmtId="0" fontId="17" fillId="20" borderId="4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19" borderId="37" xfId="0" applyFont="1" applyFill="1" applyBorder="1" applyAlignment="1">
      <alignment horizontal="center" vertical="center"/>
    </xf>
    <xf numFmtId="0" fontId="4" fillId="19" borderId="45" xfId="0" applyFont="1" applyFill="1" applyBorder="1" applyAlignment="1">
      <alignment horizontal="center" vertical="center"/>
    </xf>
    <xf numFmtId="0" fontId="4" fillId="19" borderId="34" xfId="0" applyFont="1" applyFill="1" applyBorder="1" applyAlignment="1">
      <alignment horizontal="center" vertical="center" wrapText="1"/>
    </xf>
    <xf numFmtId="0" fontId="4" fillId="19" borderId="44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3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</cellXfs>
  <cellStyles count="37">
    <cellStyle name="Normal" xfId="0" builtinId="0"/>
    <cellStyle name="Normal 11" xfId="34"/>
    <cellStyle name="Normal 2" xfId="1"/>
    <cellStyle name="Normal 3" xfId="3"/>
    <cellStyle name="Porcentagem 2" xfId="4"/>
    <cellStyle name="SAPBEXaggData" xfId="8"/>
    <cellStyle name="SAPBEXaggDataEmph" xfId="9"/>
    <cellStyle name="SAPBEXaggItem" xfId="10"/>
    <cellStyle name="SAPBEXchaText" xfId="11"/>
    <cellStyle name="SAPBEXexcBad7" xfId="12"/>
    <cellStyle name="SAPBEXexcBad8" xfId="13"/>
    <cellStyle name="SAPBEXexcBad9" xfId="14"/>
    <cellStyle name="SAPBEXexcCritical4" xfId="15"/>
    <cellStyle name="SAPBEXexcCritical5" xfId="16"/>
    <cellStyle name="SAPBEXexcCritical6" xfId="17"/>
    <cellStyle name="SAPBEXexcGood1" xfId="18"/>
    <cellStyle name="SAPBEXexcGood2" xfId="19"/>
    <cellStyle name="SAPBEXexcGood3" xfId="20"/>
    <cellStyle name="SAPBEXfilterDrill" xfId="21"/>
    <cellStyle name="SAPBEXfilterItem" xfId="22"/>
    <cellStyle name="SAPBEXfilterText" xfId="23"/>
    <cellStyle name="SAPBEXformats" xfId="24"/>
    <cellStyle name="SAPBEXheaderItem" xfId="25"/>
    <cellStyle name="SAPBEXheaderText" xfId="26"/>
    <cellStyle name="SAPBEXresData" xfId="27"/>
    <cellStyle name="SAPBEXresDataEmph" xfId="28"/>
    <cellStyle name="SAPBEXresItem" xfId="29"/>
    <cellStyle name="SAPBEXstdData" xfId="30"/>
    <cellStyle name="SAPBEXstdDataEmph" xfId="31"/>
    <cellStyle name="SAPBEXstdItem" xfId="7"/>
    <cellStyle name="SAPBEXtitle" xfId="32"/>
    <cellStyle name="SAPBEXundefined" xfId="33"/>
    <cellStyle name="Separador de milhares 2" xfId="2"/>
    <cellStyle name="Separador de milhares 3" xfId="5"/>
    <cellStyle name="Separador de milhares 4" xfId="6"/>
    <cellStyle name="Separador de milhares 6" xfId="35"/>
    <cellStyle name="Vírgula 2" xfId="36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1</xdr:col>
      <xdr:colOff>2113289</xdr:colOff>
      <xdr:row>1</xdr:row>
      <xdr:rowOff>53130</xdr:rowOff>
    </xdr:to>
    <xdr:pic>
      <xdr:nvPicPr>
        <xdr:cNvPr id="3" name="Picture 1" descr="C:\Documents and Settings\gcarvalho\Meus documentos\Minhas imagens\ANP LOGO.JPG">
          <a:extLst>
            <a:ext uri="{FF2B5EF4-FFF2-40B4-BE49-F238E27FC236}">
              <a16:creationId xmlns="" xmlns:a16="http://schemas.microsoft.com/office/drawing/2014/main" id="{7D26D88D-EC60-462F-83FA-CA20C17E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1706" y="11206"/>
          <a:ext cx="2102083" cy="859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22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ColWidth="9.109375" defaultRowHeight="13.8" x14ac:dyDescent="0.3"/>
  <cols>
    <col min="1" max="1" width="2.88671875" style="41" customWidth="1"/>
    <col min="2" max="2" width="68.88671875" style="41" bestFit="1" customWidth="1"/>
    <col min="3" max="3" width="10.33203125" style="42" bestFit="1" customWidth="1"/>
    <col min="4" max="9" width="10.44140625" style="41" customWidth="1"/>
    <col min="10" max="10" width="14.44140625" style="41" bestFit="1" customWidth="1"/>
    <col min="11" max="12" width="10.44140625" style="41" customWidth="1"/>
    <col min="13" max="13" width="18.33203125" style="41" bestFit="1" customWidth="1"/>
    <col min="14" max="19" width="10.44140625" style="41" customWidth="1"/>
    <col min="20" max="20" width="11.6640625" style="41" customWidth="1"/>
    <col min="21" max="22" width="9.109375" style="41"/>
    <col min="23" max="23" width="10.5546875" style="41" bestFit="1" customWidth="1"/>
    <col min="24" max="16384" width="9.109375" style="41"/>
  </cols>
  <sheetData>
    <row r="1" spans="2:25" ht="65.099999999999994" customHeight="1" x14ac:dyDescent="0.3"/>
    <row r="2" spans="2:25" ht="15.6" x14ac:dyDescent="0.3">
      <c r="B2" s="80" t="s">
        <v>116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43"/>
    </row>
    <row r="3" spans="2:25" ht="14.4" thickBot="1" x14ac:dyDescent="0.35">
      <c r="B3" s="1" t="s">
        <v>109</v>
      </c>
      <c r="C3" s="44"/>
      <c r="D3" s="44"/>
      <c r="T3" s="24" t="str">
        <f ca="1">"Atualizado em "&amp;DAY(TODAY())&amp;"/"&amp;MONTH(TODAY())&amp;"/"&amp;YEAR(TODAY())</f>
        <v>Atualizado em 7/1/2021</v>
      </c>
    </row>
    <row r="4" spans="2:25" ht="30" customHeight="1" x14ac:dyDescent="0.3">
      <c r="B4" s="81" t="s">
        <v>2</v>
      </c>
      <c r="C4" s="83" t="s">
        <v>107</v>
      </c>
      <c r="D4" s="85" t="s">
        <v>130</v>
      </c>
      <c r="E4" s="86"/>
      <c r="F4" s="87" t="s">
        <v>131</v>
      </c>
      <c r="G4" s="88"/>
      <c r="H4" s="89" t="s">
        <v>132</v>
      </c>
      <c r="I4" s="90"/>
      <c r="J4" s="68" t="s">
        <v>133</v>
      </c>
      <c r="K4" s="87" t="s">
        <v>134</v>
      </c>
      <c r="L4" s="88"/>
      <c r="M4" s="69" t="s">
        <v>135</v>
      </c>
      <c r="N4" s="87" t="s">
        <v>136</v>
      </c>
      <c r="O4" s="88"/>
      <c r="P4" s="87" t="s">
        <v>146</v>
      </c>
      <c r="Q4" s="88"/>
      <c r="R4" s="87" t="s">
        <v>147</v>
      </c>
      <c r="S4" s="88"/>
      <c r="T4" s="91" t="s">
        <v>108</v>
      </c>
    </row>
    <row r="5" spans="2:25" ht="20.100000000000001" customHeight="1" thickBot="1" x14ac:dyDescent="0.35">
      <c r="B5" s="82"/>
      <c r="C5" s="84"/>
      <c r="D5" s="48" t="s">
        <v>1</v>
      </c>
      <c r="E5" s="49" t="s">
        <v>4</v>
      </c>
      <c r="F5" s="48" t="s">
        <v>5</v>
      </c>
      <c r="G5" s="49" t="s">
        <v>72</v>
      </c>
      <c r="H5" s="50" t="s">
        <v>74</v>
      </c>
      <c r="I5" s="51" t="s">
        <v>73</v>
      </c>
      <c r="J5" s="65" t="s">
        <v>129</v>
      </c>
      <c r="K5" s="48" t="s">
        <v>75</v>
      </c>
      <c r="L5" s="49" t="s">
        <v>76</v>
      </c>
      <c r="M5" s="50" t="s">
        <v>76</v>
      </c>
      <c r="N5" s="63" t="s">
        <v>77</v>
      </c>
      <c r="O5" s="49" t="s">
        <v>82</v>
      </c>
      <c r="P5" s="48" t="s">
        <v>77</v>
      </c>
      <c r="Q5" s="49" t="s">
        <v>82</v>
      </c>
      <c r="R5" s="76" t="s">
        <v>148</v>
      </c>
      <c r="S5" s="77" t="s">
        <v>149</v>
      </c>
      <c r="T5" s="92"/>
    </row>
    <row r="6" spans="2:25" x14ac:dyDescent="0.3">
      <c r="B6" s="5" t="s">
        <v>87</v>
      </c>
      <c r="C6" s="29">
        <v>11989750</v>
      </c>
      <c r="D6" s="33">
        <f>IF(ISNA(VLOOKUP($C6,'L70'!$C$5:$I$106,1,0)),0,VLOOKUP($C6,'L70'!$C$5:$I$106,2,0)+VLOOKUP($C6,'L70'!$C$5:$I$106,4,0)+VLOOKUP($C6,'L70'!$C$5:$I$106,6,0))</f>
        <v>1717.316</v>
      </c>
      <c r="E6" s="34">
        <f>IF(ISNA(VLOOKUP($C6,'L70'!$C$5:$I$106,1,0)),0,VLOOKUP($C6,'L70'!$C$5:$I$106,3,0)+VLOOKUP($C6,'L70'!$C$5:$I$106,5,0)+VLOOKUP($C6,'L70'!$C$5:$I$106,7,0))</f>
        <v>1484.5409999999999</v>
      </c>
      <c r="F6" s="33">
        <f>IF(ISNA(VLOOKUP($C6,'L71'!$C$5:$I$106,1,0)),0,VLOOKUP($C6,'L71'!$C$5:$I$106,2,0)+VLOOKUP($C6,'L71'!$C$5:$I$106,4,0)+VLOOKUP($C6,'L71'!$C$5:$I$106,6,0))</f>
        <v>144.89999999999998</v>
      </c>
      <c r="G6" s="34">
        <f>IF(ISNA(VLOOKUP($C6,'L71'!$C$5:$I$106,1,0)),0,VLOOKUP($C6,'L71'!$C$5:$I$106,3,0)+VLOOKUP($C6,'L71'!$C$5:$I$106,5,0)+VLOOKUP($C6,'L71'!$C$5:$I$106,7,0))</f>
        <v>141.45699999999999</v>
      </c>
      <c r="H6" s="31">
        <f>IF(ISNA(VLOOKUP($C6,'L72'!$C$5:$I$110,1,0)),0,VLOOKUP($C6,'L72'!$C$5:$I$110,2,0)+VLOOKUP($C6,'L72'!$C$5:$I$110,4,0)+VLOOKUP($C6,'L72'!$C$5:$I$110,6,0))</f>
        <v>243.28899999999999</v>
      </c>
      <c r="I6" s="37">
        <f>IF(ISNA(VLOOKUP($C6,'L72'!$C$5:$I$110,1,0)),0,VLOOKUP($C6,'L72'!$C$5:$I$110,3,0)+VLOOKUP($C6,'L72'!$C$5:$I$110,5,0)+VLOOKUP($C6,'L72'!$C$5:$I$110,7,0))</f>
        <v>305.66500000000002</v>
      </c>
      <c r="J6" s="33">
        <f>IF(ISNA(VLOOKUP($C6,'L74'!$C$5:$I$110,1,0)),0,VLOOKUP($C6,'L74'!$C$5:$I$110,2,0))</f>
        <v>0</v>
      </c>
      <c r="K6" s="33">
        <f>IF(ISNA(VLOOKUP($C6,'L73'!$C$5:$I$111,1,0)),0,VLOOKUP($C6,'L73'!$C$5:$I$111,2,0)+VLOOKUP($C6,'L73'!$C$5:$I$111,4,0)+VLOOKUP($C6,'L73'!$C$5:$I$111,6,0))</f>
        <v>459.58999999999992</v>
      </c>
      <c r="L6" s="34">
        <f>IF(ISNA(VLOOKUP($C6,'L73'!$C$5:$I$111,1,0)),0,VLOOKUP($C6,'L73'!$C$5:$I$111,3,0)+VLOOKUP($C6,'L73'!$C$5:$I$111,5,0)+VLOOKUP($C6,'L73'!$C$5:$I$111,7,0))</f>
        <v>662.30099999999993</v>
      </c>
      <c r="M6" s="31">
        <f>IF(ISNA(VLOOKUP($C6,L73C!$C$5:$I$111,1,0)),0,VLOOKUP($C6,L73C!$C$5:$I$111,2,0))</f>
        <v>0</v>
      </c>
      <c r="N6" s="33">
        <f>IF(ISNA(VLOOKUP($C6,'L75'!$C$5:$I$114,1,0)),0,VLOOKUP($C6,'L75'!$C$5:$I$114,2,0)+VLOOKUP($C6,'L75'!$C$5:$I$114,4,0)+VLOOKUP($C6,'L75'!$C$5:$I$114,6,0))</f>
        <v>0</v>
      </c>
      <c r="O6" s="34">
        <f>IF(ISNA(VLOOKUP($C6,'L75'!$C$5:$I$114,1,0)),0,VLOOKUP($C6,'L75'!$C$5:$I$114,3,0)+VLOOKUP($C6,'L75'!$C$5:$I$114,5,0)+VLOOKUP($C6,'L75'!$C$5:$I$114,7,0))</f>
        <v>0</v>
      </c>
      <c r="P6" s="33">
        <f>IF(ISNA(VLOOKUP($C6,L75C!$C$5:$I$114,1,0)),0,VLOOKUP($C6,L75C!$C$5:$I$114,2,0)+VLOOKUP($C6,L75C!$C$5:$I$114,4,0)+VLOOKUP($C6,L75C!$C$5:$I$114,6,0))</f>
        <v>0</v>
      </c>
      <c r="Q6" s="34">
        <f>IF(ISNA(VLOOKUP($C6,L75C!$C$5:$I$114,1,0)),0,VLOOKUP($C6,L75C!$C$5:$I$114,3,0)+VLOOKUP($C6,L75C!$C$5:$I$114,5,0)+VLOOKUP($C6,L75C!$C$5:$I$114,7,0))</f>
        <v>0</v>
      </c>
      <c r="R6" s="33">
        <f>IF(ISNA(VLOOKUP($C6,'L76'!$C$5:$I$115,1,0)),0,VLOOKUP($C6,'L76'!$C$5:$I$115,2,0)+VLOOKUP($C6,'L76'!$C$5:$I$115,4,0)+VLOOKUP($C6,'L76'!$C$5:$I$115,6,0))</f>
        <v>0</v>
      </c>
      <c r="S6" s="34">
        <f>IF(ISNA(VLOOKUP($C6,'L76'!$C$5:$I$115,1,0)),0,VLOOKUP($C6,'L76'!$C$5:$I$115,3,0)+VLOOKUP($C6,'L76'!$C$5:$I$115,5,0)+VLOOKUP($C6,'L76'!$C$5:$I$115,7,0))</f>
        <v>0</v>
      </c>
      <c r="T6" s="39">
        <f t="shared" ref="T6:T70" si="0">SUM(D6:S6)</f>
        <v>5159.0589999999993</v>
      </c>
    </row>
    <row r="7" spans="2:25" x14ac:dyDescent="0.3">
      <c r="B7" s="5" t="s">
        <v>9</v>
      </c>
      <c r="C7" s="29">
        <v>7013489</v>
      </c>
      <c r="D7" s="33">
        <f>IF(ISNA(VLOOKUP($C7,'L70'!$C$5:$I$106,1,0)),0,VLOOKUP($C7,'L70'!$C$5:$I$106,2,0)+VLOOKUP($C7,'L70'!$C$5:$I$106,4,0)+VLOOKUP($C7,'L70'!$C$5:$I$106,6,0))</f>
        <v>207.934</v>
      </c>
      <c r="E7" s="34">
        <f>IF(ISNA(VLOOKUP($C7,'L70'!$C$5:$I$106,1,0)),0,VLOOKUP($C7,'L70'!$C$5:$I$106,3,0)+VLOOKUP($C7,'L70'!$C$5:$I$106,5,0)+VLOOKUP($C7,'L70'!$C$5:$I$106,7,0))</f>
        <v>333.14800000000002</v>
      </c>
      <c r="F7" s="33">
        <f>IF(ISNA(VLOOKUP($C7,'L71'!$C$5:$I$106,1,0)),0,VLOOKUP($C7,'L71'!$C$5:$I$106,2,0)+VLOOKUP($C7,'L71'!$C$5:$I$106,4,0)+VLOOKUP($C7,'L71'!$C$5:$I$106,6,0))</f>
        <v>156.73400000000001</v>
      </c>
      <c r="G7" s="34">
        <f>IF(ISNA(VLOOKUP($C7,'L71'!$C$5:$I$106,1,0)),0,VLOOKUP($C7,'L71'!$C$5:$I$106,3,0)+VLOOKUP($C7,'L71'!$C$5:$I$106,5,0)+VLOOKUP($C7,'L71'!$C$5:$I$106,7,0))</f>
        <v>157.27199999999999</v>
      </c>
      <c r="H7" s="31">
        <f>IF(ISNA(VLOOKUP($C7,'L72'!$C$5:$I$110,1,0)),0,VLOOKUP($C7,'L72'!$C$5:$I$110,2,0)+VLOOKUP($C7,'L72'!$C$5:$I$110,4,0)+VLOOKUP($C7,'L72'!$C$5:$I$110,6,0))</f>
        <v>142.542</v>
      </c>
      <c r="I7" s="37">
        <f>IF(ISNA(VLOOKUP($C7,'L72'!$C$5:$I$110,1,0)),0,VLOOKUP($C7,'L72'!$C$5:$I$110,3,0)+VLOOKUP($C7,'L72'!$C$5:$I$110,5,0)+VLOOKUP($C7,'L72'!$C$5:$I$110,7,0))</f>
        <v>193.2</v>
      </c>
      <c r="J7" s="33">
        <f>IF(ISNA(VLOOKUP($C7,'L74'!$C$5:$I$110,1,0)),0,VLOOKUP($C7,'L74'!$C$5:$I$110,2,0))</f>
        <v>0</v>
      </c>
      <c r="K7" s="33">
        <f>IF(ISNA(VLOOKUP($C7,'L73'!$C$5:$I$111,1,0)),0,VLOOKUP($C7,'L73'!$C$5:$I$111,2,0)+VLOOKUP($C7,'L73'!$C$5:$I$111,4,0)+VLOOKUP($C7,'L73'!$C$5:$I$111,6,0))</f>
        <v>128.477</v>
      </c>
      <c r="L7" s="34">
        <f>IF(ISNA(VLOOKUP($C7,'L73'!$C$5:$I$111,1,0)),0,VLOOKUP($C7,'L73'!$C$5:$I$111,3,0)+VLOOKUP($C7,'L73'!$C$5:$I$111,5,0)+VLOOKUP($C7,'L73'!$C$5:$I$111,7,0))</f>
        <v>96.756</v>
      </c>
      <c r="M7" s="31">
        <f>IF(ISNA(VLOOKUP($C7,L73C!$C$5:$I$111,1,0)),0,VLOOKUP($C7,L73C!$C$5:$I$111,2,0))</f>
        <v>0</v>
      </c>
      <c r="N7" s="33">
        <f>IF(ISNA(VLOOKUP($C7,'L75'!$C$5:$I$114,1,0)),0,VLOOKUP($C7,'L75'!$C$5:$I$114,2,0)+VLOOKUP($C7,'L75'!$C$5:$I$114,4,0)+VLOOKUP($C7,'L75'!$C$5:$I$114,6,0))</f>
        <v>42.408000000000001</v>
      </c>
      <c r="O7" s="34">
        <f>IF(ISNA(VLOOKUP($C7,'L75'!$C$5:$I$114,1,0)),0,VLOOKUP($C7,'L75'!$C$5:$I$114,3,0)+VLOOKUP($C7,'L75'!$C$5:$I$114,5,0)+VLOOKUP($C7,'L75'!$C$5:$I$114,7,0))</f>
        <v>117.917</v>
      </c>
      <c r="P7" s="33">
        <f>IF(ISNA(VLOOKUP($C7,L75C!$C$5:$I$114,1,0)),0,VLOOKUP($C7,L75C!$C$5:$I$114,2,0)+VLOOKUP($C7,L75C!$C$5:$I$114,4,0)+VLOOKUP($C7,L75C!$C$5:$I$114,6,0))</f>
        <v>0</v>
      </c>
      <c r="Q7" s="34">
        <f>IF(ISNA(VLOOKUP($C7,L75C!$C$5:$I$114,1,0)),0,VLOOKUP($C7,L75C!$C$5:$I$114,3,0)+VLOOKUP($C7,L75C!$C$5:$I$114,5,0)+VLOOKUP($C7,L75C!$C$5:$I$114,7,0))</f>
        <v>0</v>
      </c>
      <c r="R7" s="33">
        <f>IF(ISNA(VLOOKUP($C7,'L76'!$C$5:$I$115,1,0)),0,VLOOKUP($C7,'L76'!$C$5:$I$115,2,0)+VLOOKUP($C7,'L76'!$C$5:$I$115,4,0)+VLOOKUP($C7,'L76'!$C$5:$I$115,6,0))</f>
        <v>85.158000000000001</v>
      </c>
      <c r="S7" s="34">
        <f>IF(ISNA(VLOOKUP($C7,'L76'!$C$5:$I$115,1,0)),0,VLOOKUP($C7,'L76'!$C$5:$I$115,3,0)+VLOOKUP($C7,'L76'!$C$5:$I$115,5,0)+VLOOKUP($C7,'L76'!$C$5:$I$115,7,0))</f>
        <v>114.438</v>
      </c>
      <c r="T7" s="39">
        <f t="shared" si="0"/>
        <v>1775.9839999999999</v>
      </c>
    </row>
    <row r="8" spans="2:25" x14ac:dyDescent="0.3">
      <c r="B8" s="3" t="s">
        <v>64</v>
      </c>
      <c r="C8" s="30">
        <v>9201095</v>
      </c>
      <c r="D8" s="35">
        <f>IF(ISNA(VLOOKUP($C8,'L70'!$C$5:$I$106,1,0)),0,VLOOKUP($C8,'L70'!$C$5:$I$106,2,0)+VLOOKUP($C8,'L70'!$C$5:$I$106,4,0)+VLOOKUP($C8,'L70'!$C$5:$I$106,6,0))</f>
        <v>517.67399999999998</v>
      </c>
      <c r="E8" s="36">
        <f>IF(ISNA(VLOOKUP($C8,'L70'!$C$5:$I$106,1,0)),0,VLOOKUP($C8,'L70'!$C$5:$I$106,3,0)+VLOOKUP($C8,'L70'!$C$5:$I$106,5,0)+VLOOKUP($C8,'L70'!$C$5:$I$106,7,0))</f>
        <v>390.87199999999996</v>
      </c>
      <c r="F8" s="35">
        <f>IF(ISNA(VLOOKUP($C8,'L71'!$C$5:$I$106,1,0)),0,VLOOKUP($C8,'L71'!$C$5:$I$106,2,0)+VLOOKUP($C8,'L71'!$C$5:$I$106,4,0)+VLOOKUP($C8,'L71'!$C$5:$I$106,6,0))</f>
        <v>466.93799999999993</v>
      </c>
      <c r="G8" s="36">
        <f>IF(ISNA(VLOOKUP($C8,'L71'!$C$5:$I$106,1,0)),0,VLOOKUP($C8,'L71'!$C$5:$I$106,3,0)+VLOOKUP($C8,'L71'!$C$5:$I$106,5,0)+VLOOKUP($C8,'L71'!$C$5:$I$106,7,0))</f>
        <v>363.58399999999995</v>
      </c>
      <c r="H8" s="32">
        <f>IF(ISNA(VLOOKUP($C8,'L72'!$C$5:$I$110,1,0)),0,VLOOKUP($C8,'L72'!$C$5:$I$110,2,0)+VLOOKUP($C8,'L72'!$C$5:$I$110,4,0)+VLOOKUP($C8,'L72'!$C$5:$I$110,6,0))</f>
        <v>437.33900000000006</v>
      </c>
      <c r="I8" s="37">
        <f>IF(ISNA(VLOOKUP($C8,'L72'!$C$5:$I$110,1,0)),0,VLOOKUP($C8,'L72'!$C$5:$I$110,3,0)+VLOOKUP($C8,'L72'!$C$5:$I$110,5,0)+VLOOKUP($C8,'L72'!$C$5:$I$110,7,0))</f>
        <v>400.64999999999992</v>
      </c>
      <c r="J8" s="35">
        <f>IF(ISNA(VLOOKUP($C8,'L74'!$C$5:$I$110,1,0)),0,VLOOKUP($C8,'L74'!$C$5:$I$110,2,0))</f>
        <v>0</v>
      </c>
      <c r="K8" s="35">
        <f>IF(ISNA(VLOOKUP($C8,'L73'!$C$5:$I$111,1,0)),0,VLOOKUP($C8,'L73'!$C$5:$I$111,2,0)+VLOOKUP($C8,'L73'!$C$5:$I$111,4,0)+VLOOKUP($C8,'L73'!$C$5:$I$111,6,0))</f>
        <v>404.87200000000001</v>
      </c>
      <c r="L8" s="36">
        <f>IF(ISNA(VLOOKUP($C8,'L73'!$C$5:$I$111,1,0)),0,VLOOKUP($C8,'L73'!$C$5:$I$111,3,0)+VLOOKUP($C8,'L73'!$C$5:$I$111,5,0)+VLOOKUP($C8,'L73'!$C$5:$I$111,7,0))</f>
        <v>395.12599999999998</v>
      </c>
      <c r="M8" s="32">
        <f>IF(ISNA(VLOOKUP($C8,L73C!$C$5:$I$111,1,0)),0,VLOOKUP($C8,L73C!$C$5:$I$111,2,0))</f>
        <v>0</v>
      </c>
      <c r="N8" s="35">
        <f>IF(ISNA(VLOOKUP($C8,'L75'!$C$5:$I$114,1,0)),0,VLOOKUP($C8,'L75'!$C$5:$I$114,2,0)+VLOOKUP($C8,'L75'!$C$5:$I$114,4,0)+VLOOKUP($C8,'L75'!$C$5:$I$114,6,0))</f>
        <v>467.67499999999995</v>
      </c>
      <c r="O8" s="36">
        <f>IF(ISNA(VLOOKUP($C8,'L75'!$C$5:$I$114,1,0)),0,VLOOKUP($C8,'L75'!$C$5:$I$114,3,0)+VLOOKUP($C8,'L75'!$C$5:$I$114,5,0)+VLOOKUP($C8,'L75'!$C$5:$I$114,7,0))</f>
        <v>474.32699999999994</v>
      </c>
      <c r="P8" s="35">
        <f>IF(ISNA(VLOOKUP($C8,L75C!$C$5:$I$114,1,0)),0,VLOOKUP($C8,L75C!$C$5:$I$114,2,0)+VLOOKUP($C8,L75C!$C$5:$I$114,4,0)+VLOOKUP($C8,L75C!$C$5:$I$114,6,0))</f>
        <v>0</v>
      </c>
      <c r="Q8" s="36">
        <f>IF(ISNA(VLOOKUP($C8,L75C!$C$5:$I$114,1,0)),0,VLOOKUP($C8,L75C!$C$5:$I$114,3,0)+VLOOKUP($C8,L75C!$C$5:$I$114,5,0)+VLOOKUP($C8,L75C!$C$5:$I$114,7,0))</f>
        <v>0</v>
      </c>
      <c r="R8" s="35">
        <f>IF(ISNA(VLOOKUP($C8,'L76'!$C$5:$I$115,1,0)),0,VLOOKUP($C8,'L76'!$C$5:$I$115,2,0)+VLOOKUP($C8,'L76'!$C$5:$I$115,4,0)+VLOOKUP($C8,'L76'!$C$5:$I$115,6,0))</f>
        <v>391.28199999999993</v>
      </c>
      <c r="S8" s="36">
        <f>IF(ISNA(VLOOKUP($C8,'L76'!$C$5:$I$115,1,0)),0,VLOOKUP($C8,'L76'!$C$5:$I$115,3,0)+VLOOKUP($C8,'L76'!$C$5:$I$115,5,0)+VLOOKUP($C8,'L76'!$C$5:$I$115,7,0))</f>
        <v>370.99100000000004</v>
      </c>
      <c r="T8" s="39">
        <f t="shared" si="0"/>
        <v>5081.33</v>
      </c>
      <c r="U8" s="6"/>
      <c r="W8" s="6"/>
      <c r="X8" s="6"/>
      <c r="Y8" s="6"/>
    </row>
    <row r="9" spans="2:25" x14ac:dyDescent="0.3">
      <c r="B9" s="3" t="s">
        <v>10</v>
      </c>
      <c r="C9" s="30">
        <v>23314594</v>
      </c>
      <c r="D9" s="35">
        <f>IF(ISNA(VLOOKUP($C9,'L70'!$C$5:$I$106,1,0)),0,VLOOKUP($C9,'L70'!$C$5:$I$106,2,0)+VLOOKUP($C9,'L70'!$C$5:$I$106,4,0)+VLOOKUP($C9,'L70'!$C$5:$I$106,6,0))</f>
        <v>17019.543000000023</v>
      </c>
      <c r="E9" s="36">
        <f>IF(ISNA(VLOOKUP($C9,'L70'!$C$5:$I$106,1,0)),0,VLOOKUP($C9,'L70'!$C$5:$I$106,3,0)+VLOOKUP($C9,'L70'!$C$5:$I$106,5,0)+VLOOKUP($C9,'L70'!$C$5:$I$106,7,0))</f>
        <v>18184.103999999999</v>
      </c>
      <c r="F9" s="35">
        <f>IF(ISNA(VLOOKUP($C9,'L71'!$C$5:$I$106,1,0)),0,VLOOKUP($C9,'L71'!$C$5:$I$106,2,0)+VLOOKUP($C9,'L71'!$C$5:$I$106,4,0)+VLOOKUP($C9,'L71'!$C$5:$I$106,6,0))</f>
        <v>16743.836000000007</v>
      </c>
      <c r="G9" s="36">
        <f>IF(ISNA(VLOOKUP($C9,'L71'!$C$5:$I$106,1,0)),0,VLOOKUP($C9,'L71'!$C$5:$I$106,3,0)+VLOOKUP($C9,'L71'!$C$5:$I$106,5,0)+VLOOKUP($C9,'L71'!$C$5:$I$106,7,0))</f>
        <v>17818.540000000008</v>
      </c>
      <c r="H9" s="32">
        <f>IF(ISNA(VLOOKUP($C9,'L72'!$C$5:$I$110,1,0)),0,VLOOKUP($C9,'L72'!$C$5:$I$110,2,0)+VLOOKUP($C9,'L72'!$C$5:$I$110,4,0)+VLOOKUP($C9,'L72'!$C$5:$I$110,6,0))</f>
        <v>17225.053</v>
      </c>
      <c r="I9" s="37">
        <f>IF(ISNA(VLOOKUP($C9,'L72'!$C$5:$I$110,1,0)),0,VLOOKUP($C9,'L72'!$C$5:$I$110,3,0)+VLOOKUP($C9,'L72'!$C$5:$I$110,5,0)+VLOOKUP($C9,'L72'!$C$5:$I$110,7,0))</f>
        <v>16724.574999999993</v>
      </c>
      <c r="J9" s="35">
        <f>IF(ISNA(VLOOKUP($C9,'L74'!$C$5:$I$110,1,0)),0,VLOOKUP($C9,'L74'!$C$5:$I$110,2,0))</f>
        <v>2239.614</v>
      </c>
      <c r="K9" s="35">
        <f>IF(ISNA(VLOOKUP($C9,'L73'!$C$5:$I$111,1,0)),0,VLOOKUP($C9,'L73'!$C$5:$I$111,2,0)+VLOOKUP($C9,'L73'!$C$5:$I$111,4,0)+VLOOKUP($C9,'L73'!$C$5:$I$111,6,0))</f>
        <v>20871.480000000018</v>
      </c>
      <c r="L9" s="36">
        <f>IF(ISNA(VLOOKUP($C9,'L73'!$C$5:$I$111,1,0)),0,VLOOKUP($C9,'L73'!$C$5:$I$111,3,0)+VLOOKUP($C9,'L73'!$C$5:$I$111,5,0)+VLOOKUP($C9,'L73'!$C$5:$I$111,7,0))</f>
        <v>19102.615000000005</v>
      </c>
      <c r="M9" s="32">
        <f>IF(ISNA(VLOOKUP($C9,L73C!$C$5:$I$111,1,0)),0,VLOOKUP($C9,L73C!$C$5:$I$111,2,0))</f>
        <v>707.101</v>
      </c>
      <c r="N9" s="35">
        <f>IF(ISNA(VLOOKUP($C9,'L75'!$C$5:$I$114,1,0)),0,VLOOKUP($C9,'L75'!$C$5:$I$114,2,0)+VLOOKUP($C9,'L75'!$C$5:$I$114,4,0)+VLOOKUP($C9,'L75'!$C$5:$I$114,6,0))</f>
        <v>17526.212999999996</v>
      </c>
      <c r="O9" s="36">
        <f>IF(ISNA(VLOOKUP($C9,'L75'!$C$5:$I$114,1,0)),0,VLOOKUP($C9,'L75'!$C$5:$I$114,3,0)+VLOOKUP($C9,'L75'!$C$5:$I$114,5,0)+VLOOKUP($C9,'L75'!$C$5:$I$114,7,0))</f>
        <v>16976.031999999999</v>
      </c>
      <c r="P9" s="35">
        <f>IF(ISNA(VLOOKUP($C9,L75C!$C$5:$I$114,1,0)),0,VLOOKUP($C9,L75C!$C$5:$I$114,2,0)+VLOOKUP($C9,L75C!$C$5:$I$114,4,0)+VLOOKUP($C9,L75C!$C$5:$I$114,6,0))</f>
        <v>0</v>
      </c>
      <c r="Q9" s="36">
        <f>IF(ISNA(VLOOKUP($C9,L75C!$C$5:$I$114,1,0)),0,VLOOKUP($C9,L75C!$C$5:$I$114,3,0)+VLOOKUP($C9,L75C!$C$5:$I$114,5,0)+VLOOKUP($C9,L75C!$C$5:$I$114,7,0))</f>
        <v>0</v>
      </c>
      <c r="R9" s="35">
        <f>IF(ISNA(VLOOKUP($C9,'L76'!$C$5:$I$115,1,0)),0,VLOOKUP($C9,'L76'!$C$5:$I$115,2,0)+VLOOKUP($C9,'L76'!$C$5:$I$115,4,0)+VLOOKUP($C9,'L76'!$C$5:$I$115,6,0))</f>
        <v>17494.731999999985</v>
      </c>
      <c r="S9" s="36">
        <f>IF(ISNA(VLOOKUP($C9,'L76'!$C$5:$I$115,1,0)),0,VLOOKUP($C9,'L76'!$C$5:$I$115,3,0)+VLOOKUP($C9,'L76'!$C$5:$I$115,5,0)+VLOOKUP($C9,'L76'!$C$5:$I$115,7,0))</f>
        <v>16482.62000000001</v>
      </c>
      <c r="T9" s="39">
        <f t="shared" si="0"/>
        <v>215116.05800000002</v>
      </c>
      <c r="U9" s="6"/>
      <c r="W9" s="6"/>
      <c r="X9" s="6"/>
      <c r="Y9" s="6"/>
    </row>
    <row r="10" spans="2:25" x14ac:dyDescent="0.3">
      <c r="B10" s="3" t="s">
        <v>95</v>
      </c>
      <c r="C10" s="30">
        <v>1973067</v>
      </c>
      <c r="D10" s="35">
        <f>IF(ISNA(VLOOKUP($C10,'L70'!$C$5:$I$106,1,0)),0,VLOOKUP($C10,'L70'!$C$5:$I$106,2,0)+VLOOKUP($C10,'L70'!$C$5:$I$106,4,0)+VLOOKUP($C10,'L70'!$C$5:$I$106,6,0))</f>
        <v>342.09199999999998</v>
      </c>
      <c r="E10" s="36">
        <f>IF(ISNA(VLOOKUP($C10,'L70'!$C$5:$I$106,1,0)),0,VLOOKUP($C10,'L70'!$C$5:$I$106,3,0)+VLOOKUP($C10,'L70'!$C$5:$I$106,5,0)+VLOOKUP($C10,'L70'!$C$5:$I$106,7,0))</f>
        <v>427.10500000000002</v>
      </c>
      <c r="F10" s="35">
        <f>IF(ISNA(VLOOKUP($C10,'L71'!$C$5:$I$106,1,0)),0,VLOOKUP($C10,'L71'!$C$5:$I$106,2,0)+VLOOKUP($C10,'L71'!$C$5:$I$106,4,0)+VLOOKUP($C10,'L71'!$C$5:$I$106,6,0))</f>
        <v>512.803</v>
      </c>
      <c r="G10" s="36">
        <f>IF(ISNA(VLOOKUP($C10,'L71'!$C$5:$I$106,1,0)),0,VLOOKUP($C10,'L71'!$C$5:$I$106,3,0)+VLOOKUP($C10,'L71'!$C$5:$I$106,5,0)+VLOOKUP($C10,'L71'!$C$5:$I$106,7,0))</f>
        <v>429.16499999999996</v>
      </c>
      <c r="H10" s="32">
        <f>IF(ISNA(VLOOKUP($C10,'L72'!$C$5:$I$110,1,0)),0,VLOOKUP($C10,'L72'!$C$5:$I$110,2,0)+VLOOKUP($C10,'L72'!$C$5:$I$110,4,0)+VLOOKUP($C10,'L72'!$C$5:$I$110,6,0))</f>
        <v>430</v>
      </c>
      <c r="I10" s="37">
        <f>IF(ISNA(VLOOKUP($C10,'L72'!$C$5:$I$110,1,0)),0,VLOOKUP($C10,'L72'!$C$5:$I$110,3,0)+VLOOKUP($C10,'L72'!$C$5:$I$110,5,0)+VLOOKUP($C10,'L72'!$C$5:$I$110,7,0))</f>
        <v>343.94499999999999</v>
      </c>
      <c r="J10" s="35">
        <f>IF(ISNA(VLOOKUP($C10,'L74'!$C$5:$I$110,1,0)),0,VLOOKUP($C10,'L74'!$C$5:$I$110,2,0))</f>
        <v>85.697999999999993</v>
      </c>
      <c r="K10" s="35">
        <f>IF(ISNA(VLOOKUP($C10,'L73'!$C$5:$I$111,1,0)),0,VLOOKUP($C10,'L73'!$C$5:$I$111,2,0)+VLOOKUP($C10,'L73'!$C$5:$I$111,4,0)+VLOOKUP($C10,'L73'!$C$5:$I$111,6,0))</f>
        <v>516.48500000000001</v>
      </c>
      <c r="L10" s="36">
        <f>IF(ISNA(VLOOKUP($C10,'L73'!$C$5:$I$111,1,0)),0,VLOOKUP($C10,'L73'!$C$5:$I$111,3,0)+VLOOKUP($C10,'L73'!$C$5:$I$111,5,0)+VLOOKUP($C10,'L73'!$C$5:$I$111,7,0))</f>
        <v>171.86099999999999</v>
      </c>
      <c r="M10" s="32">
        <f>IF(ISNA(VLOOKUP($C10,L73C!$C$5:$I$111,1,0)),0,VLOOKUP($C10,L73C!$C$5:$I$111,2,0))</f>
        <v>0</v>
      </c>
      <c r="N10" s="35">
        <f>IF(ISNA(VLOOKUP($C10,'L75'!$C$5:$I$114,1,0)),0,VLOOKUP($C10,'L75'!$C$5:$I$114,2,0)+VLOOKUP($C10,'L75'!$C$5:$I$114,4,0)+VLOOKUP($C10,'L75'!$C$5:$I$114,6,0))</f>
        <v>729.98500000000013</v>
      </c>
      <c r="O10" s="36">
        <f>IF(ISNA(VLOOKUP($C10,'L75'!$C$5:$I$114,1,0)),0,VLOOKUP($C10,'L75'!$C$5:$I$114,3,0)+VLOOKUP($C10,'L75'!$C$5:$I$114,5,0)+VLOOKUP($C10,'L75'!$C$5:$I$114,7,0))</f>
        <v>728.88700000000017</v>
      </c>
      <c r="P10" s="35">
        <f>IF(ISNA(VLOOKUP($C10,L75C!$C$5:$I$114,1,0)),0,VLOOKUP($C10,L75C!$C$5:$I$114,2,0)+VLOOKUP($C10,L75C!$C$5:$I$114,4,0)+VLOOKUP($C10,L75C!$C$5:$I$114,6,0))</f>
        <v>0</v>
      </c>
      <c r="Q10" s="36">
        <f>IF(ISNA(VLOOKUP($C10,L75C!$C$5:$I$114,1,0)),0,VLOOKUP($C10,L75C!$C$5:$I$114,3,0)+VLOOKUP($C10,L75C!$C$5:$I$114,5,0)+VLOOKUP($C10,L75C!$C$5:$I$114,7,0))</f>
        <v>0</v>
      </c>
      <c r="R10" s="35">
        <f>IF(ISNA(VLOOKUP($C10,'L76'!$C$5:$I$115,1,0)),0,VLOOKUP($C10,'L76'!$C$5:$I$115,2,0)+VLOOKUP($C10,'L76'!$C$5:$I$115,4,0)+VLOOKUP($C10,'L76'!$C$5:$I$115,6,0))</f>
        <v>342.56799999999998</v>
      </c>
      <c r="S10" s="36">
        <f>IF(ISNA(VLOOKUP($C10,'L76'!$C$5:$I$115,1,0)),0,VLOOKUP($C10,'L76'!$C$5:$I$115,3,0)+VLOOKUP($C10,'L76'!$C$5:$I$115,5,0)+VLOOKUP($C10,'L76'!$C$5:$I$115,7,0))</f>
        <v>598.92500000000007</v>
      </c>
      <c r="T10" s="39">
        <f t="shared" si="0"/>
        <v>5659.5190000000002</v>
      </c>
      <c r="U10" s="6"/>
      <c r="W10" s="6"/>
      <c r="X10" s="6"/>
      <c r="Y10" s="6"/>
    </row>
    <row r="11" spans="2:25" x14ac:dyDescent="0.3">
      <c r="B11" s="3" t="s">
        <v>90</v>
      </c>
      <c r="C11" s="30">
        <v>11441933</v>
      </c>
      <c r="D11" s="35">
        <f>IF(ISNA(VLOOKUP($C11,'L70'!$C$5:$I$106,1,0)),0,VLOOKUP($C11,'L70'!$C$5:$I$106,2,0)+VLOOKUP($C11,'L70'!$C$5:$I$106,4,0)+VLOOKUP($C11,'L70'!$C$5:$I$106,6,0))</f>
        <v>393.43900000000002</v>
      </c>
      <c r="E11" s="36">
        <f>IF(ISNA(VLOOKUP($C11,'L70'!$C$5:$I$106,1,0)),0,VLOOKUP($C11,'L70'!$C$5:$I$106,3,0)+VLOOKUP($C11,'L70'!$C$5:$I$106,5,0)+VLOOKUP($C11,'L70'!$C$5:$I$106,7,0))</f>
        <v>390.99200000000002</v>
      </c>
      <c r="F11" s="35">
        <f>IF(ISNA(VLOOKUP($C11,'L71'!$C$5:$I$106,1,0)),0,VLOOKUP($C11,'L71'!$C$5:$I$106,2,0)+VLOOKUP($C11,'L71'!$C$5:$I$106,4,0)+VLOOKUP($C11,'L71'!$C$5:$I$106,6,0))</f>
        <v>440.27599999999995</v>
      </c>
      <c r="G11" s="36">
        <f>IF(ISNA(VLOOKUP($C11,'L71'!$C$5:$I$106,1,0)),0,VLOOKUP($C11,'L71'!$C$5:$I$106,3,0)+VLOOKUP($C11,'L71'!$C$5:$I$106,5,0)+VLOOKUP($C11,'L71'!$C$5:$I$106,7,0))</f>
        <v>445.98399999999992</v>
      </c>
      <c r="H11" s="32">
        <f>IF(ISNA(VLOOKUP($C11,'L72'!$C$5:$I$110,1,0)),0,VLOOKUP($C11,'L72'!$C$5:$I$110,2,0)+VLOOKUP($C11,'L72'!$C$5:$I$110,4,0)+VLOOKUP($C11,'L72'!$C$5:$I$110,6,0))</f>
        <v>1210.4759999999999</v>
      </c>
      <c r="I11" s="37">
        <f>IF(ISNA(VLOOKUP($C11,'L72'!$C$5:$I$110,1,0)),0,VLOOKUP($C11,'L72'!$C$5:$I$110,3,0)+VLOOKUP($C11,'L72'!$C$5:$I$110,5,0)+VLOOKUP($C11,'L72'!$C$5:$I$110,7,0))</f>
        <v>292.85500000000002</v>
      </c>
      <c r="J11" s="35">
        <f>IF(ISNA(VLOOKUP($C11,'L74'!$C$5:$I$110,1,0)),0,VLOOKUP($C11,'L74'!$C$5:$I$110,2,0))</f>
        <v>874.16100000000006</v>
      </c>
      <c r="K11" s="35">
        <f>IF(ISNA(VLOOKUP($C11,'L73'!$C$5:$I$111,1,0)),0,VLOOKUP($C11,'L73'!$C$5:$I$111,2,0)+VLOOKUP($C11,'L73'!$C$5:$I$111,4,0)+VLOOKUP($C11,'L73'!$C$5:$I$111,6,0))</f>
        <v>1391.7189999999998</v>
      </c>
      <c r="L11" s="36">
        <f>IF(ISNA(VLOOKUP($C11,'L73'!$C$5:$I$111,1,0)),0,VLOOKUP($C11,'L73'!$C$5:$I$111,3,0)+VLOOKUP($C11,'L73'!$C$5:$I$111,5,0)+VLOOKUP($C11,'L73'!$C$5:$I$111,7,0))</f>
        <v>1395.0950000000003</v>
      </c>
      <c r="M11" s="32">
        <f>IF(ISNA(VLOOKUP($C11,L73C!$C$5:$I$111,1,0)),0,VLOOKUP($C11,L73C!$C$5:$I$111,2,0))</f>
        <v>0</v>
      </c>
      <c r="N11" s="35">
        <f>IF(ISNA(VLOOKUP($C11,'L75'!$C$5:$I$114,1,0)),0,VLOOKUP($C11,'L75'!$C$5:$I$114,2,0)+VLOOKUP($C11,'L75'!$C$5:$I$114,4,0)+VLOOKUP($C11,'L75'!$C$5:$I$114,6,0))</f>
        <v>2022.6219999999996</v>
      </c>
      <c r="O11" s="36">
        <f>IF(ISNA(VLOOKUP($C11,'L75'!$C$5:$I$114,1,0)),0,VLOOKUP($C11,'L75'!$C$5:$I$114,3,0)+VLOOKUP($C11,'L75'!$C$5:$I$114,5,0)+VLOOKUP($C11,'L75'!$C$5:$I$114,7,0))</f>
        <v>1967.6369999999997</v>
      </c>
      <c r="P11" s="35">
        <f>IF(ISNA(VLOOKUP($C11,L75C!$C$5:$I$114,1,0)),0,VLOOKUP($C11,L75C!$C$5:$I$114,2,0)+VLOOKUP($C11,L75C!$C$5:$I$114,4,0)+VLOOKUP($C11,L75C!$C$5:$I$114,6,0))</f>
        <v>0</v>
      </c>
      <c r="Q11" s="36">
        <f>IF(ISNA(VLOOKUP($C11,L75C!$C$5:$I$114,1,0)),0,VLOOKUP($C11,L75C!$C$5:$I$114,3,0)+VLOOKUP($C11,L75C!$C$5:$I$114,5,0)+VLOOKUP($C11,L75C!$C$5:$I$114,7,0))</f>
        <v>0</v>
      </c>
      <c r="R11" s="35">
        <f>IF(ISNA(VLOOKUP($C11,'L76'!$C$5:$I$115,1,0)),0,VLOOKUP($C11,'L76'!$C$5:$I$115,2,0)+VLOOKUP($C11,'L76'!$C$5:$I$115,4,0)+VLOOKUP($C11,'L76'!$C$5:$I$115,6,0))</f>
        <v>1829.3670000000002</v>
      </c>
      <c r="S11" s="36">
        <f>IF(ISNA(VLOOKUP($C11,'L76'!$C$5:$I$115,1,0)),0,VLOOKUP($C11,'L76'!$C$5:$I$115,3,0)+VLOOKUP($C11,'L76'!$C$5:$I$115,5,0)+VLOOKUP($C11,'L76'!$C$5:$I$115,7,0))</f>
        <v>1423.001</v>
      </c>
      <c r="T11" s="39">
        <f t="shared" si="0"/>
        <v>14077.623999999998</v>
      </c>
      <c r="U11" s="6"/>
      <c r="W11" s="6"/>
      <c r="X11" s="6"/>
      <c r="Y11" s="6"/>
    </row>
    <row r="12" spans="2:25" x14ac:dyDescent="0.3">
      <c r="B12" s="3" t="s">
        <v>127</v>
      </c>
      <c r="C12" s="30">
        <v>7489111</v>
      </c>
      <c r="D12" s="35">
        <f>IF(ISNA(VLOOKUP($C12,'L70'!$C$5:$I$106,1,0)),0,VLOOKUP($C12,'L70'!$C$5:$I$106,2,0)+VLOOKUP($C12,'L70'!$C$5:$I$106,4,0)+VLOOKUP($C12,'L70'!$C$5:$I$106,6,0))</f>
        <v>0</v>
      </c>
      <c r="E12" s="36">
        <f>IF(ISNA(VLOOKUP($C12,'L70'!$C$5:$I$106,1,0)),0,VLOOKUP($C12,'L70'!$C$5:$I$106,3,0)+VLOOKUP($C12,'L70'!$C$5:$I$106,5,0)+VLOOKUP($C12,'L70'!$C$5:$I$106,7,0))</f>
        <v>0</v>
      </c>
      <c r="F12" s="35">
        <f>IF(ISNA(VLOOKUP($C12,'L71'!$C$5:$I$106,1,0)),0,VLOOKUP($C12,'L71'!$C$5:$I$106,2,0)+VLOOKUP($C12,'L71'!$C$5:$I$106,4,0)+VLOOKUP($C12,'L71'!$C$5:$I$106,6,0))</f>
        <v>0</v>
      </c>
      <c r="G12" s="36">
        <f>IF(ISNA(VLOOKUP($C12,'L71'!$C$5:$I$106,1,0)),0,VLOOKUP($C12,'L71'!$C$5:$I$106,3,0)+VLOOKUP($C12,'L71'!$C$5:$I$106,5,0)+VLOOKUP($C12,'L71'!$C$5:$I$106,7,0))</f>
        <v>0</v>
      </c>
      <c r="H12" s="32">
        <f>IF(ISNA(VLOOKUP($C12,'L72'!$C$5:$I$110,1,0)),0,VLOOKUP($C12,'L72'!$C$5:$I$110,2,0)+VLOOKUP($C12,'L72'!$C$5:$I$110,4,0)+VLOOKUP($C12,'L72'!$C$5:$I$110,6,0))</f>
        <v>21.859000000000002</v>
      </c>
      <c r="I12" s="37">
        <f>IF(ISNA(VLOOKUP($C12,'L72'!$C$5:$I$110,1,0)),0,VLOOKUP($C12,'L72'!$C$5:$I$110,3,0)+VLOOKUP($C12,'L72'!$C$5:$I$110,5,0)+VLOOKUP($C12,'L72'!$C$5:$I$110,7,0))</f>
        <v>0</v>
      </c>
      <c r="J12" s="35">
        <f>IF(ISNA(VLOOKUP($C12,'L74'!$C$5:$I$110,1,0)),0,VLOOKUP($C12,'L74'!$C$5:$I$110,2,0))</f>
        <v>0</v>
      </c>
      <c r="K12" s="35">
        <f>IF(ISNA(VLOOKUP($C12,'L73'!$C$5:$I$111,1,0)),0,VLOOKUP($C12,'L73'!$C$5:$I$111,2,0)+VLOOKUP($C12,'L73'!$C$5:$I$111,4,0)+VLOOKUP($C12,'L73'!$C$5:$I$111,6,0))</f>
        <v>0</v>
      </c>
      <c r="L12" s="36">
        <f>IF(ISNA(VLOOKUP($C12,'L73'!$C$5:$I$111,1,0)),0,VLOOKUP($C12,'L73'!$C$5:$I$111,3,0)+VLOOKUP($C12,'L73'!$C$5:$I$111,5,0)+VLOOKUP($C12,'L73'!$C$5:$I$111,7,0))</f>
        <v>44.716000000000001</v>
      </c>
      <c r="M12" s="32">
        <f>IF(ISNA(VLOOKUP($C12,L73C!$C$5:$I$111,1,0)),0,VLOOKUP($C12,L73C!$C$5:$I$111,2,0))</f>
        <v>0</v>
      </c>
      <c r="N12" s="35">
        <f>IF(ISNA(VLOOKUP($C12,'L75'!$C$5:$I$114,1,0)),0,VLOOKUP($C12,'L75'!$C$5:$I$114,2,0)+VLOOKUP($C12,'L75'!$C$5:$I$114,4,0)+VLOOKUP($C12,'L75'!$C$5:$I$114,6,0))</f>
        <v>0</v>
      </c>
      <c r="O12" s="36">
        <f>IF(ISNA(VLOOKUP($C12,'L75'!$C$5:$I$114,1,0)),0,VLOOKUP($C12,'L75'!$C$5:$I$114,3,0)+VLOOKUP($C12,'L75'!$C$5:$I$114,5,0)+VLOOKUP($C12,'L75'!$C$5:$I$114,7,0))</f>
        <v>0</v>
      </c>
      <c r="P12" s="35">
        <f>IF(ISNA(VLOOKUP($C12,L75C!$C$5:$I$114,1,0)),0,VLOOKUP($C12,L75C!$C$5:$I$114,2,0)+VLOOKUP($C12,L75C!$C$5:$I$114,4,0)+VLOOKUP($C12,L75C!$C$5:$I$114,6,0))</f>
        <v>0</v>
      </c>
      <c r="Q12" s="36">
        <f>IF(ISNA(VLOOKUP($C12,L75C!$C$5:$I$114,1,0)),0,VLOOKUP($C12,L75C!$C$5:$I$114,3,0)+VLOOKUP($C12,L75C!$C$5:$I$114,5,0)+VLOOKUP($C12,L75C!$C$5:$I$114,7,0))</f>
        <v>0</v>
      </c>
      <c r="R12" s="35">
        <f>IF(ISNA(VLOOKUP($C12,'L76'!$C$5:$I$115,1,0)),0,VLOOKUP($C12,'L76'!$C$5:$I$115,2,0)+VLOOKUP($C12,'L76'!$C$5:$I$115,4,0)+VLOOKUP($C12,'L76'!$C$5:$I$115,6,0))</f>
        <v>0</v>
      </c>
      <c r="S12" s="36">
        <f>IF(ISNA(VLOOKUP($C12,'L76'!$C$5:$I$115,1,0)),0,VLOOKUP($C12,'L76'!$C$5:$I$115,3,0)+VLOOKUP($C12,'L76'!$C$5:$I$115,5,0)+VLOOKUP($C12,'L76'!$C$5:$I$115,7,0))</f>
        <v>0</v>
      </c>
      <c r="T12" s="39">
        <f t="shared" si="0"/>
        <v>66.575000000000003</v>
      </c>
      <c r="U12" s="6"/>
      <c r="W12" s="6"/>
      <c r="X12" s="6"/>
      <c r="Y12" s="6"/>
    </row>
    <row r="13" spans="2:25" x14ac:dyDescent="0.3">
      <c r="B13" s="3" t="s">
        <v>11</v>
      </c>
      <c r="C13" s="30">
        <v>3933842</v>
      </c>
      <c r="D13" s="35">
        <f>IF(ISNA(VLOOKUP($C13,'L70'!$C$5:$I$106,1,0)),0,VLOOKUP($C13,'L70'!$C$5:$I$106,2,0)+VLOOKUP($C13,'L70'!$C$5:$I$106,4,0)+VLOOKUP($C13,'L70'!$C$5:$I$106,6,0))</f>
        <v>226.53300000000002</v>
      </c>
      <c r="E13" s="36">
        <f>IF(ISNA(VLOOKUP($C13,'L70'!$C$5:$I$106,1,0)),0,VLOOKUP($C13,'L70'!$C$5:$I$106,3,0)+VLOOKUP($C13,'L70'!$C$5:$I$106,5,0)+VLOOKUP($C13,'L70'!$C$5:$I$106,7,0))</f>
        <v>262.42800000000005</v>
      </c>
      <c r="F13" s="35">
        <f>IF(ISNA(VLOOKUP($C13,'L71'!$C$5:$I$106,1,0)),0,VLOOKUP($C13,'L71'!$C$5:$I$106,2,0)+VLOOKUP($C13,'L71'!$C$5:$I$106,4,0)+VLOOKUP($C13,'L71'!$C$5:$I$106,6,0))</f>
        <v>440.45199999999994</v>
      </c>
      <c r="G13" s="36">
        <f>IF(ISNA(VLOOKUP($C13,'L71'!$C$5:$I$106,1,0)),0,VLOOKUP($C13,'L71'!$C$5:$I$106,3,0)+VLOOKUP($C13,'L71'!$C$5:$I$106,5,0)+VLOOKUP($C13,'L71'!$C$5:$I$106,7,0))</f>
        <v>364.40900000000005</v>
      </c>
      <c r="H13" s="32">
        <f>IF(ISNA(VLOOKUP($C13,'L72'!$C$5:$I$110,1,0)),0,VLOOKUP($C13,'L72'!$C$5:$I$110,2,0)+VLOOKUP($C13,'L72'!$C$5:$I$110,4,0)+VLOOKUP($C13,'L72'!$C$5:$I$110,6,0))</f>
        <v>429.99399999999991</v>
      </c>
      <c r="I13" s="37">
        <f>IF(ISNA(VLOOKUP($C13,'L72'!$C$5:$I$110,1,0)),0,VLOOKUP($C13,'L72'!$C$5:$I$110,3,0)+VLOOKUP($C13,'L72'!$C$5:$I$110,5,0)+VLOOKUP($C13,'L72'!$C$5:$I$110,7,0))</f>
        <v>373.54499999999996</v>
      </c>
      <c r="J13" s="35">
        <f>IF(ISNA(VLOOKUP($C13,'L74'!$C$5:$I$110,1,0)),0,VLOOKUP($C13,'L74'!$C$5:$I$110,2,0))</f>
        <v>0</v>
      </c>
      <c r="K13" s="35">
        <f>IF(ISNA(VLOOKUP($C13,'L73'!$C$5:$I$111,1,0)),0,VLOOKUP($C13,'L73'!$C$5:$I$111,2,0)+VLOOKUP($C13,'L73'!$C$5:$I$111,4,0)+VLOOKUP($C13,'L73'!$C$5:$I$111,6,0))</f>
        <v>412.47099999999995</v>
      </c>
      <c r="L13" s="36">
        <f>IF(ISNA(VLOOKUP($C13,'L73'!$C$5:$I$111,1,0)),0,VLOOKUP($C13,'L73'!$C$5:$I$111,3,0)+VLOOKUP($C13,'L73'!$C$5:$I$111,5,0)+VLOOKUP($C13,'L73'!$C$5:$I$111,7,0))</f>
        <v>615.98199999999997</v>
      </c>
      <c r="M13" s="32">
        <f>IF(ISNA(VLOOKUP($C13,L73C!$C$5:$I$111,1,0)),0,VLOOKUP($C13,L73C!$C$5:$I$111,2,0))</f>
        <v>83.863</v>
      </c>
      <c r="N13" s="35">
        <f>IF(ISNA(VLOOKUP($C13,'L75'!$C$5:$I$114,1,0)),0,VLOOKUP($C13,'L75'!$C$5:$I$114,2,0)+VLOOKUP($C13,'L75'!$C$5:$I$114,4,0)+VLOOKUP($C13,'L75'!$C$5:$I$114,6,0))</f>
        <v>426.38399999999996</v>
      </c>
      <c r="O13" s="36">
        <f>IF(ISNA(VLOOKUP($C13,'L75'!$C$5:$I$114,1,0)),0,VLOOKUP($C13,'L75'!$C$5:$I$114,3,0)+VLOOKUP($C13,'L75'!$C$5:$I$114,5,0)+VLOOKUP($C13,'L75'!$C$5:$I$114,7,0))</f>
        <v>388.53899999999999</v>
      </c>
      <c r="P13" s="35">
        <f>IF(ISNA(VLOOKUP($C13,L75C!$C$5:$I$114,1,0)),0,VLOOKUP($C13,L75C!$C$5:$I$114,2,0)+VLOOKUP($C13,L75C!$C$5:$I$114,4,0)+VLOOKUP($C13,L75C!$C$5:$I$114,6,0))</f>
        <v>0</v>
      </c>
      <c r="Q13" s="36">
        <f>IF(ISNA(VLOOKUP($C13,L75C!$C$5:$I$114,1,0)),0,VLOOKUP($C13,L75C!$C$5:$I$114,3,0)+VLOOKUP($C13,L75C!$C$5:$I$114,5,0)+VLOOKUP($C13,L75C!$C$5:$I$114,7,0))</f>
        <v>40.807000000000002</v>
      </c>
      <c r="R13" s="35">
        <f>IF(ISNA(VLOOKUP($C13,'L76'!$C$5:$I$115,1,0)),0,VLOOKUP($C13,'L76'!$C$5:$I$115,2,0)+VLOOKUP($C13,'L76'!$C$5:$I$115,4,0)+VLOOKUP($C13,'L76'!$C$5:$I$115,6,0))</f>
        <v>587.86500000000001</v>
      </c>
      <c r="S13" s="36">
        <f>IF(ISNA(VLOOKUP($C13,'L76'!$C$5:$I$115,1,0)),0,VLOOKUP($C13,'L76'!$C$5:$I$115,3,0)+VLOOKUP($C13,'L76'!$C$5:$I$115,5,0)+VLOOKUP($C13,'L76'!$C$5:$I$115,7,0))</f>
        <v>636.97300000000007</v>
      </c>
      <c r="T13" s="39">
        <f t="shared" si="0"/>
        <v>5290.244999999999</v>
      </c>
      <c r="U13" s="6"/>
      <c r="W13" s="6"/>
      <c r="X13" s="6"/>
      <c r="Y13" s="6"/>
    </row>
    <row r="14" spans="2:25" x14ac:dyDescent="0.3">
      <c r="B14" s="3" t="s">
        <v>12</v>
      </c>
      <c r="C14" s="30">
        <v>2377759</v>
      </c>
      <c r="D14" s="35">
        <f>IF(ISNA(VLOOKUP($C14,'L70'!$C$5:$I$106,1,0)),0,VLOOKUP($C14,'L70'!$C$5:$I$106,2,0)+VLOOKUP($C14,'L70'!$C$5:$I$106,4,0)+VLOOKUP($C14,'L70'!$C$5:$I$106,6,0))</f>
        <v>1649.5529999999999</v>
      </c>
      <c r="E14" s="36">
        <f>IF(ISNA(VLOOKUP($C14,'L70'!$C$5:$I$106,1,0)),0,VLOOKUP($C14,'L70'!$C$5:$I$106,3,0)+VLOOKUP($C14,'L70'!$C$5:$I$106,5,0)+VLOOKUP($C14,'L70'!$C$5:$I$106,7,0))</f>
        <v>1731.0399999999997</v>
      </c>
      <c r="F14" s="35">
        <f>IF(ISNA(VLOOKUP($C14,'L71'!$C$5:$I$106,1,0)),0,VLOOKUP($C14,'L71'!$C$5:$I$106,2,0)+VLOOKUP($C14,'L71'!$C$5:$I$106,4,0)+VLOOKUP($C14,'L71'!$C$5:$I$106,6,0))</f>
        <v>864.77800000000002</v>
      </c>
      <c r="G14" s="36">
        <f>IF(ISNA(VLOOKUP($C14,'L71'!$C$5:$I$106,1,0)),0,VLOOKUP($C14,'L71'!$C$5:$I$106,3,0)+VLOOKUP($C14,'L71'!$C$5:$I$106,5,0)+VLOOKUP($C14,'L71'!$C$5:$I$106,7,0))</f>
        <v>473.17200000000003</v>
      </c>
      <c r="H14" s="32">
        <f>IF(ISNA(VLOOKUP($C14,'L72'!$C$5:$I$110,1,0)),0,VLOOKUP($C14,'L72'!$C$5:$I$110,2,0)+VLOOKUP($C14,'L72'!$C$5:$I$110,4,0)+VLOOKUP($C14,'L72'!$C$5:$I$110,6,0))</f>
        <v>978.45600000000002</v>
      </c>
      <c r="I14" s="37">
        <f>IF(ISNA(VLOOKUP($C14,'L72'!$C$5:$I$110,1,0)),0,VLOOKUP($C14,'L72'!$C$5:$I$110,3,0)+VLOOKUP($C14,'L72'!$C$5:$I$110,5,0)+VLOOKUP($C14,'L72'!$C$5:$I$110,7,0))</f>
        <v>290.53499999999997</v>
      </c>
      <c r="J14" s="35">
        <f>IF(ISNA(VLOOKUP($C14,'L74'!$C$5:$I$110,1,0)),0,VLOOKUP($C14,'L74'!$C$5:$I$110,2,0))</f>
        <v>0</v>
      </c>
      <c r="K14" s="35">
        <f>IF(ISNA(VLOOKUP($C14,'L73'!$C$5:$I$111,1,0)),0,VLOOKUP($C14,'L73'!$C$5:$I$111,2,0)+VLOOKUP($C14,'L73'!$C$5:$I$111,4,0)+VLOOKUP($C14,'L73'!$C$5:$I$111,6,0))</f>
        <v>851.22799999999995</v>
      </c>
      <c r="L14" s="36">
        <f>IF(ISNA(VLOOKUP($C14,'L73'!$C$5:$I$111,1,0)),0,VLOOKUP($C14,'L73'!$C$5:$I$111,3,0)+VLOOKUP($C14,'L73'!$C$5:$I$111,5,0)+VLOOKUP($C14,'L73'!$C$5:$I$111,7,0))</f>
        <v>1871.2319999999997</v>
      </c>
      <c r="M14" s="32">
        <f>IF(ISNA(VLOOKUP($C14,L73C!$C$5:$I$111,1,0)),0,VLOOKUP($C14,L73C!$C$5:$I$111,2,0))</f>
        <v>1297.5160000000001</v>
      </c>
      <c r="N14" s="35">
        <f>IF(ISNA(VLOOKUP($C14,'L75'!$C$5:$I$114,1,0)),0,VLOOKUP($C14,'L75'!$C$5:$I$114,2,0)+VLOOKUP($C14,'L75'!$C$5:$I$114,4,0)+VLOOKUP($C14,'L75'!$C$5:$I$114,6,0))</f>
        <v>249.73</v>
      </c>
      <c r="O14" s="36">
        <f>IF(ISNA(VLOOKUP($C14,'L75'!$C$5:$I$114,1,0)),0,VLOOKUP($C14,'L75'!$C$5:$I$114,3,0)+VLOOKUP($C14,'L75'!$C$5:$I$114,5,0)+VLOOKUP($C14,'L75'!$C$5:$I$114,7,0))</f>
        <v>249.904</v>
      </c>
      <c r="P14" s="35">
        <f>IF(ISNA(VLOOKUP($C14,L75C!$C$5:$I$114,1,0)),0,VLOOKUP($C14,L75C!$C$5:$I$114,2,0)+VLOOKUP($C14,L75C!$C$5:$I$114,4,0)+VLOOKUP($C14,L75C!$C$5:$I$114,6,0))</f>
        <v>0</v>
      </c>
      <c r="Q14" s="36">
        <f>IF(ISNA(VLOOKUP($C14,L75C!$C$5:$I$114,1,0)),0,VLOOKUP($C14,L75C!$C$5:$I$114,3,0)+VLOOKUP($C14,L75C!$C$5:$I$114,5,0)+VLOOKUP($C14,L75C!$C$5:$I$114,7,0))</f>
        <v>0</v>
      </c>
      <c r="R14" s="35">
        <f>IF(ISNA(VLOOKUP($C14,'L76'!$C$5:$I$115,1,0)),0,VLOOKUP($C14,'L76'!$C$5:$I$115,2,0)+VLOOKUP($C14,'L76'!$C$5:$I$115,4,0)+VLOOKUP($C14,'L76'!$C$5:$I$115,6,0))</f>
        <v>0</v>
      </c>
      <c r="S14" s="36">
        <f>IF(ISNA(VLOOKUP($C14,'L76'!$C$5:$I$115,1,0)),0,VLOOKUP($C14,'L76'!$C$5:$I$115,3,0)+VLOOKUP($C14,'L76'!$C$5:$I$115,5,0)+VLOOKUP($C14,'L76'!$C$5:$I$115,7,0))</f>
        <v>0</v>
      </c>
      <c r="T14" s="39">
        <f t="shared" si="0"/>
        <v>10507.143999999998</v>
      </c>
      <c r="U14" s="6"/>
      <c r="W14" s="6"/>
      <c r="X14" s="6"/>
      <c r="Y14" s="6"/>
    </row>
    <row r="15" spans="2:25" x14ac:dyDescent="0.3">
      <c r="B15" s="3" t="s">
        <v>68</v>
      </c>
      <c r="C15" s="30">
        <v>3987364</v>
      </c>
      <c r="D15" s="35">
        <f>IF(ISNA(VLOOKUP($C15,'L70'!$C$5:$I$106,1,0)),0,VLOOKUP($C15,'L70'!$C$5:$I$106,2,0)+VLOOKUP($C15,'L70'!$C$5:$I$106,4,0)+VLOOKUP($C15,'L70'!$C$5:$I$106,6,0))</f>
        <v>14032.400999999998</v>
      </c>
      <c r="E15" s="36">
        <f>IF(ISNA(VLOOKUP($C15,'L70'!$C$5:$I$106,1,0)),0,VLOOKUP($C15,'L70'!$C$5:$I$106,3,0)+VLOOKUP($C15,'L70'!$C$5:$I$106,5,0)+VLOOKUP($C15,'L70'!$C$5:$I$106,7,0))</f>
        <v>12914.902</v>
      </c>
      <c r="F15" s="35">
        <f>IF(ISNA(VLOOKUP($C15,'L71'!$C$5:$I$106,1,0)),0,VLOOKUP($C15,'L71'!$C$5:$I$106,2,0)+VLOOKUP($C15,'L71'!$C$5:$I$106,4,0)+VLOOKUP($C15,'L71'!$C$5:$I$106,6,0))</f>
        <v>6783.4730000000009</v>
      </c>
      <c r="G15" s="36">
        <f>IF(ISNA(VLOOKUP($C15,'L71'!$C$5:$I$106,1,0)),0,VLOOKUP($C15,'L71'!$C$5:$I$106,3,0)+VLOOKUP($C15,'L71'!$C$5:$I$106,5,0)+VLOOKUP($C15,'L71'!$C$5:$I$106,7,0))</f>
        <v>3005.6869999999999</v>
      </c>
      <c r="H15" s="32">
        <f>IF(ISNA(VLOOKUP($C15,'L72'!$C$5:$I$110,1,0)),0,VLOOKUP($C15,'L72'!$C$5:$I$110,2,0)+VLOOKUP($C15,'L72'!$C$5:$I$110,4,0)+VLOOKUP($C15,'L72'!$C$5:$I$110,6,0))</f>
        <v>9983.7689999999984</v>
      </c>
      <c r="I15" s="37">
        <f>IF(ISNA(VLOOKUP($C15,'L72'!$C$5:$I$110,1,0)),0,VLOOKUP($C15,'L72'!$C$5:$I$110,3,0)+VLOOKUP($C15,'L72'!$C$5:$I$110,5,0)+VLOOKUP($C15,'L72'!$C$5:$I$110,7,0))</f>
        <v>10007.319000000003</v>
      </c>
      <c r="J15" s="35">
        <f>IF(ISNA(VLOOKUP($C15,'L74'!$C$5:$I$110,1,0)),0,VLOOKUP($C15,'L74'!$C$5:$I$110,2,0))</f>
        <v>0</v>
      </c>
      <c r="K15" s="35">
        <f>IF(ISNA(VLOOKUP($C15,'L73'!$C$5:$I$111,1,0)),0,VLOOKUP($C15,'L73'!$C$5:$I$111,2,0)+VLOOKUP($C15,'L73'!$C$5:$I$111,4,0)+VLOOKUP($C15,'L73'!$C$5:$I$111,6,0))</f>
        <v>16281.974</v>
      </c>
      <c r="L15" s="36">
        <f>IF(ISNA(VLOOKUP($C15,'L73'!$C$5:$I$111,1,0)),0,VLOOKUP($C15,'L73'!$C$5:$I$111,3,0)+VLOOKUP($C15,'L73'!$C$5:$I$111,5,0)+VLOOKUP($C15,'L73'!$C$5:$I$111,7,0))</f>
        <v>12862.925999999996</v>
      </c>
      <c r="M15" s="32">
        <f>IF(ISNA(VLOOKUP($C15,L73C!$C$5:$I$111,1,0)),0,VLOOKUP($C15,L73C!$C$5:$I$111,2,0))</f>
        <v>0</v>
      </c>
      <c r="N15" s="35">
        <f>IF(ISNA(VLOOKUP($C15,'L75'!$C$5:$I$114,1,0)),0,VLOOKUP($C15,'L75'!$C$5:$I$114,2,0)+VLOOKUP($C15,'L75'!$C$5:$I$114,4,0)+VLOOKUP($C15,'L75'!$C$5:$I$114,6,0))</f>
        <v>11744.241000000002</v>
      </c>
      <c r="O15" s="36">
        <f>IF(ISNA(VLOOKUP($C15,'L75'!$C$5:$I$114,1,0)),0,VLOOKUP($C15,'L75'!$C$5:$I$114,3,0)+VLOOKUP($C15,'L75'!$C$5:$I$114,5,0)+VLOOKUP($C15,'L75'!$C$5:$I$114,7,0))</f>
        <v>11380.610000000002</v>
      </c>
      <c r="P15" s="35">
        <f>IF(ISNA(VLOOKUP($C15,L75C!$C$5:$I$114,1,0)),0,VLOOKUP($C15,L75C!$C$5:$I$114,2,0)+VLOOKUP($C15,L75C!$C$5:$I$114,4,0)+VLOOKUP($C15,L75C!$C$5:$I$114,6,0))</f>
        <v>0</v>
      </c>
      <c r="Q15" s="36">
        <f>IF(ISNA(VLOOKUP($C15,L75C!$C$5:$I$114,1,0)),0,VLOOKUP($C15,L75C!$C$5:$I$114,3,0)+VLOOKUP($C15,L75C!$C$5:$I$114,5,0)+VLOOKUP($C15,L75C!$C$5:$I$114,7,0))</f>
        <v>0</v>
      </c>
      <c r="R15" s="35">
        <f>IF(ISNA(VLOOKUP($C15,'L76'!$C$5:$I$115,1,0)),0,VLOOKUP($C15,'L76'!$C$5:$I$115,2,0)+VLOOKUP($C15,'L76'!$C$5:$I$115,4,0)+VLOOKUP($C15,'L76'!$C$5:$I$115,6,0))</f>
        <v>13285.635000000004</v>
      </c>
      <c r="S15" s="36">
        <f>IF(ISNA(VLOOKUP($C15,'L76'!$C$5:$I$115,1,0)),0,VLOOKUP($C15,'L76'!$C$5:$I$115,3,0)+VLOOKUP($C15,'L76'!$C$5:$I$115,5,0)+VLOOKUP($C15,'L76'!$C$5:$I$115,7,0))</f>
        <v>10370.980999999996</v>
      </c>
      <c r="T15" s="39">
        <f t="shared" si="0"/>
        <v>132653.91799999998</v>
      </c>
      <c r="U15" s="6"/>
      <c r="W15" s="6"/>
      <c r="X15" s="6"/>
      <c r="Y15" s="6"/>
    </row>
    <row r="16" spans="2:25" x14ac:dyDescent="0.3">
      <c r="B16" s="3" t="s">
        <v>13</v>
      </c>
      <c r="C16" s="30">
        <v>5552292</v>
      </c>
      <c r="D16" s="35">
        <f>IF(ISNA(VLOOKUP($C16,'L70'!$C$5:$I$106,1,0)),0,VLOOKUP($C16,'L70'!$C$5:$I$106,2,0)+VLOOKUP($C16,'L70'!$C$5:$I$106,4,0)+VLOOKUP($C16,'L70'!$C$5:$I$106,6,0))</f>
        <v>1660.8209999999999</v>
      </c>
      <c r="E16" s="36">
        <f>IF(ISNA(VLOOKUP($C16,'L70'!$C$5:$I$106,1,0)),0,VLOOKUP($C16,'L70'!$C$5:$I$106,3,0)+VLOOKUP($C16,'L70'!$C$5:$I$106,5,0)+VLOOKUP($C16,'L70'!$C$5:$I$106,7,0))</f>
        <v>1576.1719999999998</v>
      </c>
      <c r="F16" s="35">
        <f>IF(ISNA(VLOOKUP($C16,'L71'!$C$5:$I$106,1,0)),0,VLOOKUP($C16,'L71'!$C$5:$I$106,2,0)+VLOOKUP($C16,'L71'!$C$5:$I$106,4,0)+VLOOKUP($C16,'L71'!$C$5:$I$106,6,0))</f>
        <v>1385.9559999999997</v>
      </c>
      <c r="G16" s="36">
        <f>IF(ISNA(VLOOKUP($C16,'L71'!$C$5:$I$106,1,0)),0,VLOOKUP($C16,'L71'!$C$5:$I$106,3,0)+VLOOKUP($C16,'L71'!$C$5:$I$106,5,0)+VLOOKUP($C16,'L71'!$C$5:$I$106,7,0))</f>
        <v>951.48399999999992</v>
      </c>
      <c r="H16" s="32">
        <f>IF(ISNA(VLOOKUP($C16,'L72'!$C$5:$I$110,1,0)),0,VLOOKUP($C16,'L72'!$C$5:$I$110,2,0)+VLOOKUP($C16,'L72'!$C$5:$I$110,4,0)+VLOOKUP($C16,'L72'!$C$5:$I$110,6,0))</f>
        <v>1263.6839999999997</v>
      </c>
      <c r="I16" s="37">
        <f>IF(ISNA(VLOOKUP($C16,'L72'!$C$5:$I$110,1,0)),0,VLOOKUP($C16,'L72'!$C$5:$I$110,3,0)+VLOOKUP($C16,'L72'!$C$5:$I$110,5,0)+VLOOKUP($C16,'L72'!$C$5:$I$110,7,0))</f>
        <v>1011.4439999999998</v>
      </c>
      <c r="J16" s="35">
        <f>IF(ISNA(VLOOKUP($C16,'L74'!$C$5:$I$110,1,0)),0,VLOOKUP($C16,'L74'!$C$5:$I$110,2,0))</f>
        <v>284.303</v>
      </c>
      <c r="K16" s="35">
        <f>IF(ISNA(VLOOKUP($C16,'L73'!$C$5:$I$111,1,0)),0,VLOOKUP($C16,'L73'!$C$5:$I$111,2,0)+VLOOKUP($C16,'L73'!$C$5:$I$111,4,0)+VLOOKUP($C16,'L73'!$C$5:$I$111,6,0))</f>
        <v>1205.3600000000001</v>
      </c>
      <c r="L16" s="36">
        <f>IF(ISNA(VLOOKUP($C16,'L73'!$C$5:$I$111,1,0)),0,VLOOKUP($C16,'L73'!$C$5:$I$111,3,0)+VLOOKUP($C16,'L73'!$C$5:$I$111,5,0)+VLOOKUP($C16,'L73'!$C$5:$I$111,7,0))</f>
        <v>2198.6659999999997</v>
      </c>
      <c r="M16" s="32">
        <f>IF(ISNA(VLOOKUP($C16,L73C!$C$5:$I$111,1,0)),0,VLOOKUP($C16,L73C!$C$5:$I$111,2,0))</f>
        <v>0</v>
      </c>
      <c r="N16" s="35">
        <f>IF(ISNA(VLOOKUP($C16,'L75'!$C$5:$I$114,1,0)),0,VLOOKUP($C16,'L75'!$C$5:$I$114,2,0)+VLOOKUP($C16,'L75'!$C$5:$I$114,4,0)+VLOOKUP($C16,'L75'!$C$5:$I$114,6,0))</f>
        <v>1240.7039999999997</v>
      </c>
      <c r="O16" s="36">
        <f>IF(ISNA(VLOOKUP($C16,'L75'!$C$5:$I$114,1,0)),0,VLOOKUP($C16,'L75'!$C$5:$I$114,3,0)+VLOOKUP($C16,'L75'!$C$5:$I$114,5,0)+VLOOKUP($C16,'L75'!$C$5:$I$114,7,0))</f>
        <v>1241.55</v>
      </c>
      <c r="P16" s="35">
        <f>IF(ISNA(VLOOKUP($C16,L75C!$C$5:$I$114,1,0)),0,VLOOKUP($C16,L75C!$C$5:$I$114,2,0)+VLOOKUP($C16,L75C!$C$5:$I$114,4,0)+VLOOKUP($C16,L75C!$C$5:$I$114,6,0))</f>
        <v>0</v>
      </c>
      <c r="Q16" s="36">
        <f>IF(ISNA(VLOOKUP($C16,L75C!$C$5:$I$114,1,0)),0,VLOOKUP($C16,L75C!$C$5:$I$114,3,0)+VLOOKUP($C16,L75C!$C$5:$I$114,5,0)+VLOOKUP($C16,L75C!$C$5:$I$114,7,0))</f>
        <v>0</v>
      </c>
      <c r="R16" s="35">
        <f>IF(ISNA(VLOOKUP($C16,'L76'!$C$5:$I$115,1,0)),0,VLOOKUP($C16,'L76'!$C$5:$I$115,2,0)+VLOOKUP($C16,'L76'!$C$5:$I$115,4,0)+VLOOKUP($C16,'L76'!$C$5:$I$115,6,0))</f>
        <v>1559.2389999999998</v>
      </c>
      <c r="S16" s="36">
        <f>IF(ISNA(VLOOKUP($C16,'L76'!$C$5:$I$115,1,0)),0,VLOOKUP($C16,'L76'!$C$5:$I$115,3,0)+VLOOKUP($C16,'L76'!$C$5:$I$115,5,0)+VLOOKUP($C16,'L76'!$C$5:$I$115,7,0))</f>
        <v>1584.8490000000004</v>
      </c>
      <c r="T16" s="39">
        <f t="shared" si="0"/>
        <v>17164.231999999996</v>
      </c>
      <c r="U16" s="6"/>
      <c r="W16" s="6"/>
      <c r="X16" s="6"/>
      <c r="Y16" s="6"/>
    </row>
    <row r="17" spans="2:25" x14ac:dyDescent="0.3">
      <c r="B17" s="3" t="s">
        <v>110</v>
      </c>
      <c r="C17" s="30">
        <v>9250921</v>
      </c>
      <c r="D17" s="35">
        <f>IF(ISNA(VLOOKUP($C17,'L70'!$C$5:$I$106,1,0)),0,VLOOKUP($C17,'L70'!$C$5:$I$106,2,0)+VLOOKUP($C17,'L70'!$C$5:$I$106,4,0)+VLOOKUP($C17,'L70'!$C$5:$I$106,6,0))</f>
        <v>534.64599999999996</v>
      </c>
      <c r="E17" s="36">
        <f>IF(ISNA(VLOOKUP($C17,'L70'!$C$5:$I$106,1,0)),0,VLOOKUP($C17,'L70'!$C$5:$I$106,3,0)+VLOOKUP($C17,'L70'!$C$5:$I$106,5,0)+VLOOKUP($C17,'L70'!$C$5:$I$106,7,0))</f>
        <v>947.20900000000006</v>
      </c>
      <c r="F17" s="35">
        <f>IF(ISNA(VLOOKUP($C17,'L71'!$C$5:$I$106,1,0)),0,VLOOKUP($C17,'L71'!$C$5:$I$106,2,0)+VLOOKUP($C17,'L71'!$C$5:$I$106,4,0)+VLOOKUP($C17,'L71'!$C$5:$I$106,6,0))</f>
        <v>743.3090000000002</v>
      </c>
      <c r="G17" s="36">
        <f>IF(ISNA(VLOOKUP($C17,'L71'!$C$5:$I$106,1,0)),0,VLOOKUP($C17,'L71'!$C$5:$I$106,3,0)+VLOOKUP($C17,'L71'!$C$5:$I$106,5,0)+VLOOKUP($C17,'L71'!$C$5:$I$106,7,0))</f>
        <v>767.15200000000004</v>
      </c>
      <c r="H17" s="32">
        <f>IF(ISNA(VLOOKUP($C17,'L72'!$C$5:$I$110,1,0)),0,VLOOKUP($C17,'L72'!$C$5:$I$110,2,0)+VLOOKUP($C17,'L72'!$C$5:$I$110,4,0)+VLOOKUP($C17,'L72'!$C$5:$I$110,6,0))</f>
        <v>1208.2370000000001</v>
      </c>
      <c r="I17" s="37">
        <f>IF(ISNA(VLOOKUP($C17,'L72'!$C$5:$I$110,1,0)),0,VLOOKUP($C17,'L72'!$C$5:$I$110,3,0)+VLOOKUP($C17,'L72'!$C$5:$I$110,5,0)+VLOOKUP($C17,'L72'!$C$5:$I$110,7,0))</f>
        <v>1232.3910000000001</v>
      </c>
      <c r="J17" s="35">
        <f>IF(ISNA(VLOOKUP($C17,'L74'!$C$5:$I$110,1,0)),0,VLOOKUP($C17,'L74'!$C$5:$I$110,2,0))</f>
        <v>86.88300000000001</v>
      </c>
      <c r="K17" s="35">
        <f>IF(ISNA(VLOOKUP($C17,'L73'!$C$5:$I$111,1,0)),0,VLOOKUP($C17,'L73'!$C$5:$I$111,2,0)+VLOOKUP($C17,'L73'!$C$5:$I$111,4,0)+VLOOKUP($C17,'L73'!$C$5:$I$111,6,0))</f>
        <v>1752.6160000000002</v>
      </c>
      <c r="L17" s="36">
        <f>IF(ISNA(VLOOKUP($C17,'L73'!$C$5:$I$111,1,0)),0,VLOOKUP($C17,'L73'!$C$5:$I$111,3,0)+VLOOKUP($C17,'L73'!$C$5:$I$111,5,0)+VLOOKUP($C17,'L73'!$C$5:$I$111,7,0))</f>
        <v>1724.5380000000005</v>
      </c>
      <c r="M17" s="32">
        <f>IF(ISNA(VLOOKUP($C17,L73C!$C$5:$I$111,1,0)),0,VLOOKUP($C17,L73C!$C$5:$I$111,2,0))</f>
        <v>0</v>
      </c>
      <c r="N17" s="35">
        <f>IF(ISNA(VLOOKUP($C17,'L75'!$C$5:$I$114,1,0)),0,VLOOKUP($C17,'L75'!$C$5:$I$114,2,0)+VLOOKUP($C17,'L75'!$C$5:$I$114,4,0)+VLOOKUP($C17,'L75'!$C$5:$I$114,6,0))</f>
        <v>2443.2330000000002</v>
      </c>
      <c r="O17" s="36">
        <f>IF(ISNA(VLOOKUP($C17,'L75'!$C$5:$I$114,1,0)),0,VLOOKUP($C17,'L75'!$C$5:$I$114,3,0)+VLOOKUP($C17,'L75'!$C$5:$I$114,5,0)+VLOOKUP($C17,'L75'!$C$5:$I$114,7,0))</f>
        <v>2550.0240000000003</v>
      </c>
      <c r="P17" s="35">
        <f>IF(ISNA(VLOOKUP($C17,L75C!$C$5:$I$114,1,0)),0,VLOOKUP($C17,L75C!$C$5:$I$114,2,0)+VLOOKUP($C17,L75C!$C$5:$I$114,4,0)+VLOOKUP($C17,L75C!$C$5:$I$114,6,0))</f>
        <v>0</v>
      </c>
      <c r="Q17" s="36">
        <f>IF(ISNA(VLOOKUP($C17,L75C!$C$5:$I$114,1,0)),0,VLOOKUP($C17,L75C!$C$5:$I$114,3,0)+VLOOKUP($C17,L75C!$C$5:$I$114,5,0)+VLOOKUP($C17,L75C!$C$5:$I$114,7,0))</f>
        <v>0</v>
      </c>
      <c r="R17" s="35">
        <f>IF(ISNA(VLOOKUP($C17,'L76'!$C$5:$I$115,1,0)),0,VLOOKUP($C17,'L76'!$C$5:$I$115,2,0)+VLOOKUP($C17,'L76'!$C$5:$I$115,4,0)+VLOOKUP($C17,'L76'!$C$5:$I$115,6,0))</f>
        <v>2325.0129999999999</v>
      </c>
      <c r="S17" s="36">
        <f>IF(ISNA(VLOOKUP($C17,'L76'!$C$5:$I$115,1,0)),0,VLOOKUP($C17,'L76'!$C$5:$I$115,3,0)+VLOOKUP($C17,'L76'!$C$5:$I$115,5,0)+VLOOKUP($C17,'L76'!$C$5:$I$115,7,0))</f>
        <v>859.71999999999991</v>
      </c>
      <c r="T17" s="39">
        <f t="shared" si="0"/>
        <v>17174.971000000001</v>
      </c>
      <c r="U17" s="6"/>
      <c r="W17" s="6"/>
      <c r="X17" s="6"/>
      <c r="Y17" s="6"/>
    </row>
    <row r="18" spans="2:25" x14ac:dyDescent="0.3">
      <c r="B18" s="3" t="s">
        <v>151</v>
      </c>
      <c r="C18" s="30">
        <v>21873748</v>
      </c>
      <c r="D18" s="35">
        <f>IF(ISNA(VLOOKUP($C18,'L70'!$C$5:$I$106,1,0)),0,VLOOKUP($C18,'L70'!$C$5:$I$106,2,0)+VLOOKUP($C18,'L70'!$C$5:$I$106,4,0)+VLOOKUP($C18,'L70'!$C$5:$I$106,6,0))</f>
        <v>0</v>
      </c>
      <c r="E18" s="36">
        <f>IF(ISNA(VLOOKUP($C18,'L70'!$C$5:$I$106,1,0)),0,VLOOKUP($C18,'L70'!$C$5:$I$106,3,0)+VLOOKUP($C18,'L70'!$C$5:$I$106,5,0)+VLOOKUP($C18,'L70'!$C$5:$I$106,7,0))</f>
        <v>0</v>
      </c>
      <c r="F18" s="35">
        <f>IF(ISNA(VLOOKUP($C18,'L71'!$C$5:$I$106,1,0)),0,VLOOKUP($C18,'L71'!$C$5:$I$106,2,0)+VLOOKUP($C18,'L71'!$C$5:$I$106,4,0)+VLOOKUP($C18,'L71'!$C$5:$I$106,6,0))</f>
        <v>0</v>
      </c>
      <c r="G18" s="36">
        <f>IF(ISNA(VLOOKUP($C18,'L71'!$C$5:$I$106,1,0)),0,VLOOKUP($C18,'L71'!$C$5:$I$106,3,0)+VLOOKUP($C18,'L71'!$C$5:$I$106,5,0)+VLOOKUP($C18,'L71'!$C$5:$I$106,7,0))</f>
        <v>0</v>
      </c>
      <c r="H18" s="32">
        <f>IF(ISNA(VLOOKUP($C18,'L72'!$C$5:$I$110,1,0)),0,VLOOKUP($C18,'L72'!$C$5:$I$110,2,0)+VLOOKUP($C18,'L72'!$C$5:$I$110,4,0)+VLOOKUP($C18,'L72'!$C$5:$I$110,6,0))</f>
        <v>0</v>
      </c>
      <c r="I18" s="37">
        <f>IF(ISNA(VLOOKUP($C18,'L72'!$C$5:$I$110,1,0)),0,VLOOKUP($C18,'L72'!$C$5:$I$110,3,0)+VLOOKUP($C18,'L72'!$C$5:$I$110,5,0)+VLOOKUP($C18,'L72'!$C$5:$I$110,7,0))</f>
        <v>0</v>
      </c>
      <c r="J18" s="35">
        <f>IF(ISNA(VLOOKUP($C18,'L74'!$C$5:$I$110,1,0)),0,VLOOKUP($C18,'L74'!$C$5:$I$110,2,0))</f>
        <v>0</v>
      </c>
      <c r="K18" s="35">
        <f>IF(ISNA(VLOOKUP($C18,'L73'!$C$5:$I$111,1,0)),0,VLOOKUP($C18,'L73'!$C$5:$I$111,2,0)+VLOOKUP($C18,'L73'!$C$5:$I$111,4,0)+VLOOKUP($C18,'L73'!$C$5:$I$111,6,0))</f>
        <v>0</v>
      </c>
      <c r="L18" s="36">
        <f>IF(ISNA(VLOOKUP($C18,'L73'!$C$5:$I$111,1,0)),0,VLOOKUP($C18,'L73'!$C$5:$I$111,3,0)+VLOOKUP($C18,'L73'!$C$5:$I$111,5,0)+VLOOKUP($C18,'L73'!$C$5:$I$111,7,0))</f>
        <v>0</v>
      </c>
      <c r="M18" s="32">
        <f>IF(ISNA(VLOOKUP($C18,L73C!$C$5:$I$111,1,0)),0,VLOOKUP($C18,L73C!$C$5:$I$111,2,0))</f>
        <v>0</v>
      </c>
      <c r="N18" s="35">
        <f>IF(ISNA(VLOOKUP($C18,'L75'!$C$5:$I$114,1,0)),0,VLOOKUP($C18,'L75'!$C$5:$I$114,2,0)+VLOOKUP($C18,'L75'!$C$5:$I$114,4,0)+VLOOKUP($C18,'L75'!$C$5:$I$114,6,0))</f>
        <v>0</v>
      </c>
      <c r="O18" s="36">
        <f>IF(ISNA(VLOOKUP($C18,'L75'!$C$5:$I$114,1,0)),0,VLOOKUP($C18,'L75'!$C$5:$I$114,3,0)+VLOOKUP($C18,'L75'!$C$5:$I$114,5,0)+VLOOKUP($C18,'L75'!$C$5:$I$114,7,0))</f>
        <v>0</v>
      </c>
      <c r="P18" s="35">
        <f>IF(ISNA(VLOOKUP($C18,L75C!$C$5:$I$114,1,0)),0,VLOOKUP($C18,L75C!$C$5:$I$114,2,0)+VLOOKUP($C18,L75C!$C$5:$I$114,4,0)+VLOOKUP($C18,L75C!$C$5:$I$114,6,0))</f>
        <v>0</v>
      </c>
      <c r="Q18" s="36">
        <f>IF(ISNA(VLOOKUP($C18,L75C!$C$5:$I$114,1,0)),0,VLOOKUP($C18,L75C!$C$5:$I$114,3,0)+VLOOKUP($C18,L75C!$C$5:$I$114,5,0)+VLOOKUP($C18,L75C!$C$5:$I$114,7,0))</f>
        <v>0</v>
      </c>
      <c r="R18" s="35">
        <f>IF(ISNA(VLOOKUP($C18,'L76'!$C$5:$I$115,1,0)),0,VLOOKUP($C18,'L76'!$C$5:$I$115,2,0)+VLOOKUP($C18,'L76'!$C$5:$I$115,4,0)+VLOOKUP($C18,'L76'!$C$5:$I$115,6,0))</f>
        <v>86.328999999999994</v>
      </c>
      <c r="S18" s="36">
        <f>IF(ISNA(VLOOKUP($C18,'L76'!$C$5:$I$115,1,0)),0,VLOOKUP($C18,'L76'!$C$5:$I$115,3,0)+VLOOKUP($C18,'L76'!$C$5:$I$115,5,0)+VLOOKUP($C18,'L76'!$C$5:$I$115,7,0))</f>
        <v>86.372</v>
      </c>
      <c r="T18" s="39">
        <f t="shared" ref="T18" si="1">SUM(D18:S18)</f>
        <v>172.70099999999999</v>
      </c>
      <c r="U18" s="6"/>
      <c r="W18" s="6"/>
      <c r="X18" s="6"/>
      <c r="Y18" s="6"/>
    </row>
    <row r="19" spans="2:25" x14ac:dyDescent="0.3">
      <c r="B19" s="3" t="s">
        <v>120</v>
      </c>
      <c r="C19" s="30">
        <v>13485658</v>
      </c>
      <c r="D19" s="35">
        <f>IF(ISNA(VLOOKUP($C19,'L70'!$C$5:$I$106,1,0)),0,VLOOKUP($C19,'L70'!$C$5:$I$106,2,0)+VLOOKUP($C19,'L70'!$C$5:$I$106,4,0)+VLOOKUP($C19,'L70'!$C$5:$I$106,6,0))</f>
        <v>0</v>
      </c>
      <c r="E19" s="36">
        <f>IF(ISNA(VLOOKUP($C19,'L70'!$C$5:$I$106,1,0)),0,VLOOKUP($C19,'L70'!$C$5:$I$106,3,0)+VLOOKUP($C19,'L70'!$C$5:$I$106,5,0)+VLOOKUP($C19,'L70'!$C$5:$I$106,7,0))</f>
        <v>0</v>
      </c>
      <c r="F19" s="35">
        <f>IF(ISNA(VLOOKUP($C19,'L71'!$C$5:$I$106,1,0)),0,VLOOKUP($C19,'L71'!$C$5:$I$106,2,0)+VLOOKUP($C19,'L71'!$C$5:$I$106,4,0)+VLOOKUP($C19,'L71'!$C$5:$I$106,6,0))</f>
        <v>738.36599999999999</v>
      </c>
      <c r="G19" s="36">
        <f>IF(ISNA(VLOOKUP($C19,'L71'!$C$5:$I$106,1,0)),0,VLOOKUP($C19,'L71'!$C$5:$I$106,3,0)+VLOOKUP($C19,'L71'!$C$5:$I$106,5,0)+VLOOKUP($C19,'L71'!$C$5:$I$106,7,0))</f>
        <v>344.06599999999997</v>
      </c>
      <c r="H19" s="32">
        <f>IF(ISNA(VLOOKUP($C19,'L72'!$C$5:$I$110,1,0)),0,VLOOKUP($C19,'L72'!$C$5:$I$110,2,0)+VLOOKUP($C19,'L72'!$C$5:$I$110,4,0)+VLOOKUP($C19,'L72'!$C$5:$I$110,6,0))</f>
        <v>932.15200000000016</v>
      </c>
      <c r="I19" s="37">
        <f>IF(ISNA(VLOOKUP($C19,'L72'!$C$5:$I$110,1,0)),0,VLOOKUP($C19,'L72'!$C$5:$I$110,3,0)+VLOOKUP($C19,'L72'!$C$5:$I$110,5,0)+VLOOKUP($C19,'L72'!$C$5:$I$110,7,0))</f>
        <v>378.82300000000004</v>
      </c>
      <c r="J19" s="35">
        <f>IF(ISNA(VLOOKUP($C19,'L74'!$C$5:$I$110,1,0)),0,VLOOKUP($C19,'L74'!$C$5:$I$110,2,0))</f>
        <v>299.54200000000003</v>
      </c>
      <c r="K19" s="35">
        <f>IF(ISNA(VLOOKUP($C19,'L73'!$C$5:$I$111,1,0)),0,VLOOKUP($C19,'L73'!$C$5:$I$111,2,0)+VLOOKUP($C19,'L73'!$C$5:$I$111,4,0)+VLOOKUP($C19,'L73'!$C$5:$I$111,6,0))</f>
        <v>1269.7270000000003</v>
      </c>
      <c r="L19" s="36">
        <f>IF(ISNA(VLOOKUP($C19,'L73'!$C$5:$I$111,1,0)),0,VLOOKUP($C19,'L73'!$C$5:$I$111,3,0)+VLOOKUP($C19,'L73'!$C$5:$I$111,5,0)+VLOOKUP($C19,'L73'!$C$5:$I$111,7,0))</f>
        <v>237.67099999999999</v>
      </c>
      <c r="M19" s="32">
        <f>IF(ISNA(VLOOKUP($C19,L73C!$C$5:$I$111,1,0)),0,VLOOKUP($C19,L73C!$C$5:$I$111,2,0))</f>
        <v>295.18400000000003</v>
      </c>
      <c r="N19" s="35">
        <f>IF(ISNA(VLOOKUP($C19,'L75'!$C$5:$I$114,1,0)),0,VLOOKUP($C19,'L75'!$C$5:$I$114,2,0)+VLOOKUP($C19,'L75'!$C$5:$I$114,4,0)+VLOOKUP($C19,'L75'!$C$5:$I$114,6,0))</f>
        <v>1125.7669999999996</v>
      </c>
      <c r="O19" s="36">
        <f>IF(ISNA(VLOOKUP($C19,'L75'!$C$5:$I$114,1,0)),0,VLOOKUP($C19,'L75'!$C$5:$I$114,3,0)+VLOOKUP($C19,'L75'!$C$5:$I$114,5,0)+VLOOKUP($C19,'L75'!$C$5:$I$114,7,0))</f>
        <v>394.39400000000001</v>
      </c>
      <c r="P19" s="35">
        <f>IF(ISNA(VLOOKUP($C19,L75C!$C$5:$I$114,1,0)),0,VLOOKUP($C19,L75C!$C$5:$I$114,2,0)+VLOOKUP($C19,L75C!$C$5:$I$114,4,0)+VLOOKUP($C19,L75C!$C$5:$I$114,6,0))</f>
        <v>396.48700000000002</v>
      </c>
      <c r="Q19" s="36">
        <f>IF(ISNA(VLOOKUP($C19,L75C!$C$5:$I$114,1,0)),0,VLOOKUP($C19,L75C!$C$5:$I$114,3,0)+VLOOKUP($C19,L75C!$C$5:$I$114,5,0)+VLOOKUP($C19,L75C!$C$5:$I$114,7,0))</f>
        <v>425.69</v>
      </c>
      <c r="R19" s="35">
        <f>IF(ISNA(VLOOKUP($C19,'L76'!$C$5:$I$115,1,0)),0,VLOOKUP($C19,'L76'!$C$5:$I$115,2,0)+VLOOKUP($C19,'L76'!$C$5:$I$115,4,0)+VLOOKUP($C19,'L76'!$C$5:$I$115,6,0))</f>
        <v>1714.8209999999999</v>
      </c>
      <c r="S19" s="36">
        <f>IF(ISNA(VLOOKUP($C19,'L76'!$C$5:$I$115,1,0)),0,VLOOKUP($C19,'L76'!$C$5:$I$115,3,0)+VLOOKUP($C19,'L76'!$C$5:$I$115,5,0)+VLOOKUP($C19,'L76'!$C$5:$I$115,7,0))</f>
        <v>678.97799999999995</v>
      </c>
      <c r="T19" s="39">
        <f t="shared" si="0"/>
        <v>9231.6679999999997</v>
      </c>
      <c r="U19" s="6"/>
      <c r="W19" s="6"/>
      <c r="X19" s="6"/>
      <c r="Y19" s="6"/>
    </row>
    <row r="20" spans="2:25" x14ac:dyDescent="0.3">
      <c r="B20" s="3" t="s">
        <v>86</v>
      </c>
      <c r="C20" s="30">
        <v>11920216</v>
      </c>
      <c r="D20" s="35">
        <f>IF(ISNA(VLOOKUP($C20,'L70'!$C$5:$I$106,1,0)),0,VLOOKUP($C20,'L70'!$C$5:$I$106,2,0)+VLOOKUP($C20,'L70'!$C$5:$I$106,4,0)+VLOOKUP($C20,'L70'!$C$5:$I$106,6,0))</f>
        <v>174.80400000000003</v>
      </c>
      <c r="E20" s="36">
        <f>IF(ISNA(VLOOKUP($C20,'L70'!$C$5:$I$106,1,0)),0,VLOOKUP($C20,'L70'!$C$5:$I$106,3,0)+VLOOKUP($C20,'L70'!$C$5:$I$106,5,0)+VLOOKUP($C20,'L70'!$C$5:$I$106,7,0))</f>
        <v>0</v>
      </c>
      <c r="F20" s="35">
        <f>IF(ISNA(VLOOKUP($C20,'L71'!$C$5:$I$106,1,0)),0,VLOOKUP($C20,'L71'!$C$5:$I$106,2,0)+VLOOKUP($C20,'L71'!$C$5:$I$106,4,0)+VLOOKUP($C20,'L71'!$C$5:$I$106,6,0))</f>
        <v>41.378</v>
      </c>
      <c r="G20" s="36">
        <f>IF(ISNA(VLOOKUP($C20,'L71'!$C$5:$I$106,1,0)),0,VLOOKUP($C20,'L71'!$C$5:$I$106,3,0)+VLOOKUP($C20,'L71'!$C$5:$I$106,5,0)+VLOOKUP($C20,'L71'!$C$5:$I$106,7,0))</f>
        <v>44.523000000000003</v>
      </c>
      <c r="H20" s="32">
        <f>IF(ISNA(VLOOKUP($C20,'L72'!$C$5:$I$110,1,0)),0,VLOOKUP($C20,'L72'!$C$5:$I$110,2,0)+VLOOKUP($C20,'L72'!$C$5:$I$110,4,0)+VLOOKUP($C20,'L72'!$C$5:$I$110,6,0))</f>
        <v>0</v>
      </c>
      <c r="I20" s="37">
        <f>IF(ISNA(VLOOKUP($C20,'L72'!$C$5:$I$110,1,0)),0,VLOOKUP($C20,'L72'!$C$5:$I$110,3,0)+VLOOKUP($C20,'L72'!$C$5:$I$110,5,0)+VLOOKUP($C20,'L72'!$C$5:$I$110,7,0))</f>
        <v>0</v>
      </c>
      <c r="J20" s="35">
        <f>IF(ISNA(VLOOKUP($C20,'L74'!$C$5:$I$110,1,0)),0,VLOOKUP($C20,'L74'!$C$5:$I$110,2,0))</f>
        <v>0</v>
      </c>
      <c r="K20" s="35">
        <f>IF(ISNA(VLOOKUP($C20,'L73'!$C$5:$I$111,1,0)),0,VLOOKUP($C20,'L73'!$C$5:$I$111,2,0)+VLOOKUP($C20,'L73'!$C$5:$I$111,4,0)+VLOOKUP($C20,'L73'!$C$5:$I$111,6,0))</f>
        <v>0</v>
      </c>
      <c r="L20" s="36">
        <f>IF(ISNA(VLOOKUP($C20,'L73'!$C$5:$I$111,1,0)),0,VLOOKUP($C20,'L73'!$C$5:$I$111,3,0)+VLOOKUP($C20,'L73'!$C$5:$I$111,5,0)+VLOOKUP($C20,'L73'!$C$5:$I$111,7,0))</f>
        <v>0</v>
      </c>
      <c r="M20" s="32">
        <f>IF(ISNA(VLOOKUP($C20,L73C!$C$5:$I$111,1,0)),0,VLOOKUP($C20,L73C!$C$5:$I$111,2,0))</f>
        <v>0</v>
      </c>
      <c r="N20" s="35">
        <f>IF(ISNA(VLOOKUP($C20,'L75'!$C$5:$I$114,1,0)),0,VLOOKUP($C20,'L75'!$C$5:$I$114,2,0)+VLOOKUP($C20,'L75'!$C$5:$I$114,4,0)+VLOOKUP($C20,'L75'!$C$5:$I$114,6,0))</f>
        <v>0</v>
      </c>
      <c r="O20" s="36">
        <f>IF(ISNA(VLOOKUP($C20,'L75'!$C$5:$I$114,1,0)),0,VLOOKUP($C20,'L75'!$C$5:$I$114,3,0)+VLOOKUP($C20,'L75'!$C$5:$I$114,5,0)+VLOOKUP($C20,'L75'!$C$5:$I$114,7,0))</f>
        <v>0</v>
      </c>
      <c r="P20" s="35">
        <f>IF(ISNA(VLOOKUP($C20,L75C!$C$5:$I$114,1,0)),0,VLOOKUP($C20,L75C!$C$5:$I$114,2,0)+VLOOKUP($C20,L75C!$C$5:$I$114,4,0)+VLOOKUP($C20,L75C!$C$5:$I$114,6,0))</f>
        <v>0</v>
      </c>
      <c r="Q20" s="36">
        <f>IF(ISNA(VLOOKUP($C20,L75C!$C$5:$I$114,1,0)),0,VLOOKUP($C20,L75C!$C$5:$I$114,3,0)+VLOOKUP($C20,L75C!$C$5:$I$114,5,0)+VLOOKUP($C20,L75C!$C$5:$I$114,7,0))</f>
        <v>0</v>
      </c>
      <c r="R20" s="35">
        <f>IF(ISNA(VLOOKUP($C20,'L76'!$C$5:$I$115,1,0)),0,VLOOKUP($C20,'L76'!$C$5:$I$115,2,0)+VLOOKUP($C20,'L76'!$C$5:$I$115,4,0)+VLOOKUP($C20,'L76'!$C$5:$I$115,6,0))</f>
        <v>0</v>
      </c>
      <c r="S20" s="36">
        <f>IF(ISNA(VLOOKUP($C20,'L76'!$C$5:$I$115,1,0)),0,VLOOKUP($C20,'L76'!$C$5:$I$115,3,0)+VLOOKUP($C20,'L76'!$C$5:$I$115,5,0)+VLOOKUP($C20,'L76'!$C$5:$I$115,7,0))</f>
        <v>0</v>
      </c>
      <c r="T20" s="39">
        <f t="shared" si="0"/>
        <v>260.70500000000004</v>
      </c>
      <c r="U20" s="6"/>
      <c r="W20" s="6"/>
      <c r="X20" s="6"/>
      <c r="Y20" s="6"/>
    </row>
    <row r="21" spans="2:25" x14ac:dyDescent="0.3">
      <c r="B21" s="3" t="s">
        <v>99</v>
      </c>
      <c r="C21" s="30">
        <v>26723599</v>
      </c>
      <c r="D21" s="35">
        <f>IF(ISNA(VLOOKUP($C21,'L70'!$C$5:$I$106,1,0)),0,VLOOKUP($C21,'L70'!$C$5:$I$106,2,0)+VLOOKUP($C21,'L70'!$C$5:$I$106,4,0)+VLOOKUP($C21,'L70'!$C$5:$I$106,6,0))</f>
        <v>138.06299999999999</v>
      </c>
      <c r="E21" s="36">
        <f>IF(ISNA(VLOOKUP($C21,'L70'!$C$5:$I$106,1,0)),0,VLOOKUP($C21,'L70'!$C$5:$I$106,3,0)+VLOOKUP($C21,'L70'!$C$5:$I$106,5,0)+VLOOKUP($C21,'L70'!$C$5:$I$106,7,0))</f>
        <v>118.42899999999999</v>
      </c>
      <c r="F21" s="35">
        <f>IF(ISNA(VLOOKUP($C21,'L71'!$C$5:$I$106,1,0)),0,VLOOKUP($C21,'L71'!$C$5:$I$106,2,0)+VLOOKUP($C21,'L71'!$C$5:$I$106,4,0)+VLOOKUP($C21,'L71'!$C$5:$I$106,6,0))</f>
        <v>126.19799999999998</v>
      </c>
      <c r="G21" s="36">
        <f>IF(ISNA(VLOOKUP($C21,'L71'!$C$5:$I$106,1,0)),0,VLOOKUP($C21,'L71'!$C$5:$I$106,3,0)+VLOOKUP($C21,'L71'!$C$5:$I$106,5,0)+VLOOKUP($C21,'L71'!$C$5:$I$106,7,0))</f>
        <v>121.21299999999999</v>
      </c>
      <c r="H21" s="32">
        <f>IF(ISNA(VLOOKUP($C21,'L72'!$C$5:$I$110,1,0)),0,VLOOKUP($C21,'L72'!$C$5:$I$110,2,0)+VLOOKUP($C21,'L72'!$C$5:$I$110,4,0)+VLOOKUP($C21,'L72'!$C$5:$I$110,6,0))</f>
        <v>127.194</v>
      </c>
      <c r="I21" s="37">
        <f>IF(ISNA(VLOOKUP($C21,'L72'!$C$5:$I$110,1,0)),0,VLOOKUP($C21,'L72'!$C$5:$I$110,3,0)+VLOOKUP($C21,'L72'!$C$5:$I$110,5,0)+VLOOKUP($C21,'L72'!$C$5:$I$110,7,0))</f>
        <v>129.517</v>
      </c>
      <c r="J21" s="35">
        <f>IF(ISNA(VLOOKUP($C21,'L74'!$C$5:$I$110,1,0)),0,VLOOKUP($C21,'L74'!$C$5:$I$110,2,0))</f>
        <v>0</v>
      </c>
      <c r="K21" s="35">
        <f>IF(ISNA(VLOOKUP($C21,'L73'!$C$5:$I$111,1,0)),0,VLOOKUP($C21,'L73'!$C$5:$I$111,2,0)+VLOOKUP($C21,'L73'!$C$5:$I$111,4,0)+VLOOKUP($C21,'L73'!$C$5:$I$111,6,0))</f>
        <v>131.48699999999999</v>
      </c>
      <c r="L21" s="36">
        <f>IF(ISNA(VLOOKUP($C21,'L73'!$C$5:$I$111,1,0)),0,VLOOKUP($C21,'L73'!$C$5:$I$111,3,0)+VLOOKUP($C21,'L73'!$C$5:$I$111,5,0)+VLOOKUP($C21,'L73'!$C$5:$I$111,7,0))</f>
        <v>130.654</v>
      </c>
      <c r="M21" s="32">
        <f>IF(ISNA(VLOOKUP($C21,L73C!$C$5:$I$111,1,0)),0,VLOOKUP($C21,L73C!$C$5:$I$111,2,0))</f>
        <v>0</v>
      </c>
      <c r="N21" s="35">
        <f>IF(ISNA(VLOOKUP($C21,'L75'!$C$5:$I$114,1,0)),0,VLOOKUP($C21,'L75'!$C$5:$I$114,2,0)+VLOOKUP($C21,'L75'!$C$5:$I$114,4,0)+VLOOKUP($C21,'L75'!$C$5:$I$114,6,0))</f>
        <v>153.20699999999999</v>
      </c>
      <c r="O21" s="36">
        <f>IF(ISNA(VLOOKUP($C21,'L75'!$C$5:$I$114,1,0)),0,VLOOKUP($C21,'L75'!$C$5:$I$114,3,0)+VLOOKUP($C21,'L75'!$C$5:$I$114,5,0)+VLOOKUP($C21,'L75'!$C$5:$I$114,7,0))</f>
        <v>147.22800000000001</v>
      </c>
      <c r="P21" s="35">
        <f>IF(ISNA(VLOOKUP($C21,L75C!$C$5:$I$114,1,0)),0,VLOOKUP($C21,L75C!$C$5:$I$114,2,0)+VLOOKUP($C21,L75C!$C$5:$I$114,4,0)+VLOOKUP($C21,L75C!$C$5:$I$114,6,0))</f>
        <v>0</v>
      </c>
      <c r="Q21" s="36">
        <f>IF(ISNA(VLOOKUP($C21,L75C!$C$5:$I$114,1,0)),0,VLOOKUP($C21,L75C!$C$5:$I$114,3,0)+VLOOKUP($C21,L75C!$C$5:$I$114,5,0)+VLOOKUP($C21,L75C!$C$5:$I$114,7,0))</f>
        <v>0</v>
      </c>
      <c r="R21" s="35">
        <f>IF(ISNA(VLOOKUP($C21,'L76'!$C$5:$I$115,1,0)),0,VLOOKUP($C21,'L76'!$C$5:$I$115,2,0)+VLOOKUP($C21,'L76'!$C$5:$I$115,4,0)+VLOOKUP($C21,'L76'!$C$5:$I$115,6,0))</f>
        <v>157.43199999999999</v>
      </c>
      <c r="S21" s="36">
        <f>IF(ISNA(VLOOKUP($C21,'L76'!$C$5:$I$115,1,0)),0,VLOOKUP($C21,'L76'!$C$5:$I$115,3,0)+VLOOKUP($C21,'L76'!$C$5:$I$115,5,0)+VLOOKUP($C21,'L76'!$C$5:$I$115,7,0))</f>
        <v>129.52699999999999</v>
      </c>
      <c r="T21" s="39">
        <f t="shared" si="0"/>
        <v>1610.1489999999999</v>
      </c>
      <c r="U21" s="6"/>
      <c r="W21" s="6"/>
      <c r="X21" s="6"/>
      <c r="Y21" s="6"/>
    </row>
    <row r="22" spans="2:25" x14ac:dyDescent="0.3">
      <c r="B22" s="3" t="s">
        <v>100</v>
      </c>
      <c r="C22" s="30">
        <v>30630087</v>
      </c>
      <c r="D22" s="35">
        <f>IF(ISNA(VLOOKUP($C22,'L70'!$C$5:$I$106,1,0)),0,VLOOKUP($C22,'L70'!$C$5:$I$106,2,0)+VLOOKUP($C22,'L70'!$C$5:$I$106,4,0)+VLOOKUP($C22,'L70'!$C$5:$I$106,6,0))</f>
        <v>84.353999999999999</v>
      </c>
      <c r="E22" s="36">
        <f>IF(ISNA(VLOOKUP($C22,'L70'!$C$5:$I$106,1,0)),0,VLOOKUP($C22,'L70'!$C$5:$I$106,3,0)+VLOOKUP($C22,'L70'!$C$5:$I$106,5,0)+VLOOKUP($C22,'L70'!$C$5:$I$106,7,0))</f>
        <v>255.97600000000003</v>
      </c>
      <c r="F22" s="35">
        <f>IF(ISNA(VLOOKUP($C22,'L71'!$C$5:$I$106,1,0)),0,VLOOKUP($C22,'L71'!$C$5:$I$106,2,0)+VLOOKUP($C22,'L71'!$C$5:$I$106,4,0)+VLOOKUP($C22,'L71'!$C$5:$I$106,6,0))</f>
        <v>341.24400000000003</v>
      </c>
      <c r="G22" s="36">
        <f>IF(ISNA(VLOOKUP($C22,'L71'!$C$5:$I$106,1,0)),0,VLOOKUP($C22,'L71'!$C$5:$I$106,3,0)+VLOOKUP($C22,'L71'!$C$5:$I$106,5,0)+VLOOKUP($C22,'L71'!$C$5:$I$106,7,0))</f>
        <v>297.04899999999998</v>
      </c>
      <c r="H22" s="32">
        <f>IF(ISNA(VLOOKUP($C22,'L72'!$C$5:$I$110,1,0)),0,VLOOKUP($C22,'L72'!$C$5:$I$110,2,0)+VLOOKUP($C22,'L72'!$C$5:$I$110,4,0)+VLOOKUP($C22,'L72'!$C$5:$I$110,6,0))</f>
        <v>292.28800000000001</v>
      </c>
      <c r="I22" s="37">
        <f>IF(ISNA(VLOOKUP($C22,'L72'!$C$5:$I$110,1,0)),0,VLOOKUP($C22,'L72'!$C$5:$I$110,3,0)+VLOOKUP($C22,'L72'!$C$5:$I$110,5,0)+VLOOKUP($C22,'L72'!$C$5:$I$110,7,0))</f>
        <v>295.33500000000004</v>
      </c>
      <c r="J22" s="35">
        <f>IF(ISNA(VLOOKUP($C22,'L74'!$C$5:$I$110,1,0)),0,VLOOKUP($C22,'L74'!$C$5:$I$110,2,0))</f>
        <v>0</v>
      </c>
      <c r="K22" s="35">
        <f>IF(ISNA(VLOOKUP($C22,'L73'!$C$5:$I$111,1,0)),0,VLOOKUP($C22,'L73'!$C$5:$I$111,2,0)+VLOOKUP($C22,'L73'!$C$5:$I$111,4,0)+VLOOKUP($C22,'L73'!$C$5:$I$111,6,0))</f>
        <v>337.04599999999999</v>
      </c>
      <c r="L22" s="36">
        <f>IF(ISNA(VLOOKUP($C22,'L73'!$C$5:$I$111,1,0)),0,VLOOKUP($C22,'L73'!$C$5:$I$111,3,0)+VLOOKUP($C22,'L73'!$C$5:$I$111,5,0)+VLOOKUP($C22,'L73'!$C$5:$I$111,7,0))</f>
        <v>344.50400000000002</v>
      </c>
      <c r="M22" s="32">
        <f>IF(ISNA(VLOOKUP($C22,L73C!$C$5:$I$111,1,0)),0,VLOOKUP($C22,L73C!$C$5:$I$111,2,0))</f>
        <v>0</v>
      </c>
      <c r="N22" s="35">
        <f>IF(ISNA(VLOOKUP($C22,'L75'!$C$5:$I$114,1,0)),0,VLOOKUP($C22,'L75'!$C$5:$I$114,2,0)+VLOOKUP($C22,'L75'!$C$5:$I$114,4,0)+VLOOKUP($C22,'L75'!$C$5:$I$114,6,0))</f>
        <v>340.99399999999997</v>
      </c>
      <c r="O22" s="36">
        <f>IF(ISNA(VLOOKUP($C22,'L75'!$C$5:$I$114,1,0)),0,VLOOKUP($C22,'L75'!$C$5:$I$114,3,0)+VLOOKUP($C22,'L75'!$C$5:$I$114,5,0)+VLOOKUP($C22,'L75'!$C$5:$I$114,7,0))</f>
        <v>330.45600000000002</v>
      </c>
      <c r="P22" s="35">
        <f>IF(ISNA(VLOOKUP($C22,L75C!$C$5:$I$114,1,0)),0,VLOOKUP($C22,L75C!$C$5:$I$114,2,0)+VLOOKUP($C22,L75C!$C$5:$I$114,4,0)+VLOOKUP($C22,L75C!$C$5:$I$114,6,0))</f>
        <v>0</v>
      </c>
      <c r="Q22" s="36">
        <f>IF(ISNA(VLOOKUP($C22,L75C!$C$5:$I$114,1,0)),0,VLOOKUP($C22,L75C!$C$5:$I$114,3,0)+VLOOKUP($C22,L75C!$C$5:$I$114,5,0)+VLOOKUP($C22,L75C!$C$5:$I$114,7,0))</f>
        <v>0</v>
      </c>
      <c r="R22" s="35">
        <f>IF(ISNA(VLOOKUP($C22,'L76'!$C$5:$I$115,1,0)),0,VLOOKUP($C22,'L76'!$C$5:$I$115,2,0)+VLOOKUP($C22,'L76'!$C$5:$I$115,4,0)+VLOOKUP($C22,'L76'!$C$5:$I$115,6,0))</f>
        <v>204.31</v>
      </c>
      <c r="S22" s="36">
        <f>IF(ISNA(VLOOKUP($C22,'L76'!$C$5:$I$115,1,0)),0,VLOOKUP($C22,'L76'!$C$5:$I$115,3,0)+VLOOKUP($C22,'L76'!$C$5:$I$115,5,0)+VLOOKUP($C22,'L76'!$C$5:$I$115,7,0))</f>
        <v>372.05699999999996</v>
      </c>
      <c r="T22" s="39">
        <f t="shared" si="0"/>
        <v>3495.6130000000003</v>
      </c>
      <c r="U22" s="6"/>
      <c r="W22" s="6"/>
      <c r="X22" s="6"/>
      <c r="Y22" s="6"/>
    </row>
    <row r="23" spans="2:25" x14ac:dyDescent="0.3">
      <c r="B23" s="3" t="s">
        <v>140</v>
      </c>
      <c r="C23" s="30">
        <v>7115453</v>
      </c>
      <c r="D23" s="35">
        <f>IF(ISNA(VLOOKUP($C23,'L70'!$C$5:$I$106,1,0)),0,VLOOKUP($C23,'L70'!$C$5:$I$106,2,0)+VLOOKUP($C23,'L70'!$C$5:$I$106,4,0)+VLOOKUP($C23,'L70'!$C$5:$I$106,6,0))</f>
        <v>0</v>
      </c>
      <c r="E23" s="36">
        <f>IF(ISNA(VLOOKUP($C23,'L70'!$C$5:$I$106,1,0)),0,VLOOKUP($C23,'L70'!$C$5:$I$106,3,0)+VLOOKUP($C23,'L70'!$C$5:$I$106,5,0)+VLOOKUP($C23,'L70'!$C$5:$I$106,7,0))</f>
        <v>0</v>
      </c>
      <c r="F23" s="35">
        <f>IF(ISNA(VLOOKUP($C23,'L71'!$C$5:$I$106,1,0)),0,VLOOKUP($C23,'L71'!$C$5:$I$106,2,0)+VLOOKUP($C23,'L71'!$C$5:$I$106,4,0)+VLOOKUP($C23,'L71'!$C$5:$I$106,6,0))</f>
        <v>0</v>
      </c>
      <c r="G23" s="36">
        <f>IF(ISNA(VLOOKUP($C23,'L71'!$C$5:$I$106,1,0)),0,VLOOKUP($C23,'L71'!$C$5:$I$106,3,0)+VLOOKUP($C23,'L71'!$C$5:$I$106,5,0)+VLOOKUP($C23,'L71'!$C$5:$I$106,7,0))</f>
        <v>0</v>
      </c>
      <c r="H23" s="32">
        <f>IF(ISNA(VLOOKUP($C23,'L72'!$C$5:$I$110,1,0)),0,VLOOKUP($C23,'L72'!$C$5:$I$110,2,0)+VLOOKUP($C23,'L72'!$C$5:$I$110,4,0)+VLOOKUP($C23,'L72'!$C$5:$I$110,6,0))</f>
        <v>0</v>
      </c>
      <c r="I23" s="37">
        <f>IF(ISNA(VLOOKUP($C23,'L72'!$C$5:$I$110,1,0)),0,VLOOKUP($C23,'L72'!$C$5:$I$110,3,0)+VLOOKUP($C23,'L72'!$C$5:$I$110,5,0)+VLOOKUP($C23,'L72'!$C$5:$I$110,7,0))</f>
        <v>0</v>
      </c>
      <c r="J23" s="35">
        <f>IF(ISNA(VLOOKUP($C23,'L74'!$C$5:$I$110,1,0)),0,VLOOKUP($C23,'L74'!$C$5:$I$110,2,0))</f>
        <v>0</v>
      </c>
      <c r="K23" s="35">
        <f>IF(ISNA(VLOOKUP($C23,'L73'!$C$5:$I$111,1,0)),0,VLOOKUP($C23,'L73'!$C$5:$I$111,2,0)+VLOOKUP($C23,'L73'!$C$5:$I$111,4,0)+VLOOKUP($C23,'L73'!$C$5:$I$111,6,0))</f>
        <v>0</v>
      </c>
      <c r="L23" s="36">
        <f>IF(ISNA(VLOOKUP($C23,'L73'!$C$5:$I$111,1,0)),0,VLOOKUP($C23,'L73'!$C$5:$I$111,3,0)+VLOOKUP($C23,'L73'!$C$5:$I$111,5,0)+VLOOKUP($C23,'L73'!$C$5:$I$111,7,0))</f>
        <v>0</v>
      </c>
      <c r="M23" s="32">
        <f>IF(ISNA(VLOOKUP($C23,L73C!$C$5:$I$111,1,0)),0,VLOOKUP($C23,L73C!$C$5:$I$111,2,0))</f>
        <v>117.398</v>
      </c>
      <c r="N23" s="35">
        <f>IF(ISNA(VLOOKUP($C23,'L75'!$C$5:$I$114,1,0)),0,VLOOKUP($C23,'L75'!$C$5:$I$114,2,0)+VLOOKUP($C23,'L75'!$C$5:$I$114,4,0)+VLOOKUP($C23,'L75'!$C$5:$I$114,6,0))</f>
        <v>89.674000000000007</v>
      </c>
      <c r="O23" s="36">
        <f>IF(ISNA(VLOOKUP($C23,'L75'!$C$5:$I$114,1,0)),0,VLOOKUP($C23,'L75'!$C$5:$I$114,3,0)+VLOOKUP($C23,'L75'!$C$5:$I$114,5,0)+VLOOKUP($C23,'L75'!$C$5:$I$114,7,0))</f>
        <v>88.944000000000003</v>
      </c>
      <c r="P23" s="35">
        <f>IF(ISNA(VLOOKUP($C23,L75C!$C$5:$I$114,1,0)),0,VLOOKUP($C23,L75C!$C$5:$I$114,2,0)+VLOOKUP($C23,L75C!$C$5:$I$114,4,0)+VLOOKUP($C23,L75C!$C$5:$I$114,6,0))</f>
        <v>0</v>
      </c>
      <c r="Q23" s="36">
        <f>IF(ISNA(VLOOKUP($C23,L75C!$C$5:$I$114,1,0)),0,VLOOKUP($C23,L75C!$C$5:$I$114,3,0)+VLOOKUP($C23,L75C!$C$5:$I$114,5,0)+VLOOKUP($C23,L75C!$C$5:$I$114,7,0))</f>
        <v>0</v>
      </c>
      <c r="R23" s="35">
        <f>IF(ISNA(VLOOKUP($C23,'L76'!$C$5:$I$115,1,0)),0,VLOOKUP($C23,'L76'!$C$5:$I$115,2,0)+VLOOKUP($C23,'L76'!$C$5:$I$115,4,0)+VLOOKUP($C23,'L76'!$C$5:$I$115,6,0))</f>
        <v>29.992000000000001</v>
      </c>
      <c r="S23" s="36">
        <f>IF(ISNA(VLOOKUP($C23,'L76'!$C$5:$I$115,1,0)),0,VLOOKUP($C23,'L76'!$C$5:$I$115,3,0)+VLOOKUP($C23,'L76'!$C$5:$I$115,5,0)+VLOOKUP($C23,'L76'!$C$5:$I$115,7,0))</f>
        <v>29.792999999999999</v>
      </c>
      <c r="T23" s="40">
        <f t="shared" si="0"/>
        <v>355.80100000000004</v>
      </c>
      <c r="U23" s="6"/>
      <c r="W23" s="60"/>
      <c r="X23" s="6"/>
      <c r="Y23" s="6"/>
    </row>
    <row r="24" spans="2:25" x14ac:dyDescent="0.3">
      <c r="B24" s="3" t="s">
        <v>15</v>
      </c>
      <c r="C24" s="30">
        <v>1466091</v>
      </c>
      <c r="D24" s="35">
        <f>IF(ISNA(VLOOKUP($C24,'L70'!$C$5:$I$106,1,0)),0,VLOOKUP($C24,'L70'!$C$5:$I$106,2,0)+VLOOKUP($C24,'L70'!$C$5:$I$106,4,0)+VLOOKUP($C24,'L70'!$C$5:$I$106,6,0))</f>
        <v>9193.4659999999985</v>
      </c>
      <c r="E24" s="36">
        <f>IF(ISNA(VLOOKUP($C24,'L70'!$C$5:$I$106,1,0)),0,VLOOKUP($C24,'L70'!$C$5:$I$106,3,0)+VLOOKUP($C24,'L70'!$C$5:$I$106,5,0)+VLOOKUP($C24,'L70'!$C$5:$I$106,7,0))</f>
        <v>7795.2029999999995</v>
      </c>
      <c r="F24" s="35">
        <f>IF(ISNA(VLOOKUP($C24,'L71'!$C$5:$I$106,1,0)),0,VLOOKUP($C24,'L71'!$C$5:$I$106,2,0)+VLOOKUP($C24,'L71'!$C$5:$I$106,4,0)+VLOOKUP($C24,'L71'!$C$5:$I$106,6,0))</f>
        <v>8856.9179999999997</v>
      </c>
      <c r="G24" s="36">
        <f>IF(ISNA(VLOOKUP($C24,'L71'!$C$5:$I$106,1,0)),0,VLOOKUP($C24,'L71'!$C$5:$I$106,3,0)+VLOOKUP($C24,'L71'!$C$5:$I$106,5,0)+VLOOKUP($C24,'L71'!$C$5:$I$106,7,0))</f>
        <v>6732.5710000000026</v>
      </c>
      <c r="H24" s="32">
        <f>IF(ISNA(VLOOKUP($C24,'L72'!$C$5:$I$110,1,0)),0,VLOOKUP($C24,'L72'!$C$5:$I$110,2,0)+VLOOKUP($C24,'L72'!$C$5:$I$110,4,0)+VLOOKUP($C24,'L72'!$C$5:$I$110,6,0))</f>
        <v>9765.7680000000073</v>
      </c>
      <c r="I24" s="37">
        <f>IF(ISNA(VLOOKUP($C24,'L72'!$C$5:$I$110,1,0)),0,VLOOKUP($C24,'L72'!$C$5:$I$110,3,0)+VLOOKUP($C24,'L72'!$C$5:$I$110,5,0)+VLOOKUP($C24,'L72'!$C$5:$I$110,7,0))</f>
        <v>9180.0730000000058</v>
      </c>
      <c r="J24" s="35">
        <f>IF(ISNA(VLOOKUP($C24,'L74'!$C$5:$I$110,1,0)),0,VLOOKUP($C24,'L74'!$C$5:$I$110,2,0))</f>
        <v>762.09699999999998</v>
      </c>
      <c r="K24" s="35">
        <f>IF(ISNA(VLOOKUP($C24,'L73'!$C$5:$I$111,1,0)),0,VLOOKUP($C24,'L73'!$C$5:$I$111,2,0)+VLOOKUP($C24,'L73'!$C$5:$I$111,4,0)+VLOOKUP($C24,'L73'!$C$5:$I$111,6,0))</f>
        <v>10661.074999999999</v>
      </c>
      <c r="L24" s="36">
        <f>IF(ISNA(VLOOKUP($C24,'L73'!$C$5:$I$111,1,0)),0,VLOOKUP($C24,'L73'!$C$5:$I$111,3,0)+VLOOKUP($C24,'L73'!$C$5:$I$111,5,0)+VLOOKUP($C24,'L73'!$C$5:$I$111,7,0))</f>
        <v>9840.257999999998</v>
      </c>
      <c r="M24" s="32">
        <f>IF(ISNA(VLOOKUP($C24,L73C!$C$5:$I$111,1,0)),0,VLOOKUP($C24,L73C!$C$5:$I$111,2,0))</f>
        <v>0</v>
      </c>
      <c r="N24" s="35">
        <f>IF(ISNA(VLOOKUP($C24,'L75'!$C$5:$I$114,1,0)),0,VLOOKUP($C24,'L75'!$C$5:$I$114,2,0)+VLOOKUP($C24,'L75'!$C$5:$I$114,4,0)+VLOOKUP($C24,'L75'!$C$5:$I$114,6,0))</f>
        <v>8149.6049999999977</v>
      </c>
      <c r="O24" s="36">
        <f>IF(ISNA(VLOOKUP($C24,'L75'!$C$5:$I$114,1,0)),0,VLOOKUP($C24,'L75'!$C$5:$I$114,3,0)+VLOOKUP($C24,'L75'!$C$5:$I$114,5,0)+VLOOKUP($C24,'L75'!$C$5:$I$114,7,0))</f>
        <v>8402.4699999999975</v>
      </c>
      <c r="P24" s="35">
        <f>IF(ISNA(VLOOKUP($C24,L75C!$C$5:$I$114,1,0)),0,VLOOKUP($C24,L75C!$C$5:$I$114,2,0)+VLOOKUP($C24,L75C!$C$5:$I$114,4,0)+VLOOKUP($C24,L75C!$C$5:$I$114,6,0))</f>
        <v>457.55099999999999</v>
      </c>
      <c r="Q24" s="36">
        <f>IF(ISNA(VLOOKUP($C24,L75C!$C$5:$I$114,1,0)),0,VLOOKUP($C24,L75C!$C$5:$I$114,3,0)+VLOOKUP($C24,L75C!$C$5:$I$114,5,0)+VLOOKUP($C24,L75C!$C$5:$I$114,7,0))</f>
        <v>396.71300000000002</v>
      </c>
      <c r="R24" s="35">
        <f>IF(ISNA(VLOOKUP($C24,'L76'!$C$5:$I$115,1,0)),0,VLOOKUP($C24,'L76'!$C$5:$I$115,2,0)+VLOOKUP($C24,'L76'!$C$5:$I$115,4,0)+VLOOKUP($C24,'L76'!$C$5:$I$115,6,0))</f>
        <v>7353.6739999999982</v>
      </c>
      <c r="S24" s="36">
        <f>IF(ISNA(VLOOKUP($C24,'L76'!$C$5:$I$115,1,0)),0,VLOOKUP($C24,'L76'!$C$5:$I$115,3,0)+VLOOKUP($C24,'L76'!$C$5:$I$115,5,0)+VLOOKUP($C24,'L76'!$C$5:$I$115,7,0))</f>
        <v>5236.9019999999982</v>
      </c>
      <c r="T24" s="40">
        <f t="shared" si="0"/>
        <v>102784.34400000001</v>
      </c>
      <c r="U24" s="6"/>
      <c r="W24" s="6"/>
      <c r="X24" s="6"/>
      <c r="Y24" s="6"/>
    </row>
    <row r="25" spans="2:25" x14ac:dyDescent="0.3">
      <c r="B25" s="3" t="s">
        <v>16</v>
      </c>
      <c r="C25" s="30">
        <v>1560835</v>
      </c>
      <c r="D25" s="35">
        <f>IF(ISNA(VLOOKUP($C25,'L70'!$C$5:$I$106,1,0)),0,VLOOKUP($C25,'L70'!$C$5:$I$106,2,0)+VLOOKUP($C25,'L70'!$C$5:$I$106,4,0)+VLOOKUP($C25,'L70'!$C$5:$I$106,6,0))</f>
        <v>9.3450000000000006</v>
      </c>
      <c r="E25" s="36">
        <f>IF(ISNA(VLOOKUP($C25,'L70'!$C$5:$I$106,1,0)),0,VLOOKUP($C25,'L70'!$C$5:$I$106,3,0)+VLOOKUP($C25,'L70'!$C$5:$I$106,5,0)+VLOOKUP($C25,'L70'!$C$5:$I$106,7,0))</f>
        <v>0</v>
      </c>
      <c r="F25" s="35">
        <f>IF(ISNA(VLOOKUP($C25,'L71'!$C$5:$I$106,1,0)),0,VLOOKUP($C25,'L71'!$C$5:$I$106,2,0)+VLOOKUP($C25,'L71'!$C$5:$I$106,4,0)+VLOOKUP($C25,'L71'!$C$5:$I$106,6,0))</f>
        <v>9.3079999999999998</v>
      </c>
      <c r="G25" s="36">
        <f>IF(ISNA(VLOOKUP($C25,'L71'!$C$5:$I$106,1,0)),0,VLOOKUP($C25,'L71'!$C$5:$I$106,3,0)+VLOOKUP($C25,'L71'!$C$5:$I$106,5,0)+VLOOKUP($C25,'L71'!$C$5:$I$106,7,0))</f>
        <v>0</v>
      </c>
      <c r="H25" s="32">
        <f>IF(ISNA(VLOOKUP($C25,'L72'!$C$5:$I$110,1,0)),0,VLOOKUP($C25,'L72'!$C$5:$I$110,2,0)+VLOOKUP($C25,'L72'!$C$5:$I$110,4,0)+VLOOKUP($C25,'L72'!$C$5:$I$110,6,0))</f>
        <v>9.3420000000000005</v>
      </c>
      <c r="I25" s="37">
        <f>IF(ISNA(VLOOKUP($C25,'L72'!$C$5:$I$110,1,0)),0,VLOOKUP($C25,'L72'!$C$5:$I$110,3,0)+VLOOKUP($C25,'L72'!$C$5:$I$110,5,0)+VLOOKUP($C25,'L72'!$C$5:$I$110,7,0))</f>
        <v>0</v>
      </c>
      <c r="J25" s="35">
        <f>IF(ISNA(VLOOKUP($C25,'L74'!$C$5:$I$110,1,0)),0,VLOOKUP($C25,'L74'!$C$5:$I$110,2,0))</f>
        <v>0</v>
      </c>
      <c r="K25" s="35">
        <f>IF(ISNA(VLOOKUP($C25,'L73'!$C$5:$I$111,1,0)),0,VLOOKUP($C25,'L73'!$C$5:$I$111,2,0)+VLOOKUP($C25,'L73'!$C$5:$I$111,4,0)+VLOOKUP($C25,'L73'!$C$5:$I$111,6,0))</f>
        <v>9.952</v>
      </c>
      <c r="L25" s="36">
        <f>IF(ISNA(VLOOKUP($C25,'L73'!$C$5:$I$111,1,0)),0,VLOOKUP($C25,'L73'!$C$5:$I$111,3,0)+VLOOKUP($C25,'L73'!$C$5:$I$111,5,0)+VLOOKUP($C25,'L73'!$C$5:$I$111,7,0))</f>
        <v>0</v>
      </c>
      <c r="M25" s="32">
        <f>IF(ISNA(VLOOKUP($C25,L73C!$C$5:$I$111,1,0)),0,VLOOKUP($C25,L73C!$C$5:$I$111,2,0))</f>
        <v>0</v>
      </c>
      <c r="N25" s="35">
        <f>IF(ISNA(VLOOKUP($C25,'L75'!$C$5:$I$114,1,0)),0,VLOOKUP($C25,'L75'!$C$5:$I$114,2,0)+VLOOKUP($C25,'L75'!$C$5:$I$114,4,0)+VLOOKUP($C25,'L75'!$C$5:$I$114,6,0))</f>
        <v>9.9060000000000006</v>
      </c>
      <c r="O25" s="36">
        <f>IF(ISNA(VLOOKUP($C25,'L75'!$C$5:$I$114,1,0)),0,VLOOKUP($C25,'L75'!$C$5:$I$114,3,0)+VLOOKUP($C25,'L75'!$C$5:$I$114,5,0)+VLOOKUP($C25,'L75'!$C$5:$I$114,7,0))</f>
        <v>0</v>
      </c>
      <c r="P25" s="35">
        <f>IF(ISNA(VLOOKUP($C25,L75C!$C$5:$I$114,1,0)),0,VLOOKUP($C25,L75C!$C$5:$I$114,2,0)+VLOOKUP($C25,L75C!$C$5:$I$114,4,0)+VLOOKUP($C25,L75C!$C$5:$I$114,6,0))</f>
        <v>0</v>
      </c>
      <c r="Q25" s="36">
        <f>IF(ISNA(VLOOKUP($C25,L75C!$C$5:$I$114,1,0)),0,VLOOKUP($C25,L75C!$C$5:$I$114,3,0)+VLOOKUP($C25,L75C!$C$5:$I$114,5,0)+VLOOKUP($C25,L75C!$C$5:$I$114,7,0))</f>
        <v>0</v>
      </c>
      <c r="R25" s="35">
        <f>IF(ISNA(VLOOKUP($C25,'L76'!$C$5:$I$115,1,0)),0,VLOOKUP($C25,'L76'!$C$5:$I$115,2,0)+VLOOKUP($C25,'L76'!$C$5:$I$115,4,0)+VLOOKUP($C25,'L76'!$C$5:$I$115,6,0))</f>
        <v>9.9220000000000006</v>
      </c>
      <c r="S25" s="36">
        <f>IF(ISNA(VLOOKUP($C25,'L76'!$C$5:$I$115,1,0)),0,VLOOKUP($C25,'L76'!$C$5:$I$115,3,0)+VLOOKUP($C25,'L76'!$C$5:$I$115,5,0)+VLOOKUP($C25,'L76'!$C$5:$I$115,7,0))</f>
        <v>0</v>
      </c>
      <c r="T25" s="40">
        <f t="shared" si="0"/>
        <v>57.774999999999991</v>
      </c>
      <c r="U25" s="6"/>
      <c r="W25" s="6"/>
      <c r="X25" s="6"/>
      <c r="Y25" s="6"/>
    </row>
    <row r="26" spans="2:25" x14ac:dyDescent="0.3">
      <c r="B26" s="3" t="s">
        <v>83</v>
      </c>
      <c r="C26" s="30">
        <v>10204914</v>
      </c>
      <c r="D26" s="35">
        <f>IF(ISNA(VLOOKUP($C26,'L70'!$C$5:$I$106,1,0)),0,VLOOKUP($C26,'L70'!$C$5:$I$106,2,0)+VLOOKUP($C26,'L70'!$C$5:$I$106,4,0)+VLOOKUP($C26,'L70'!$C$5:$I$106,6,0))</f>
        <v>398.13599999999997</v>
      </c>
      <c r="E26" s="36">
        <f>IF(ISNA(VLOOKUP($C26,'L70'!$C$5:$I$106,1,0)),0,VLOOKUP($C26,'L70'!$C$5:$I$106,3,0)+VLOOKUP($C26,'L70'!$C$5:$I$106,5,0)+VLOOKUP($C26,'L70'!$C$5:$I$106,7,0))</f>
        <v>393.108</v>
      </c>
      <c r="F26" s="35">
        <f>IF(ISNA(VLOOKUP($C26,'L71'!$C$5:$I$106,1,0)),0,VLOOKUP($C26,'L71'!$C$5:$I$106,2,0)+VLOOKUP($C26,'L71'!$C$5:$I$106,4,0)+VLOOKUP($C26,'L71'!$C$5:$I$106,6,0))</f>
        <v>745.85099999999989</v>
      </c>
      <c r="G26" s="36">
        <f>IF(ISNA(VLOOKUP($C26,'L71'!$C$5:$I$106,1,0)),0,VLOOKUP($C26,'L71'!$C$5:$I$106,3,0)+VLOOKUP($C26,'L71'!$C$5:$I$106,5,0)+VLOOKUP($C26,'L71'!$C$5:$I$106,7,0))</f>
        <v>540.68900000000008</v>
      </c>
      <c r="H26" s="32">
        <f>IF(ISNA(VLOOKUP($C26,'L72'!$C$5:$I$110,1,0)),0,VLOOKUP($C26,'L72'!$C$5:$I$110,2,0)+VLOOKUP($C26,'L72'!$C$5:$I$110,4,0)+VLOOKUP($C26,'L72'!$C$5:$I$110,6,0))</f>
        <v>670.41200000000003</v>
      </c>
      <c r="I26" s="37">
        <f>IF(ISNA(VLOOKUP($C26,'L72'!$C$5:$I$110,1,0)),0,VLOOKUP($C26,'L72'!$C$5:$I$110,3,0)+VLOOKUP($C26,'L72'!$C$5:$I$110,5,0)+VLOOKUP($C26,'L72'!$C$5:$I$110,7,0))</f>
        <v>621.16899999999998</v>
      </c>
      <c r="J26" s="35">
        <f>IF(ISNA(VLOOKUP($C26,'L74'!$C$5:$I$110,1,0)),0,VLOOKUP($C26,'L74'!$C$5:$I$110,2,0))</f>
        <v>136.94800000000001</v>
      </c>
      <c r="K26" s="35">
        <f>IF(ISNA(VLOOKUP($C26,'L73'!$C$5:$I$111,1,0)),0,VLOOKUP($C26,'L73'!$C$5:$I$111,2,0)+VLOOKUP($C26,'L73'!$C$5:$I$111,4,0)+VLOOKUP($C26,'L73'!$C$5:$I$111,6,0))</f>
        <v>1197.3220000000001</v>
      </c>
      <c r="L26" s="36">
        <f>IF(ISNA(VLOOKUP($C26,'L73'!$C$5:$I$111,1,0)),0,VLOOKUP($C26,'L73'!$C$5:$I$111,3,0)+VLOOKUP($C26,'L73'!$C$5:$I$111,5,0)+VLOOKUP($C26,'L73'!$C$5:$I$111,7,0))</f>
        <v>601.93399999999997</v>
      </c>
      <c r="M26" s="32">
        <f>IF(ISNA(VLOOKUP($C26,L73C!$C$5:$I$111,1,0)),0,VLOOKUP($C26,L73C!$C$5:$I$111,2,0))</f>
        <v>528.26499999999999</v>
      </c>
      <c r="N26" s="35">
        <f>IF(ISNA(VLOOKUP($C26,'L75'!$C$5:$I$114,1,0)),0,VLOOKUP($C26,'L75'!$C$5:$I$114,2,0)+VLOOKUP($C26,'L75'!$C$5:$I$114,4,0)+VLOOKUP($C26,'L75'!$C$5:$I$114,6,0))</f>
        <v>1128.27</v>
      </c>
      <c r="O26" s="36">
        <f>IF(ISNA(VLOOKUP($C26,'L75'!$C$5:$I$114,1,0)),0,VLOOKUP($C26,'L75'!$C$5:$I$114,3,0)+VLOOKUP($C26,'L75'!$C$5:$I$114,5,0)+VLOOKUP($C26,'L75'!$C$5:$I$114,7,0))</f>
        <v>1420.452</v>
      </c>
      <c r="P26" s="35">
        <f>IF(ISNA(VLOOKUP($C26,L75C!$C$5:$I$114,1,0)),0,VLOOKUP($C26,L75C!$C$5:$I$114,2,0)+VLOOKUP($C26,L75C!$C$5:$I$114,4,0)+VLOOKUP($C26,L75C!$C$5:$I$114,6,0))</f>
        <v>0</v>
      </c>
      <c r="Q26" s="36">
        <f>IF(ISNA(VLOOKUP($C26,L75C!$C$5:$I$114,1,0)),0,VLOOKUP($C26,L75C!$C$5:$I$114,3,0)+VLOOKUP($C26,L75C!$C$5:$I$114,5,0)+VLOOKUP($C26,L75C!$C$5:$I$114,7,0))</f>
        <v>0</v>
      </c>
      <c r="R26" s="35">
        <f>IF(ISNA(VLOOKUP($C26,'L76'!$C$5:$I$115,1,0)),0,VLOOKUP($C26,'L76'!$C$5:$I$115,2,0)+VLOOKUP($C26,'L76'!$C$5:$I$115,4,0)+VLOOKUP($C26,'L76'!$C$5:$I$115,6,0))</f>
        <v>1182.684</v>
      </c>
      <c r="S26" s="36">
        <f>IF(ISNA(VLOOKUP($C26,'L76'!$C$5:$I$115,1,0)),0,VLOOKUP($C26,'L76'!$C$5:$I$115,3,0)+VLOOKUP($C26,'L76'!$C$5:$I$115,5,0)+VLOOKUP($C26,'L76'!$C$5:$I$115,7,0))</f>
        <v>1098.8510000000001</v>
      </c>
      <c r="T26" s="40">
        <f t="shared" si="0"/>
        <v>10664.091</v>
      </c>
      <c r="U26" s="6"/>
      <c r="W26" s="6"/>
      <c r="X26" s="6"/>
      <c r="Y26" s="6"/>
    </row>
    <row r="27" spans="2:25" x14ac:dyDescent="0.3">
      <c r="B27" s="3" t="s">
        <v>69</v>
      </c>
      <c r="C27" s="30">
        <v>7723581</v>
      </c>
      <c r="D27" s="35">
        <f>IF(ISNA(VLOOKUP($C27,'L70'!$C$5:$I$106,1,0)),0,VLOOKUP($C27,'L70'!$C$5:$I$106,2,0)+VLOOKUP($C27,'L70'!$C$5:$I$106,4,0)+VLOOKUP($C27,'L70'!$C$5:$I$106,6,0))</f>
        <v>42.759</v>
      </c>
      <c r="E27" s="36">
        <f>IF(ISNA(VLOOKUP($C27,'L70'!$C$5:$I$106,1,0)),0,VLOOKUP($C27,'L70'!$C$5:$I$106,3,0)+VLOOKUP($C27,'L70'!$C$5:$I$106,5,0)+VLOOKUP($C27,'L70'!$C$5:$I$106,7,0))</f>
        <v>42.368000000000002</v>
      </c>
      <c r="F27" s="35">
        <f>IF(ISNA(VLOOKUP($C27,'L71'!$C$5:$I$106,1,0)),0,VLOOKUP($C27,'L71'!$C$5:$I$106,2,0)+VLOOKUP($C27,'L71'!$C$5:$I$106,4,0)+VLOOKUP($C27,'L71'!$C$5:$I$106,6,0))</f>
        <v>42.463000000000001</v>
      </c>
      <c r="G27" s="36">
        <f>IF(ISNA(VLOOKUP($C27,'L71'!$C$5:$I$106,1,0)),0,VLOOKUP($C27,'L71'!$C$5:$I$106,3,0)+VLOOKUP($C27,'L71'!$C$5:$I$106,5,0)+VLOOKUP($C27,'L71'!$C$5:$I$106,7,0))</f>
        <v>43.468000000000004</v>
      </c>
      <c r="H27" s="32">
        <f>IF(ISNA(VLOOKUP($C27,'L72'!$C$5:$I$110,1,0)),0,VLOOKUP($C27,'L72'!$C$5:$I$110,2,0)+VLOOKUP($C27,'L72'!$C$5:$I$110,4,0)+VLOOKUP($C27,'L72'!$C$5:$I$110,6,0))</f>
        <v>0</v>
      </c>
      <c r="I27" s="37">
        <f>IF(ISNA(VLOOKUP($C27,'L72'!$C$5:$I$110,1,0)),0,VLOOKUP($C27,'L72'!$C$5:$I$110,3,0)+VLOOKUP($C27,'L72'!$C$5:$I$110,5,0)+VLOOKUP($C27,'L72'!$C$5:$I$110,7,0))</f>
        <v>43.582000000000001</v>
      </c>
      <c r="J27" s="35">
        <f>IF(ISNA(VLOOKUP($C27,'L74'!$C$5:$I$110,1,0)),0,VLOOKUP($C27,'L74'!$C$5:$I$110,2,0))</f>
        <v>0</v>
      </c>
      <c r="K27" s="35">
        <f>IF(ISNA(VLOOKUP($C27,'L73'!$C$5:$I$111,1,0)),0,VLOOKUP($C27,'L73'!$C$5:$I$111,2,0)+VLOOKUP($C27,'L73'!$C$5:$I$111,4,0)+VLOOKUP($C27,'L73'!$C$5:$I$111,6,0))</f>
        <v>42.368000000000002</v>
      </c>
      <c r="L27" s="36">
        <f>IF(ISNA(VLOOKUP($C27,'L73'!$C$5:$I$111,1,0)),0,VLOOKUP($C27,'L73'!$C$5:$I$111,3,0)+VLOOKUP($C27,'L73'!$C$5:$I$111,5,0)+VLOOKUP($C27,'L73'!$C$5:$I$111,7,0))</f>
        <v>42.368000000000002</v>
      </c>
      <c r="M27" s="32">
        <f>IF(ISNA(VLOOKUP($C27,L73C!$C$5:$I$111,1,0)),0,VLOOKUP($C27,L73C!$C$5:$I$111,2,0))</f>
        <v>0</v>
      </c>
      <c r="N27" s="35">
        <f>IF(ISNA(VLOOKUP($C27,'L75'!$C$5:$I$114,1,0)),0,VLOOKUP($C27,'L75'!$C$5:$I$114,2,0)+VLOOKUP($C27,'L75'!$C$5:$I$114,4,0)+VLOOKUP($C27,'L75'!$C$5:$I$114,6,0))</f>
        <v>42.48</v>
      </c>
      <c r="O27" s="36">
        <f>IF(ISNA(VLOOKUP($C27,'L75'!$C$5:$I$114,1,0)),0,VLOOKUP($C27,'L75'!$C$5:$I$114,3,0)+VLOOKUP($C27,'L75'!$C$5:$I$114,5,0)+VLOOKUP($C27,'L75'!$C$5:$I$114,7,0))</f>
        <v>56.441000000000003</v>
      </c>
      <c r="P27" s="35">
        <f>IF(ISNA(VLOOKUP($C27,L75C!$C$5:$I$114,1,0)),0,VLOOKUP($C27,L75C!$C$5:$I$114,2,0)+VLOOKUP($C27,L75C!$C$5:$I$114,4,0)+VLOOKUP($C27,L75C!$C$5:$I$114,6,0))</f>
        <v>0</v>
      </c>
      <c r="Q27" s="36">
        <f>IF(ISNA(VLOOKUP($C27,L75C!$C$5:$I$114,1,0)),0,VLOOKUP($C27,L75C!$C$5:$I$114,3,0)+VLOOKUP($C27,L75C!$C$5:$I$114,5,0)+VLOOKUP($C27,L75C!$C$5:$I$114,7,0))</f>
        <v>0</v>
      </c>
      <c r="R27" s="35">
        <f>IF(ISNA(VLOOKUP($C27,'L76'!$C$5:$I$115,1,0)),0,VLOOKUP($C27,'L76'!$C$5:$I$115,2,0)+VLOOKUP($C27,'L76'!$C$5:$I$115,4,0)+VLOOKUP($C27,'L76'!$C$5:$I$115,6,0))</f>
        <v>42.003</v>
      </c>
      <c r="S27" s="36">
        <f>IF(ISNA(VLOOKUP($C27,'L76'!$C$5:$I$115,1,0)),0,VLOOKUP($C27,'L76'!$C$5:$I$115,3,0)+VLOOKUP($C27,'L76'!$C$5:$I$115,5,0)+VLOOKUP($C27,'L76'!$C$5:$I$115,7,0))</f>
        <v>42.095999999999997</v>
      </c>
      <c r="T27" s="40">
        <f t="shared" si="0"/>
        <v>482.39600000000002</v>
      </c>
      <c r="U27" s="6"/>
      <c r="W27" s="6"/>
      <c r="X27" s="6"/>
      <c r="Y27" s="6"/>
    </row>
    <row r="28" spans="2:25" x14ac:dyDescent="0.3">
      <c r="B28" s="3" t="s">
        <v>27</v>
      </c>
      <c r="C28" s="30">
        <v>3565937</v>
      </c>
      <c r="D28" s="35">
        <f>IF(ISNA(VLOOKUP($C28,'L70'!$C$5:$I$106,1,0)),0,VLOOKUP($C28,'L70'!$C$5:$I$106,2,0)+VLOOKUP($C28,'L70'!$C$5:$I$106,4,0)+VLOOKUP($C28,'L70'!$C$5:$I$106,6,0))</f>
        <v>952.07499999999993</v>
      </c>
      <c r="E28" s="36">
        <f>IF(ISNA(VLOOKUP($C28,'L70'!$C$5:$I$106,1,0)),0,VLOOKUP($C28,'L70'!$C$5:$I$106,3,0)+VLOOKUP($C28,'L70'!$C$5:$I$106,5,0)+VLOOKUP($C28,'L70'!$C$5:$I$106,7,0))</f>
        <v>1034.751</v>
      </c>
      <c r="F28" s="35">
        <f>IF(ISNA(VLOOKUP($C28,'L71'!$C$5:$I$106,1,0)),0,VLOOKUP($C28,'L71'!$C$5:$I$106,2,0)+VLOOKUP($C28,'L71'!$C$5:$I$106,4,0)+VLOOKUP($C28,'L71'!$C$5:$I$106,6,0))</f>
        <v>694.81400000000008</v>
      </c>
      <c r="G28" s="36">
        <f>IF(ISNA(VLOOKUP($C28,'L71'!$C$5:$I$106,1,0)),0,VLOOKUP($C28,'L71'!$C$5:$I$106,3,0)+VLOOKUP($C28,'L71'!$C$5:$I$106,5,0)+VLOOKUP($C28,'L71'!$C$5:$I$106,7,0))</f>
        <v>647.20699999999988</v>
      </c>
      <c r="H28" s="32">
        <f>IF(ISNA(VLOOKUP($C28,'L72'!$C$5:$I$110,1,0)),0,VLOOKUP($C28,'L72'!$C$5:$I$110,2,0)+VLOOKUP($C28,'L72'!$C$5:$I$110,4,0)+VLOOKUP($C28,'L72'!$C$5:$I$110,6,0))</f>
        <v>368.09</v>
      </c>
      <c r="I28" s="37">
        <f>IF(ISNA(VLOOKUP($C28,'L72'!$C$5:$I$110,1,0)),0,VLOOKUP($C28,'L72'!$C$5:$I$110,3,0)+VLOOKUP($C28,'L72'!$C$5:$I$110,5,0)+VLOOKUP($C28,'L72'!$C$5:$I$110,7,0))</f>
        <v>373.36500000000001</v>
      </c>
      <c r="J28" s="35">
        <f>IF(ISNA(VLOOKUP($C28,'L74'!$C$5:$I$110,1,0)),0,VLOOKUP($C28,'L74'!$C$5:$I$110,2,0))</f>
        <v>159.9</v>
      </c>
      <c r="K28" s="35">
        <f>IF(ISNA(VLOOKUP($C28,'L73'!$C$5:$I$111,1,0)),0,VLOOKUP($C28,'L73'!$C$5:$I$111,2,0)+VLOOKUP($C28,'L73'!$C$5:$I$111,4,0)+VLOOKUP($C28,'L73'!$C$5:$I$111,6,0))</f>
        <v>724.93200000000002</v>
      </c>
      <c r="L28" s="36">
        <f>IF(ISNA(VLOOKUP($C28,'L73'!$C$5:$I$111,1,0)),0,VLOOKUP($C28,'L73'!$C$5:$I$111,3,0)+VLOOKUP($C28,'L73'!$C$5:$I$111,5,0)+VLOOKUP($C28,'L73'!$C$5:$I$111,7,0))</f>
        <v>724.55499999999984</v>
      </c>
      <c r="M28" s="32">
        <f>IF(ISNA(VLOOKUP($C28,L73C!$C$5:$I$111,1,0)),0,VLOOKUP($C28,L73C!$C$5:$I$111,2,0))</f>
        <v>205.14500000000001</v>
      </c>
      <c r="N28" s="35">
        <f>IF(ISNA(VLOOKUP($C28,'L75'!$C$5:$I$114,1,0)),0,VLOOKUP($C28,'L75'!$C$5:$I$114,2,0)+VLOOKUP($C28,'L75'!$C$5:$I$114,4,0)+VLOOKUP($C28,'L75'!$C$5:$I$114,6,0))</f>
        <v>569.84199999999998</v>
      </c>
      <c r="O28" s="36">
        <f>IF(ISNA(VLOOKUP($C28,'L75'!$C$5:$I$114,1,0)),0,VLOOKUP($C28,'L75'!$C$5:$I$114,3,0)+VLOOKUP($C28,'L75'!$C$5:$I$114,5,0)+VLOOKUP($C28,'L75'!$C$5:$I$114,7,0))</f>
        <v>894.44399999999996</v>
      </c>
      <c r="P28" s="35">
        <f>IF(ISNA(VLOOKUP($C28,L75C!$C$5:$I$114,1,0)),0,VLOOKUP($C28,L75C!$C$5:$I$114,2,0)+VLOOKUP($C28,L75C!$C$5:$I$114,4,0)+VLOOKUP($C28,L75C!$C$5:$I$114,6,0))</f>
        <v>0</v>
      </c>
      <c r="Q28" s="36">
        <f>IF(ISNA(VLOOKUP($C28,L75C!$C$5:$I$114,1,0)),0,VLOOKUP($C28,L75C!$C$5:$I$114,3,0)+VLOOKUP($C28,L75C!$C$5:$I$114,5,0)+VLOOKUP($C28,L75C!$C$5:$I$114,7,0))</f>
        <v>0</v>
      </c>
      <c r="R28" s="35">
        <f>IF(ISNA(VLOOKUP($C28,'L76'!$C$5:$I$115,1,0)),0,VLOOKUP($C28,'L76'!$C$5:$I$115,2,0)+VLOOKUP($C28,'L76'!$C$5:$I$115,4,0)+VLOOKUP($C28,'L76'!$C$5:$I$115,6,0))</f>
        <v>789.31399999999996</v>
      </c>
      <c r="S28" s="36">
        <f>IF(ISNA(VLOOKUP($C28,'L76'!$C$5:$I$115,1,0)),0,VLOOKUP($C28,'L76'!$C$5:$I$115,3,0)+VLOOKUP($C28,'L76'!$C$5:$I$115,5,0)+VLOOKUP($C28,'L76'!$C$5:$I$115,7,0))</f>
        <v>839.12599999999998</v>
      </c>
      <c r="T28" s="40">
        <f t="shared" si="0"/>
        <v>8977.5600000000013</v>
      </c>
      <c r="U28" s="6"/>
      <c r="W28" s="6"/>
      <c r="X28" s="6"/>
      <c r="Y28" s="6"/>
    </row>
    <row r="29" spans="2:25" x14ac:dyDescent="0.3">
      <c r="B29" s="3" t="s">
        <v>118</v>
      </c>
      <c r="C29" s="30">
        <v>5315244</v>
      </c>
      <c r="D29" s="35">
        <f>IF(ISNA(VLOOKUP($C29,'L70'!$C$5:$I$106,1,0)),0,VLOOKUP($C29,'L70'!$C$5:$I$106,2,0)+VLOOKUP($C29,'L70'!$C$5:$I$106,4,0)+VLOOKUP($C29,'L70'!$C$5:$I$106,6,0))</f>
        <v>0</v>
      </c>
      <c r="E29" s="36">
        <f>IF(ISNA(VLOOKUP($C29,'L70'!$C$5:$I$106,1,0)),0,VLOOKUP($C29,'L70'!$C$5:$I$106,3,0)+VLOOKUP($C29,'L70'!$C$5:$I$106,5,0)+VLOOKUP($C29,'L70'!$C$5:$I$106,7,0))</f>
        <v>0</v>
      </c>
      <c r="F29" s="35">
        <f>IF(ISNA(VLOOKUP($C29,'L71'!$C$5:$I$106,1,0)),0,VLOOKUP($C29,'L71'!$C$5:$I$106,2,0)+VLOOKUP($C29,'L71'!$C$5:$I$106,4,0)+VLOOKUP($C29,'L71'!$C$5:$I$106,6,0))</f>
        <v>65.528000000000006</v>
      </c>
      <c r="G29" s="36">
        <f>IF(ISNA(VLOOKUP($C29,'L71'!$C$5:$I$106,1,0)),0,VLOOKUP($C29,'L71'!$C$5:$I$106,3,0)+VLOOKUP($C29,'L71'!$C$5:$I$106,5,0)+VLOOKUP($C29,'L71'!$C$5:$I$106,7,0))</f>
        <v>67.125</v>
      </c>
      <c r="H29" s="32">
        <f>IF(ISNA(VLOOKUP($C29,'L72'!$C$5:$I$110,1,0)),0,VLOOKUP($C29,'L72'!$C$5:$I$110,2,0)+VLOOKUP($C29,'L72'!$C$5:$I$110,4,0)+VLOOKUP($C29,'L72'!$C$5:$I$110,6,0))</f>
        <v>24.855</v>
      </c>
      <c r="I29" s="37">
        <f>IF(ISNA(VLOOKUP($C29,'L72'!$C$5:$I$110,1,0)),0,VLOOKUP($C29,'L72'!$C$5:$I$110,3,0)+VLOOKUP($C29,'L72'!$C$5:$I$110,5,0)+VLOOKUP($C29,'L72'!$C$5:$I$110,7,0))</f>
        <v>24.856999999999999</v>
      </c>
      <c r="J29" s="35">
        <f>IF(ISNA(VLOOKUP($C29,'L74'!$C$5:$I$110,1,0)),0,VLOOKUP($C29,'L74'!$C$5:$I$110,2,0))</f>
        <v>0</v>
      </c>
      <c r="K29" s="35">
        <f>IF(ISNA(VLOOKUP($C29,'L73'!$C$5:$I$111,1,0)),0,VLOOKUP($C29,'L73'!$C$5:$I$111,2,0)+VLOOKUP($C29,'L73'!$C$5:$I$111,4,0)+VLOOKUP($C29,'L73'!$C$5:$I$111,6,0))</f>
        <v>0</v>
      </c>
      <c r="L29" s="36">
        <f>IF(ISNA(VLOOKUP($C29,'L73'!$C$5:$I$111,1,0)),0,VLOOKUP($C29,'L73'!$C$5:$I$111,3,0)+VLOOKUP($C29,'L73'!$C$5:$I$111,5,0)+VLOOKUP($C29,'L73'!$C$5:$I$111,7,0))</f>
        <v>0</v>
      </c>
      <c r="M29" s="32">
        <f>IF(ISNA(VLOOKUP($C29,L73C!$C$5:$I$111,1,0)),0,VLOOKUP($C29,L73C!$C$5:$I$111,2,0))</f>
        <v>134.11899999999997</v>
      </c>
      <c r="N29" s="35">
        <f>IF(ISNA(VLOOKUP($C29,'L75'!$C$5:$I$114,1,0)),0,VLOOKUP($C29,'L75'!$C$5:$I$114,2,0)+VLOOKUP($C29,'L75'!$C$5:$I$114,4,0)+VLOOKUP($C29,'L75'!$C$5:$I$114,6,0))</f>
        <v>0</v>
      </c>
      <c r="O29" s="36">
        <f>IF(ISNA(VLOOKUP($C29,'L75'!$C$5:$I$114,1,0)),0,VLOOKUP($C29,'L75'!$C$5:$I$114,3,0)+VLOOKUP($C29,'L75'!$C$5:$I$114,5,0)+VLOOKUP($C29,'L75'!$C$5:$I$114,7,0))</f>
        <v>0</v>
      </c>
      <c r="P29" s="35">
        <f>IF(ISNA(VLOOKUP($C29,L75C!$C$5:$I$114,1,0)),0,VLOOKUP($C29,L75C!$C$5:$I$114,2,0)+VLOOKUP($C29,L75C!$C$5:$I$114,4,0)+VLOOKUP($C29,L75C!$C$5:$I$114,6,0))</f>
        <v>89.347999999999999</v>
      </c>
      <c r="Q29" s="36">
        <f>IF(ISNA(VLOOKUP($C29,L75C!$C$5:$I$114,1,0)),0,VLOOKUP($C29,L75C!$C$5:$I$114,3,0)+VLOOKUP($C29,L75C!$C$5:$I$114,5,0)+VLOOKUP($C29,L75C!$C$5:$I$114,7,0))</f>
        <v>400.88500000000005</v>
      </c>
      <c r="R29" s="35">
        <f>IF(ISNA(VLOOKUP($C29,'L76'!$C$5:$I$115,1,0)),0,VLOOKUP($C29,'L76'!$C$5:$I$115,2,0)+VLOOKUP($C29,'L76'!$C$5:$I$115,4,0)+VLOOKUP($C29,'L76'!$C$5:$I$115,6,0))</f>
        <v>739.11800000000017</v>
      </c>
      <c r="S29" s="36">
        <f>IF(ISNA(VLOOKUP($C29,'L76'!$C$5:$I$115,1,0)),0,VLOOKUP($C29,'L76'!$C$5:$I$115,3,0)+VLOOKUP($C29,'L76'!$C$5:$I$115,5,0)+VLOOKUP($C29,'L76'!$C$5:$I$115,7,0))</f>
        <v>756.27200000000005</v>
      </c>
      <c r="T29" s="40">
        <f t="shared" si="0"/>
        <v>2302.1070000000004</v>
      </c>
      <c r="U29" s="6"/>
      <c r="W29" s="6"/>
      <c r="X29" s="6"/>
      <c r="Y29" s="6"/>
    </row>
    <row r="30" spans="2:25" x14ac:dyDescent="0.3">
      <c r="B30" s="3" t="s">
        <v>17</v>
      </c>
      <c r="C30" s="30">
        <v>86910148</v>
      </c>
      <c r="D30" s="35">
        <f>IF(ISNA(VLOOKUP($C30,'L70'!$C$5:$I$106,1,0)),0,VLOOKUP($C30,'L70'!$C$5:$I$106,2,0)+VLOOKUP($C30,'L70'!$C$5:$I$106,4,0)+VLOOKUP($C30,'L70'!$C$5:$I$106,6,0))</f>
        <v>1940.3079999999995</v>
      </c>
      <c r="E30" s="36">
        <f>IF(ISNA(VLOOKUP($C30,'L70'!$C$5:$I$106,1,0)),0,VLOOKUP($C30,'L70'!$C$5:$I$106,3,0)+VLOOKUP($C30,'L70'!$C$5:$I$106,5,0)+VLOOKUP($C30,'L70'!$C$5:$I$106,7,0))</f>
        <v>1796.7660000000001</v>
      </c>
      <c r="F30" s="35">
        <f>IF(ISNA(VLOOKUP($C30,'L71'!$C$5:$I$106,1,0)),0,VLOOKUP($C30,'L71'!$C$5:$I$106,2,0)+VLOOKUP($C30,'L71'!$C$5:$I$106,4,0)+VLOOKUP($C30,'L71'!$C$5:$I$106,6,0))</f>
        <v>2362.5210000000002</v>
      </c>
      <c r="G30" s="36">
        <f>IF(ISNA(VLOOKUP($C30,'L71'!$C$5:$I$106,1,0)),0,VLOOKUP($C30,'L71'!$C$5:$I$106,3,0)+VLOOKUP($C30,'L71'!$C$5:$I$106,5,0)+VLOOKUP($C30,'L71'!$C$5:$I$106,7,0))</f>
        <v>1804.973</v>
      </c>
      <c r="H30" s="32">
        <f>IF(ISNA(VLOOKUP($C30,'L72'!$C$5:$I$110,1,0)),0,VLOOKUP($C30,'L72'!$C$5:$I$110,2,0)+VLOOKUP($C30,'L72'!$C$5:$I$110,4,0)+VLOOKUP($C30,'L72'!$C$5:$I$110,6,0))</f>
        <v>1854.5170000000001</v>
      </c>
      <c r="I30" s="37">
        <f>IF(ISNA(VLOOKUP($C30,'L72'!$C$5:$I$110,1,0)),0,VLOOKUP($C30,'L72'!$C$5:$I$110,3,0)+VLOOKUP($C30,'L72'!$C$5:$I$110,5,0)+VLOOKUP($C30,'L72'!$C$5:$I$110,7,0))</f>
        <v>1823.4809999999995</v>
      </c>
      <c r="J30" s="35">
        <f>IF(ISNA(VLOOKUP($C30,'L74'!$C$5:$I$110,1,0)),0,VLOOKUP($C30,'L74'!$C$5:$I$110,2,0))</f>
        <v>0</v>
      </c>
      <c r="K30" s="35">
        <f>IF(ISNA(VLOOKUP($C30,'L73'!$C$5:$I$111,1,0)),0,VLOOKUP($C30,'L73'!$C$5:$I$111,2,0)+VLOOKUP($C30,'L73'!$C$5:$I$111,4,0)+VLOOKUP($C30,'L73'!$C$5:$I$111,6,0))</f>
        <v>2319.2399999999993</v>
      </c>
      <c r="L30" s="36">
        <f>IF(ISNA(VLOOKUP($C30,'L73'!$C$5:$I$111,1,0)),0,VLOOKUP($C30,'L73'!$C$5:$I$111,3,0)+VLOOKUP($C30,'L73'!$C$5:$I$111,5,0)+VLOOKUP($C30,'L73'!$C$5:$I$111,7,0))</f>
        <v>2230.5819999999999</v>
      </c>
      <c r="M30" s="32">
        <f>IF(ISNA(VLOOKUP($C30,L73C!$C$5:$I$111,1,0)),0,VLOOKUP($C30,L73C!$C$5:$I$111,2,0))</f>
        <v>0</v>
      </c>
      <c r="N30" s="35">
        <f>IF(ISNA(VLOOKUP($C30,'L75'!$C$5:$I$114,1,0)),0,VLOOKUP($C30,'L75'!$C$5:$I$114,2,0)+VLOOKUP($C30,'L75'!$C$5:$I$114,4,0)+VLOOKUP($C30,'L75'!$C$5:$I$114,6,0))</f>
        <v>1801.6090000000002</v>
      </c>
      <c r="O30" s="36">
        <f>IF(ISNA(VLOOKUP($C30,'L75'!$C$5:$I$114,1,0)),0,VLOOKUP($C30,'L75'!$C$5:$I$114,3,0)+VLOOKUP($C30,'L75'!$C$5:$I$114,5,0)+VLOOKUP($C30,'L75'!$C$5:$I$114,7,0))</f>
        <v>1709.3850000000007</v>
      </c>
      <c r="P30" s="35">
        <f>IF(ISNA(VLOOKUP($C30,L75C!$C$5:$I$114,1,0)),0,VLOOKUP($C30,L75C!$C$5:$I$114,2,0)+VLOOKUP($C30,L75C!$C$5:$I$114,4,0)+VLOOKUP($C30,L75C!$C$5:$I$114,6,0))</f>
        <v>0</v>
      </c>
      <c r="Q30" s="36">
        <f>IF(ISNA(VLOOKUP($C30,L75C!$C$5:$I$114,1,0)),0,VLOOKUP($C30,L75C!$C$5:$I$114,3,0)+VLOOKUP($C30,L75C!$C$5:$I$114,5,0)+VLOOKUP($C30,L75C!$C$5:$I$114,7,0))</f>
        <v>0</v>
      </c>
      <c r="R30" s="35">
        <f>IF(ISNA(VLOOKUP($C30,'L76'!$C$5:$I$115,1,0)),0,VLOOKUP($C30,'L76'!$C$5:$I$115,2,0)+VLOOKUP($C30,'L76'!$C$5:$I$115,4,0)+VLOOKUP($C30,'L76'!$C$5:$I$115,6,0))</f>
        <v>2284.4169999999995</v>
      </c>
      <c r="S30" s="36">
        <f>IF(ISNA(VLOOKUP($C30,'L76'!$C$5:$I$115,1,0)),0,VLOOKUP($C30,'L76'!$C$5:$I$115,3,0)+VLOOKUP($C30,'L76'!$C$5:$I$115,5,0)+VLOOKUP($C30,'L76'!$C$5:$I$115,7,0))</f>
        <v>1443.4289999999999</v>
      </c>
      <c r="T30" s="40">
        <f t="shared" si="0"/>
        <v>23371.227999999999</v>
      </c>
      <c r="U30" s="6"/>
      <c r="W30" s="6"/>
      <c r="X30" s="6"/>
      <c r="Y30" s="6"/>
    </row>
    <row r="31" spans="2:25" x14ac:dyDescent="0.3">
      <c r="B31" s="3" t="s">
        <v>18</v>
      </c>
      <c r="C31" s="30">
        <v>6536758</v>
      </c>
      <c r="D31" s="35">
        <f>IF(ISNA(VLOOKUP($C31,'L70'!$C$5:$I$106,1,0)),0,VLOOKUP($C31,'L70'!$C$5:$I$106,2,0)+VLOOKUP($C31,'L70'!$C$5:$I$106,4,0)+VLOOKUP($C31,'L70'!$C$5:$I$106,6,0))</f>
        <v>399.255</v>
      </c>
      <c r="E31" s="36">
        <f>IF(ISNA(VLOOKUP($C31,'L70'!$C$5:$I$106,1,0)),0,VLOOKUP($C31,'L70'!$C$5:$I$106,3,0)+VLOOKUP($C31,'L70'!$C$5:$I$106,5,0)+VLOOKUP($C31,'L70'!$C$5:$I$106,7,0))</f>
        <v>398.05999999999995</v>
      </c>
      <c r="F31" s="35">
        <f>IF(ISNA(VLOOKUP($C31,'L71'!$C$5:$I$106,1,0)),0,VLOOKUP($C31,'L71'!$C$5:$I$106,2,0)+VLOOKUP($C31,'L71'!$C$5:$I$106,4,0)+VLOOKUP($C31,'L71'!$C$5:$I$106,6,0))</f>
        <v>460.17499999999995</v>
      </c>
      <c r="G31" s="36">
        <f>IF(ISNA(VLOOKUP($C31,'L71'!$C$5:$I$106,1,0)),0,VLOOKUP($C31,'L71'!$C$5:$I$106,3,0)+VLOOKUP($C31,'L71'!$C$5:$I$106,5,0)+VLOOKUP($C31,'L71'!$C$5:$I$106,7,0))</f>
        <v>444.04000000000008</v>
      </c>
      <c r="H31" s="32">
        <f>IF(ISNA(VLOOKUP($C31,'L72'!$C$5:$I$110,1,0)),0,VLOOKUP($C31,'L72'!$C$5:$I$110,2,0)+VLOOKUP($C31,'L72'!$C$5:$I$110,4,0)+VLOOKUP($C31,'L72'!$C$5:$I$110,6,0))</f>
        <v>391.87</v>
      </c>
      <c r="I31" s="37">
        <f>IF(ISNA(VLOOKUP($C31,'L72'!$C$5:$I$110,1,0)),0,VLOOKUP($C31,'L72'!$C$5:$I$110,3,0)+VLOOKUP($C31,'L72'!$C$5:$I$110,5,0)+VLOOKUP($C31,'L72'!$C$5:$I$110,7,0))</f>
        <v>432.28499999999997</v>
      </c>
      <c r="J31" s="35">
        <f>IF(ISNA(VLOOKUP($C31,'L74'!$C$5:$I$110,1,0)),0,VLOOKUP($C31,'L74'!$C$5:$I$110,2,0))</f>
        <v>0</v>
      </c>
      <c r="K31" s="35">
        <f>IF(ISNA(VLOOKUP($C31,'L73'!$C$5:$I$111,1,0)),0,VLOOKUP($C31,'L73'!$C$5:$I$111,2,0)+VLOOKUP($C31,'L73'!$C$5:$I$111,4,0)+VLOOKUP($C31,'L73'!$C$5:$I$111,6,0))</f>
        <v>355.61599999999999</v>
      </c>
      <c r="L31" s="36">
        <f>IF(ISNA(VLOOKUP($C31,'L73'!$C$5:$I$111,1,0)),0,VLOOKUP($C31,'L73'!$C$5:$I$111,3,0)+VLOOKUP($C31,'L73'!$C$5:$I$111,5,0)+VLOOKUP($C31,'L73'!$C$5:$I$111,7,0))</f>
        <v>443.99199999999996</v>
      </c>
      <c r="M31" s="32">
        <f>IF(ISNA(VLOOKUP($C31,L73C!$C$5:$I$111,1,0)),0,VLOOKUP($C31,L73C!$C$5:$I$111,2,0))</f>
        <v>0</v>
      </c>
      <c r="N31" s="35">
        <f>IF(ISNA(VLOOKUP($C31,'L75'!$C$5:$I$114,1,0)),0,VLOOKUP($C31,'L75'!$C$5:$I$114,2,0)+VLOOKUP($C31,'L75'!$C$5:$I$114,4,0)+VLOOKUP($C31,'L75'!$C$5:$I$114,6,0))</f>
        <v>0</v>
      </c>
      <c r="O31" s="36">
        <f>IF(ISNA(VLOOKUP($C31,'L75'!$C$5:$I$114,1,0)),0,VLOOKUP($C31,'L75'!$C$5:$I$114,3,0)+VLOOKUP($C31,'L75'!$C$5:$I$114,5,0)+VLOOKUP($C31,'L75'!$C$5:$I$114,7,0))</f>
        <v>0</v>
      </c>
      <c r="P31" s="35">
        <f>IF(ISNA(VLOOKUP($C31,L75C!$C$5:$I$114,1,0)),0,VLOOKUP($C31,L75C!$C$5:$I$114,2,0)+VLOOKUP($C31,L75C!$C$5:$I$114,4,0)+VLOOKUP($C31,L75C!$C$5:$I$114,6,0))</f>
        <v>0</v>
      </c>
      <c r="Q31" s="36">
        <f>IF(ISNA(VLOOKUP($C31,L75C!$C$5:$I$114,1,0)),0,VLOOKUP($C31,L75C!$C$5:$I$114,3,0)+VLOOKUP($C31,L75C!$C$5:$I$114,5,0)+VLOOKUP($C31,L75C!$C$5:$I$114,7,0))</f>
        <v>0</v>
      </c>
      <c r="R31" s="35">
        <f>IF(ISNA(VLOOKUP($C31,'L76'!$C$5:$I$115,1,0)),0,VLOOKUP($C31,'L76'!$C$5:$I$115,2,0)+VLOOKUP($C31,'L76'!$C$5:$I$115,4,0)+VLOOKUP($C31,'L76'!$C$5:$I$115,6,0))</f>
        <v>0</v>
      </c>
      <c r="S31" s="36">
        <f>IF(ISNA(VLOOKUP($C31,'L76'!$C$5:$I$115,1,0)),0,VLOOKUP($C31,'L76'!$C$5:$I$115,3,0)+VLOOKUP($C31,'L76'!$C$5:$I$115,5,0)+VLOOKUP($C31,'L76'!$C$5:$I$115,7,0))</f>
        <v>0</v>
      </c>
      <c r="T31" s="40">
        <f t="shared" si="0"/>
        <v>3325.2929999999997</v>
      </c>
      <c r="U31" s="6"/>
      <c r="W31" s="6"/>
      <c r="X31" s="6"/>
      <c r="Y31" s="6"/>
    </row>
    <row r="32" spans="2:25" x14ac:dyDescent="0.3">
      <c r="B32" s="3" t="s">
        <v>19</v>
      </c>
      <c r="C32" s="30">
        <v>41080722</v>
      </c>
      <c r="D32" s="35">
        <f>IF(ISNA(VLOOKUP($C32,'L70'!$C$5:$I$106,1,0)),0,VLOOKUP($C32,'L70'!$C$5:$I$106,2,0)+VLOOKUP($C32,'L70'!$C$5:$I$106,4,0)+VLOOKUP($C32,'L70'!$C$5:$I$106,6,0))</f>
        <v>2193.9100000000008</v>
      </c>
      <c r="E32" s="36">
        <f>IF(ISNA(VLOOKUP($C32,'L70'!$C$5:$I$106,1,0)),0,VLOOKUP($C32,'L70'!$C$5:$I$106,3,0)+VLOOKUP($C32,'L70'!$C$5:$I$106,5,0)+VLOOKUP($C32,'L70'!$C$5:$I$106,7,0))</f>
        <v>2196.15</v>
      </c>
      <c r="F32" s="35">
        <f>IF(ISNA(VLOOKUP($C32,'L71'!$C$5:$I$106,1,0)),0,VLOOKUP($C32,'L71'!$C$5:$I$106,2,0)+VLOOKUP($C32,'L71'!$C$5:$I$106,4,0)+VLOOKUP($C32,'L71'!$C$5:$I$106,6,0))</f>
        <v>1631.2670000000003</v>
      </c>
      <c r="G32" s="36">
        <f>IF(ISNA(VLOOKUP($C32,'L71'!$C$5:$I$106,1,0)),0,VLOOKUP($C32,'L71'!$C$5:$I$106,3,0)+VLOOKUP($C32,'L71'!$C$5:$I$106,5,0)+VLOOKUP($C32,'L71'!$C$5:$I$106,7,0))</f>
        <v>1168.3200000000002</v>
      </c>
      <c r="H32" s="32">
        <f>IF(ISNA(VLOOKUP($C32,'L72'!$C$5:$I$110,1,0)),0,VLOOKUP($C32,'L72'!$C$5:$I$110,2,0)+VLOOKUP($C32,'L72'!$C$5:$I$110,4,0)+VLOOKUP($C32,'L72'!$C$5:$I$110,6,0))</f>
        <v>1651.7000000000003</v>
      </c>
      <c r="I32" s="37">
        <f>IF(ISNA(VLOOKUP($C32,'L72'!$C$5:$I$110,1,0)),0,VLOOKUP($C32,'L72'!$C$5:$I$110,3,0)+VLOOKUP($C32,'L72'!$C$5:$I$110,5,0)+VLOOKUP($C32,'L72'!$C$5:$I$110,7,0))</f>
        <v>1397.3459999999998</v>
      </c>
      <c r="J32" s="35">
        <f>IF(ISNA(VLOOKUP($C32,'L74'!$C$5:$I$110,1,0)),0,VLOOKUP($C32,'L74'!$C$5:$I$110,2,0))</f>
        <v>0</v>
      </c>
      <c r="K32" s="35">
        <f>IF(ISNA(VLOOKUP($C32,'L73'!$C$5:$I$111,1,0)),0,VLOOKUP($C32,'L73'!$C$5:$I$111,2,0)+VLOOKUP($C32,'L73'!$C$5:$I$111,4,0)+VLOOKUP($C32,'L73'!$C$5:$I$111,6,0))</f>
        <v>1997.2339999999995</v>
      </c>
      <c r="L32" s="36">
        <f>IF(ISNA(VLOOKUP($C32,'L73'!$C$5:$I$111,1,0)),0,VLOOKUP($C32,'L73'!$C$5:$I$111,3,0)+VLOOKUP($C32,'L73'!$C$5:$I$111,5,0)+VLOOKUP($C32,'L73'!$C$5:$I$111,7,0))</f>
        <v>1945.1169999999995</v>
      </c>
      <c r="M32" s="32">
        <f>IF(ISNA(VLOOKUP($C32,L73C!$C$5:$I$111,1,0)),0,VLOOKUP($C32,L73C!$C$5:$I$111,2,0))</f>
        <v>0</v>
      </c>
      <c r="N32" s="35">
        <f>IF(ISNA(VLOOKUP($C32,'L75'!$C$5:$I$114,1,0)),0,VLOOKUP($C32,'L75'!$C$5:$I$114,2,0)+VLOOKUP($C32,'L75'!$C$5:$I$114,4,0)+VLOOKUP($C32,'L75'!$C$5:$I$114,6,0))</f>
        <v>2446.7020000000002</v>
      </c>
      <c r="O32" s="36">
        <f>IF(ISNA(VLOOKUP($C32,'L75'!$C$5:$I$114,1,0)),0,VLOOKUP($C32,'L75'!$C$5:$I$114,3,0)+VLOOKUP($C32,'L75'!$C$5:$I$114,5,0)+VLOOKUP($C32,'L75'!$C$5:$I$114,7,0))</f>
        <v>2541.2680000000014</v>
      </c>
      <c r="P32" s="35">
        <f>IF(ISNA(VLOOKUP($C32,L75C!$C$5:$I$114,1,0)),0,VLOOKUP($C32,L75C!$C$5:$I$114,2,0)+VLOOKUP($C32,L75C!$C$5:$I$114,4,0)+VLOOKUP($C32,L75C!$C$5:$I$114,6,0))</f>
        <v>0</v>
      </c>
      <c r="Q32" s="36">
        <f>IF(ISNA(VLOOKUP($C32,L75C!$C$5:$I$114,1,0)),0,VLOOKUP($C32,L75C!$C$5:$I$114,3,0)+VLOOKUP($C32,L75C!$C$5:$I$114,5,0)+VLOOKUP($C32,L75C!$C$5:$I$114,7,0))</f>
        <v>0</v>
      </c>
      <c r="R32" s="35">
        <f>IF(ISNA(VLOOKUP($C32,'L76'!$C$5:$I$115,1,0)),0,VLOOKUP($C32,'L76'!$C$5:$I$115,2,0)+VLOOKUP($C32,'L76'!$C$5:$I$115,4,0)+VLOOKUP($C32,'L76'!$C$5:$I$115,6,0))</f>
        <v>2492.8770000000009</v>
      </c>
      <c r="S32" s="36">
        <f>IF(ISNA(VLOOKUP($C32,'L76'!$C$5:$I$115,1,0)),0,VLOOKUP($C32,'L76'!$C$5:$I$115,3,0)+VLOOKUP($C32,'L76'!$C$5:$I$115,5,0)+VLOOKUP($C32,'L76'!$C$5:$I$115,7,0))</f>
        <v>2648.523000000001</v>
      </c>
      <c r="T32" s="40">
        <f t="shared" si="0"/>
        <v>24310.414000000001</v>
      </c>
      <c r="U32" s="6"/>
      <c r="W32" s="6"/>
      <c r="X32" s="6"/>
      <c r="Y32" s="6"/>
    </row>
    <row r="33" spans="2:25" x14ac:dyDescent="0.3">
      <c r="B33" s="3" t="s">
        <v>78</v>
      </c>
      <c r="C33" s="30">
        <v>2368373</v>
      </c>
      <c r="D33" s="35">
        <f>IF(ISNA(VLOOKUP($C33,'L70'!$C$5:$I$106,1,0)),0,VLOOKUP($C33,'L70'!$C$5:$I$106,2,0)+VLOOKUP($C33,'L70'!$C$5:$I$106,4,0)+VLOOKUP($C33,'L70'!$C$5:$I$106,6,0))</f>
        <v>464.96200000000005</v>
      </c>
      <c r="E33" s="36">
        <f>IF(ISNA(VLOOKUP($C33,'L70'!$C$5:$I$106,1,0)),0,VLOOKUP($C33,'L70'!$C$5:$I$106,3,0)+VLOOKUP($C33,'L70'!$C$5:$I$106,5,0)+VLOOKUP($C33,'L70'!$C$5:$I$106,7,0))</f>
        <v>496.86000000000007</v>
      </c>
      <c r="F33" s="35">
        <f>IF(ISNA(VLOOKUP($C33,'L71'!$C$5:$I$106,1,0)),0,VLOOKUP($C33,'L71'!$C$5:$I$106,2,0)+VLOOKUP($C33,'L71'!$C$5:$I$106,4,0)+VLOOKUP($C33,'L71'!$C$5:$I$106,6,0))</f>
        <v>820.27299999999991</v>
      </c>
      <c r="G33" s="36">
        <f>IF(ISNA(VLOOKUP($C33,'L71'!$C$5:$I$106,1,0)),0,VLOOKUP($C33,'L71'!$C$5:$I$106,3,0)+VLOOKUP($C33,'L71'!$C$5:$I$106,5,0)+VLOOKUP($C33,'L71'!$C$5:$I$106,7,0))</f>
        <v>571.52300000000002</v>
      </c>
      <c r="H33" s="32">
        <f>IF(ISNA(VLOOKUP($C33,'L72'!$C$5:$I$110,1,0)),0,VLOOKUP($C33,'L72'!$C$5:$I$110,2,0)+VLOOKUP($C33,'L72'!$C$5:$I$110,4,0)+VLOOKUP($C33,'L72'!$C$5:$I$110,6,0))</f>
        <v>575.57800000000009</v>
      </c>
      <c r="I33" s="37">
        <f>IF(ISNA(VLOOKUP($C33,'L72'!$C$5:$I$110,1,0)),0,VLOOKUP($C33,'L72'!$C$5:$I$110,3,0)+VLOOKUP($C33,'L72'!$C$5:$I$110,5,0)+VLOOKUP($C33,'L72'!$C$5:$I$110,7,0))</f>
        <v>573.53300000000002</v>
      </c>
      <c r="J33" s="35">
        <f>IF(ISNA(VLOOKUP($C33,'L74'!$C$5:$I$110,1,0)),0,VLOOKUP($C33,'L74'!$C$5:$I$110,2,0))</f>
        <v>0</v>
      </c>
      <c r="K33" s="35">
        <f>IF(ISNA(VLOOKUP($C33,'L73'!$C$5:$I$111,1,0)),0,VLOOKUP($C33,'L73'!$C$5:$I$111,2,0)+VLOOKUP($C33,'L73'!$C$5:$I$111,4,0)+VLOOKUP($C33,'L73'!$C$5:$I$111,6,0))</f>
        <v>596.923</v>
      </c>
      <c r="L33" s="36">
        <f>IF(ISNA(VLOOKUP($C33,'L73'!$C$5:$I$111,1,0)),0,VLOOKUP($C33,'L73'!$C$5:$I$111,3,0)+VLOOKUP($C33,'L73'!$C$5:$I$111,5,0)+VLOOKUP($C33,'L73'!$C$5:$I$111,7,0))</f>
        <v>595.69100000000003</v>
      </c>
      <c r="M33" s="32">
        <f>IF(ISNA(VLOOKUP($C33,L73C!$C$5:$I$111,1,0)),0,VLOOKUP($C33,L73C!$C$5:$I$111,2,0))</f>
        <v>0</v>
      </c>
      <c r="N33" s="35">
        <f>IF(ISNA(VLOOKUP($C33,'L75'!$C$5:$I$114,1,0)),0,VLOOKUP($C33,'L75'!$C$5:$I$114,2,0)+VLOOKUP($C33,'L75'!$C$5:$I$114,4,0)+VLOOKUP($C33,'L75'!$C$5:$I$114,6,0))</f>
        <v>703.27200000000005</v>
      </c>
      <c r="O33" s="36">
        <f>IF(ISNA(VLOOKUP($C33,'L75'!$C$5:$I$114,1,0)),0,VLOOKUP($C33,'L75'!$C$5:$I$114,3,0)+VLOOKUP($C33,'L75'!$C$5:$I$114,5,0)+VLOOKUP($C33,'L75'!$C$5:$I$114,7,0))</f>
        <v>686.99099999999999</v>
      </c>
      <c r="P33" s="35">
        <f>IF(ISNA(VLOOKUP($C33,L75C!$C$5:$I$114,1,0)),0,VLOOKUP($C33,L75C!$C$5:$I$114,2,0)+VLOOKUP($C33,L75C!$C$5:$I$114,4,0)+VLOOKUP($C33,L75C!$C$5:$I$114,6,0))</f>
        <v>0</v>
      </c>
      <c r="Q33" s="36">
        <f>IF(ISNA(VLOOKUP($C33,L75C!$C$5:$I$114,1,0)),0,VLOOKUP($C33,L75C!$C$5:$I$114,3,0)+VLOOKUP($C33,L75C!$C$5:$I$114,5,0)+VLOOKUP($C33,L75C!$C$5:$I$114,7,0))</f>
        <v>0</v>
      </c>
      <c r="R33" s="35">
        <f>IF(ISNA(VLOOKUP($C33,'L76'!$C$5:$I$115,1,0)),0,VLOOKUP($C33,'L76'!$C$5:$I$115,2,0)+VLOOKUP($C33,'L76'!$C$5:$I$115,4,0)+VLOOKUP($C33,'L76'!$C$5:$I$115,6,0))</f>
        <v>591.17099999999994</v>
      </c>
      <c r="S33" s="36">
        <f>IF(ISNA(VLOOKUP($C33,'L76'!$C$5:$I$115,1,0)),0,VLOOKUP($C33,'L76'!$C$5:$I$115,3,0)+VLOOKUP($C33,'L76'!$C$5:$I$115,5,0)+VLOOKUP($C33,'L76'!$C$5:$I$115,7,0))</f>
        <v>579.94100000000003</v>
      </c>
      <c r="T33" s="40">
        <f t="shared" si="0"/>
        <v>7256.7179999999998</v>
      </c>
      <c r="U33" s="6"/>
      <c r="W33" s="6"/>
      <c r="X33" s="6"/>
      <c r="Y33" s="6"/>
    </row>
    <row r="34" spans="2:25" x14ac:dyDescent="0.3">
      <c r="B34" s="3" t="s">
        <v>92</v>
      </c>
      <c r="C34" s="30">
        <v>97471676</v>
      </c>
      <c r="D34" s="35">
        <f>IF(ISNA(VLOOKUP($C34,'L70'!$C$5:$I$106,1,0)),0,VLOOKUP($C34,'L70'!$C$5:$I$106,2,0)+VLOOKUP($C34,'L70'!$C$5:$I$106,4,0)+VLOOKUP($C34,'L70'!$C$5:$I$106,6,0))</f>
        <v>350.99400000000003</v>
      </c>
      <c r="E34" s="36">
        <f>IF(ISNA(VLOOKUP($C34,'L70'!$C$5:$I$106,1,0)),0,VLOOKUP($C34,'L70'!$C$5:$I$106,3,0)+VLOOKUP($C34,'L70'!$C$5:$I$106,5,0)+VLOOKUP($C34,'L70'!$C$5:$I$106,7,0))</f>
        <v>301.07600000000002</v>
      </c>
      <c r="F34" s="35">
        <f>IF(ISNA(VLOOKUP($C34,'L71'!$C$5:$I$106,1,0)),0,VLOOKUP($C34,'L71'!$C$5:$I$106,2,0)+VLOOKUP($C34,'L71'!$C$5:$I$106,4,0)+VLOOKUP($C34,'L71'!$C$5:$I$106,6,0))</f>
        <v>309.96299999999997</v>
      </c>
      <c r="G34" s="36">
        <f>IF(ISNA(VLOOKUP($C34,'L71'!$C$5:$I$106,1,0)),0,VLOOKUP($C34,'L71'!$C$5:$I$106,3,0)+VLOOKUP($C34,'L71'!$C$5:$I$106,5,0)+VLOOKUP($C34,'L71'!$C$5:$I$106,7,0))</f>
        <v>221.10399999999998</v>
      </c>
      <c r="H34" s="32">
        <f>IF(ISNA(VLOOKUP($C34,'L72'!$C$5:$I$110,1,0)),0,VLOOKUP($C34,'L72'!$C$5:$I$110,2,0)+VLOOKUP($C34,'L72'!$C$5:$I$110,4,0)+VLOOKUP($C34,'L72'!$C$5:$I$110,6,0))</f>
        <v>359.01499999999999</v>
      </c>
      <c r="I34" s="37">
        <f>IF(ISNA(VLOOKUP($C34,'L72'!$C$5:$I$110,1,0)),0,VLOOKUP($C34,'L72'!$C$5:$I$110,3,0)+VLOOKUP($C34,'L72'!$C$5:$I$110,5,0)+VLOOKUP($C34,'L72'!$C$5:$I$110,7,0))</f>
        <v>169.41000000000003</v>
      </c>
      <c r="J34" s="35">
        <f>IF(ISNA(VLOOKUP($C34,'L74'!$C$5:$I$110,1,0)),0,VLOOKUP($C34,'L74'!$C$5:$I$110,2,0))</f>
        <v>33.924999999999997</v>
      </c>
      <c r="K34" s="35">
        <f>IF(ISNA(VLOOKUP($C34,'L73'!$C$5:$I$111,1,0)),0,VLOOKUP($C34,'L73'!$C$5:$I$111,2,0)+VLOOKUP($C34,'L73'!$C$5:$I$111,4,0)+VLOOKUP($C34,'L73'!$C$5:$I$111,6,0))</f>
        <v>322.67800000000005</v>
      </c>
      <c r="L34" s="36">
        <f>IF(ISNA(VLOOKUP($C34,'L73'!$C$5:$I$111,1,0)),0,VLOOKUP($C34,'L73'!$C$5:$I$111,3,0)+VLOOKUP($C34,'L73'!$C$5:$I$111,5,0)+VLOOKUP($C34,'L73'!$C$5:$I$111,7,0))</f>
        <v>331.44600000000003</v>
      </c>
      <c r="M34" s="32">
        <f>IF(ISNA(VLOOKUP($C34,L73C!$C$5:$I$111,1,0)),0,VLOOKUP($C34,L73C!$C$5:$I$111,2,0))</f>
        <v>0</v>
      </c>
      <c r="N34" s="35">
        <f>IF(ISNA(VLOOKUP($C34,'L75'!$C$5:$I$114,1,0)),0,VLOOKUP($C34,'L75'!$C$5:$I$114,2,0)+VLOOKUP($C34,'L75'!$C$5:$I$114,4,0)+VLOOKUP($C34,'L75'!$C$5:$I$114,6,0))</f>
        <v>254.20999999999998</v>
      </c>
      <c r="O34" s="36">
        <f>IF(ISNA(VLOOKUP($C34,'L75'!$C$5:$I$114,1,0)),0,VLOOKUP($C34,'L75'!$C$5:$I$114,3,0)+VLOOKUP($C34,'L75'!$C$5:$I$114,5,0)+VLOOKUP($C34,'L75'!$C$5:$I$114,7,0))</f>
        <v>261.976</v>
      </c>
      <c r="P34" s="35">
        <f>IF(ISNA(VLOOKUP($C34,L75C!$C$5:$I$114,1,0)),0,VLOOKUP($C34,L75C!$C$5:$I$114,2,0)+VLOOKUP($C34,L75C!$C$5:$I$114,4,0)+VLOOKUP($C34,L75C!$C$5:$I$114,6,0))</f>
        <v>0</v>
      </c>
      <c r="Q34" s="36">
        <f>IF(ISNA(VLOOKUP($C34,L75C!$C$5:$I$114,1,0)),0,VLOOKUP($C34,L75C!$C$5:$I$114,3,0)+VLOOKUP($C34,L75C!$C$5:$I$114,5,0)+VLOOKUP($C34,L75C!$C$5:$I$114,7,0))</f>
        <v>0</v>
      </c>
      <c r="R34" s="35">
        <f>IF(ISNA(VLOOKUP($C34,'L76'!$C$5:$I$115,1,0)),0,VLOOKUP($C34,'L76'!$C$5:$I$115,2,0)+VLOOKUP($C34,'L76'!$C$5:$I$115,4,0)+VLOOKUP($C34,'L76'!$C$5:$I$115,6,0))</f>
        <v>311.75799999999998</v>
      </c>
      <c r="S34" s="36">
        <f>IF(ISNA(VLOOKUP($C34,'L76'!$C$5:$I$115,1,0)),0,VLOOKUP($C34,'L76'!$C$5:$I$115,3,0)+VLOOKUP($C34,'L76'!$C$5:$I$115,5,0)+VLOOKUP($C34,'L76'!$C$5:$I$115,7,0))</f>
        <v>124.369</v>
      </c>
      <c r="T34" s="40">
        <f t="shared" si="0"/>
        <v>3351.924</v>
      </c>
      <c r="U34" s="6"/>
      <c r="W34" s="6"/>
      <c r="X34" s="6"/>
      <c r="Y34" s="6"/>
    </row>
    <row r="35" spans="2:25" x14ac:dyDescent="0.3">
      <c r="B35" s="3" t="s">
        <v>20</v>
      </c>
      <c r="C35" s="30">
        <v>1902563</v>
      </c>
      <c r="D35" s="35">
        <f>IF(ISNA(VLOOKUP($C35,'L70'!$C$5:$I$106,1,0)),0,VLOOKUP($C35,'L70'!$C$5:$I$106,2,0)+VLOOKUP($C35,'L70'!$C$5:$I$106,4,0)+VLOOKUP($C35,'L70'!$C$5:$I$106,6,0))</f>
        <v>1270.0449999999998</v>
      </c>
      <c r="E35" s="36">
        <f>IF(ISNA(VLOOKUP($C35,'L70'!$C$5:$I$106,1,0)),0,VLOOKUP($C35,'L70'!$C$5:$I$106,3,0)+VLOOKUP($C35,'L70'!$C$5:$I$106,5,0)+VLOOKUP($C35,'L70'!$C$5:$I$106,7,0))</f>
        <v>1276.1649999999997</v>
      </c>
      <c r="F35" s="35">
        <f>IF(ISNA(VLOOKUP($C35,'L71'!$C$5:$I$106,1,0)),0,VLOOKUP($C35,'L71'!$C$5:$I$106,2,0)+VLOOKUP($C35,'L71'!$C$5:$I$106,4,0)+VLOOKUP($C35,'L71'!$C$5:$I$106,6,0))</f>
        <v>810.4899999999999</v>
      </c>
      <c r="G35" s="36">
        <f>IF(ISNA(VLOOKUP($C35,'L71'!$C$5:$I$106,1,0)),0,VLOOKUP($C35,'L71'!$C$5:$I$106,3,0)+VLOOKUP($C35,'L71'!$C$5:$I$106,5,0)+VLOOKUP($C35,'L71'!$C$5:$I$106,7,0))</f>
        <v>877.3900000000001</v>
      </c>
      <c r="H35" s="32">
        <f>IF(ISNA(VLOOKUP($C35,'L72'!$C$5:$I$110,1,0)),0,VLOOKUP($C35,'L72'!$C$5:$I$110,2,0)+VLOOKUP($C35,'L72'!$C$5:$I$110,4,0)+VLOOKUP($C35,'L72'!$C$5:$I$110,6,0))</f>
        <v>367.322</v>
      </c>
      <c r="I35" s="37">
        <f>IF(ISNA(VLOOKUP($C35,'L72'!$C$5:$I$110,1,0)),0,VLOOKUP($C35,'L72'!$C$5:$I$110,3,0)+VLOOKUP($C35,'L72'!$C$5:$I$110,5,0)+VLOOKUP($C35,'L72'!$C$5:$I$110,7,0))</f>
        <v>508.70600000000002</v>
      </c>
      <c r="J35" s="35">
        <f>IF(ISNA(VLOOKUP($C35,'L74'!$C$5:$I$110,1,0)),0,VLOOKUP($C35,'L74'!$C$5:$I$110,2,0))</f>
        <v>0</v>
      </c>
      <c r="K35" s="35">
        <f>IF(ISNA(VLOOKUP($C35,'L73'!$C$5:$I$111,1,0)),0,VLOOKUP($C35,'L73'!$C$5:$I$111,2,0)+VLOOKUP($C35,'L73'!$C$5:$I$111,4,0)+VLOOKUP($C35,'L73'!$C$5:$I$111,6,0))</f>
        <v>520.05099999999993</v>
      </c>
      <c r="L35" s="36">
        <f>IF(ISNA(VLOOKUP($C35,'L73'!$C$5:$I$111,1,0)),0,VLOOKUP($C35,'L73'!$C$5:$I$111,3,0)+VLOOKUP($C35,'L73'!$C$5:$I$111,5,0)+VLOOKUP($C35,'L73'!$C$5:$I$111,7,0))</f>
        <v>487.86599999999999</v>
      </c>
      <c r="M35" s="32">
        <f>IF(ISNA(VLOOKUP($C35,L73C!$C$5:$I$111,1,0)),0,VLOOKUP($C35,L73C!$C$5:$I$111,2,0))</f>
        <v>127.798</v>
      </c>
      <c r="N35" s="35">
        <f>IF(ISNA(VLOOKUP($C35,'L75'!$C$5:$I$114,1,0)),0,VLOOKUP($C35,'L75'!$C$5:$I$114,2,0)+VLOOKUP($C35,'L75'!$C$5:$I$114,4,0)+VLOOKUP($C35,'L75'!$C$5:$I$114,6,0))</f>
        <v>550.553</v>
      </c>
      <c r="O35" s="36">
        <f>IF(ISNA(VLOOKUP($C35,'L75'!$C$5:$I$114,1,0)),0,VLOOKUP($C35,'L75'!$C$5:$I$114,3,0)+VLOOKUP($C35,'L75'!$C$5:$I$114,5,0)+VLOOKUP($C35,'L75'!$C$5:$I$114,7,0))</f>
        <v>507.84000000000009</v>
      </c>
      <c r="P35" s="35">
        <f>IF(ISNA(VLOOKUP($C35,L75C!$C$5:$I$114,1,0)),0,VLOOKUP($C35,L75C!$C$5:$I$114,2,0)+VLOOKUP($C35,L75C!$C$5:$I$114,4,0)+VLOOKUP($C35,L75C!$C$5:$I$114,6,0))</f>
        <v>0</v>
      </c>
      <c r="Q35" s="36">
        <f>IF(ISNA(VLOOKUP($C35,L75C!$C$5:$I$114,1,0)),0,VLOOKUP($C35,L75C!$C$5:$I$114,3,0)+VLOOKUP($C35,L75C!$C$5:$I$114,5,0)+VLOOKUP($C35,L75C!$C$5:$I$114,7,0))</f>
        <v>0</v>
      </c>
      <c r="R35" s="35">
        <f>IF(ISNA(VLOOKUP($C35,'L76'!$C$5:$I$115,1,0)),0,VLOOKUP($C35,'L76'!$C$5:$I$115,2,0)+VLOOKUP($C35,'L76'!$C$5:$I$115,4,0)+VLOOKUP($C35,'L76'!$C$5:$I$115,6,0))</f>
        <v>632.67899999999997</v>
      </c>
      <c r="S35" s="36">
        <f>IF(ISNA(VLOOKUP($C35,'L76'!$C$5:$I$115,1,0)),0,VLOOKUP($C35,'L76'!$C$5:$I$115,3,0)+VLOOKUP($C35,'L76'!$C$5:$I$115,5,0)+VLOOKUP($C35,'L76'!$C$5:$I$115,7,0))</f>
        <v>616.58600000000001</v>
      </c>
      <c r="T35" s="40">
        <f t="shared" si="0"/>
        <v>8553.491</v>
      </c>
      <c r="U35" s="6"/>
      <c r="W35" s="6"/>
      <c r="X35" s="6"/>
      <c r="Y35" s="6"/>
    </row>
    <row r="36" spans="2:25" x14ac:dyDescent="0.3">
      <c r="B36" s="3" t="s">
        <v>22</v>
      </c>
      <c r="C36" s="30">
        <v>1317309</v>
      </c>
      <c r="D36" s="35">
        <f>IF(ISNA(VLOOKUP($C36,'L70'!$C$5:$I$106,1,0)),0,VLOOKUP($C36,'L70'!$C$5:$I$106,2,0)+VLOOKUP($C36,'L70'!$C$5:$I$106,4,0)+VLOOKUP($C36,'L70'!$C$5:$I$106,6,0))</f>
        <v>1513.2270000000001</v>
      </c>
      <c r="E36" s="36">
        <f>IF(ISNA(VLOOKUP($C36,'L70'!$C$5:$I$106,1,0)),0,VLOOKUP($C36,'L70'!$C$5:$I$106,3,0)+VLOOKUP($C36,'L70'!$C$5:$I$106,5,0)+VLOOKUP($C36,'L70'!$C$5:$I$106,7,0))</f>
        <v>1440.537</v>
      </c>
      <c r="F36" s="35">
        <f>IF(ISNA(VLOOKUP($C36,'L71'!$C$5:$I$106,1,0)),0,VLOOKUP($C36,'L71'!$C$5:$I$106,2,0)+VLOOKUP($C36,'L71'!$C$5:$I$106,4,0)+VLOOKUP($C36,'L71'!$C$5:$I$106,6,0))</f>
        <v>2477.4199999999996</v>
      </c>
      <c r="G36" s="36">
        <f>IF(ISNA(VLOOKUP($C36,'L71'!$C$5:$I$106,1,0)),0,VLOOKUP($C36,'L71'!$C$5:$I$106,3,0)+VLOOKUP($C36,'L71'!$C$5:$I$106,5,0)+VLOOKUP($C36,'L71'!$C$5:$I$106,7,0))</f>
        <v>1761.5410000000002</v>
      </c>
      <c r="H36" s="32">
        <f>IF(ISNA(VLOOKUP($C36,'L72'!$C$5:$I$110,1,0)),0,VLOOKUP($C36,'L72'!$C$5:$I$110,2,0)+VLOOKUP($C36,'L72'!$C$5:$I$110,4,0)+VLOOKUP($C36,'L72'!$C$5:$I$110,6,0))</f>
        <v>1972.5149999999999</v>
      </c>
      <c r="I36" s="37">
        <f>IF(ISNA(VLOOKUP($C36,'L72'!$C$5:$I$110,1,0)),0,VLOOKUP($C36,'L72'!$C$5:$I$110,3,0)+VLOOKUP($C36,'L72'!$C$5:$I$110,5,0)+VLOOKUP($C36,'L72'!$C$5:$I$110,7,0))</f>
        <v>1437.8879999999999</v>
      </c>
      <c r="J36" s="35">
        <f>IF(ISNA(VLOOKUP($C36,'L74'!$C$5:$I$110,1,0)),0,VLOOKUP($C36,'L74'!$C$5:$I$110,2,0))</f>
        <v>224.56899999999999</v>
      </c>
      <c r="K36" s="35">
        <f>IF(ISNA(VLOOKUP($C36,'L73'!$C$5:$I$111,1,0)),0,VLOOKUP($C36,'L73'!$C$5:$I$111,2,0)+VLOOKUP($C36,'L73'!$C$5:$I$111,4,0)+VLOOKUP($C36,'L73'!$C$5:$I$111,6,0))</f>
        <v>2036.9940000000001</v>
      </c>
      <c r="L36" s="36">
        <f>IF(ISNA(VLOOKUP($C36,'L73'!$C$5:$I$111,1,0)),0,VLOOKUP($C36,'L73'!$C$5:$I$111,3,0)+VLOOKUP($C36,'L73'!$C$5:$I$111,5,0)+VLOOKUP($C36,'L73'!$C$5:$I$111,7,0))</f>
        <v>2030.0099999999998</v>
      </c>
      <c r="M36" s="32">
        <f>IF(ISNA(VLOOKUP($C36,L73C!$C$5:$I$111,1,0)),0,VLOOKUP($C36,L73C!$C$5:$I$111,2,0))</f>
        <v>0</v>
      </c>
      <c r="N36" s="35">
        <f>IF(ISNA(VLOOKUP($C36,'L75'!$C$5:$I$114,1,0)),0,VLOOKUP($C36,'L75'!$C$5:$I$114,2,0)+VLOOKUP($C36,'L75'!$C$5:$I$114,4,0)+VLOOKUP($C36,'L75'!$C$5:$I$114,6,0))</f>
        <v>1834.2529999999999</v>
      </c>
      <c r="O36" s="36">
        <f>IF(ISNA(VLOOKUP($C36,'L75'!$C$5:$I$114,1,0)),0,VLOOKUP($C36,'L75'!$C$5:$I$114,3,0)+VLOOKUP($C36,'L75'!$C$5:$I$114,5,0)+VLOOKUP($C36,'L75'!$C$5:$I$114,7,0))</f>
        <v>1564.9269999999999</v>
      </c>
      <c r="P36" s="35">
        <f>IF(ISNA(VLOOKUP($C36,L75C!$C$5:$I$114,1,0)),0,VLOOKUP($C36,L75C!$C$5:$I$114,2,0)+VLOOKUP($C36,L75C!$C$5:$I$114,4,0)+VLOOKUP($C36,L75C!$C$5:$I$114,6,0))</f>
        <v>0</v>
      </c>
      <c r="Q36" s="36">
        <f>IF(ISNA(VLOOKUP($C36,L75C!$C$5:$I$114,1,0)),0,VLOOKUP($C36,L75C!$C$5:$I$114,3,0)+VLOOKUP($C36,L75C!$C$5:$I$114,5,0)+VLOOKUP($C36,L75C!$C$5:$I$114,7,0))</f>
        <v>0</v>
      </c>
      <c r="R36" s="35">
        <f>IF(ISNA(VLOOKUP($C36,'L76'!$C$5:$I$115,1,0)),0,VLOOKUP($C36,'L76'!$C$5:$I$115,2,0)+VLOOKUP($C36,'L76'!$C$5:$I$115,4,0)+VLOOKUP($C36,'L76'!$C$5:$I$115,6,0))</f>
        <v>2343.0839999999994</v>
      </c>
      <c r="S36" s="36">
        <f>IF(ISNA(VLOOKUP($C36,'L76'!$C$5:$I$115,1,0)),0,VLOOKUP($C36,'L76'!$C$5:$I$115,3,0)+VLOOKUP($C36,'L76'!$C$5:$I$115,5,0)+VLOOKUP($C36,'L76'!$C$5:$I$115,7,0))</f>
        <v>2218.674</v>
      </c>
      <c r="T36" s="40">
        <f t="shared" si="0"/>
        <v>22855.638999999999</v>
      </c>
      <c r="U36" s="6"/>
      <c r="W36" s="6"/>
      <c r="X36" s="6"/>
      <c r="Y36" s="6"/>
    </row>
    <row r="37" spans="2:25" x14ac:dyDescent="0.3">
      <c r="B37" s="3" t="s">
        <v>24</v>
      </c>
      <c r="C37" s="30">
        <v>3128979</v>
      </c>
      <c r="D37" s="35">
        <f>IF(ISNA(VLOOKUP($C37,'L70'!$C$5:$I$106,1,0)),0,VLOOKUP($C37,'L70'!$C$5:$I$106,2,0)+VLOOKUP($C37,'L70'!$C$5:$I$106,4,0)+VLOOKUP($C37,'L70'!$C$5:$I$106,6,0))</f>
        <v>3107.1990000000001</v>
      </c>
      <c r="E37" s="36">
        <f>IF(ISNA(VLOOKUP($C37,'L70'!$C$5:$I$106,1,0)),0,VLOOKUP($C37,'L70'!$C$5:$I$106,3,0)+VLOOKUP($C37,'L70'!$C$5:$I$106,5,0)+VLOOKUP($C37,'L70'!$C$5:$I$106,7,0))</f>
        <v>5653.5460000000003</v>
      </c>
      <c r="F37" s="35">
        <f>IF(ISNA(VLOOKUP($C37,'L71'!$C$5:$I$106,1,0)),0,VLOOKUP($C37,'L71'!$C$5:$I$106,2,0)+VLOOKUP($C37,'L71'!$C$5:$I$106,4,0)+VLOOKUP($C37,'L71'!$C$5:$I$106,6,0))</f>
        <v>3763.6309999999989</v>
      </c>
      <c r="G37" s="36">
        <f>IF(ISNA(VLOOKUP($C37,'L71'!$C$5:$I$106,1,0)),0,VLOOKUP($C37,'L71'!$C$5:$I$106,3,0)+VLOOKUP($C37,'L71'!$C$5:$I$106,5,0)+VLOOKUP($C37,'L71'!$C$5:$I$106,7,0))</f>
        <v>5117.9709999999995</v>
      </c>
      <c r="H37" s="32">
        <f>IF(ISNA(VLOOKUP($C37,'L72'!$C$5:$I$110,1,0)),0,VLOOKUP($C37,'L72'!$C$5:$I$110,2,0)+VLOOKUP($C37,'L72'!$C$5:$I$110,4,0)+VLOOKUP($C37,'L72'!$C$5:$I$110,6,0))</f>
        <v>2873.0710000000004</v>
      </c>
      <c r="I37" s="37">
        <f>IF(ISNA(VLOOKUP($C37,'L72'!$C$5:$I$110,1,0)),0,VLOOKUP($C37,'L72'!$C$5:$I$110,3,0)+VLOOKUP($C37,'L72'!$C$5:$I$110,5,0)+VLOOKUP($C37,'L72'!$C$5:$I$110,7,0))</f>
        <v>3618.9249999999993</v>
      </c>
      <c r="J37" s="35">
        <f>IF(ISNA(VLOOKUP($C37,'L74'!$C$5:$I$110,1,0)),0,VLOOKUP($C37,'L74'!$C$5:$I$110,2,0))</f>
        <v>1958.3080000000004</v>
      </c>
      <c r="K37" s="35">
        <f>IF(ISNA(VLOOKUP($C37,'L73'!$C$5:$I$111,1,0)),0,VLOOKUP($C37,'L73'!$C$5:$I$111,2,0)+VLOOKUP($C37,'L73'!$C$5:$I$111,4,0)+VLOOKUP($C37,'L73'!$C$5:$I$111,6,0))</f>
        <v>5694.1910000000016</v>
      </c>
      <c r="L37" s="36">
        <f>IF(ISNA(VLOOKUP($C37,'L73'!$C$5:$I$111,1,0)),0,VLOOKUP($C37,'L73'!$C$5:$I$111,3,0)+VLOOKUP($C37,'L73'!$C$5:$I$111,5,0)+VLOOKUP($C37,'L73'!$C$5:$I$111,7,0))</f>
        <v>5286.3150000000014</v>
      </c>
      <c r="M37" s="32">
        <f>IF(ISNA(VLOOKUP($C37,L73C!$C$5:$I$111,1,0)),0,VLOOKUP($C37,L73C!$C$5:$I$111,2,0))</f>
        <v>2478.6230000000005</v>
      </c>
      <c r="N37" s="35">
        <f>IF(ISNA(VLOOKUP($C37,'L75'!$C$5:$I$114,1,0)),0,VLOOKUP($C37,'L75'!$C$5:$I$114,2,0)+VLOOKUP($C37,'L75'!$C$5:$I$114,4,0)+VLOOKUP($C37,'L75'!$C$5:$I$114,6,0))</f>
        <v>6108.3290000000015</v>
      </c>
      <c r="O37" s="36">
        <f>IF(ISNA(VLOOKUP($C37,'L75'!$C$5:$I$114,1,0)),0,VLOOKUP($C37,'L75'!$C$5:$I$114,3,0)+VLOOKUP($C37,'L75'!$C$5:$I$114,5,0)+VLOOKUP($C37,'L75'!$C$5:$I$114,7,0))</f>
        <v>6471.1860000000015</v>
      </c>
      <c r="P37" s="35">
        <f>IF(ISNA(VLOOKUP($C37,L75C!$C$5:$I$114,1,0)),0,VLOOKUP($C37,L75C!$C$5:$I$114,2,0)+VLOOKUP($C37,L75C!$C$5:$I$114,4,0)+VLOOKUP($C37,L75C!$C$5:$I$114,6,0))</f>
        <v>0</v>
      </c>
      <c r="Q37" s="36">
        <f>IF(ISNA(VLOOKUP($C37,L75C!$C$5:$I$114,1,0)),0,VLOOKUP($C37,L75C!$C$5:$I$114,3,0)+VLOOKUP($C37,L75C!$C$5:$I$114,5,0)+VLOOKUP($C37,L75C!$C$5:$I$114,7,0))</f>
        <v>0</v>
      </c>
      <c r="R37" s="35">
        <f>IF(ISNA(VLOOKUP($C37,'L76'!$C$5:$I$115,1,0)),0,VLOOKUP($C37,'L76'!$C$5:$I$115,2,0)+VLOOKUP($C37,'L76'!$C$5:$I$115,4,0)+VLOOKUP($C37,'L76'!$C$5:$I$115,6,0))</f>
        <v>6266.5969999999998</v>
      </c>
      <c r="S37" s="36">
        <f>IF(ISNA(VLOOKUP($C37,'L76'!$C$5:$I$115,1,0)),0,VLOOKUP($C37,'L76'!$C$5:$I$115,3,0)+VLOOKUP($C37,'L76'!$C$5:$I$115,5,0)+VLOOKUP($C37,'L76'!$C$5:$I$115,7,0))</f>
        <v>4699.4480000000003</v>
      </c>
      <c r="T37" s="40">
        <f t="shared" si="0"/>
        <v>63097.340000000011</v>
      </c>
      <c r="U37" s="6"/>
      <c r="W37" s="6"/>
      <c r="X37" s="6"/>
      <c r="Y37" s="6"/>
    </row>
    <row r="38" spans="2:25" x14ac:dyDescent="0.3">
      <c r="B38" s="3" t="s">
        <v>21</v>
      </c>
      <c r="C38" s="30">
        <v>1911853</v>
      </c>
      <c r="D38" s="35">
        <f>IF(ISNA(VLOOKUP($C38,'L70'!$C$5:$I$106,1,0)),0,VLOOKUP($C38,'L70'!$C$5:$I$106,2,0)+VLOOKUP($C38,'L70'!$C$5:$I$106,4,0)+VLOOKUP($C38,'L70'!$C$5:$I$106,6,0))</f>
        <v>56.582000000000001</v>
      </c>
      <c r="E38" s="36">
        <f>IF(ISNA(VLOOKUP($C38,'L70'!$C$5:$I$106,1,0)),0,VLOOKUP($C38,'L70'!$C$5:$I$106,3,0)+VLOOKUP($C38,'L70'!$C$5:$I$106,5,0)+VLOOKUP($C38,'L70'!$C$5:$I$106,7,0))</f>
        <v>56.573</v>
      </c>
      <c r="F38" s="35">
        <f>IF(ISNA(VLOOKUP($C38,'L71'!$C$5:$I$106,1,0)),0,VLOOKUP($C38,'L71'!$C$5:$I$106,2,0)+VLOOKUP($C38,'L71'!$C$5:$I$106,4,0)+VLOOKUP($C38,'L71'!$C$5:$I$106,6,0))</f>
        <v>86.353000000000009</v>
      </c>
      <c r="G38" s="36">
        <f>IF(ISNA(VLOOKUP($C38,'L71'!$C$5:$I$106,1,0)),0,VLOOKUP($C38,'L71'!$C$5:$I$106,3,0)+VLOOKUP($C38,'L71'!$C$5:$I$106,5,0)+VLOOKUP($C38,'L71'!$C$5:$I$106,7,0))</f>
        <v>43.512</v>
      </c>
      <c r="H38" s="32">
        <f>IF(ISNA(VLOOKUP($C38,'L72'!$C$5:$I$110,1,0)),0,VLOOKUP($C38,'L72'!$C$5:$I$110,2,0)+VLOOKUP($C38,'L72'!$C$5:$I$110,4,0)+VLOOKUP($C38,'L72'!$C$5:$I$110,6,0))</f>
        <v>113.208</v>
      </c>
      <c r="I38" s="37">
        <f>IF(ISNA(VLOOKUP($C38,'L72'!$C$5:$I$110,1,0)),0,VLOOKUP($C38,'L72'!$C$5:$I$110,3,0)+VLOOKUP($C38,'L72'!$C$5:$I$110,5,0)+VLOOKUP($C38,'L72'!$C$5:$I$110,7,0))</f>
        <v>42.66</v>
      </c>
      <c r="J38" s="35">
        <f>IF(ISNA(VLOOKUP($C38,'L74'!$C$5:$I$110,1,0)),0,VLOOKUP($C38,'L74'!$C$5:$I$110,2,0))</f>
        <v>0</v>
      </c>
      <c r="K38" s="35">
        <f>IF(ISNA(VLOOKUP($C38,'L73'!$C$5:$I$111,1,0)),0,VLOOKUP($C38,'L73'!$C$5:$I$111,2,0)+VLOOKUP($C38,'L73'!$C$5:$I$111,4,0)+VLOOKUP($C38,'L73'!$C$5:$I$111,6,0))</f>
        <v>86.543000000000006</v>
      </c>
      <c r="L38" s="36">
        <f>IF(ISNA(VLOOKUP($C38,'L73'!$C$5:$I$111,1,0)),0,VLOOKUP($C38,'L73'!$C$5:$I$111,3,0)+VLOOKUP($C38,'L73'!$C$5:$I$111,5,0)+VLOOKUP($C38,'L73'!$C$5:$I$111,7,0))</f>
        <v>56.720999999999997</v>
      </c>
      <c r="M38" s="32">
        <f>IF(ISNA(VLOOKUP($C38,L73C!$C$5:$I$111,1,0)),0,VLOOKUP($C38,L73C!$C$5:$I$111,2,0))</f>
        <v>0</v>
      </c>
      <c r="N38" s="35">
        <f>IF(ISNA(VLOOKUP($C38,'L75'!$C$5:$I$114,1,0)),0,VLOOKUP($C38,'L75'!$C$5:$I$114,2,0)+VLOOKUP($C38,'L75'!$C$5:$I$114,4,0)+VLOOKUP($C38,'L75'!$C$5:$I$114,6,0))</f>
        <v>171.51999999999998</v>
      </c>
      <c r="O38" s="36">
        <f>IF(ISNA(VLOOKUP($C38,'L75'!$C$5:$I$114,1,0)),0,VLOOKUP($C38,'L75'!$C$5:$I$114,3,0)+VLOOKUP($C38,'L75'!$C$5:$I$114,5,0)+VLOOKUP($C38,'L75'!$C$5:$I$114,7,0))</f>
        <v>128.28</v>
      </c>
      <c r="P38" s="35">
        <f>IF(ISNA(VLOOKUP($C38,L75C!$C$5:$I$114,1,0)),0,VLOOKUP($C38,L75C!$C$5:$I$114,2,0)+VLOOKUP($C38,L75C!$C$5:$I$114,4,0)+VLOOKUP($C38,L75C!$C$5:$I$114,6,0))</f>
        <v>0</v>
      </c>
      <c r="Q38" s="36">
        <f>IF(ISNA(VLOOKUP($C38,L75C!$C$5:$I$114,1,0)),0,VLOOKUP($C38,L75C!$C$5:$I$114,3,0)+VLOOKUP($C38,L75C!$C$5:$I$114,5,0)+VLOOKUP($C38,L75C!$C$5:$I$114,7,0))</f>
        <v>0</v>
      </c>
      <c r="R38" s="35">
        <f>IF(ISNA(VLOOKUP($C38,'L76'!$C$5:$I$115,1,0)),0,VLOOKUP($C38,'L76'!$C$5:$I$115,2,0)+VLOOKUP($C38,'L76'!$C$5:$I$115,4,0)+VLOOKUP($C38,'L76'!$C$5:$I$115,6,0))</f>
        <v>84.864000000000004</v>
      </c>
      <c r="S38" s="36">
        <f>IF(ISNA(VLOOKUP($C38,'L76'!$C$5:$I$115,1,0)),0,VLOOKUP($C38,'L76'!$C$5:$I$115,3,0)+VLOOKUP($C38,'L76'!$C$5:$I$115,5,0)+VLOOKUP($C38,'L76'!$C$5:$I$115,7,0))</f>
        <v>84.076999999999998</v>
      </c>
      <c r="T38" s="40">
        <f t="shared" si="0"/>
        <v>1010.893</v>
      </c>
      <c r="U38" s="6"/>
      <c r="W38" s="6"/>
      <c r="X38" s="6"/>
      <c r="Y38" s="6"/>
    </row>
    <row r="39" spans="2:25" x14ac:dyDescent="0.3">
      <c r="B39" s="45" t="s">
        <v>25</v>
      </c>
      <c r="C39" s="30">
        <v>1256137</v>
      </c>
      <c r="D39" s="35">
        <f>IF(ISNA(VLOOKUP($C39,'L70'!$C$5:$I$106,1,0)),0,VLOOKUP($C39,'L70'!$C$5:$I$106,2,0)+VLOOKUP($C39,'L70'!$C$5:$I$106,4,0)+VLOOKUP($C39,'L70'!$C$5:$I$106,6,0))</f>
        <v>3039.7679999999996</v>
      </c>
      <c r="E39" s="36">
        <f>IF(ISNA(VLOOKUP($C39,'L70'!$C$5:$I$106,1,0)),0,VLOOKUP($C39,'L70'!$C$5:$I$106,3,0)+VLOOKUP($C39,'L70'!$C$5:$I$106,5,0)+VLOOKUP($C39,'L70'!$C$5:$I$106,7,0))</f>
        <v>2815.7380000000003</v>
      </c>
      <c r="F39" s="35">
        <f>IF(ISNA(VLOOKUP($C39,'L71'!$C$5:$I$106,1,0)),0,VLOOKUP($C39,'L71'!$C$5:$I$106,2,0)+VLOOKUP($C39,'L71'!$C$5:$I$106,4,0)+VLOOKUP($C39,'L71'!$C$5:$I$106,6,0))</f>
        <v>4484.351999999998</v>
      </c>
      <c r="G39" s="36">
        <f>IF(ISNA(VLOOKUP($C39,'L71'!$C$5:$I$106,1,0)),0,VLOOKUP($C39,'L71'!$C$5:$I$106,3,0)+VLOOKUP($C39,'L71'!$C$5:$I$106,5,0)+VLOOKUP($C39,'L71'!$C$5:$I$106,7,0))</f>
        <v>2999.3609999999999</v>
      </c>
      <c r="H39" s="32">
        <f>IF(ISNA(VLOOKUP($C39,'L72'!$C$5:$I$110,1,0)),0,VLOOKUP($C39,'L72'!$C$5:$I$110,2,0)+VLOOKUP($C39,'L72'!$C$5:$I$110,4,0)+VLOOKUP($C39,'L72'!$C$5:$I$110,6,0))</f>
        <v>4358.7169999999996</v>
      </c>
      <c r="I39" s="37">
        <f>IF(ISNA(VLOOKUP($C39,'L72'!$C$5:$I$110,1,0)),0,VLOOKUP($C39,'L72'!$C$5:$I$110,3,0)+VLOOKUP($C39,'L72'!$C$5:$I$110,5,0)+VLOOKUP($C39,'L72'!$C$5:$I$110,7,0))</f>
        <v>3224.264000000001</v>
      </c>
      <c r="J39" s="35">
        <f>IF(ISNA(VLOOKUP($C39,'L74'!$C$5:$I$110,1,0)),0,VLOOKUP($C39,'L74'!$C$5:$I$110,2,0))</f>
        <v>782.25600000000009</v>
      </c>
      <c r="K39" s="35">
        <f>IF(ISNA(VLOOKUP($C39,'L73'!$C$5:$I$111,1,0)),0,VLOOKUP($C39,'L73'!$C$5:$I$111,2,0)+VLOOKUP($C39,'L73'!$C$5:$I$111,4,0)+VLOOKUP($C39,'L73'!$C$5:$I$111,6,0))</f>
        <v>4915.9699999999975</v>
      </c>
      <c r="L39" s="36">
        <f>IF(ISNA(VLOOKUP($C39,'L73'!$C$5:$I$111,1,0)),0,VLOOKUP($C39,'L73'!$C$5:$I$111,3,0)+VLOOKUP($C39,'L73'!$C$5:$I$111,5,0)+VLOOKUP($C39,'L73'!$C$5:$I$111,7,0))</f>
        <v>3394.6969999999988</v>
      </c>
      <c r="M39" s="32">
        <f>IF(ISNA(VLOOKUP($C39,L73C!$C$5:$I$111,1,0)),0,VLOOKUP($C39,L73C!$C$5:$I$111,2,0))</f>
        <v>0</v>
      </c>
      <c r="N39" s="35">
        <f>IF(ISNA(VLOOKUP($C39,'L75'!$C$5:$I$114,1,0)),0,VLOOKUP($C39,'L75'!$C$5:$I$114,2,0)+VLOOKUP($C39,'L75'!$C$5:$I$114,4,0)+VLOOKUP($C39,'L75'!$C$5:$I$114,6,0))</f>
        <v>5034.8049999999985</v>
      </c>
      <c r="O39" s="36">
        <f>IF(ISNA(VLOOKUP($C39,'L75'!$C$5:$I$114,1,0)),0,VLOOKUP($C39,'L75'!$C$5:$I$114,3,0)+VLOOKUP($C39,'L75'!$C$5:$I$114,5,0)+VLOOKUP($C39,'L75'!$C$5:$I$114,7,0))</f>
        <v>5897.1599999999971</v>
      </c>
      <c r="P39" s="35">
        <f>IF(ISNA(VLOOKUP($C39,L75C!$C$5:$I$114,1,0)),0,VLOOKUP($C39,L75C!$C$5:$I$114,2,0)+VLOOKUP($C39,L75C!$C$5:$I$114,4,0)+VLOOKUP($C39,L75C!$C$5:$I$114,6,0))</f>
        <v>0</v>
      </c>
      <c r="Q39" s="36">
        <f>IF(ISNA(VLOOKUP($C39,L75C!$C$5:$I$114,1,0)),0,VLOOKUP($C39,L75C!$C$5:$I$114,3,0)+VLOOKUP($C39,L75C!$C$5:$I$114,5,0)+VLOOKUP($C39,L75C!$C$5:$I$114,7,0))</f>
        <v>0</v>
      </c>
      <c r="R39" s="35">
        <f>IF(ISNA(VLOOKUP($C39,'L76'!$C$5:$I$115,1,0)),0,VLOOKUP($C39,'L76'!$C$5:$I$115,2,0)+VLOOKUP($C39,'L76'!$C$5:$I$115,4,0)+VLOOKUP($C39,'L76'!$C$5:$I$115,6,0))</f>
        <v>4223.0410000000011</v>
      </c>
      <c r="S39" s="36">
        <f>IF(ISNA(VLOOKUP($C39,'L76'!$C$5:$I$115,1,0)),0,VLOOKUP($C39,'L76'!$C$5:$I$115,3,0)+VLOOKUP($C39,'L76'!$C$5:$I$115,5,0)+VLOOKUP($C39,'L76'!$C$5:$I$115,7,0))</f>
        <v>3478.7650000000008</v>
      </c>
      <c r="T39" s="40">
        <f t="shared" si="0"/>
        <v>48648.893999999986</v>
      </c>
      <c r="U39" s="6"/>
      <c r="W39" s="6"/>
      <c r="X39" s="6"/>
      <c r="Y39" s="6"/>
    </row>
    <row r="40" spans="2:25" x14ac:dyDescent="0.3">
      <c r="B40" s="3" t="s">
        <v>6</v>
      </c>
      <c r="C40" s="30">
        <v>2284585</v>
      </c>
      <c r="D40" s="35">
        <f>IF(ISNA(VLOOKUP($C40,'L70'!$C$5:$I$106,1,0)),0,VLOOKUP($C40,'L70'!$C$5:$I$106,2,0)+VLOOKUP($C40,'L70'!$C$5:$I$106,4,0)+VLOOKUP($C40,'L70'!$C$5:$I$106,6,0))</f>
        <v>718.21899999999994</v>
      </c>
      <c r="E40" s="36">
        <f>IF(ISNA(VLOOKUP($C40,'L70'!$C$5:$I$106,1,0)),0,VLOOKUP($C40,'L70'!$C$5:$I$106,3,0)+VLOOKUP($C40,'L70'!$C$5:$I$106,5,0)+VLOOKUP($C40,'L70'!$C$5:$I$106,7,0))</f>
        <v>771.84699999999998</v>
      </c>
      <c r="F40" s="35">
        <f>IF(ISNA(VLOOKUP($C40,'L71'!$C$5:$I$106,1,0)),0,VLOOKUP($C40,'L71'!$C$5:$I$106,2,0)+VLOOKUP($C40,'L71'!$C$5:$I$106,4,0)+VLOOKUP($C40,'L71'!$C$5:$I$106,6,0))</f>
        <v>678.43</v>
      </c>
      <c r="G40" s="36">
        <f>IF(ISNA(VLOOKUP($C40,'L71'!$C$5:$I$106,1,0)),0,VLOOKUP($C40,'L71'!$C$5:$I$106,3,0)+VLOOKUP($C40,'L71'!$C$5:$I$106,5,0)+VLOOKUP($C40,'L71'!$C$5:$I$106,7,0))</f>
        <v>974.64400000000012</v>
      </c>
      <c r="H40" s="32">
        <f>IF(ISNA(VLOOKUP($C40,'L72'!$C$5:$I$110,1,0)),0,VLOOKUP($C40,'L72'!$C$5:$I$110,2,0)+VLOOKUP($C40,'L72'!$C$5:$I$110,4,0)+VLOOKUP($C40,'L72'!$C$5:$I$110,6,0))</f>
        <v>1078.8549999999998</v>
      </c>
      <c r="I40" s="37">
        <f>IF(ISNA(VLOOKUP($C40,'L72'!$C$5:$I$110,1,0)),0,VLOOKUP($C40,'L72'!$C$5:$I$110,3,0)+VLOOKUP($C40,'L72'!$C$5:$I$110,5,0)+VLOOKUP($C40,'L72'!$C$5:$I$110,7,0))</f>
        <v>624.30000000000007</v>
      </c>
      <c r="J40" s="35">
        <f>IF(ISNA(VLOOKUP($C40,'L74'!$C$5:$I$110,1,0)),0,VLOOKUP($C40,'L74'!$C$5:$I$110,2,0))</f>
        <v>397.26599999999996</v>
      </c>
      <c r="K40" s="35">
        <f>IF(ISNA(VLOOKUP($C40,'L73'!$C$5:$I$111,1,0)),0,VLOOKUP($C40,'L73'!$C$5:$I$111,2,0)+VLOOKUP($C40,'L73'!$C$5:$I$111,4,0)+VLOOKUP($C40,'L73'!$C$5:$I$111,6,0))</f>
        <v>1400.0700000000004</v>
      </c>
      <c r="L40" s="36">
        <f>IF(ISNA(VLOOKUP($C40,'L73'!$C$5:$I$111,1,0)),0,VLOOKUP($C40,'L73'!$C$5:$I$111,3,0)+VLOOKUP($C40,'L73'!$C$5:$I$111,5,0)+VLOOKUP($C40,'L73'!$C$5:$I$111,7,0))</f>
        <v>1436.2279999999998</v>
      </c>
      <c r="M40" s="32">
        <f>IF(ISNA(VLOOKUP($C40,L73C!$C$5:$I$111,1,0)),0,VLOOKUP($C40,L73C!$C$5:$I$111,2,0))</f>
        <v>0</v>
      </c>
      <c r="N40" s="35">
        <f>IF(ISNA(VLOOKUP($C40,'L75'!$C$5:$I$114,1,0)),0,VLOOKUP($C40,'L75'!$C$5:$I$114,2,0)+VLOOKUP($C40,'L75'!$C$5:$I$114,4,0)+VLOOKUP($C40,'L75'!$C$5:$I$114,6,0))</f>
        <v>1179.2959999999998</v>
      </c>
      <c r="O40" s="36">
        <f>IF(ISNA(VLOOKUP($C40,'L75'!$C$5:$I$114,1,0)),0,VLOOKUP($C40,'L75'!$C$5:$I$114,3,0)+VLOOKUP($C40,'L75'!$C$5:$I$114,5,0)+VLOOKUP($C40,'L75'!$C$5:$I$114,7,0))</f>
        <v>1192.5600000000004</v>
      </c>
      <c r="P40" s="35">
        <f>IF(ISNA(VLOOKUP($C40,L75C!$C$5:$I$114,1,0)),0,VLOOKUP($C40,L75C!$C$5:$I$114,2,0)+VLOOKUP($C40,L75C!$C$5:$I$114,4,0)+VLOOKUP($C40,L75C!$C$5:$I$114,6,0))</f>
        <v>0</v>
      </c>
      <c r="Q40" s="36">
        <f>IF(ISNA(VLOOKUP($C40,L75C!$C$5:$I$114,1,0)),0,VLOOKUP($C40,L75C!$C$5:$I$114,3,0)+VLOOKUP($C40,L75C!$C$5:$I$114,5,0)+VLOOKUP($C40,L75C!$C$5:$I$114,7,0))</f>
        <v>0</v>
      </c>
      <c r="R40" s="35">
        <f>IF(ISNA(VLOOKUP($C40,'L76'!$C$5:$I$115,1,0)),0,VLOOKUP($C40,'L76'!$C$5:$I$115,2,0)+VLOOKUP($C40,'L76'!$C$5:$I$115,4,0)+VLOOKUP($C40,'L76'!$C$5:$I$115,6,0))</f>
        <v>991.60900000000004</v>
      </c>
      <c r="S40" s="36">
        <f>IF(ISNA(VLOOKUP($C40,'L76'!$C$5:$I$115,1,0)),0,VLOOKUP($C40,'L76'!$C$5:$I$115,3,0)+VLOOKUP($C40,'L76'!$C$5:$I$115,5,0)+VLOOKUP($C40,'L76'!$C$5:$I$115,7,0))</f>
        <v>1061.731</v>
      </c>
      <c r="T40" s="40">
        <f t="shared" si="0"/>
        <v>12505.055</v>
      </c>
      <c r="U40" s="6"/>
      <c r="W40" s="6"/>
      <c r="X40" s="6"/>
      <c r="Y40" s="6"/>
    </row>
    <row r="41" spans="2:25" x14ac:dyDescent="0.3">
      <c r="B41" s="3" t="s">
        <v>79</v>
      </c>
      <c r="C41" s="30">
        <v>13569712</v>
      </c>
      <c r="D41" s="35">
        <f>IF(ISNA(VLOOKUP($C41,'L70'!$C$5:$I$106,1,0)),0,VLOOKUP($C41,'L70'!$C$5:$I$106,2,0)+VLOOKUP($C41,'L70'!$C$5:$I$106,4,0)+VLOOKUP($C41,'L70'!$C$5:$I$106,6,0))</f>
        <v>176.23</v>
      </c>
      <c r="E41" s="36">
        <f>IF(ISNA(VLOOKUP($C41,'L70'!$C$5:$I$106,1,0)),0,VLOOKUP($C41,'L70'!$C$5:$I$106,3,0)+VLOOKUP($C41,'L70'!$C$5:$I$106,5,0)+VLOOKUP($C41,'L70'!$C$5:$I$106,7,0))</f>
        <v>230.178</v>
      </c>
      <c r="F41" s="35">
        <f>IF(ISNA(VLOOKUP($C41,'L71'!$C$5:$I$106,1,0)),0,VLOOKUP($C41,'L71'!$C$5:$I$106,2,0)+VLOOKUP($C41,'L71'!$C$5:$I$106,4,0)+VLOOKUP($C41,'L71'!$C$5:$I$106,6,0))</f>
        <v>18.990000000000002</v>
      </c>
      <c r="G41" s="36">
        <f>IF(ISNA(VLOOKUP($C41,'L71'!$C$5:$I$106,1,0)),0,VLOOKUP($C41,'L71'!$C$5:$I$106,3,0)+VLOOKUP($C41,'L71'!$C$5:$I$106,5,0)+VLOOKUP($C41,'L71'!$C$5:$I$106,7,0))</f>
        <v>59.682000000000002</v>
      </c>
      <c r="H41" s="32">
        <f>IF(ISNA(VLOOKUP($C41,'L72'!$C$5:$I$110,1,0)),0,VLOOKUP($C41,'L72'!$C$5:$I$110,2,0)+VLOOKUP($C41,'L72'!$C$5:$I$110,4,0)+VLOOKUP($C41,'L72'!$C$5:$I$110,6,0))</f>
        <v>123.497</v>
      </c>
      <c r="I41" s="37">
        <f>IF(ISNA(VLOOKUP($C41,'L72'!$C$5:$I$110,1,0)),0,VLOOKUP($C41,'L72'!$C$5:$I$110,3,0)+VLOOKUP($C41,'L72'!$C$5:$I$110,5,0)+VLOOKUP($C41,'L72'!$C$5:$I$110,7,0))</f>
        <v>168.16399999999999</v>
      </c>
      <c r="J41" s="35">
        <f>IF(ISNA(VLOOKUP($C41,'L74'!$C$5:$I$110,1,0)),0,VLOOKUP($C41,'L74'!$C$5:$I$110,2,0))</f>
        <v>0</v>
      </c>
      <c r="K41" s="35">
        <f>IF(ISNA(VLOOKUP($C41,'L73'!$C$5:$I$111,1,0)),0,VLOOKUP($C41,'L73'!$C$5:$I$111,2,0)+VLOOKUP($C41,'L73'!$C$5:$I$111,4,0)+VLOOKUP($C41,'L73'!$C$5:$I$111,6,0))</f>
        <v>82.727000000000004</v>
      </c>
      <c r="L41" s="36">
        <f>IF(ISNA(VLOOKUP($C41,'L73'!$C$5:$I$111,1,0)),0,VLOOKUP($C41,'L73'!$C$5:$I$111,3,0)+VLOOKUP($C41,'L73'!$C$5:$I$111,5,0)+VLOOKUP($C41,'L73'!$C$5:$I$111,7,0))</f>
        <v>392.44300000000004</v>
      </c>
      <c r="M41" s="32">
        <f>IF(ISNA(VLOOKUP($C41,L73C!$C$5:$I$111,1,0)),0,VLOOKUP($C41,L73C!$C$5:$I$111,2,0))</f>
        <v>0</v>
      </c>
      <c r="N41" s="35">
        <f>IF(ISNA(VLOOKUP($C41,'L75'!$C$5:$I$114,1,0)),0,VLOOKUP($C41,'L75'!$C$5:$I$114,2,0)+VLOOKUP($C41,'L75'!$C$5:$I$114,4,0)+VLOOKUP($C41,'L75'!$C$5:$I$114,6,0))</f>
        <v>149.62199999999999</v>
      </c>
      <c r="O41" s="36">
        <f>IF(ISNA(VLOOKUP($C41,'L75'!$C$5:$I$114,1,0)),0,VLOOKUP($C41,'L75'!$C$5:$I$114,3,0)+VLOOKUP($C41,'L75'!$C$5:$I$114,5,0)+VLOOKUP($C41,'L75'!$C$5:$I$114,7,0))</f>
        <v>129.72</v>
      </c>
      <c r="P41" s="35">
        <f>IF(ISNA(VLOOKUP($C41,L75C!$C$5:$I$114,1,0)),0,VLOOKUP($C41,L75C!$C$5:$I$114,2,0)+VLOOKUP($C41,L75C!$C$5:$I$114,4,0)+VLOOKUP($C41,L75C!$C$5:$I$114,6,0))</f>
        <v>0</v>
      </c>
      <c r="Q41" s="36">
        <f>IF(ISNA(VLOOKUP($C41,L75C!$C$5:$I$114,1,0)),0,VLOOKUP($C41,L75C!$C$5:$I$114,3,0)+VLOOKUP($C41,L75C!$C$5:$I$114,5,0)+VLOOKUP($C41,L75C!$C$5:$I$114,7,0))</f>
        <v>0</v>
      </c>
      <c r="R41" s="35">
        <f>IF(ISNA(VLOOKUP($C41,'L76'!$C$5:$I$115,1,0)),0,VLOOKUP($C41,'L76'!$C$5:$I$115,2,0)+VLOOKUP($C41,'L76'!$C$5:$I$115,4,0)+VLOOKUP($C41,'L76'!$C$5:$I$115,6,0))</f>
        <v>0</v>
      </c>
      <c r="S41" s="36">
        <f>IF(ISNA(VLOOKUP($C41,'L76'!$C$5:$I$115,1,0)),0,VLOOKUP($C41,'L76'!$C$5:$I$115,3,0)+VLOOKUP($C41,'L76'!$C$5:$I$115,5,0)+VLOOKUP($C41,'L76'!$C$5:$I$115,7,0))</f>
        <v>0</v>
      </c>
      <c r="T41" s="40">
        <f t="shared" si="0"/>
        <v>1531.2530000000002</v>
      </c>
      <c r="U41" s="6"/>
      <c r="W41" s="6"/>
      <c r="X41" s="6"/>
      <c r="Y41" s="6"/>
    </row>
    <row r="42" spans="2:25" x14ac:dyDescent="0.3">
      <c r="B42" s="3" t="s">
        <v>28</v>
      </c>
      <c r="C42" s="30">
        <v>1804345</v>
      </c>
      <c r="D42" s="35">
        <f>IF(ISNA(VLOOKUP($C42,'L70'!$C$5:$I$106,1,0)),0,VLOOKUP($C42,'L70'!$C$5:$I$106,2,0)+VLOOKUP($C42,'L70'!$C$5:$I$106,4,0)+VLOOKUP($C42,'L70'!$C$5:$I$106,6,0))</f>
        <v>1963.4840000000002</v>
      </c>
      <c r="E42" s="36">
        <f>IF(ISNA(VLOOKUP($C42,'L70'!$C$5:$I$106,1,0)),0,VLOOKUP($C42,'L70'!$C$5:$I$106,3,0)+VLOOKUP($C42,'L70'!$C$5:$I$106,5,0)+VLOOKUP($C42,'L70'!$C$5:$I$106,7,0))</f>
        <v>1578.8069999999996</v>
      </c>
      <c r="F42" s="35">
        <f>IF(ISNA(VLOOKUP($C42,'L71'!$C$5:$I$106,1,0)),0,VLOOKUP($C42,'L71'!$C$5:$I$106,2,0)+VLOOKUP($C42,'L71'!$C$5:$I$106,4,0)+VLOOKUP($C42,'L71'!$C$5:$I$106,6,0))</f>
        <v>1995.7100000000003</v>
      </c>
      <c r="G42" s="36">
        <f>IF(ISNA(VLOOKUP($C42,'L71'!$C$5:$I$106,1,0)),0,VLOOKUP($C42,'L71'!$C$5:$I$106,3,0)+VLOOKUP($C42,'L71'!$C$5:$I$106,5,0)+VLOOKUP($C42,'L71'!$C$5:$I$106,7,0))</f>
        <v>1577.1420000000003</v>
      </c>
      <c r="H42" s="32">
        <f>IF(ISNA(VLOOKUP($C42,'L72'!$C$5:$I$110,1,0)),0,VLOOKUP($C42,'L72'!$C$5:$I$110,2,0)+VLOOKUP($C42,'L72'!$C$5:$I$110,4,0)+VLOOKUP($C42,'L72'!$C$5:$I$110,6,0))</f>
        <v>2155.1540000000005</v>
      </c>
      <c r="I42" s="37">
        <f>IF(ISNA(VLOOKUP($C42,'L72'!$C$5:$I$110,1,0)),0,VLOOKUP($C42,'L72'!$C$5:$I$110,3,0)+VLOOKUP($C42,'L72'!$C$5:$I$110,5,0)+VLOOKUP($C42,'L72'!$C$5:$I$110,7,0))</f>
        <v>1617.3739999999998</v>
      </c>
      <c r="J42" s="35">
        <f>IF(ISNA(VLOOKUP($C42,'L74'!$C$5:$I$110,1,0)),0,VLOOKUP($C42,'L74'!$C$5:$I$110,2,0))</f>
        <v>0</v>
      </c>
      <c r="K42" s="35">
        <f>IF(ISNA(VLOOKUP($C42,'L73'!$C$5:$I$111,1,0)),0,VLOOKUP($C42,'L73'!$C$5:$I$111,2,0)+VLOOKUP($C42,'L73'!$C$5:$I$111,4,0)+VLOOKUP($C42,'L73'!$C$5:$I$111,6,0))</f>
        <v>1561.1059999999998</v>
      </c>
      <c r="L42" s="36">
        <f>IF(ISNA(VLOOKUP($C42,'L73'!$C$5:$I$111,1,0)),0,VLOOKUP($C42,'L73'!$C$5:$I$111,3,0)+VLOOKUP($C42,'L73'!$C$5:$I$111,5,0)+VLOOKUP($C42,'L73'!$C$5:$I$111,7,0))</f>
        <v>1566.7089999999998</v>
      </c>
      <c r="M42" s="32">
        <f>IF(ISNA(VLOOKUP($C42,L73C!$C$5:$I$111,1,0)),0,VLOOKUP($C42,L73C!$C$5:$I$111,2,0))</f>
        <v>0</v>
      </c>
      <c r="N42" s="35">
        <f>IF(ISNA(VLOOKUP($C42,'L75'!$C$5:$I$114,1,0)),0,VLOOKUP($C42,'L75'!$C$5:$I$114,2,0)+VLOOKUP($C42,'L75'!$C$5:$I$114,4,0)+VLOOKUP($C42,'L75'!$C$5:$I$114,6,0))</f>
        <v>1808.1959999999999</v>
      </c>
      <c r="O42" s="36">
        <f>IF(ISNA(VLOOKUP($C42,'L75'!$C$5:$I$114,1,0)),0,VLOOKUP($C42,'L75'!$C$5:$I$114,3,0)+VLOOKUP($C42,'L75'!$C$5:$I$114,5,0)+VLOOKUP($C42,'L75'!$C$5:$I$114,7,0))</f>
        <v>1967.3699999999994</v>
      </c>
      <c r="P42" s="35">
        <f>IF(ISNA(VLOOKUP($C42,L75C!$C$5:$I$114,1,0)),0,VLOOKUP($C42,L75C!$C$5:$I$114,2,0)+VLOOKUP($C42,L75C!$C$5:$I$114,4,0)+VLOOKUP($C42,L75C!$C$5:$I$114,6,0))</f>
        <v>0</v>
      </c>
      <c r="Q42" s="36">
        <f>IF(ISNA(VLOOKUP($C42,L75C!$C$5:$I$114,1,0)),0,VLOOKUP($C42,L75C!$C$5:$I$114,3,0)+VLOOKUP($C42,L75C!$C$5:$I$114,5,0)+VLOOKUP($C42,L75C!$C$5:$I$114,7,0))</f>
        <v>0</v>
      </c>
      <c r="R42" s="35">
        <f>IF(ISNA(VLOOKUP($C42,'L76'!$C$5:$I$115,1,0)),0,VLOOKUP($C42,'L76'!$C$5:$I$115,2,0)+VLOOKUP($C42,'L76'!$C$5:$I$115,4,0)+VLOOKUP($C42,'L76'!$C$5:$I$115,6,0))</f>
        <v>1475.1759999999997</v>
      </c>
      <c r="S42" s="36">
        <f>IF(ISNA(VLOOKUP($C42,'L76'!$C$5:$I$115,1,0)),0,VLOOKUP($C42,'L76'!$C$5:$I$115,3,0)+VLOOKUP($C42,'L76'!$C$5:$I$115,5,0)+VLOOKUP($C42,'L76'!$C$5:$I$115,7,0))</f>
        <v>1067.4270000000001</v>
      </c>
      <c r="T42" s="40">
        <f t="shared" si="0"/>
        <v>20333.654999999999</v>
      </c>
      <c r="U42" s="6"/>
      <c r="W42" s="6"/>
      <c r="X42" s="6"/>
      <c r="Y42" s="6"/>
    </row>
    <row r="43" spans="2:25" x14ac:dyDescent="0.3">
      <c r="B43" s="3" t="s">
        <v>29</v>
      </c>
      <c r="C43" s="30">
        <v>5380369</v>
      </c>
      <c r="D43" s="35">
        <f>IF(ISNA(VLOOKUP($C43,'L70'!$C$5:$I$106,1,0)),0,VLOOKUP($C43,'L70'!$C$5:$I$106,2,0)+VLOOKUP($C43,'L70'!$C$5:$I$106,4,0)+VLOOKUP($C43,'L70'!$C$5:$I$106,6,0))</f>
        <v>876.65899999999999</v>
      </c>
      <c r="E43" s="36">
        <f>IF(ISNA(VLOOKUP($C43,'L70'!$C$5:$I$106,1,0)),0,VLOOKUP($C43,'L70'!$C$5:$I$106,3,0)+VLOOKUP($C43,'L70'!$C$5:$I$106,5,0)+VLOOKUP($C43,'L70'!$C$5:$I$106,7,0))</f>
        <v>603.69299999999998</v>
      </c>
      <c r="F43" s="35">
        <f>IF(ISNA(VLOOKUP($C43,'L71'!$C$5:$I$106,1,0)),0,VLOOKUP($C43,'L71'!$C$5:$I$106,2,0)+VLOOKUP($C43,'L71'!$C$5:$I$106,4,0)+VLOOKUP($C43,'L71'!$C$5:$I$106,6,0))</f>
        <v>690.02499999999998</v>
      </c>
      <c r="G43" s="36">
        <f>IF(ISNA(VLOOKUP($C43,'L71'!$C$5:$I$106,1,0)),0,VLOOKUP($C43,'L71'!$C$5:$I$106,3,0)+VLOOKUP($C43,'L71'!$C$5:$I$106,5,0)+VLOOKUP($C43,'L71'!$C$5:$I$106,7,0))</f>
        <v>575.37099999999998</v>
      </c>
      <c r="H43" s="32">
        <f>IF(ISNA(VLOOKUP($C43,'L72'!$C$5:$I$110,1,0)),0,VLOOKUP($C43,'L72'!$C$5:$I$110,2,0)+VLOOKUP($C43,'L72'!$C$5:$I$110,4,0)+VLOOKUP($C43,'L72'!$C$5:$I$110,6,0))</f>
        <v>642.74599999999998</v>
      </c>
      <c r="I43" s="37">
        <f>IF(ISNA(VLOOKUP($C43,'L72'!$C$5:$I$110,1,0)),0,VLOOKUP($C43,'L72'!$C$5:$I$110,3,0)+VLOOKUP($C43,'L72'!$C$5:$I$110,5,0)+VLOOKUP($C43,'L72'!$C$5:$I$110,7,0))</f>
        <v>581.39699999999993</v>
      </c>
      <c r="J43" s="35">
        <f>IF(ISNA(VLOOKUP($C43,'L74'!$C$5:$I$110,1,0)),0,VLOOKUP($C43,'L74'!$C$5:$I$110,2,0))</f>
        <v>214.50100000000003</v>
      </c>
      <c r="K43" s="35">
        <f>IF(ISNA(VLOOKUP($C43,'L73'!$C$5:$I$111,1,0)),0,VLOOKUP($C43,'L73'!$C$5:$I$111,2,0)+VLOOKUP($C43,'L73'!$C$5:$I$111,4,0)+VLOOKUP($C43,'L73'!$C$5:$I$111,6,0))</f>
        <v>924.31500000000005</v>
      </c>
      <c r="L43" s="36">
        <f>IF(ISNA(VLOOKUP($C43,'L73'!$C$5:$I$111,1,0)),0,VLOOKUP($C43,'L73'!$C$5:$I$111,3,0)+VLOOKUP($C43,'L73'!$C$5:$I$111,5,0)+VLOOKUP($C43,'L73'!$C$5:$I$111,7,0))</f>
        <v>490.56299999999999</v>
      </c>
      <c r="M43" s="32">
        <f>IF(ISNA(VLOOKUP($C43,L73C!$C$5:$I$111,1,0)),0,VLOOKUP($C43,L73C!$C$5:$I$111,2,0))</f>
        <v>0</v>
      </c>
      <c r="N43" s="35">
        <f>IF(ISNA(VLOOKUP($C43,'L75'!$C$5:$I$114,1,0)),0,VLOOKUP($C43,'L75'!$C$5:$I$114,2,0)+VLOOKUP($C43,'L75'!$C$5:$I$114,4,0)+VLOOKUP($C43,'L75'!$C$5:$I$114,6,0))</f>
        <v>994.63199999999995</v>
      </c>
      <c r="O43" s="36">
        <f>IF(ISNA(VLOOKUP($C43,'L75'!$C$5:$I$114,1,0)),0,VLOOKUP($C43,'L75'!$C$5:$I$114,3,0)+VLOOKUP($C43,'L75'!$C$5:$I$114,5,0)+VLOOKUP($C43,'L75'!$C$5:$I$114,7,0))</f>
        <v>1346.0970000000002</v>
      </c>
      <c r="P43" s="35">
        <f>IF(ISNA(VLOOKUP($C43,L75C!$C$5:$I$114,1,0)),0,VLOOKUP($C43,L75C!$C$5:$I$114,2,0)+VLOOKUP($C43,L75C!$C$5:$I$114,4,0)+VLOOKUP($C43,L75C!$C$5:$I$114,6,0))</f>
        <v>0</v>
      </c>
      <c r="Q43" s="36">
        <f>IF(ISNA(VLOOKUP($C43,L75C!$C$5:$I$114,1,0)),0,VLOOKUP($C43,L75C!$C$5:$I$114,3,0)+VLOOKUP($C43,L75C!$C$5:$I$114,5,0)+VLOOKUP($C43,L75C!$C$5:$I$114,7,0))</f>
        <v>0</v>
      </c>
      <c r="R43" s="35">
        <f>IF(ISNA(VLOOKUP($C43,'L76'!$C$5:$I$115,1,0)),0,VLOOKUP($C43,'L76'!$C$5:$I$115,2,0)+VLOOKUP($C43,'L76'!$C$5:$I$115,4,0)+VLOOKUP($C43,'L76'!$C$5:$I$115,6,0))</f>
        <v>817.875</v>
      </c>
      <c r="S43" s="36">
        <f>IF(ISNA(VLOOKUP($C43,'L76'!$C$5:$I$115,1,0)),0,VLOOKUP($C43,'L76'!$C$5:$I$115,3,0)+VLOOKUP($C43,'L76'!$C$5:$I$115,5,0)+VLOOKUP($C43,'L76'!$C$5:$I$115,7,0))</f>
        <v>952.27599999999984</v>
      </c>
      <c r="T43" s="40">
        <f t="shared" si="0"/>
        <v>9710.15</v>
      </c>
      <c r="U43" s="6"/>
      <c r="W43" s="6"/>
      <c r="X43" s="6"/>
      <c r="Y43" s="6"/>
    </row>
    <row r="44" spans="2:25" x14ac:dyDescent="0.3">
      <c r="B44" s="3" t="s">
        <v>30</v>
      </c>
      <c r="C44" s="30">
        <v>2909530</v>
      </c>
      <c r="D44" s="35">
        <f>IF(ISNA(VLOOKUP($C44,'L70'!$C$5:$I$106,1,0)),0,VLOOKUP($C44,'L70'!$C$5:$I$106,2,0)+VLOOKUP($C44,'L70'!$C$5:$I$106,4,0)+VLOOKUP($C44,'L70'!$C$5:$I$106,6,0))</f>
        <v>2348.3360000000007</v>
      </c>
      <c r="E44" s="36">
        <f>IF(ISNA(VLOOKUP($C44,'L70'!$C$5:$I$106,1,0)),0,VLOOKUP($C44,'L70'!$C$5:$I$106,3,0)+VLOOKUP($C44,'L70'!$C$5:$I$106,5,0)+VLOOKUP($C44,'L70'!$C$5:$I$106,7,0))</f>
        <v>3074.8759999999988</v>
      </c>
      <c r="F44" s="35">
        <f>IF(ISNA(VLOOKUP($C44,'L71'!$C$5:$I$106,1,0)),0,VLOOKUP($C44,'L71'!$C$5:$I$106,2,0)+VLOOKUP($C44,'L71'!$C$5:$I$106,4,0)+VLOOKUP($C44,'L71'!$C$5:$I$106,6,0))</f>
        <v>1651.9009999999998</v>
      </c>
      <c r="G44" s="36">
        <f>IF(ISNA(VLOOKUP($C44,'L71'!$C$5:$I$106,1,0)),0,VLOOKUP($C44,'L71'!$C$5:$I$106,3,0)+VLOOKUP($C44,'L71'!$C$5:$I$106,5,0)+VLOOKUP($C44,'L71'!$C$5:$I$106,7,0))</f>
        <v>928.23299999999995</v>
      </c>
      <c r="H44" s="32">
        <f>IF(ISNA(VLOOKUP($C44,'L72'!$C$5:$I$110,1,0)),0,VLOOKUP($C44,'L72'!$C$5:$I$110,2,0)+VLOOKUP($C44,'L72'!$C$5:$I$110,4,0)+VLOOKUP($C44,'L72'!$C$5:$I$110,6,0))</f>
        <v>1701.0580000000004</v>
      </c>
      <c r="I44" s="37">
        <f>IF(ISNA(VLOOKUP($C44,'L72'!$C$5:$I$110,1,0)),0,VLOOKUP($C44,'L72'!$C$5:$I$110,3,0)+VLOOKUP($C44,'L72'!$C$5:$I$110,5,0)+VLOOKUP($C44,'L72'!$C$5:$I$110,7,0))</f>
        <v>1881.8179999999998</v>
      </c>
      <c r="J44" s="35">
        <f>IF(ISNA(VLOOKUP($C44,'L74'!$C$5:$I$110,1,0)),0,VLOOKUP($C44,'L74'!$C$5:$I$110,2,0))</f>
        <v>172.233</v>
      </c>
      <c r="K44" s="35">
        <f>IF(ISNA(VLOOKUP($C44,'L73'!$C$5:$I$111,1,0)),0,VLOOKUP($C44,'L73'!$C$5:$I$111,2,0)+VLOOKUP($C44,'L73'!$C$5:$I$111,4,0)+VLOOKUP($C44,'L73'!$C$5:$I$111,6,0))</f>
        <v>2391.0840000000012</v>
      </c>
      <c r="L44" s="36">
        <f>IF(ISNA(VLOOKUP($C44,'L73'!$C$5:$I$111,1,0)),0,VLOOKUP($C44,'L73'!$C$5:$I$111,3,0)+VLOOKUP($C44,'L73'!$C$5:$I$111,5,0)+VLOOKUP($C44,'L73'!$C$5:$I$111,7,0))</f>
        <v>2339.3040000000001</v>
      </c>
      <c r="M44" s="32">
        <f>IF(ISNA(VLOOKUP($C44,L73C!$C$5:$I$111,1,0)),0,VLOOKUP($C44,L73C!$C$5:$I$111,2,0))</f>
        <v>0</v>
      </c>
      <c r="N44" s="35">
        <f>IF(ISNA(VLOOKUP($C44,'L75'!$C$5:$I$114,1,0)),0,VLOOKUP($C44,'L75'!$C$5:$I$114,2,0)+VLOOKUP($C44,'L75'!$C$5:$I$114,4,0)+VLOOKUP($C44,'L75'!$C$5:$I$114,6,0))</f>
        <v>2750.3519999999999</v>
      </c>
      <c r="O44" s="36">
        <f>IF(ISNA(VLOOKUP($C44,'L75'!$C$5:$I$114,1,0)),0,VLOOKUP($C44,'L75'!$C$5:$I$114,3,0)+VLOOKUP($C44,'L75'!$C$5:$I$114,5,0)+VLOOKUP($C44,'L75'!$C$5:$I$114,7,0))</f>
        <v>2765.6839999999997</v>
      </c>
      <c r="P44" s="35">
        <f>IF(ISNA(VLOOKUP($C44,L75C!$C$5:$I$114,1,0)),0,VLOOKUP($C44,L75C!$C$5:$I$114,2,0)+VLOOKUP($C44,L75C!$C$5:$I$114,4,0)+VLOOKUP($C44,L75C!$C$5:$I$114,6,0))</f>
        <v>0</v>
      </c>
      <c r="Q44" s="36">
        <f>IF(ISNA(VLOOKUP($C44,L75C!$C$5:$I$114,1,0)),0,VLOOKUP($C44,L75C!$C$5:$I$114,3,0)+VLOOKUP($C44,L75C!$C$5:$I$114,5,0)+VLOOKUP($C44,L75C!$C$5:$I$114,7,0))</f>
        <v>0</v>
      </c>
      <c r="R44" s="35">
        <f>IF(ISNA(VLOOKUP($C44,'L76'!$C$5:$I$115,1,0)),0,VLOOKUP($C44,'L76'!$C$5:$I$115,2,0)+VLOOKUP($C44,'L76'!$C$5:$I$115,4,0)+VLOOKUP($C44,'L76'!$C$5:$I$115,6,0))</f>
        <v>2021.8420000000003</v>
      </c>
      <c r="S44" s="36">
        <f>IF(ISNA(VLOOKUP($C44,'L76'!$C$5:$I$115,1,0)),0,VLOOKUP($C44,'L76'!$C$5:$I$115,3,0)+VLOOKUP($C44,'L76'!$C$5:$I$115,5,0)+VLOOKUP($C44,'L76'!$C$5:$I$115,7,0))</f>
        <v>1478.981</v>
      </c>
      <c r="T44" s="40">
        <f t="shared" si="0"/>
        <v>25505.702000000001</v>
      </c>
      <c r="U44" s="6"/>
      <c r="W44" s="6"/>
      <c r="X44" s="6"/>
      <c r="Y44" s="6"/>
    </row>
    <row r="45" spans="2:25" x14ac:dyDescent="0.3">
      <c r="B45" s="3" t="s">
        <v>122</v>
      </c>
      <c r="C45" s="30">
        <v>69209575</v>
      </c>
      <c r="D45" s="35">
        <f>IF(ISNA(VLOOKUP($C45,'L70'!$C$5:$I$106,1,0)),0,VLOOKUP($C45,'L70'!$C$5:$I$106,2,0)+VLOOKUP($C45,'L70'!$C$5:$I$106,4,0)+VLOOKUP($C45,'L70'!$C$5:$I$106,6,0))</f>
        <v>0</v>
      </c>
      <c r="E45" s="36">
        <f>IF(ISNA(VLOOKUP($C45,'L70'!$C$5:$I$106,1,0)),0,VLOOKUP($C45,'L70'!$C$5:$I$106,3,0)+VLOOKUP($C45,'L70'!$C$5:$I$106,5,0)+VLOOKUP($C45,'L70'!$C$5:$I$106,7,0))</f>
        <v>0</v>
      </c>
      <c r="F45" s="35">
        <f>IF(ISNA(VLOOKUP($C45,'L71'!$C$5:$I$106,1,0)),0,VLOOKUP($C45,'L71'!$C$5:$I$106,2,0)+VLOOKUP($C45,'L71'!$C$5:$I$106,4,0)+VLOOKUP($C45,'L71'!$C$5:$I$106,6,0))</f>
        <v>652.30099999999993</v>
      </c>
      <c r="G45" s="36">
        <f>IF(ISNA(VLOOKUP($C45,'L71'!$C$5:$I$106,1,0)),0,VLOOKUP($C45,'L71'!$C$5:$I$106,3,0)+VLOOKUP($C45,'L71'!$C$5:$I$106,5,0)+VLOOKUP($C45,'L71'!$C$5:$I$106,7,0))</f>
        <v>982.85599999999988</v>
      </c>
      <c r="H45" s="32">
        <f>IF(ISNA(VLOOKUP($C45,'L72'!$C$5:$I$110,1,0)),0,VLOOKUP($C45,'L72'!$C$5:$I$110,2,0)+VLOOKUP($C45,'L72'!$C$5:$I$110,4,0)+VLOOKUP($C45,'L72'!$C$5:$I$110,6,0))</f>
        <v>1366.2720000000002</v>
      </c>
      <c r="I45" s="37">
        <f>IF(ISNA(VLOOKUP($C45,'L72'!$C$5:$I$110,1,0)),0,VLOOKUP($C45,'L72'!$C$5:$I$110,3,0)+VLOOKUP($C45,'L72'!$C$5:$I$110,5,0)+VLOOKUP($C45,'L72'!$C$5:$I$110,7,0))</f>
        <v>1810.5360000000001</v>
      </c>
      <c r="J45" s="35">
        <f>IF(ISNA(VLOOKUP($C45,'L74'!$C$5:$I$110,1,0)),0,VLOOKUP($C45,'L74'!$C$5:$I$110,2,0))</f>
        <v>788.1400000000001</v>
      </c>
      <c r="K45" s="35">
        <f>IF(ISNA(VLOOKUP($C45,'L73'!$C$5:$I$111,1,0)),0,VLOOKUP($C45,'L73'!$C$5:$I$111,2,0)+VLOOKUP($C45,'L73'!$C$5:$I$111,4,0)+VLOOKUP($C45,'L73'!$C$5:$I$111,6,0))</f>
        <v>2068.4439999999995</v>
      </c>
      <c r="L45" s="36">
        <f>IF(ISNA(VLOOKUP($C45,'L73'!$C$5:$I$111,1,0)),0,VLOOKUP($C45,'L73'!$C$5:$I$111,3,0)+VLOOKUP($C45,'L73'!$C$5:$I$111,5,0)+VLOOKUP($C45,'L73'!$C$5:$I$111,7,0))</f>
        <v>1227.7449999999997</v>
      </c>
      <c r="M45" s="32">
        <f>IF(ISNA(VLOOKUP($C45,L73C!$C$5:$I$111,1,0)),0,VLOOKUP($C45,L73C!$C$5:$I$111,2,0))</f>
        <v>145.56900000000002</v>
      </c>
      <c r="N45" s="35">
        <f>IF(ISNA(VLOOKUP($C45,'L75'!$C$5:$I$114,1,0)),0,VLOOKUP($C45,'L75'!$C$5:$I$114,2,0)+VLOOKUP($C45,'L75'!$C$5:$I$114,4,0)+VLOOKUP($C45,'L75'!$C$5:$I$114,6,0))</f>
        <v>4263.1410000000005</v>
      </c>
      <c r="O45" s="36">
        <f>IF(ISNA(VLOOKUP($C45,'L75'!$C$5:$I$114,1,0)),0,VLOOKUP($C45,'L75'!$C$5:$I$114,3,0)+VLOOKUP($C45,'L75'!$C$5:$I$114,5,0)+VLOOKUP($C45,'L75'!$C$5:$I$114,7,0))</f>
        <v>3979.6579999999994</v>
      </c>
      <c r="P45" s="35">
        <f>IF(ISNA(VLOOKUP($C45,L75C!$C$5:$I$114,1,0)),0,VLOOKUP($C45,L75C!$C$5:$I$114,2,0)+VLOOKUP($C45,L75C!$C$5:$I$114,4,0)+VLOOKUP($C45,L75C!$C$5:$I$114,6,0))</f>
        <v>0</v>
      </c>
      <c r="Q45" s="36">
        <f>IF(ISNA(VLOOKUP($C45,L75C!$C$5:$I$114,1,0)),0,VLOOKUP($C45,L75C!$C$5:$I$114,3,0)+VLOOKUP($C45,L75C!$C$5:$I$114,5,0)+VLOOKUP($C45,L75C!$C$5:$I$114,7,0))</f>
        <v>0</v>
      </c>
      <c r="R45" s="35">
        <f>IF(ISNA(VLOOKUP($C45,'L76'!$C$5:$I$115,1,0)),0,VLOOKUP($C45,'L76'!$C$5:$I$115,2,0)+VLOOKUP($C45,'L76'!$C$5:$I$115,4,0)+VLOOKUP($C45,'L76'!$C$5:$I$115,6,0))</f>
        <v>1766.067</v>
      </c>
      <c r="S45" s="36">
        <f>IF(ISNA(VLOOKUP($C45,'L76'!$C$5:$I$115,1,0)),0,VLOOKUP($C45,'L76'!$C$5:$I$115,3,0)+VLOOKUP($C45,'L76'!$C$5:$I$115,5,0)+VLOOKUP($C45,'L76'!$C$5:$I$115,7,0))</f>
        <v>1874.6839999999995</v>
      </c>
      <c r="T45" s="40">
        <f t="shared" si="0"/>
        <v>20925.413</v>
      </c>
      <c r="U45" s="6"/>
      <c r="W45" s="6"/>
      <c r="X45" s="6"/>
      <c r="Y45" s="6"/>
    </row>
    <row r="46" spans="2:25" x14ac:dyDescent="0.3">
      <c r="B46" s="3" t="s">
        <v>101</v>
      </c>
      <c r="C46" s="30">
        <v>6537572</v>
      </c>
      <c r="D46" s="35">
        <f>IF(ISNA(VLOOKUP($C46,'L70'!$C$5:$I$106,1,0)),0,VLOOKUP($C46,'L70'!$C$5:$I$106,2,0)+VLOOKUP($C46,'L70'!$C$5:$I$106,4,0)+VLOOKUP($C46,'L70'!$C$5:$I$106,6,0))</f>
        <v>727.40300000000002</v>
      </c>
      <c r="E46" s="36">
        <f>IF(ISNA(VLOOKUP($C46,'L70'!$C$5:$I$106,1,0)),0,VLOOKUP($C46,'L70'!$C$5:$I$106,3,0)+VLOOKUP($C46,'L70'!$C$5:$I$106,5,0)+VLOOKUP($C46,'L70'!$C$5:$I$106,7,0))</f>
        <v>362.75900000000001</v>
      </c>
      <c r="F46" s="35">
        <f>IF(ISNA(VLOOKUP($C46,'L71'!$C$5:$I$106,1,0)),0,VLOOKUP($C46,'L71'!$C$5:$I$106,2,0)+VLOOKUP($C46,'L71'!$C$5:$I$106,4,0)+VLOOKUP($C46,'L71'!$C$5:$I$106,6,0))</f>
        <v>385.00900000000001</v>
      </c>
      <c r="G46" s="36">
        <f>IF(ISNA(VLOOKUP($C46,'L71'!$C$5:$I$106,1,0)),0,VLOOKUP($C46,'L71'!$C$5:$I$106,3,0)+VLOOKUP($C46,'L71'!$C$5:$I$106,5,0)+VLOOKUP($C46,'L71'!$C$5:$I$106,7,0))</f>
        <v>334.34599999999995</v>
      </c>
      <c r="H46" s="32">
        <f>IF(ISNA(VLOOKUP($C46,'L72'!$C$5:$I$110,1,0)),0,VLOOKUP($C46,'L72'!$C$5:$I$110,2,0)+VLOOKUP($C46,'L72'!$C$5:$I$110,4,0)+VLOOKUP($C46,'L72'!$C$5:$I$110,6,0))</f>
        <v>447.6810000000001</v>
      </c>
      <c r="I46" s="37">
        <f>IF(ISNA(VLOOKUP($C46,'L72'!$C$5:$I$110,1,0)),0,VLOOKUP($C46,'L72'!$C$5:$I$110,3,0)+VLOOKUP($C46,'L72'!$C$5:$I$110,5,0)+VLOOKUP($C46,'L72'!$C$5:$I$110,7,0))</f>
        <v>380.69900000000001</v>
      </c>
      <c r="J46" s="35">
        <f>IF(ISNA(VLOOKUP($C46,'L74'!$C$5:$I$110,1,0)),0,VLOOKUP($C46,'L74'!$C$5:$I$110,2,0))</f>
        <v>0</v>
      </c>
      <c r="K46" s="35">
        <f>IF(ISNA(VLOOKUP($C46,'L73'!$C$5:$I$111,1,0)),0,VLOOKUP($C46,'L73'!$C$5:$I$111,2,0)+VLOOKUP($C46,'L73'!$C$5:$I$111,4,0)+VLOOKUP($C46,'L73'!$C$5:$I$111,6,0))</f>
        <v>564.298</v>
      </c>
      <c r="L46" s="36">
        <f>IF(ISNA(VLOOKUP($C46,'L73'!$C$5:$I$111,1,0)),0,VLOOKUP($C46,'L73'!$C$5:$I$111,3,0)+VLOOKUP($C46,'L73'!$C$5:$I$111,5,0)+VLOOKUP($C46,'L73'!$C$5:$I$111,7,0))</f>
        <v>330.86300000000006</v>
      </c>
      <c r="M46" s="32">
        <f>IF(ISNA(VLOOKUP($C46,L73C!$C$5:$I$111,1,0)),0,VLOOKUP($C46,L73C!$C$5:$I$111,2,0))</f>
        <v>0</v>
      </c>
      <c r="N46" s="35">
        <f>IF(ISNA(VLOOKUP($C46,'L75'!$C$5:$I$114,1,0)),0,VLOOKUP($C46,'L75'!$C$5:$I$114,2,0)+VLOOKUP($C46,'L75'!$C$5:$I$114,4,0)+VLOOKUP($C46,'L75'!$C$5:$I$114,6,0))</f>
        <v>422.42099999999999</v>
      </c>
      <c r="O46" s="36">
        <f>IF(ISNA(VLOOKUP($C46,'L75'!$C$5:$I$114,1,0)),0,VLOOKUP($C46,'L75'!$C$5:$I$114,3,0)+VLOOKUP($C46,'L75'!$C$5:$I$114,5,0)+VLOOKUP($C46,'L75'!$C$5:$I$114,7,0))</f>
        <v>462.14599999999996</v>
      </c>
      <c r="P46" s="35">
        <f>IF(ISNA(VLOOKUP($C46,L75C!$C$5:$I$114,1,0)),0,VLOOKUP($C46,L75C!$C$5:$I$114,2,0)+VLOOKUP($C46,L75C!$C$5:$I$114,4,0)+VLOOKUP($C46,L75C!$C$5:$I$114,6,0))</f>
        <v>0</v>
      </c>
      <c r="Q46" s="36">
        <f>IF(ISNA(VLOOKUP($C46,L75C!$C$5:$I$114,1,0)),0,VLOOKUP($C46,L75C!$C$5:$I$114,3,0)+VLOOKUP($C46,L75C!$C$5:$I$114,5,0)+VLOOKUP($C46,L75C!$C$5:$I$114,7,0))</f>
        <v>0</v>
      </c>
      <c r="R46" s="35">
        <f>IF(ISNA(VLOOKUP($C46,'L76'!$C$5:$I$115,1,0)),0,VLOOKUP($C46,'L76'!$C$5:$I$115,2,0)+VLOOKUP($C46,'L76'!$C$5:$I$115,4,0)+VLOOKUP($C46,'L76'!$C$5:$I$115,6,0))</f>
        <v>436.67</v>
      </c>
      <c r="S46" s="36">
        <f>IF(ISNA(VLOOKUP($C46,'L76'!$C$5:$I$115,1,0)),0,VLOOKUP($C46,'L76'!$C$5:$I$115,3,0)+VLOOKUP($C46,'L76'!$C$5:$I$115,5,0)+VLOOKUP($C46,'L76'!$C$5:$I$115,7,0))</f>
        <v>412.58</v>
      </c>
      <c r="T46" s="40">
        <f t="shared" si="0"/>
        <v>5266.8750000000009</v>
      </c>
      <c r="U46" s="6"/>
      <c r="W46" s="6"/>
      <c r="X46" s="6"/>
      <c r="Y46" s="6"/>
    </row>
    <row r="47" spans="2:25" x14ac:dyDescent="0.3">
      <c r="B47" s="3" t="s">
        <v>94</v>
      </c>
      <c r="C47" s="30">
        <v>10918655</v>
      </c>
      <c r="D47" s="35">
        <f>IF(ISNA(VLOOKUP($C47,'L70'!$C$5:$I$106,1,0)),0,VLOOKUP($C47,'L70'!$C$5:$I$106,2,0)+VLOOKUP($C47,'L70'!$C$5:$I$106,4,0)+VLOOKUP($C47,'L70'!$C$5:$I$106,6,0))</f>
        <v>276.97999999999996</v>
      </c>
      <c r="E47" s="36">
        <f>IF(ISNA(VLOOKUP($C47,'L70'!$C$5:$I$106,1,0)),0,VLOOKUP($C47,'L70'!$C$5:$I$106,3,0)+VLOOKUP($C47,'L70'!$C$5:$I$106,5,0)+VLOOKUP($C47,'L70'!$C$5:$I$106,7,0))</f>
        <v>420.68299999999999</v>
      </c>
      <c r="F47" s="35">
        <f>IF(ISNA(VLOOKUP($C47,'L71'!$C$5:$I$106,1,0)),0,VLOOKUP($C47,'L71'!$C$5:$I$106,2,0)+VLOOKUP($C47,'L71'!$C$5:$I$106,4,0)+VLOOKUP($C47,'L71'!$C$5:$I$106,6,0))</f>
        <v>69.459999999999994</v>
      </c>
      <c r="G47" s="36">
        <f>IF(ISNA(VLOOKUP($C47,'L71'!$C$5:$I$106,1,0)),0,VLOOKUP($C47,'L71'!$C$5:$I$106,3,0)+VLOOKUP($C47,'L71'!$C$5:$I$106,5,0)+VLOOKUP($C47,'L71'!$C$5:$I$106,7,0))</f>
        <v>104.32300000000001</v>
      </c>
      <c r="H47" s="32">
        <f>IF(ISNA(VLOOKUP($C47,'L72'!$C$5:$I$110,1,0)),0,VLOOKUP($C47,'L72'!$C$5:$I$110,2,0)+VLOOKUP($C47,'L72'!$C$5:$I$110,4,0)+VLOOKUP($C47,'L72'!$C$5:$I$110,6,0))</f>
        <v>139.24499999999998</v>
      </c>
      <c r="I47" s="37">
        <f>IF(ISNA(VLOOKUP($C47,'L72'!$C$5:$I$110,1,0)),0,VLOOKUP($C47,'L72'!$C$5:$I$110,3,0)+VLOOKUP($C47,'L72'!$C$5:$I$110,5,0)+VLOOKUP($C47,'L72'!$C$5:$I$110,7,0))</f>
        <v>157.81899999999999</v>
      </c>
      <c r="J47" s="35">
        <f>IF(ISNA(VLOOKUP($C47,'L74'!$C$5:$I$110,1,0)),0,VLOOKUP($C47,'L74'!$C$5:$I$110,2,0))</f>
        <v>136.19999999999999</v>
      </c>
      <c r="K47" s="35">
        <f>IF(ISNA(VLOOKUP($C47,'L73'!$C$5:$I$111,1,0)),0,VLOOKUP($C47,'L73'!$C$5:$I$111,2,0)+VLOOKUP($C47,'L73'!$C$5:$I$111,4,0)+VLOOKUP($C47,'L73'!$C$5:$I$111,6,0))</f>
        <v>316.07400000000001</v>
      </c>
      <c r="L47" s="36">
        <f>IF(ISNA(VLOOKUP($C47,'L73'!$C$5:$I$111,1,0)),0,VLOOKUP($C47,'L73'!$C$5:$I$111,3,0)+VLOOKUP($C47,'L73'!$C$5:$I$111,5,0)+VLOOKUP($C47,'L73'!$C$5:$I$111,7,0))</f>
        <v>205.76000000000002</v>
      </c>
      <c r="M47" s="32">
        <f>IF(ISNA(VLOOKUP($C47,L73C!$C$5:$I$111,1,0)),0,VLOOKUP($C47,L73C!$C$5:$I$111,2,0))</f>
        <v>247.839</v>
      </c>
      <c r="N47" s="35">
        <f>IF(ISNA(VLOOKUP($C47,'L75'!$C$5:$I$114,1,0)),0,VLOOKUP($C47,'L75'!$C$5:$I$114,2,0)+VLOOKUP($C47,'L75'!$C$5:$I$114,4,0)+VLOOKUP($C47,'L75'!$C$5:$I$114,6,0))</f>
        <v>337.42499999999995</v>
      </c>
      <c r="O47" s="36">
        <f>IF(ISNA(VLOOKUP($C47,'L75'!$C$5:$I$114,1,0)),0,VLOOKUP($C47,'L75'!$C$5:$I$114,3,0)+VLOOKUP($C47,'L75'!$C$5:$I$114,5,0)+VLOOKUP($C47,'L75'!$C$5:$I$114,7,0))</f>
        <v>376.20400000000001</v>
      </c>
      <c r="P47" s="35">
        <f>IF(ISNA(VLOOKUP($C47,L75C!$C$5:$I$114,1,0)),0,VLOOKUP($C47,L75C!$C$5:$I$114,2,0)+VLOOKUP($C47,L75C!$C$5:$I$114,4,0)+VLOOKUP($C47,L75C!$C$5:$I$114,6,0))</f>
        <v>0</v>
      </c>
      <c r="Q47" s="36">
        <f>IF(ISNA(VLOOKUP($C47,L75C!$C$5:$I$114,1,0)),0,VLOOKUP($C47,L75C!$C$5:$I$114,3,0)+VLOOKUP($C47,L75C!$C$5:$I$114,5,0)+VLOOKUP($C47,L75C!$C$5:$I$114,7,0))</f>
        <v>0</v>
      </c>
      <c r="R47" s="35">
        <f>IF(ISNA(VLOOKUP($C47,'L76'!$C$5:$I$115,1,0)),0,VLOOKUP($C47,'L76'!$C$5:$I$115,2,0)+VLOOKUP($C47,'L76'!$C$5:$I$115,4,0)+VLOOKUP($C47,'L76'!$C$5:$I$115,6,0))</f>
        <v>319.36</v>
      </c>
      <c r="S47" s="36">
        <f>IF(ISNA(VLOOKUP($C47,'L76'!$C$5:$I$115,1,0)),0,VLOOKUP($C47,'L76'!$C$5:$I$115,3,0)+VLOOKUP($C47,'L76'!$C$5:$I$115,5,0)+VLOOKUP($C47,'L76'!$C$5:$I$115,7,0))</f>
        <v>394.04699999999997</v>
      </c>
      <c r="T47" s="40">
        <f t="shared" si="0"/>
        <v>3501.4190000000003</v>
      </c>
      <c r="U47" s="6"/>
      <c r="W47" s="6"/>
      <c r="X47" s="6"/>
      <c r="Y47" s="6"/>
    </row>
    <row r="48" spans="2:25" x14ac:dyDescent="0.3">
      <c r="B48" s="3" t="s">
        <v>3</v>
      </c>
      <c r="C48" s="30">
        <v>8892436</v>
      </c>
      <c r="D48" s="35">
        <f>IF(ISNA(VLOOKUP($C48,'L70'!$C$5:$I$106,1,0)),0,VLOOKUP($C48,'L70'!$C$5:$I$106,2,0)+VLOOKUP($C48,'L70'!$C$5:$I$106,4,0)+VLOOKUP($C48,'L70'!$C$5:$I$106,6,0))</f>
        <v>530.09199999999998</v>
      </c>
      <c r="E48" s="36">
        <f>IF(ISNA(VLOOKUP($C48,'L70'!$C$5:$I$106,1,0)),0,VLOOKUP($C48,'L70'!$C$5:$I$106,3,0)+VLOOKUP($C48,'L70'!$C$5:$I$106,5,0)+VLOOKUP($C48,'L70'!$C$5:$I$106,7,0))</f>
        <v>998.93299999999999</v>
      </c>
      <c r="F48" s="35">
        <f>IF(ISNA(VLOOKUP($C48,'L71'!$C$5:$I$106,1,0)),0,VLOOKUP($C48,'L71'!$C$5:$I$106,2,0)+VLOOKUP($C48,'L71'!$C$5:$I$106,4,0)+VLOOKUP($C48,'L71'!$C$5:$I$106,6,0))</f>
        <v>428.47600000000006</v>
      </c>
      <c r="G48" s="36">
        <f>IF(ISNA(VLOOKUP($C48,'L71'!$C$5:$I$106,1,0)),0,VLOOKUP($C48,'L71'!$C$5:$I$106,3,0)+VLOOKUP($C48,'L71'!$C$5:$I$106,5,0)+VLOOKUP($C48,'L71'!$C$5:$I$106,7,0))</f>
        <v>545.54</v>
      </c>
      <c r="H48" s="32">
        <f>IF(ISNA(VLOOKUP($C48,'L72'!$C$5:$I$110,1,0)),0,VLOOKUP($C48,'L72'!$C$5:$I$110,2,0)+VLOOKUP($C48,'L72'!$C$5:$I$110,4,0)+VLOOKUP($C48,'L72'!$C$5:$I$110,6,0))</f>
        <v>127.00300000000001</v>
      </c>
      <c r="I48" s="37">
        <f>IF(ISNA(VLOOKUP($C48,'L72'!$C$5:$I$110,1,0)),0,VLOOKUP($C48,'L72'!$C$5:$I$110,3,0)+VLOOKUP($C48,'L72'!$C$5:$I$110,5,0)+VLOOKUP($C48,'L72'!$C$5:$I$110,7,0))</f>
        <v>188.458</v>
      </c>
      <c r="J48" s="35">
        <f>IF(ISNA(VLOOKUP($C48,'L74'!$C$5:$I$110,1,0)),0,VLOOKUP($C48,'L74'!$C$5:$I$110,2,0))</f>
        <v>0</v>
      </c>
      <c r="K48" s="35">
        <f>IF(ISNA(VLOOKUP($C48,'L73'!$C$5:$I$111,1,0)),0,VLOOKUP($C48,'L73'!$C$5:$I$111,2,0)+VLOOKUP($C48,'L73'!$C$5:$I$111,4,0)+VLOOKUP($C48,'L73'!$C$5:$I$111,6,0))</f>
        <v>894.13099999999997</v>
      </c>
      <c r="L48" s="36">
        <f>IF(ISNA(VLOOKUP($C48,'L73'!$C$5:$I$111,1,0)),0,VLOOKUP($C48,'L73'!$C$5:$I$111,3,0)+VLOOKUP($C48,'L73'!$C$5:$I$111,5,0)+VLOOKUP($C48,'L73'!$C$5:$I$111,7,0))</f>
        <v>803.77500000000009</v>
      </c>
      <c r="M48" s="32">
        <f>IF(ISNA(VLOOKUP($C48,L73C!$C$5:$I$111,1,0)),0,VLOOKUP($C48,L73C!$C$5:$I$111,2,0))</f>
        <v>0</v>
      </c>
      <c r="N48" s="35">
        <f>IF(ISNA(VLOOKUP($C48,'L75'!$C$5:$I$114,1,0)),0,VLOOKUP($C48,'L75'!$C$5:$I$114,2,0)+VLOOKUP($C48,'L75'!$C$5:$I$114,4,0)+VLOOKUP($C48,'L75'!$C$5:$I$114,6,0))</f>
        <v>754.89100000000008</v>
      </c>
      <c r="O48" s="36">
        <f>IF(ISNA(VLOOKUP($C48,'L75'!$C$5:$I$114,1,0)),0,VLOOKUP($C48,'L75'!$C$5:$I$114,3,0)+VLOOKUP($C48,'L75'!$C$5:$I$114,5,0)+VLOOKUP($C48,'L75'!$C$5:$I$114,7,0))</f>
        <v>765.39699999999993</v>
      </c>
      <c r="P48" s="35">
        <f>IF(ISNA(VLOOKUP($C48,L75C!$C$5:$I$114,1,0)),0,VLOOKUP($C48,L75C!$C$5:$I$114,2,0)+VLOOKUP($C48,L75C!$C$5:$I$114,4,0)+VLOOKUP($C48,L75C!$C$5:$I$114,6,0))</f>
        <v>0</v>
      </c>
      <c r="Q48" s="36">
        <f>IF(ISNA(VLOOKUP($C48,L75C!$C$5:$I$114,1,0)),0,VLOOKUP($C48,L75C!$C$5:$I$114,3,0)+VLOOKUP($C48,L75C!$C$5:$I$114,5,0)+VLOOKUP($C48,L75C!$C$5:$I$114,7,0))</f>
        <v>0</v>
      </c>
      <c r="R48" s="35">
        <f>IF(ISNA(VLOOKUP($C48,'L76'!$C$5:$I$115,1,0)),0,VLOOKUP($C48,'L76'!$C$5:$I$115,2,0)+VLOOKUP($C48,'L76'!$C$5:$I$115,4,0)+VLOOKUP($C48,'L76'!$C$5:$I$115,6,0))</f>
        <v>915.25599999999986</v>
      </c>
      <c r="S48" s="36">
        <f>IF(ISNA(VLOOKUP($C48,'L76'!$C$5:$I$115,1,0)),0,VLOOKUP($C48,'L76'!$C$5:$I$115,3,0)+VLOOKUP($C48,'L76'!$C$5:$I$115,5,0)+VLOOKUP($C48,'L76'!$C$5:$I$115,7,0))</f>
        <v>603.13599999999997</v>
      </c>
      <c r="T48" s="40">
        <f t="shared" si="0"/>
        <v>7555.0880000000016</v>
      </c>
      <c r="U48" s="6"/>
      <c r="W48" s="6"/>
      <c r="X48" s="6"/>
      <c r="Y48" s="6"/>
    </row>
    <row r="49" spans="2:25" x14ac:dyDescent="0.3">
      <c r="B49" s="3" t="s">
        <v>142</v>
      </c>
      <c r="C49" s="30">
        <v>3652783</v>
      </c>
      <c r="D49" s="35">
        <f>IF(ISNA(VLOOKUP($C49,'L70'!$C$5:$I$106,1,0)),0,VLOOKUP($C49,'L70'!$C$5:$I$106,2,0)+VLOOKUP($C49,'L70'!$C$5:$I$106,4,0)+VLOOKUP($C49,'L70'!$C$5:$I$106,6,0))</f>
        <v>0</v>
      </c>
      <c r="E49" s="36">
        <f>IF(ISNA(VLOOKUP($C49,'L70'!$C$5:$I$106,1,0)),0,VLOOKUP($C49,'L70'!$C$5:$I$106,3,0)+VLOOKUP($C49,'L70'!$C$5:$I$106,5,0)+VLOOKUP($C49,'L70'!$C$5:$I$106,7,0))</f>
        <v>0</v>
      </c>
      <c r="F49" s="35">
        <f>IF(ISNA(VLOOKUP($C49,'L71'!$C$5:$I$106,1,0)),0,VLOOKUP($C49,'L71'!$C$5:$I$106,2,0)+VLOOKUP($C49,'L71'!$C$5:$I$106,4,0)+VLOOKUP($C49,'L71'!$C$5:$I$106,6,0))</f>
        <v>0</v>
      </c>
      <c r="G49" s="36">
        <f>IF(ISNA(VLOOKUP($C49,'L71'!$C$5:$I$106,1,0)),0,VLOOKUP($C49,'L71'!$C$5:$I$106,3,0)+VLOOKUP($C49,'L71'!$C$5:$I$106,5,0)+VLOOKUP($C49,'L71'!$C$5:$I$106,7,0))</f>
        <v>0</v>
      </c>
      <c r="H49" s="32">
        <f>IF(ISNA(VLOOKUP($C49,'L72'!$C$5:$I$110,1,0)),0,VLOOKUP($C49,'L72'!$C$5:$I$110,2,0)+VLOOKUP($C49,'L72'!$C$5:$I$110,4,0)+VLOOKUP($C49,'L72'!$C$5:$I$110,6,0))</f>
        <v>0</v>
      </c>
      <c r="I49" s="37">
        <f>IF(ISNA(VLOOKUP($C49,'L72'!$C$5:$I$110,1,0)),0,VLOOKUP($C49,'L72'!$C$5:$I$110,3,0)+VLOOKUP($C49,'L72'!$C$5:$I$110,5,0)+VLOOKUP($C49,'L72'!$C$5:$I$110,7,0))</f>
        <v>0</v>
      </c>
      <c r="J49" s="35">
        <f>IF(ISNA(VLOOKUP($C49,'L74'!$C$5:$I$110,1,0)),0,VLOOKUP($C49,'L74'!$C$5:$I$110,2,0))</f>
        <v>0</v>
      </c>
      <c r="K49" s="35">
        <f>IF(ISNA(VLOOKUP($C49,'L73'!$C$5:$I$111,1,0)),0,VLOOKUP($C49,'L73'!$C$5:$I$111,2,0)+VLOOKUP($C49,'L73'!$C$5:$I$111,4,0)+VLOOKUP($C49,'L73'!$C$5:$I$111,6,0))</f>
        <v>0</v>
      </c>
      <c r="L49" s="36">
        <f>IF(ISNA(VLOOKUP($C49,'L73'!$C$5:$I$111,1,0)),0,VLOOKUP($C49,'L73'!$C$5:$I$111,3,0)+VLOOKUP($C49,'L73'!$C$5:$I$111,5,0)+VLOOKUP($C49,'L73'!$C$5:$I$111,7,0))</f>
        <v>0</v>
      </c>
      <c r="M49" s="32">
        <f>IF(ISNA(VLOOKUP($C49,L73C!$C$5:$I$111,1,0)),0,VLOOKUP($C49,L73C!$C$5:$I$111,2,0))</f>
        <v>0</v>
      </c>
      <c r="N49" s="35">
        <f>IF(ISNA(VLOOKUP($C49,'L75'!$C$5:$I$114,1,0)),0,VLOOKUP($C49,'L75'!$C$5:$I$114,2,0)+VLOOKUP($C49,'L75'!$C$5:$I$114,4,0)+VLOOKUP($C49,'L75'!$C$5:$I$114,6,0))</f>
        <v>718.31500000000005</v>
      </c>
      <c r="O49" s="36">
        <f>IF(ISNA(VLOOKUP($C49,'L75'!$C$5:$I$114,1,0)),0,VLOOKUP($C49,'L75'!$C$5:$I$114,3,0)+VLOOKUP($C49,'L75'!$C$5:$I$114,5,0)+VLOOKUP($C49,'L75'!$C$5:$I$114,7,0))</f>
        <v>824.4380000000001</v>
      </c>
      <c r="P49" s="35">
        <f>IF(ISNA(VLOOKUP($C49,L75C!$C$5:$I$114,1,0)),0,VLOOKUP($C49,L75C!$C$5:$I$114,2,0)+VLOOKUP($C49,L75C!$C$5:$I$114,4,0)+VLOOKUP($C49,L75C!$C$5:$I$114,6,0))</f>
        <v>356.37200000000001</v>
      </c>
      <c r="Q49" s="36">
        <f>IF(ISNA(VLOOKUP($C49,L75C!$C$5:$I$114,1,0)),0,VLOOKUP($C49,L75C!$C$5:$I$114,3,0)+VLOOKUP($C49,L75C!$C$5:$I$114,5,0)+VLOOKUP($C49,L75C!$C$5:$I$114,7,0))</f>
        <v>954.37700000000007</v>
      </c>
      <c r="R49" s="35">
        <f>IF(ISNA(VLOOKUP($C49,'L76'!$C$5:$I$115,1,0)),0,VLOOKUP($C49,'L76'!$C$5:$I$115,2,0)+VLOOKUP($C49,'L76'!$C$5:$I$115,4,0)+VLOOKUP($C49,'L76'!$C$5:$I$115,6,0))</f>
        <v>1779.7519999999995</v>
      </c>
      <c r="S49" s="36">
        <f>IF(ISNA(VLOOKUP($C49,'L76'!$C$5:$I$115,1,0)),0,VLOOKUP($C49,'L76'!$C$5:$I$115,3,0)+VLOOKUP($C49,'L76'!$C$5:$I$115,5,0)+VLOOKUP($C49,'L76'!$C$5:$I$115,7,0))</f>
        <v>1826.972</v>
      </c>
      <c r="T49" s="40">
        <f t="shared" si="0"/>
        <v>6460.2259999999997</v>
      </c>
      <c r="U49" s="6"/>
      <c r="W49" s="6"/>
      <c r="X49" s="6"/>
      <c r="Y49" s="6"/>
    </row>
    <row r="50" spans="2:25" x14ac:dyDescent="0.3">
      <c r="B50" s="3" t="s">
        <v>89</v>
      </c>
      <c r="C50" s="30">
        <v>3609381</v>
      </c>
      <c r="D50" s="35">
        <f>IF(ISNA(VLOOKUP($C50,'L70'!$C$5:$I$106,1,0)),0,VLOOKUP($C50,'L70'!$C$5:$I$106,2,0)+VLOOKUP($C50,'L70'!$C$5:$I$106,4,0)+VLOOKUP($C50,'L70'!$C$5:$I$106,6,0))</f>
        <v>3369.2719999999999</v>
      </c>
      <c r="E50" s="36">
        <f>IF(ISNA(VLOOKUP($C50,'L70'!$C$5:$I$106,1,0)),0,VLOOKUP($C50,'L70'!$C$5:$I$106,3,0)+VLOOKUP($C50,'L70'!$C$5:$I$106,5,0)+VLOOKUP($C50,'L70'!$C$5:$I$106,7,0))</f>
        <v>3367.8960000000006</v>
      </c>
      <c r="F50" s="35">
        <f>IF(ISNA(VLOOKUP($C50,'L71'!$C$5:$I$106,1,0)),0,VLOOKUP($C50,'L71'!$C$5:$I$106,2,0)+VLOOKUP($C50,'L71'!$C$5:$I$106,4,0)+VLOOKUP($C50,'L71'!$C$5:$I$106,6,0))</f>
        <v>3563.6239999999998</v>
      </c>
      <c r="G50" s="36">
        <f>IF(ISNA(VLOOKUP($C50,'L71'!$C$5:$I$106,1,0)),0,VLOOKUP($C50,'L71'!$C$5:$I$106,3,0)+VLOOKUP($C50,'L71'!$C$5:$I$106,5,0)+VLOOKUP($C50,'L71'!$C$5:$I$106,7,0))</f>
        <v>3152.8310000000006</v>
      </c>
      <c r="H50" s="32">
        <f>IF(ISNA(VLOOKUP($C50,'L72'!$C$5:$I$110,1,0)),0,VLOOKUP($C50,'L72'!$C$5:$I$110,2,0)+VLOOKUP($C50,'L72'!$C$5:$I$110,4,0)+VLOOKUP($C50,'L72'!$C$5:$I$110,6,0))</f>
        <v>2826.8029999999999</v>
      </c>
      <c r="I50" s="37">
        <f>IF(ISNA(VLOOKUP($C50,'L72'!$C$5:$I$110,1,0)),0,VLOOKUP($C50,'L72'!$C$5:$I$110,3,0)+VLOOKUP($C50,'L72'!$C$5:$I$110,5,0)+VLOOKUP($C50,'L72'!$C$5:$I$110,7,0))</f>
        <v>2613.7829999999994</v>
      </c>
      <c r="J50" s="35">
        <f>IF(ISNA(VLOOKUP($C50,'L74'!$C$5:$I$110,1,0)),0,VLOOKUP($C50,'L74'!$C$5:$I$110,2,0))</f>
        <v>0</v>
      </c>
      <c r="K50" s="35">
        <f>IF(ISNA(VLOOKUP($C50,'L73'!$C$5:$I$111,1,0)),0,VLOOKUP($C50,'L73'!$C$5:$I$111,2,0)+VLOOKUP($C50,'L73'!$C$5:$I$111,4,0)+VLOOKUP($C50,'L73'!$C$5:$I$111,6,0))</f>
        <v>3600.4939999999988</v>
      </c>
      <c r="L50" s="36">
        <f>IF(ISNA(VLOOKUP($C50,'L73'!$C$5:$I$111,1,0)),0,VLOOKUP($C50,'L73'!$C$5:$I$111,3,0)+VLOOKUP($C50,'L73'!$C$5:$I$111,5,0)+VLOOKUP($C50,'L73'!$C$5:$I$111,7,0))</f>
        <v>3318.5729999999994</v>
      </c>
      <c r="M50" s="32">
        <f>IF(ISNA(VLOOKUP($C50,L73C!$C$5:$I$111,1,0)),0,VLOOKUP($C50,L73C!$C$5:$I$111,2,0))</f>
        <v>0</v>
      </c>
      <c r="N50" s="35">
        <f>IF(ISNA(VLOOKUP($C50,'L75'!$C$5:$I$114,1,0)),0,VLOOKUP($C50,'L75'!$C$5:$I$114,2,0)+VLOOKUP($C50,'L75'!$C$5:$I$114,4,0)+VLOOKUP($C50,'L75'!$C$5:$I$114,6,0))</f>
        <v>3151.9180000000001</v>
      </c>
      <c r="O50" s="36">
        <f>IF(ISNA(VLOOKUP($C50,'L75'!$C$5:$I$114,1,0)),0,VLOOKUP($C50,'L75'!$C$5:$I$114,3,0)+VLOOKUP($C50,'L75'!$C$5:$I$114,5,0)+VLOOKUP($C50,'L75'!$C$5:$I$114,7,0))</f>
        <v>3000.4809999999989</v>
      </c>
      <c r="P50" s="35">
        <f>IF(ISNA(VLOOKUP($C50,L75C!$C$5:$I$114,1,0)),0,VLOOKUP($C50,L75C!$C$5:$I$114,2,0)+VLOOKUP($C50,L75C!$C$5:$I$114,4,0)+VLOOKUP($C50,L75C!$C$5:$I$114,6,0))</f>
        <v>0</v>
      </c>
      <c r="Q50" s="36">
        <f>IF(ISNA(VLOOKUP($C50,L75C!$C$5:$I$114,1,0)),0,VLOOKUP($C50,L75C!$C$5:$I$114,3,0)+VLOOKUP($C50,L75C!$C$5:$I$114,5,0)+VLOOKUP($C50,L75C!$C$5:$I$114,7,0))</f>
        <v>0</v>
      </c>
      <c r="R50" s="35">
        <f>IF(ISNA(VLOOKUP($C50,'L76'!$C$5:$I$115,1,0)),0,VLOOKUP($C50,'L76'!$C$5:$I$115,2,0)+VLOOKUP($C50,'L76'!$C$5:$I$115,4,0)+VLOOKUP($C50,'L76'!$C$5:$I$115,6,0))</f>
        <v>2594.9389999999994</v>
      </c>
      <c r="S50" s="36">
        <f>IF(ISNA(VLOOKUP($C50,'L76'!$C$5:$I$115,1,0)),0,VLOOKUP($C50,'L76'!$C$5:$I$115,3,0)+VLOOKUP($C50,'L76'!$C$5:$I$115,5,0)+VLOOKUP($C50,'L76'!$C$5:$I$115,7,0))</f>
        <v>2622.2869999999994</v>
      </c>
      <c r="T50" s="40">
        <f t="shared" si="0"/>
        <v>37182.900999999998</v>
      </c>
      <c r="U50" s="6"/>
      <c r="W50" s="6"/>
      <c r="X50" s="6"/>
      <c r="Y50" s="6"/>
    </row>
    <row r="51" spans="2:25" x14ac:dyDescent="0.3">
      <c r="B51" s="3" t="s">
        <v>63</v>
      </c>
      <c r="C51" s="30">
        <v>7135653</v>
      </c>
      <c r="D51" s="35">
        <f>IF(ISNA(VLOOKUP($C51,'L70'!$C$5:$I$106,1,0)),0,VLOOKUP($C51,'L70'!$C$5:$I$106,2,0)+VLOOKUP($C51,'L70'!$C$5:$I$106,4,0)+VLOOKUP($C51,'L70'!$C$5:$I$106,6,0))</f>
        <v>81.328999999999994</v>
      </c>
      <c r="E51" s="36">
        <f>IF(ISNA(VLOOKUP($C51,'L70'!$C$5:$I$106,1,0)),0,VLOOKUP($C51,'L70'!$C$5:$I$106,3,0)+VLOOKUP($C51,'L70'!$C$5:$I$106,5,0)+VLOOKUP($C51,'L70'!$C$5:$I$106,7,0))</f>
        <v>58.537999999999997</v>
      </c>
      <c r="F51" s="35">
        <f>IF(ISNA(VLOOKUP($C51,'L71'!$C$5:$I$106,1,0)),0,VLOOKUP($C51,'L71'!$C$5:$I$106,2,0)+VLOOKUP($C51,'L71'!$C$5:$I$106,4,0)+VLOOKUP($C51,'L71'!$C$5:$I$106,6,0))</f>
        <v>14.943000000000001</v>
      </c>
      <c r="G51" s="36">
        <f>IF(ISNA(VLOOKUP($C51,'L71'!$C$5:$I$106,1,0)),0,VLOOKUP($C51,'L71'!$C$5:$I$106,3,0)+VLOOKUP($C51,'L71'!$C$5:$I$106,5,0)+VLOOKUP($C51,'L71'!$C$5:$I$106,7,0))</f>
        <v>14.897</v>
      </c>
      <c r="H51" s="32">
        <f>IF(ISNA(VLOOKUP($C51,'L72'!$C$5:$I$110,1,0)),0,VLOOKUP($C51,'L72'!$C$5:$I$110,2,0)+VLOOKUP($C51,'L72'!$C$5:$I$110,4,0)+VLOOKUP($C51,'L72'!$C$5:$I$110,6,0))</f>
        <v>14.805</v>
      </c>
      <c r="I51" s="37">
        <f>IF(ISNA(VLOOKUP($C51,'L72'!$C$5:$I$110,1,0)),0,VLOOKUP($C51,'L72'!$C$5:$I$110,3,0)+VLOOKUP($C51,'L72'!$C$5:$I$110,5,0)+VLOOKUP($C51,'L72'!$C$5:$I$110,7,0))</f>
        <v>14.874000000000001</v>
      </c>
      <c r="J51" s="35">
        <f>IF(ISNA(VLOOKUP($C51,'L74'!$C$5:$I$110,1,0)),0,VLOOKUP($C51,'L74'!$C$5:$I$110,2,0))</f>
        <v>0</v>
      </c>
      <c r="K51" s="35">
        <f>IF(ISNA(VLOOKUP($C51,'L73'!$C$5:$I$111,1,0)),0,VLOOKUP($C51,'L73'!$C$5:$I$111,2,0)+VLOOKUP($C51,'L73'!$C$5:$I$111,4,0)+VLOOKUP($C51,'L73'!$C$5:$I$111,6,0))</f>
        <v>14.8</v>
      </c>
      <c r="L51" s="36">
        <f>IF(ISNA(VLOOKUP($C51,'L73'!$C$5:$I$111,1,0)),0,VLOOKUP($C51,'L73'!$C$5:$I$111,3,0)+VLOOKUP($C51,'L73'!$C$5:$I$111,5,0)+VLOOKUP($C51,'L73'!$C$5:$I$111,7,0))</f>
        <v>14.817</v>
      </c>
      <c r="M51" s="32">
        <f>IF(ISNA(VLOOKUP($C51,L73C!$C$5:$I$111,1,0)),0,VLOOKUP($C51,L73C!$C$5:$I$111,2,0))</f>
        <v>0</v>
      </c>
      <c r="N51" s="35">
        <f>IF(ISNA(VLOOKUP($C51,'L75'!$C$5:$I$114,1,0)),0,VLOOKUP($C51,'L75'!$C$5:$I$114,2,0)+VLOOKUP($C51,'L75'!$C$5:$I$114,4,0)+VLOOKUP($C51,'L75'!$C$5:$I$114,6,0))</f>
        <v>44.614000000000004</v>
      </c>
      <c r="O51" s="36">
        <f>IF(ISNA(VLOOKUP($C51,'L75'!$C$5:$I$114,1,0)),0,VLOOKUP($C51,'L75'!$C$5:$I$114,3,0)+VLOOKUP($C51,'L75'!$C$5:$I$114,5,0)+VLOOKUP($C51,'L75'!$C$5:$I$114,7,0))</f>
        <v>29.773</v>
      </c>
      <c r="P51" s="35">
        <f>IF(ISNA(VLOOKUP($C51,L75C!$C$5:$I$114,1,0)),0,VLOOKUP($C51,L75C!$C$5:$I$114,2,0)+VLOOKUP($C51,L75C!$C$5:$I$114,4,0)+VLOOKUP($C51,L75C!$C$5:$I$114,6,0))</f>
        <v>0</v>
      </c>
      <c r="Q51" s="36">
        <f>IF(ISNA(VLOOKUP($C51,L75C!$C$5:$I$114,1,0)),0,VLOOKUP($C51,L75C!$C$5:$I$114,3,0)+VLOOKUP($C51,L75C!$C$5:$I$114,5,0)+VLOOKUP($C51,L75C!$C$5:$I$114,7,0))</f>
        <v>0</v>
      </c>
      <c r="R51" s="35">
        <f>IF(ISNA(VLOOKUP($C51,'L76'!$C$5:$I$115,1,0)),0,VLOOKUP($C51,'L76'!$C$5:$I$115,2,0)+VLOOKUP($C51,'L76'!$C$5:$I$115,4,0)+VLOOKUP($C51,'L76'!$C$5:$I$115,6,0))</f>
        <v>59.557000000000002</v>
      </c>
      <c r="S51" s="36">
        <f>IF(ISNA(VLOOKUP($C51,'L76'!$C$5:$I$115,1,0)),0,VLOOKUP($C51,'L76'!$C$5:$I$115,3,0)+VLOOKUP($C51,'L76'!$C$5:$I$115,5,0)+VLOOKUP($C51,'L76'!$C$5:$I$115,7,0))</f>
        <v>14.885999999999999</v>
      </c>
      <c r="T51" s="40">
        <f t="shared" si="0"/>
        <v>377.83300000000008</v>
      </c>
      <c r="U51" s="6"/>
      <c r="W51" s="6"/>
      <c r="X51" s="6"/>
      <c r="Y51" s="6"/>
    </row>
    <row r="52" spans="2:25" x14ac:dyDescent="0.3">
      <c r="B52" s="3" t="s">
        <v>111</v>
      </c>
      <c r="C52" s="30">
        <v>11898169</v>
      </c>
      <c r="D52" s="35">
        <f>IF(ISNA(VLOOKUP($C52,'L70'!$C$5:$I$106,1,0)),0,VLOOKUP($C52,'L70'!$C$5:$I$106,2,0)+VLOOKUP($C52,'L70'!$C$5:$I$106,4,0)+VLOOKUP($C52,'L70'!$C$5:$I$106,6,0))</f>
        <v>83.302999999999997</v>
      </c>
      <c r="E52" s="36">
        <f>IF(ISNA(VLOOKUP($C52,'L70'!$C$5:$I$106,1,0)),0,VLOOKUP($C52,'L70'!$C$5:$I$106,3,0)+VLOOKUP($C52,'L70'!$C$5:$I$106,5,0)+VLOOKUP($C52,'L70'!$C$5:$I$106,7,0))</f>
        <v>83.272999999999996</v>
      </c>
      <c r="F52" s="35">
        <f>IF(ISNA(VLOOKUP($C52,'L71'!$C$5:$I$106,1,0)),0,VLOOKUP($C52,'L71'!$C$5:$I$106,2,0)+VLOOKUP($C52,'L71'!$C$5:$I$106,4,0)+VLOOKUP($C52,'L71'!$C$5:$I$106,6,0))</f>
        <v>177.10499999999999</v>
      </c>
      <c r="G52" s="36">
        <f>IF(ISNA(VLOOKUP($C52,'L71'!$C$5:$I$106,1,0)),0,VLOOKUP($C52,'L71'!$C$5:$I$106,3,0)+VLOOKUP($C52,'L71'!$C$5:$I$106,5,0)+VLOOKUP($C52,'L71'!$C$5:$I$106,7,0))</f>
        <v>161.15799999999999</v>
      </c>
      <c r="H52" s="32">
        <f>IF(ISNA(VLOOKUP($C52,'L72'!$C$5:$I$110,1,0)),0,VLOOKUP($C52,'L72'!$C$5:$I$110,2,0)+VLOOKUP($C52,'L72'!$C$5:$I$110,4,0)+VLOOKUP($C52,'L72'!$C$5:$I$110,6,0))</f>
        <v>160.524</v>
      </c>
      <c r="I52" s="37">
        <f>IF(ISNA(VLOOKUP($C52,'L72'!$C$5:$I$110,1,0)),0,VLOOKUP($C52,'L72'!$C$5:$I$110,3,0)+VLOOKUP($C52,'L72'!$C$5:$I$110,5,0)+VLOOKUP($C52,'L72'!$C$5:$I$110,7,0))</f>
        <v>99.85</v>
      </c>
      <c r="J52" s="35">
        <f>IF(ISNA(VLOOKUP($C52,'L74'!$C$5:$I$110,1,0)),0,VLOOKUP($C52,'L74'!$C$5:$I$110,2,0))</f>
        <v>56.435000000000002</v>
      </c>
      <c r="K52" s="35">
        <f>IF(ISNA(VLOOKUP($C52,'L73'!$C$5:$I$111,1,0)),0,VLOOKUP($C52,'L73'!$C$5:$I$111,2,0)+VLOOKUP($C52,'L73'!$C$5:$I$111,4,0)+VLOOKUP($C52,'L73'!$C$5:$I$111,6,0))</f>
        <v>229.13800000000001</v>
      </c>
      <c r="L52" s="36">
        <f>IF(ISNA(VLOOKUP($C52,'L73'!$C$5:$I$111,1,0)),0,VLOOKUP($C52,'L73'!$C$5:$I$111,3,0)+VLOOKUP($C52,'L73'!$C$5:$I$111,5,0)+VLOOKUP($C52,'L73'!$C$5:$I$111,7,0))</f>
        <v>226.876</v>
      </c>
      <c r="M52" s="32">
        <f>IF(ISNA(VLOOKUP($C52,L73C!$C$5:$I$111,1,0)),0,VLOOKUP($C52,L73C!$C$5:$I$111,2,0))</f>
        <v>0</v>
      </c>
      <c r="N52" s="35">
        <f>IF(ISNA(VLOOKUP($C52,'L75'!$C$5:$I$114,1,0)),0,VLOOKUP($C52,'L75'!$C$5:$I$114,2,0)+VLOOKUP($C52,'L75'!$C$5:$I$114,4,0)+VLOOKUP($C52,'L75'!$C$5:$I$114,6,0))</f>
        <v>229.61099999999999</v>
      </c>
      <c r="O52" s="36">
        <f>IF(ISNA(VLOOKUP($C52,'L75'!$C$5:$I$114,1,0)),0,VLOOKUP($C52,'L75'!$C$5:$I$114,3,0)+VLOOKUP($C52,'L75'!$C$5:$I$114,5,0)+VLOOKUP($C52,'L75'!$C$5:$I$114,7,0))</f>
        <v>232.81900000000002</v>
      </c>
      <c r="P52" s="35">
        <f>IF(ISNA(VLOOKUP($C52,L75C!$C$5:$I$114,1,0)),0,VLOOKUP($C52,L75C!$C$5:$I$114,2,0)+VLOOKUP($C52,L75C!$C$5:$I$114,4,0)+VLOOKUP($C52,L75C!$C$5:$I$114,6,0))</f>
        <v>0</v>
      </c>
      <c r="Q52" s="36">
        <f>IF(ISNA(VLOOKUP($C52,L75C!$C$5:$I$114,1,0)),0,VLOOKUP($C52,L75C!$C$5:$I$114,3,0)+VLOOKUP($C52,L75C!$C$5:$I$114,5,0)+VLOOKUP($C52,L75C!$C$5:$I$114,7,0))</f>
        <v>0</v>
      </c>
      <c r="R52" s="35">
        <f>IF(ISNA(VLOOKUP($C52,'L76'!$C$5:$I$115,1,0)),0,VLOOKUP($C52,'L76'!$C$5:$I$115,2,0)+VLOOKUP($C52,'L76'!$C$5:$I$115,4,0)+VLOOKUP($C52,'L76'!$C$5:$I$115,6,0))</f>
        <v>256.97800000000001</v>
      </c>
      <c r="S52" s="36">
        <f>IF(ISNA(VLOOKUP($C52,'L76'!$C$5:$I$115,1,0)),0,VLOOKUP($C52,'L76'!$C$5:$I$115,3,0)+VLOOKUP($C52,'L76'!$C$5:$I$115,5,0)+VLOOKUP($C52,'L76'!$C$5:$I$115,7,0))</f>
        <v>261.66400000000004</v>
      </c>
      <c r="T52" s="40">
        <f t="shared" si="0"/>
        <v>2258.7339999999999</v>
      </c>
      <c r="U52" s="6"/>
      <c r="W52" s="6"/>
      <c r="X52" s="6"/>
      <c r="Y52" s="6"/>
    </row>
    <row r="53" spans="2:25" x14ac:dyDescent="0.3">
      <c r="B53" s="3" t="s">
        <v>31</v>
      </c>
      <c r="C53" s="30">
        <v>2299645</v>
      </c>
      <c r="D53" s="35">
        <f>IF(ISNA(VLOOKUP($C53,'L70'!$C$5:$I$106,1,0)),0,VLOOKUP($C53,'L70'!$C$5:$I$106,2,0)+VLOOKUP($C53,'L70'!$C$5:$I$106,4,0)+VLOOKUP($C53,'L70'!$C$5:$I$106,6,0))</f>
        <v>1562.4580000000001</v>
      </c>
      <c r="E53" s="36">
        <f>IF(ISNA(VLOOKUP($C53,'L70'!$C$5:$I$106,1,0)),0,VLOOKUP($C53,'L70'!$C$5:$I$106,3,0)+VLOOKUP($C53,'L70'!$C$5:$I$106,5,0)+VLOOKUP($C53,'L70'!$C$5:$I$106,7,0))</f>
        <v>1619.653</v>
      </c>
      <c r="F53" s="35">
        <f>IF(ISNA(VLOOKUP($C53,'L71'!$C$5:$I$106,1,0)),0,VLOOKUP($C53,'L71'!$C$5:$I$106,2,0)+VLOOKUP($C53,'L71'!$C$5:$I$106,4,0)+VLOOKUP($C53,'L71'!$C$5:$I$106,6,0))</f>
        <v>1903.6429999999996</v>
      </c>
      <c r="G53" s="36">
        <f>IF(ISNA(VLOOKUP($C53,'L71'!$C$5:$I$106,1,0)),0,VLOOKUP($C53,'L71'!$C$5:$I$106,3,0)+VLOOKUP($C53,'L71'!$C$5:$I$106,5,0)+VLOOKUP($C53,'L71'!$C$5:$I$106,7,0))</f>
        <v>1516.7530000000002</v>
      </c>
      <c r="H53" s="32">
        <f>IF(ISNA(VLOOKUP($C53,'L72'!$C$5:$I$110,1,0)),0,VLOOKUP($C53,'L72'!$C$5:$I$110,2,0)+VLOOKUP($C53,'L72'!$C$5:$I$110,4,0)+VLOOKUP($C53,'L72'!$C$5:$I$110,6,0))</f>
        <v>1603.7250000000004</v>
      </c>
      <c r="I53" s="37">
        <f>IF(ISNA(VLOOKUP($C53,'L72'!$C$5:$I$110,1,0)),0,VLOOKUP($C53,'L72'!$C$5:$I$110,3,0)+VLOOKUP($C53,'L72'!$C$5:$I$110,5,0)+VLOOKUP($C53,'L72'!$C$5:$I$110,7,0))</f>
        <v>1216.1960000000001</v>
      </c>
      <c r="J53" s="35">
        <f>IF(ISNA(VLOOKUP($C53,'L74'!$C$5:$I$110,1,0)),0,VLOOKUP($C53,'L74'!$C$5:$I$110,2,0))</f>
        <v>0</v>
      </c>
      <c r="K53" s="35">
        <f>IF(ISNA(VLOOKUP($C53,'L73'!$C$5:$I$111,1,0)),0,VLOOKUP($C53,'L73'!$C$5:$I$111,2,0)+VLOOKUP($C53,'L73'!$C$5:$I$111,4,0)+VLOOKUP($C53,'L73'!$C$5:$I$111,6,0))</f>
        <v>1743.905</v>
      </c>
      <c r="L53" s="36">
        <f>IF(ISNA(VLOOKUP($C53,'L73'!$C$5:$I$111,1,0)),0,VLOOKUP($C53,'L73'!$C$5:$I$111,3,0)+VLOOKUP($C53,'L73'!$C$5:$I$111,5,0)+VLOOKUP($C53,'L73'!$C$5:$I$111,7,0))</f>
        <v>1712.9989999999998</v>
      </c>
      <c r="M53" s="32">
        <f>IF(ISNA(VLOOKUP($C53,L73C!$C$5:$I$111,1,0)),0,VLOOKUP($C53,L73C!$C$5:$I$111,2,0))</f>
        <v>327.71199999999999</v>
      </c>
      <c r="N53" s="35">
        <f>IF(ISNA(VLOOKUP($C53,'L75'!$C$5:$I$114,1,0)),0,VLOOKUP($C53,'L75'!$C$5:$I$114,2,0)+VLOOKUP($C53,'L75'!$C$5:$I$114,4,0)+VLOOKUP($C53,'L75'!$C$5:$I$114,6,0))</f>
        <v>1013.629</v>
      </c>
      <c r="O53" s="36">
        <f>IF(ISNA(VLOOKUP($C53,'L75'!$C$5:$I$114,1,0)),0,VLOOKUP($C53,'L75'!$C$5:$I$114,3,0)+VLOOKUP($C53,'L75'!$C$5:$I$114,5,0)+VLOOKUP($C53,'L75'!$C$5:$I$114,7,0))</f>
        <v>2249.1339999999996</v>
      </c>
      <c r="P53" s="35">
        <f>IF(ISNA(VLOOKUP($C53,L75C!$C$5:$I$114,1,0)),0,VLOOKUP($C53,L75C!$C$5:$I$114,2,0)+VLOOKUP($C53,L75C!$C$5:$I$114,4,0)+VLOOKUP($C53,L75C!$C$5:$I$114,6,0))</f>
        <v>0</v>
      </c>
      <c r="Q53" s="36">
        <f>IF(ISNA(VLOOKUP($C53,L75C!$C$5:$I$114,1,0)),0,VLOOKUP($C53,L75C!$C$5:$I$114,3,0)+VLOOKUP($C53,L75C!$C$5:$I$114,5,0)+VLOOKUP($C53,L75C!$C$5:$I$114,7,0))</f>
        <v>0</v>
      </c>
      <c r="R53" s="35">
        <f>IF(ISNA(VLOOKUP($C53,'L76'!$C$5:$I$115,1,0)),0,VLOOKUP($C53,'L76'!$C$5:$I$115,2,0)+VLOOKUP($C53,'L76'!$C$5:$I$115,4,0)+VLOOKUP($C53,'L76'!$C$5:$I$115,6,0))</f>
        <v>1162.9820000000004</v>
      </c>
      <c r="S53" s="36">
        <f>IF(ISNA(VLOOKUP($C53,'L76'!$C$5:$I$115,1,0)),0,VLOOKUP($C53,'L76'!$C$5:$I$115,3,0)+VLOOKUP($C53,'L76'!$C$5:$I$115,5,0)+VLOOKUP($C53,'L76'!$C$5:$I$115,7,0))</f>
        <v>1247.617</v>
      </c>
      <c r="T53" s="40">
        <f t="shared" si="0"/>
        <v>18880.405999999999</v>
      </c>
      <c r="U53" s="6"/>
      <c r="W53" s="6"/>
      <c r="X53" s="6"/>
      <c r="Y53" s="6"/>
    </row>
    <row r="54" spans="2:25" x14ac:dyDescent="0.3">
      <c r="B54" s="3" t="s">
        <v>32</v>
      </c>
      <c r="C54" s="30">
        <v>1787793</v>
      </c>
      <c r="D54" s="35">
        <f>IF(ISNA(VLOOKUP($C54,'L70'!$C$5:$I$106,1,0)),0,VLOOKUP($C54,'L70'!$C$5:$I$106,2,0)+VLOOKUP($C54,'L70'!$C$5:$I$106,4,0)+VLOOKUP($C54,'L70'!$C$5:$I$106,6,0))</f>
        <v>1421.0549999999998</v>
      </c>
      <c r="E54" s="36">
        <f>IF(ISNA(VLOOKUP($C54,'L70'!$C$5:$I$106,1,0)),0,VLOOKUP($C54,'L70'!$C$5:$I$106,3,0)+VLOOKUP($C54,'L70'!$C$5:$I$106,5,0)+VLOOKUP($C54,'L70'!$C$5:$I$106,7,0))</f>
        <v>1986.6160000000004</v>
      </c>
      <c r="F54" s="35">
        <f>IF(ISNA(VLOOKUP($C54,'L71'!$C$5:$I$106,1,0)),0,VLOOKUP($C54,'L71'!$C$5:$I$106,2,0)+VLOOKUP($C54,'L71'!$C$5:$I$106,4,0)+VLOOKUP($C54,'L71'!$C$5:$I$106,6,0))</f>
        <v>1244.0200000000004</v>
      </c>
      <c r="G54" s="36">
        <f>IF(ISNA(VLOOKUP($C54,'L71'!$C$5:$I$106,1,0)),0,VLOOKUP($C54,'L71'!$C$5:$I$106,3,0)+VLOOKUP($C54,'L71'!$C$5:$I$106,5,0)+VLOOKUP($C54,'L71'!$C$5:$I$106,7,0))</f>
        <v>1368.2850000000001</v>
      </c>
      <c r="H54" s="32">
        <f>IF(ISNA(VLOOKUP($C54,'L72'!$C$5:$I$110,1,0)),0,VLOOKUP($C54,'L72'!$C$5:$I$110,2,0)+VLOOKUP($C54,'L72'!$C$5:$I$110,4,0)+VLOOKUP($C54,'L72'!$C$5:$I$110,6,0))</f>
        <v>1328.9419999999996</v>
      </c>
      <c r="I54" s="37">
        <f>IF(ISNA(VLOOKUP($C54,'L72'!$C$5:$I$110,1,0)),0,VLOOKUP($C54,'L72'!$C$5:$I$110,3,0)+VLOOKUP($C54,'L72'!$C$5:$I$110,5,0)+VLOOKUP($C54,'L72'!$C$5:$I$110,7,0))</f>
        <v>1821.3039999999999</v>
      </c>
      <c r="J54" s="35">
        <f>IF(ISNA(VLOOKUP($C54,'L74'!$C$5:$I$110,1,0)),0,VLOOKUP($C54,'L74'!$C$5:$I$110,2,0))</f>
        <v>0</v>
      </c>
      <c r="K54" s="35">
        <f>IF(ISNA(VLOOKUP($C54,'L73'!$C$5:$I$111,1,0)),0,VLOOKUP($C54,'L73'!$C$5:$I$111,2,0)+VLOOKUP($C54,'L73'!$C$5:$I$111,4,0)+VLOOKUP($C54,'L73'!$C$5:$I$111,6,0))</f>
        <v>1890.1529999999998</v>
      </c>
      <c r="L54" s="36">
        <f>IF(ISNA(VLOOKUP($C54,'L73'!$C$5:$I$111,1,0)),0,VLOOKUP($C54,'L73'!$C$5:$I$111,3,0)+VLOOKUP($C54,'L73'!$C$5:$I$111,5,0)+VLOOKUP($C54,'L73'!$C$5:$I$111,7,0))</f>
        <v>1718.921</v>
      </c>
      <c r="M54" s="32">
        <f>IF(ISNA(VLOOKUP($C54,L73C!$C$5:$I$111,1,0)),0,VLOOKUP($C54,L73C!$C$5:$I$111,2,0))</f>
        <v>0</v>
      </c>
      <c r="N54" s="35">
        <f>IF(ISNA(VLOOKUP($C54,'L75'!$C$5:$I$114,1,0)),0,VLOOKUP($C54,'L75'!$C$5:$I$114,2,0)+VLOOKUP($C54,'L75'!$C$5:$I$114,4,0)+VLOOKUP($C54,'L75'!$C$5:$I$114,6,0))</f>
        <v>1656.5659999999998</v>
      </c>
      <c r="O54" s="36">
        <f>IF(ISNA(VLOOKUP($C54,'L75'!$C$5:$I$114,1,0)),0,VLOOKUP($C54,'L75'!$C$5:$I$114,3,0)+VLOOKUP($C54,'L75'!$C$5:$I$114,5,0)+VLOOKUP($C54,'L75'!$C$5:$I$114,7,0))</f>
        <v>831.97700000000009</v>
      </c>
      <c r="P54" s="35">
        <f>IF(ISNA(VLOOKUP($C54,L75C!$C$5:$I$114,1,0)),0,VLOOKUP($C54,L75C!$C$5:$I$114,2,0)+VLOOKUP($C54,L75C!$C$5:$I$114,4,0)+VLOOKUP($C54,L75C!$C$5:$I$114,6,0))</f>
        <v>0</v>
      </c>
      <c r="Q54" s="36">
        <f>IF(ISNA(VLOOKUP($C54,L75C!$C$5:$I$114,1,0)),0,VLOOKUP($C54,L75C!$C$5:$I$114,3,0)+VLOOKUP($C54,L75C!$C$5:$I$114,5,0)+VLOOKUP($C54,L75C!$C$5:$I$114,7,0))</f>
        <v>730.5619999999999</v>
      </c>
      <c r="R54" s="35">
        <f>IF(ISNA(VLOOKUP($C54,'L76'!$C$5:$I$115,1,0)),0,VLOOKUP($C54,'L76'!$C$5:$I$115,2,0)+VLOOKUP($C54,'L76'!$C$5:$I$115,4,0)+VLOOKUP($C54,'L76'!$C$5:$I$115,6,0))</f>
        <v>1572.2640000000004</v>
      </c>
      <c r="S54" s="36">
        <f>IF(ISNA(VLOOKUP($C54,'L76'!$C$5:$I$115,1,0)),0,VLOOKUP($C54,'L76'!$C$5:$I$115,3,0)+VLOOKUP($C54,'L76'!$C$5:$I$115,5,0)+VLOOKUP($C54,'L76'!$C$5:$I$115,7,0))</f>
        <v>1411.36</v>
      </c>
      <c r="T54" s="40">
        <f t="shared" si="0"/>
        <v>18982.025000000001</v>
      </c>
      <c r="U54" s="6"/>
      <c r="W54" s="6"/>
      <c r="X54" s="6"/>
      <c r="Y54" s="6"/>
    </row>
    <row r="55" spans="2:25" x14ac:dyDescent="0.3">
      <c r="B55" s="3" t="s">
        <v>60</v>
      </c>
      <c r="C55" s="30">
        <v>6240179</v>
      </c>
      <c r="D55" s="35">
        <f>IF(ISNA(VLOOKUP($C55,'L70'!$C$5:$I$106,1,0)),0,VLOOKUP($C55,'L70'!$C$5:$I$106,2,0)+VLOOKUP($C55,'L70'!$C$5:$I$106,4,0)+VLOOKUP($C55,'L70'!$C$5:$I$106,6,0))</f>
        <v>1993.9940000000001</v>
      </c>
      <c r="E55" s="36">
        <f>IF(ISNA(VLOOKUP($C55,'L70'!$C$5:$I$106,1,0)),0,VLOOKUP($C55,'L70'!$C$5:$I$106,3,0)+VLOOKUP($C55,'L70'!$C$5:$I$106,5,0)+VLOOKUP($C55,'L70'!$C$5:$I$106,7,0))</f>
        <v>2197.9969999999998</v>
      </c>
      <c r="F55" s="35">
        <f>IF(ISNA(VLOOKUP($C55,'L71'!$C$5:$I$106,1,0)),0,VLOOKUP($C55,'L71'!$C$5:$I$106,2,0)+VLOOKUP($C55,'L71'!$C$5:$I$106,4,0)+VLOOKUP($C55,'L71'!$C$5:$I$106,6,0))</f>
        <v>1914.3389999999995</v>
      </c>
      <c r="G55" s="36">
        <f>IF(ISNA(VLOOKUP($C55,'L71'!$C$5:$I$106,1,0)),0,VLOOKUP($C55,'L71'!$C$5:$I$106,3,0)+VLOOKUP($C55,'L71'!$C$5:$I$106,5,0)+VLOOKUP($C55,'L71'!$C$5:$I$106,7,0))</f>
        <v>2083.0309999999995</v>
      </c>
      <c r="H55" s="32">
        <f>IF(ISNA(VLOOKUP($C55,'L72'!$C$5:$I$110,1,0)),0,VLOOKUP($C55,'L72'!$C$5:$I$110,2,0)+VLOOKUP($C55,'L72'!$C$5:$I$110,4,0)+VLOOKUP($C55,'L72'!$C$5:$I$110,6,0))</f>
        <v>1911.8560000000002</v>
      </c>
      <c r="I55" s="37">
        <f>IF(ISNA(VLOOKUP($C55,'L72'!$C$5:$I$110,1,0)),0,VLOOKUP($C55,'L72'!$C$5:$I$110,3,0)+VLOOKUP($C55,'L72'!$C$5:$I$110,5,0)+VLOOKUP($C55,'L72'!$C$5:$I$110,7,0))</f>
        <v>1874.2809999999999</v>
      </c>
      <c r="J55" s="35">
        <f>IF(ISNA(VLOOKUP($C55,'L74'!$C$5:$I$110,1,0)),0,VLOOKUP($C55,'L74'!$C$5:$I$110,2,0))</f>
        <v>88.058999999999997</v>
      </c>
      <c r="K55" s="35">
        <f>IF(ISNA(VLOOKUP($C55,'L73'!$C$5:$I$111,1,0)),0,VLOOKUP($C55,'L73'!$C$5:$I$111,2,0)+VLOOKUP($C55,'L73'!$C$5:$I$111,4,0)+VLOOKUP($C55,'L73'!$C$5:$I$111,6,0))</f>
        <v>2436.3689999999997</v>
      </c>
      <c r="L55" s="36">
        <f>IF(ISNA(VLOOKUP($C55,'L73'!$C$5:$I$111,1,0)),0,VLOOKUP($C55,'L73'!$C$5:$I$111,3,0)+VLOOKUP($C55,'L73'!$C$5:$I$111,5,0)+VLOOKUP($C55,'L73'!$C$5:$I$111,7,0))</f>
        <v>2064.3509999999997</v>
      </c>
      <c r="M55" s="32">
        <f>IF(ISNA(VLOOKUP($C55,L73C!$C$5:$I$111,1,0)),0,VLOOKUP($C55,L73C!$C$5:$I$111,2,0))</f>
        <v>0</v>
      </c>
      <c r="N55" s="35">
        <f>IF(ISNA(VLOOKUP($C55,'L75'!$C$5:$I$114,1,0)),0,VLOOKUP($C55,'L75'!$C$5:$I$114,2,0)+VLOOKUP($C55,'L75'!$C$5:$I$114,4,0)+VLOOKUP($C55,'L75'!$C$5:$I$114,6,0))</f>
        <v>2296.1669999999999</v>
      </c>
      <c r="O55" s="36">
        <f>IF(ISNA(VLOOKUP($C55,'L75'!$C$5:$I$114,1,0)),0,VLOOKUP($C55,'L75'!$C$5:$I$114,3,0)+VLOOKUP($C55,'L75'!$C$5:$I$114,5,0)+VLOOKUP($C55,'L75'!$C$5:$I$114,7,0))</f>
        <v>2269.5540000000001</v>
      </c>
      <c r="P55" s="35">
        <f>IF(ISNA(VLOOKUP($C55,L75C!$C$5:$I$114,1,0)),0,VLOOKUP($C55,L75C!$C$5:$I$114,2,0)+VLOOKUP($C55,L75C!$C$5:$I$114,4,0)+VLOOKUP($C55,L75C!$C$5:$I$114,6,0))</f>
        <v>0</v>
      </c>
      <c r="Q55" s="36">
        <f>IF(ISNA(VLOOKUP($C55,L75C!$C$5:$I$114,1,0)),0,VLOOKUP($C55,L75C!$C$5:$I$114,3,0)+VLOOKUP($C55,L75C!$C$5:$I$114,5,0)+VLOOKUP($C55,L75C!$C$5:$I$114,7,0))</f>
        <v>0</v>
      </c>
      <c r="R55" s="35">
        <f>IF(ISNA(VLOOKUP($C55,'L76'!$C$5:$I$115,1,0)),0,VLOOKUP($C55,'L76'!$C$5:$I$115,2,0)+VLOOKUP($C55,'L76'!$C$5:$I$115,4,0)+VLOOKUP($C55,'L76'!$C$5:$I$115,6,0))</f>
        <v>2145.6789999999996</v>
      </c>
      <c r="S55" s="36">
        <f>IF(ISNA(VLOOKUP($C55,'L76'!$C$5:$I$115,1,0)),0,VLOOKUP($C55,'L76'!$C$5:$I$115,3,0)+VLOOKUP($C55,'L76'!$C$5:$I$115,5,0)+VLOOKUP($C55,'L76'!$C$5:$I$115,7,0))</f>
        <v>1615.5700000000004</v>
      </c>
      <c r="T55" s="40">
        <f t="shared" si="0"/>
        <v>24891.246999999999</v>
      </c>
      <c r="U55" s="6"/>
      <c r="W55" s="6"/>
      <c r="X55" s="6"/>
      <c r="Y55" s="6"/>
    </row>
    <row r="56" spans="2:25" x14ac:dyDescent="0.3">
      <c r="B56" s="3" t="s">
        <v>14</v>
      </c>
      <c r="C56" s="30">
        <v>33337122</v>
      </c>
      <c r="D56" s="35">
        <f>IF(ISNA(VLOOKUP($C56,'L70'!$C$5:$I$106,1,0)),0,VLOOKUP($C56,'L70'!$C$5:$I$106,2,0)+VLOOKUP($C56,'L70'!$C$5:$I$106,4,0)+VLOOKUP($C56,'L70'!$C$5:$I$106,6,0))</f>
        <v>90993.489000000045</v>
      </c>
      <c r="E56" s="36">
        <f>IF(ISNA(VLOOKUP($C56,'L70'!$C$5:$I$106,1,0)),0,VLOOKUP($C56,'L70'!$C$5:$I$106,3,0)+VLOOKUP($C56,'L70'!$C$5:$I$106,5,0)+VLOOKUP($C56,'L70'!$C$5:$I$106,7,0))</f>
        <v>98231.904000000141</v>
      </c>
      <c r="F56" s="35">
        <f>IF(ISNA(VLOOKUP($C56,'L71'!$C$5:$I$106,1,0)),0,VLOOKUP($C56,'L71'!$C$5:$I$106,2,0)+VLOOKUP($C56,'L71'!$C$5:$I$106,4,0)+VLOOKUP($C56,'L71'!$C$5:$I$106,6,0))</f>
        <v>114076.56899999997</v>
      </c>
      <c r="G56" s="36">
        <f>IF(ISNA(VLOOKUP($C56,'L71'!$C$5:$I$106,1,0)),0,VLOOKUP($C56,'L71'!$C$5:$I$106,3,0)+VLOOKUP($C56,'L71'!$C$5:$I$106,5,0)+VLOOKUP($C56,'L71'!$C$5:$I$106,7,0))</f>
        <v>95933.394999999931</v>
      </c>
      <c r="H56" s="32">
        <f>IF(ISNA(VLOOKUP($C56,'L72'!$C$5:$I$110,1,0)),0,VLOOKUP($C56,'L72'!$C$5:$I$110,2,0)+VLOOKUP($C56,'L72'!$C$5:$I$110,4,0)+VLOOKUP($C56,'L72'!$C$5:$I$110,6,0))</f>
        <v>100411.61700000014</v>
      </c>
      <c r="I56" s="37">
        <f>IF(ISNA(VLOOKUP($C56,'L72'!$C$5:$I$110,1,0)),0,VLOOKUP($C56,'L72'!$C$5:$I$110,3,0)+VLOOKUP($C56,'L72'!$C$5:$I$110,5,0)+VLOOKUP($C56,'L72'!$C$5:$I$110,7,0))</f>
        <v>93825.133000000118</v>
      </c>
      <c r="J56" s="35">
        <f>IF(ISNA(VLOOKUP($C56,'L74'!$C$5:$I$110,1,0)),0,VLOOKUP($C56,'L74'!$C$5:$I$110,2,0))</f>
        <v>5227.5020000000022</v>
      </c>
      <c r="K56" s="35">
        <f>IF(ISNA(VLOOKUP($C56,'L73'!$C$5:$I$111,1,0)),0,VLOOKUP($C56,'L73'!$C$5:$I$111,2,0)+VLOOKUP($C56,'L73'!$C$5:$I$111,4,0)+VLOOKUP($C56,'L73'!$C$5:$I$111,6,0))</f>
        <v>116783.3539999998</v>
      </c>
      <c r="L56" s="36">
        <f>IF(ISNA(VLOOKUP($C56,'L73'!$C$5:$I$111,1,0)),0,VLOOKUP($C56,'L73'!$C$5:$I$111,3,0)+VLOOKUP($C56,'L73'!$C$5:$I$111,5,0)+VLOOKUP($C56,'L73'!$C$5:$I$111,7,0))</f>
        <v>109952.67100000007</v>
      </c>
      <c r="M56" s="32">
        <f>IF(ISNA(VLOOKUP($C56,L73C!$C$5:$I$111,1,0)),0,VLOOKUP($C56,L73C!$C$5:$I$111,2,0))</f>
        <v>0</v>
      </c>
      <c r="N56" s="35">
        <f>IF(ISNA(VLOOKUP($C56,'L75'!$C$5:$I$114,1,0)),0,VLOOKUP($C56,'L75'!$C$5:$I$114,2,0)+VLOOKUP($C56,'L75'!$C$5:$I$114,4,0)+VLOOKUP($C56,'L75'!$C$5:$I$114,6,0))</f>
        <v>121965.02299999993</v>
      </c>
      <c r="O56" s="36">
        <f>IF(ISNA(VLOOKUP($C56,'L75'!$C$5:$I$114,1,0)),0,VLOOKUP($C56,'L75'!$C$5:$I$114,3,0)+VLOOKUP($C56,'L75'!$C$5:$I$114,5,0)+VLOOKUP($C56,'L75'!$C$5:$I$114,7,0))</f>
        <v>107980.47000000006</v>
      </c>
      <c r="P56" s="35">
        <f>IF(ISNA(VLOOKUP($C56,L75C!$C$5:$I$114,1,0)),0,VLOOKUP($C56,L75C!$C$5:$I$114,2,0)+VLOOKUP($C56,L75C!$C$5:$I$114,4,0)+VLOOKUP($C56,L75C!$C$5:$I$114,6,0))</f>
        <v>0</v>
      </c>
      <c r="Q56" s="36">
        <f>IF(ISNA(VLOOKUP($C56,L75C!$C$5:$I$114,1,0)),0,VLOOKUP($C56,L75C!$C$5:$I$114,3,0)+VLOOKUP($C56,L75C!$C$5:$I$114,5,0)+VLOOKUP($C56,L75C!$C$5:$I$114,7,0))</f>
        <v>0</v>
      </c>
      <c r="R56" s="35">
        <f>IF(ISNA(VLOOKUP($C56,'L76'!$C$5:$I$115,1,0)),0,VLOOKUP($C56,'L76'!$C$5:$I$115,2,0)+VLOOKUP($C56,'L76'!$C$5:$I$115,4,0)+VLOOKUP($C56,'L76'!$C$5:$I$115,6,0))</f>
        <v>96220.051000000152</v>
      </c>
      <c r="S56" s="36">
        <f>IF(ISNA(VLOOKUP($C56,'L76'!$C$5:$I$115,1,0)),0,VLOOKUP($C56,'L76'!$C$5:$I$115,3,0)+VLOOKUP($C56,'L76'!$C$5:$I$115,5,0)+VLOOKUP($C56,'L76'!$C$5:$I$115,7,0))</f>
        <v>98321.903999999951</v>
      </c>
      <c r="T56" s="40">
        <f t="shared" si="0"/>
        <v>1249923.0820000002</v>
      </c>
      <c r="U56" s="6"/>
      <c r="W56" s="6"/>
      <c r="X56" s="6"/>
      <c r="Y56" s="6"/>
    </row>
    <row r="57" spans="2:25" x14ac:dyDescent="0.3">
      <c r="B57" s="3" t="s">
        <v>33</v>
      </c>
      <c r="C57" s="30">
        <v>2805889</v>
      </c>
      <c r="D57" s="35">
        <f>IF(ISNA(VLOOKUP($C57,'L70'!$C$5:$I$106,1,0)),0,VLOOKUP($C57,'L70'!$C$5:$I$106,2,0)+VLOOKUP($C57,'L70'!$C$5:$I$106,4,0)+VLOOKUP($C57,'L70'!$C$5:$I$106,6,0))</f>
        <v>5683.2519999999995</v>
      </c>
      <c r="E57" s="36">
        <f>IF(ISNA(VLOOKUP($C57,'L70'!$C$5:$I$106,1,0)),0,VLOOKUP($C57,'L70'!$C$5:$I$106,3,0)+VLOOKUP($C57,'L70'!$C$5:$I$106,5,0)+VLOOKUP($C57,'L70'!$C$5:$I$106,7,0))</f>
        <v>5305.9860000000017</v>
      </c>
      <c r="F57" s="35">
        <f>IF(ISNA(VLOOKUP($C57,'L71'!$C$5:$I$106,1,0)),0,VLOOKUP($C57,'L71'!$C$5:$I$106,2,0)+VLOOKUP($C57,'L71'!$C$5:$I$106,4,0)+VLOOKUP($C57,'L71'!$C$5:$I$106,6,0))</f>
        <v>7177.7489999999971</v>
      </c>
      <c r="G57" s="36">
        <f>IF(ISNA(VLOOKUP($C57,'L71'!$C$5:$I$106,1,0)),0,VLOOKUP($C57,'L71'!$C$5:$I$106,3,0)+VLOOKUP($C57,'L71'!$C$5:$I$106,5,0)+VLOOKUP($C57,'L71'!$C$5:$I$106,7,0))</f>
        <v>4716.5260000000007</v>
      </c>
      <c r="H57" s="32">
        <f>IF(ISNA(VLOOKUP($C57,'L72'!$C$5:$I$110,1,0)),0,VLOOKUP($C57,'L72'!$C$5:$I$110,2,0)+VLOOKUP($C57,'L72'!$C$5:$I$110,4,0)+VLOOKUP($C57,'L72'!$C$5:$I$110,6,0))</f>
        <v>7127.5020000000004</v>
      </c>
      <c r="I57" s="37">
        <f>IF(ISNA(VLOOKUP($C57,'L72'!$C$5:$I$110,1,0)),0,VLOOKUP($C57,'L72'!$C$5:$I$110,3,0)+VLOOKUP($C57,'L72'!$C$5:$I$110,5,0)+VLOOKUP($C57,'L72'!$C$5:$I$110,7,0))</f>
        <v>6828.0980000000009</v>
      </c>
      <c r="J57" s="35">
        <f>IF(ISNA(VLOOKUP($C57,'L74'!$C$5:$I$110,1,0)),0,VLOOKUP($C57,'L74'!$C$5:$I$110,2,0))</f>
        <v>0</v>
      </c>
      <c r="K57" s="35">
        <f>IF(ISNA(VLOOKUP($C57,'L73'!$C$5:$I$111,1,0)),0,VLOOKUP($C57,'L73'!$C$5:$I$111,2,0)+VLOOKUP($C57,'L73'!$C$5:$I$111,4,0)+VLOOKUP($C57,'L73'!$C$5:$I$111,6,0))</f>
        <v>7966.7220000000007</v>
      </c>
      <c r="L57" s="36">
        <f>IF(ISNA(VLOOKUP($C57,'L73'!$C$5:$I$111,1,0)),0,VLOOKUP($C57,'L73'!$C$5:$I$111,3,0)+VLOOKUP($C57,'L73'!$C$5:$I$111,5,0)+VLOOKUP($C57,'L73'!$C$5:$I$111,7,0))</f>
        <v>7907.983000000002</v>
      </c>
      <c r="M57" s="32">
        <f>IF(ISNA(VLOOKUP($C57,L73C!$C$5:$I$111,1,0)),0,VLOOKUP($C57,L73C!$C$5:$I$111,2,0))</f>
        <v>0</v>
      </c>
      <c r="N57" s="35">
        <f>IF(ISNA(VLOOKUP($C57,'L75'!$C$5:$I$114,1,0)),0,VLOOKUP($C57,'L75'!$C$5:$I$114,2,0)+VLOOKUP($C57,'L75'!$C$5:$I$114,4,0)+VLOOKUP($C57,'L75'!$C$5:$I$114,6,0))</f>
        <v>6729.8539999999966</v>
      </c>
      <c r="O57" s="36">
        <f>IF(ISNA(VLOOKUP($C57,'L75'!$C$5:$I$114,1,0)),0,VLOOKUP($C57,'L75'!$C$5:$I$114,3,0)+VLOOKUP($C57,'L75'!$C$5:$I$114,5,0)+VLOOKUP($C57,'L75'!$C$5:$I$114,7,0))</f>
        <v>7523.79</v>
      </c>
      <c r="P57" s="35">
        <f>IF(ISNA(VLOOKUP($C57,L75C!$C$5:$I$114,1,0)),0,VLOOKUP($C57,L75C!$C$5:$I$114,2,0)+VLOOKUP($C57,L75C!$C$5:$I$114,4,0)+VLOOKUP($C57,L75C!$C$5:$I$114,6,0))</f>
        <v>0</v>
      </c>
      <c r="Q57" s="36">
        <f>IF(ISNA(VLOOKUP($C57,L75C!$C$5:$I$114,1,0)),0,VLOOKUP($C57,L75C!$C$5:$I$114,3,0)+VLOOKUP($C57,L75C!$C$5:$I$114,5,0)+VLOOKUP($C57,L75C!$C$5:$I$114,7,0))</f>
        <v>399.18299999999999</v>
      </c>
      <c r="R57" s="35">
        <f>IF(ISNA(VLOOKUP($C57,'L76'!$C$5:$I$115,1,0)),0,VLOOKUP($C57,'L76'!$C$5:$I$115,2,0)+VLOOKUP($C57,'L76'!$C$5:$I$115,4,0)+VLOOKUP($C57,'L76'!$C$5:$I$115,6,0))</f>
        <v>6302.7829999999985</v>
      </c>
      <c r="S57" s="36">
        <f>IF(ISNA(VLOOKUP($C57,'L76'!$C$5:$I$115,1,0)),0,VLOOKUP($C57,'L76'!$C$5:$I$115,3,0)+VLOOKUP($C57,'L76'!$C$5:$I$115,5,0)+VLOOKUP($C57,'L76'!$C$5:$I$115,7,0))</f>
        <v>4358.916000000002</v>
      </c>
      <c r="T57" s="40">
        <f t="shared" si="0"/>
        <v>78028.343999999997</v>
      </c>
      <c r="U57" s="6"/>
      <c r="W57" s="6"/>
      <c r="X57" s="6"/>
      <c r="Y57" s="6"/>
    </row>
    <row r="58" spans="2:25" x14ac:dyDescent="0.3">
      <c r="B58" s="3" t="s">
        <v>34</v>
      </c>
      <c r="C58" s="30">
        <v>1083568</v>
      </c>
      <c r="D58" s="35">
        <f>IF(ISNA(VLOOKUP($C58,'L70'!$C$5:$I$106,1,0)),0,VLOOKUP($C58,'L70'!$C$5:$I$106,2,0)+VLOOKUP($C58,'L70'!$C$5:$I$106,4,0)+VLOOKUP($C58,'L70'!$C$5:$I$106,6,0))</f>
        <v>250.73099999999999</v>
      </c>
      <c r="E58" s="36">
        <f>IF(ISNA(VLOOKUP($C58,'L70'!$C$5:$I$106,1,0)),0,VLOOKUP($C58,'L70'!$C$5:$I$106,3,0)+VLOOKUP($C58,'L70'!$C$5:$I$106,5,0)+VLOOKUP($C58,'L70'!$C$5:$I$106,7,0))</f>
        <v>227.68799999999999</v>
      </c>
      <c r="F58" s="35">
        <f>IF(ISNA(VLOOKUP($C58,'L71'!$C$5:$I$106,1,0)),0,VLOOKUP($C58,'L71'!$C$5:$I$106,2,0)+VLOOKUP($C58,'L71'!$C$5:$I$106,4,0)+VLOOKUP($C58,'L71'!$C$5:$I$106,6,0))</f>
        <v>287.44299999999998</v>
      </c>
      <c r="G58" s="36">
        <f>IF(ISNA(VLOOKUP($C58,'L71'!$C$5:$I$106,1,0)),0,VLOOKUP($C58,'L71'!$C$5:$I$106,3,0)+VLOOKUP($C58,'L71'!$C$5:$I$106,5,0)+VLOOKUP($C58,'L71'!$C$5:$I$106,7,0))</f>
        <v>188.02600000000001</v>
      </c>
      <c r="H58" s="32">
        <f>IF(ISNA(VLOOKUP($C58,'L72'!$C$5:$I$110,1,0)),0,VLOOKUP($C58,'L72'!$C$5:$I$110,2,0)+VLOOKUP($C58,'L72'!$C$5:$I$110,4,0)+VLOOKUP($C58,'L72'!$C$5:$I$110,6,0))</f>
        <v>234.13199999999998</v>
      </c>
      <c r="I58" s="37">
        <f>IF(ISNA(VLOOKUP($C58,'L72'!$C$5:$I$110,1,0)),0,VLOOKUP($C58,'L72'!$C$5:$I$110,3,0)+VLOOKUP($C58,'L72'!$C$5:$I$110,5,0)+VLOOKUP($C58,'L72'!$C$5:$I$110,7,0))</f>
        <v>272.28499999999997</v>
      </c>
      <c r="J58" s="35">
        <f>IF(ISNA(VLOOKUP($C58,'L74'!$C$5:$I$110,1,0)),0,VLOOKUP($C58,'L74'!$C$5:$I$110,2,0))</f>
        <v>42.889000000000003</v>
      </c>
      <c r="K58" s="35">
        <f>IF(ISNA(VLOOKUP($C58,'L73'!$C$5:$I$111,1,0)),0,VLOOKUP($C58,'L73'!$C$5:$I$111,2,0)+VLOOKUP($C58,'L73'!$C$5:$I$111,4,0)+VLOOKUP($C58,'L73'!$C$5:$I$111,6,0))</f>
        <v>194.65</v>
      </c>
      <c r="L58" s="36">
        <f>IF(ISNA(VLOOKUP($C58,'L73'!$C$5:$I$111,1,0)),0,VLOOKUP($C58,'L73'!$C$5:$I$111,3,0)+VLOOKUP($C58,'L73'!$C$5:$I$111,5,0)+VLOOKUP($C58,'L73'!$C$5:$I$111,7,0))</f>
        <v>214.327</v>
      </c>
      <c r="M58" s="32">
        <f>IF(ISNA(VLOOKUP($C58,L73C!$C$5:$I$111,1,0)),0,VLOOKUP($C58,L73C!$C$5:$I$111,2,0))</f>
        <v>0</v>
      </c>
      <c r="N58" s="35">
        <f>IF(ISNA(VLOOKUP($C58,'L75'!$C$5:$I$114,1,0)),0,VLOOKUP($C58,'L75'!$C$5:$I$114,2,0)+VLOOKUP($C58,'L75'!$C$5:$I$114,4,0)+VLOOKUP($C58,'L75'!$C$5:$I$114,6,0))</f>
        <v>259.50700000000001</v>
      </c>
      <c r="O58" s="36">
        <f>IF(ISNA(VLOOKUP($C58,'L75'!$C$5:$I$114,1,0)),0,VLOOKUP($C58,'L75'!$C$5:$I$114,3,0)+VLOOKUP($C58,'L75'!$C$5:$I$114,5,0)+VLOOKUP($C58,'L75'!$C$5:$I$114,7,0))</f>
        <v>280.745</v>
      </c>
      <c r="P58" s="35">
        <f>IF(ISNA(VLOOKUP($C58,L75C!$C$5:$I$114,1,0)),0,VLOOKUP($C58,L75C!$C$5:$I$114,2,0)+VLOOKUP($C58,L75C!$C$5:$I$114,4,0)+VLOOKUP($C58,L75C!$C$5:$I$114,6,0))</f>
        <v>0</v>
      </c>
      <c r="Q58" s="36">
        <f>IF(ISNA(VLOOKUP($C58,L75C!$C$5:$I$114,1,0)),0,VLOOKUP($C58,L75C!$C$5:$I$114,3,0)+VLOOKUP($C58,L75C!$C$5:$I$114,5,0)+VLOOKUP($C58,L75C!$C$5:$I$114,7,0))</f>
        <v>0</v>
      </c>
      <c r="R58" s="35">
        <f>IF(ISNA(VLOOKUP($C58,'L76'!$C$5:$I$115,1,0)),0,VLOOKUP($C58,'L76'!$C$5:$I$115,2,0)+VLOOKUP($C58,'L76'!$C$5:$I$115,4,0)+VLOOKUP($C58,'L76'!$C$5:$I$115,6,0))</f>
        <v>203.80899999999997</v>
      </c>
      <c r="S58" s="36">
        <f>IF(ISNA(VLOOKUP($C58,'L76'!$C$5:$I$115,1,0)),0,VLOOKUP($C58,'L76'!$C$5:$I$115,3,0)+VLOOKUP($C58,'L76'!$C$5:$I$115,5,0)+VLOOKUP($C58,'L76'!$C$5:$I$115,7,0))</f>
        <v>261.28200000000004</v>
      </c>
      <c r="T58" s="40">
        <f t="shared" si="0"/>
        <v>2917.5140000000001</v>
      </c>
      <c r="U58" s="6"/>
      <c r="W58" s="6"/>
      <c r="X58" s="6"/>
      <c r="Y58" s="6"/>
    </row>
    <row r="59" spans="2:25" x14ac:dyDescent="0.3">
      <c r="B59" s="3" t="s">
        <v>80</v>
      </c>
      <c r="C59" s="30">
        <v>9596665</v>
      </c>
      <c r="D59" s="35">
        <f>IF(ISNA(VLOOKUP($C59,'L70'!$C$5:$I$106,1,0)),0,VLOOKUP($C59,'L70'!$C$5:$I$106,2,0)+VLOOKUP($C59,'L70'!$C$5:$I$106,4,0)+VLOOKUP($C59,'L70'!$C$5:$I$106,6,0))</f>
        <v>687.71800000000007</v>
      </c>
      <c r="E59" s="36">
        <f>IF(ISNA(VLOOKUP($C59,'L70'!$C$5:$I$106,1,0)),0,VLOOKUP($C59,'L70'!$C$5:$I$106,3,0)+VLOOKUP($C59,'L70'!$C$5:$I$106,5,0)+VLOOKUP($C59,'L70'!$C$5:$I$106,7,0))</f>
        <v>660.13100000000009</v>
      </c>
      <c r="F59" s="35">
        <f>IF(ISNA(VLOOKUP($C59,'L71'!$C$5:$I$106,1,0)),0,VLOOKUP($C59,'L71'!$C$5:$I$106,2,0)+VLOOKUP($C59,'L71'!$C$5:$I$106,4,0)+VLOOKUP($C59,'L71'!$C$5:$I$106,6,0))</f>
        <v>767.70300000000009</v>
      </c>
      <c r="G59" s="36">
        <f>IF(ISNA(VLOOKUP($C59,'L71'!$C$5:$I$106,1,0)),0,VLOOKUP($C59,'L71'!$C$5:$I$106,3,0)+VLOOKUP($C59,'L71'!$C$5:$I$106,5,0)+VLOOKUP($C59,'L71'!$C$5:$I$106,7,0))</f>
        <v>719.98199999999997</v>
      </c>
      <c r="H59" s="32">
        <f>IF(ISNA(VLOOKUP($C59,'L72'!$C$5:$I$110,1,0)),0,VLOOKUP($C59,'L72'!$C$5:$I$110,2,0)+VLOOKUP($C59,'L72'!$C$5:$I$110,4,0)+VLOOKUP($C59,'L72'!$C$5:$I$110,6,0))</f>
        <v>759.53899999999987</v>
      </c>
      <c r="I59" s="37">
        <f>IF(ISNA(VLOOKUP($C59,'L72'!$C$5:$I$110,1,0)),0,VLOOKUP($C59,'L72'!$C$5:$I$110,3,0)+VLOOKUP($C59,'L72'!$C$5:$I$110,5,0)+VLOOKUP($C59,'L72'!$C$5:$I$110,7,0))</f>
        <v>793.64799999999991</v>
      </c>
      <c r="J59" s="35">
        <f>IF(ISNA(VLOOKUP($C59,'L74'!$C$5:$I$110,1,0)),0,VLOOKUP($C59,'L74'!$C$5:$I$110,2,0))</f>
        <v>0</v>
      </c>
      <c r="K59" s="35">
        <f>IF(ISNA(VLOOKUP($C59,'L73'!$C$5:$I$111,1,0)),0,VLOOKUP($C59,'L73'!$C$5:$I$111,2,0)+VLOOKUP($C59,'L73'!$C$5:$I$111,4,0)+VLOOKUP($C59,'L73'!$C$5:$I$111,6,0))</f>
        <v>783.35799999999995</v>
      </c>
      <c r="L59" s="36">
        <f>IF(ISNA(VLOOKUP($C59,'L73'!$C$5:$I$111,1,0)),0,VLOOKUP($C59,'L73'!$C$5:$I$111,3,0)+VLOOKUP($C59,'L73'!$C$5:$I$111,5,0)+VLOOKUP($C59,'L73'!$C$5:$I$111,7,0))</f>
        <v>813.58799999999997</v>
      </c>
      <c r="M59" s="32">
        <f>IF(ISNA(VLOOKUP($C59,L73C!$C$5:$I$111,1,0)),0,VLOOKUP($C59,L73C!$C$5:$I$111,2,0))</f>
        <v>0</v>
      </c>
      <c r="N59" s="35">
        <f>IF(ISNA(VLOOKUP($C59,'L75'!$C$5:$I$114,1,0)),0,VLOOKUP($C59,'L75'!$C$5:$I$114,2,0)+VLOOKUP($C59,'L75'!$C$5:$I$114,4,0)+VLOOKUP($C59,'L75'!$C$5:$I$114,6,0))</f>
        <v>762.97700000000009</v>
      </c>
      <c r="O59" s="36">
        <f>IF(ISNA(VLOOKUP($C59,'L75'!$C$5:$I$114,1,0)),0,VLOOKUP($C59,'L75'!$C$5:$I$114,3,0)+VLOOKUP($C59,'L75'!$C$5:$I$114,5,0)+VLOOKUP($C59,'L75'!$C$5:$I$114,7,0))</f>
        <v>848.11800000000005</v>
      </c>
      <c r="P59" s="35">
        <f>IF(ISNA(VLOOKUP($C59,L75C!$C$5:$I$114,1,0)),0,VLOOKUP($C59,L75C!$C$5:$I$114,2,0)+VLOOKUP($C59,L75C!$C$5:$I$114,4,0)+VLOOKUP($C59,L75C!$C$5:$I$114,6,0))</f>
        <v>0</v>
      </c>
      <c r="Q59" s="36">
        <f>IF(ISNA(VLOOKUP($C59,L75C!$C$5:$I$114,1,0)),0,VLOOKUP($C59,L75C!$C$5:$I$114,3,0)+VLOOKUP($C59,L75C!$C$5:$I$114,5,0)+VLOOKUP($C59,L75C!$C$5:$I$114,7,0))</f>
        <v>0</v>
      </c>
      <c r="R59" s="35">
        <f>IF(ISNA(VLOOKUP($C59,'L76'!$C$5:$I$115,1,0)),0,VLOOKUP($C59,'L76'!$C$5:$I$115,2,0)+VLOOKUP($C59,'L76'!$C$5:$I$115,4,0)+VLOOKUP($C59,'L76'!$C$5:$I$115,6,0))</f>
        <v>793.83100000000002</v>
      </c>
      <c r="S59" s="36">
        <f>IF(ISNA(VLOOKUP($C59,'L76'!$C$5:$I$115,1,0)),0,VLOOKUP($C59,'L76'!$C$5:$I$115,3,0)+VLOOKUP($C59,'L76'!$C$5:$I$115,5,0)+VLOOKUP($C59,'L76'!$C$5:$I$115,7,0))</f>
        <v>647.33100000000002</v>
      </c>
      <c r="T59" s="40">
        <f t="shared" si="0"/>
        <v>9037.9239999999991</v>
      </c>
      <c r="U59" s="6"/>
      <c r="W59" s="6"/>
      <c r="X59" s="6"/>
      <c r="Y59" s="6"/>
    </row>
    <row r="60" spans="2:25" x14ac:dyDescent="0.3">
      <c r="B60" s="3" t="s">
        <v>125</v>
      </c>
      <c r="C60" s="30">
        <v>13210610</v>
      </c>
      <c r="D60" s="35">
        <f>IF(ISNA(VLOOKUP($C60,'L70'!$C$5:$I$106,1,0)),0,VLOOKUP($C60,'L70'!$C$5:$I$106,2,0)+VLOOKUP($C60,'L70'!$C$5:$I$106,4,0)+VLOOKUP($C60,'L70'!$C$5:$I$106,6,0))</f>
        <v>0</v>
      </c>
      <c r="E60" s="36">
        <f>IF(ISNA(VLOOKUP($C60,'L70'!$C$5:$I$106,1,0)),0,VLOOKUP($C60,'L70'!$C$5:$I$106,3,0)+VLOOKUP($C60,'L70'!$C$5:$I$106,5,0)+VLOOKUP($C60,'L70'!$C$5:$I$106,7,0))</f>
        <v>0</v>
      </c>
      <c r="F60" s="35">
        <f>IF(ISNA(VLOOKUP($C60,'L71'!$C$5:$I$106,1,0)),0,VLOOKUP($C60,'L71'!$C$5:$I$106,2,0)+VLOOKUP($C60,'L71'!$C$5:$I$106,4,0)+VLOOKUP($C60,'L71'!$C$5:$I$106,6,0))</f>
        <v>0</v>
      </c>
      <c r="G60" s="36">
        <f>IF(ISNA(VLOOKUP($C60,'L71'!$C$5:$I$106,1,0)),0,VLOOKUP($C60,'L71'!$C$5:$I$106,3,0)+VLOOKUP($C60,'L71'!$C$5:$I$106,5,0)+VLOOKUP($C60,'L71'!$C$5:$I$106,7,0))</f>
        <v>0</v>
      </c>
      <c r="H60" s="32">
        <f>IF(ISNA(VLOOKUP($C60,'L72'!$C$5:$I$110,1,0)),0,VLOOKUP($C60,'L72'!$C$5:$I$110,2,0)+VLOOKUP($C60,'L72'!$C$5:$I$110,4,0)+VLOOKUP($C60,'L72'!$C$5:$I$110,6,0))</f>
        <v>71.667999999999992</v>
      </c>
      <c r="I60" s="37">
        <f>IF(ISNA(VLOOKUP($C60,'L72'!$C$5:$I$110,1,0)),0,VLOOKUP($C60,'L72'!$C$5:$I$110,3,0)+VLOOKUP($C60,'L72'!$C$5:$I$110,5,0)+VLOOKUP($C60,'L72'!$C$5:$I$110,7,0))</f>
        <v>73.396000000000001</v>
      </c>
      <c r="J60" s="35">
        <f>IF(ISNA(VLOOKUP($C60,'L74'!$C$5:$I$110,1,0)),0,VLOOKUP($C60,'L74'!$C$5:$I$110,2,0))</f>
        <v>0</v>
      </c>
      <c r="K60" s="35">
        <f>IF(ISNA(VLOOKUP($C60,'L73'!$C$5:$I$111,1,0)),0,VLOOKUP($C60,'L73'!$C$5:$I$111,2,0)+VLOOKUP($C60,'L73'!$C$5:$I$111,4,0)+VLOOKUP($C60,'L73'!$C$5:$I$111,6,0))</f>
        <v>129.28899999999999</v>
      </c>
      <c r="L60" s="36">
        <f>IF(ISNA(VLOOKUP($C60,'L73'!$C$5:$I$111,1,0)),0,VLOOKUP($C60,'L73'!$C$5:$I$111,3,0)+VLOOKUP($C60,'L73'!$C$5:$I$111,5,0)+VLOOKUP($C60,'L73'!$C$5:$I$111,7,0))</f>
        <v>113.637</v>
      </c>
      <c r="M60" s="32">
        <f>IF(ISNA(VLOOKUP($C60,L73C!$C$5:$I$111,1,0)),0,VLOOKUP($C60,L73C!$C$5:$I$111,2,0))</f>
        <v>0</v>
      </c>
      <c r="N60" s="35">
        <f>IF(ISNA(VLOOKUP($C60,'L75'!$C$5:$I$114,1,0)),0,VLOOKUP($C60,'L75'!$C$5:$I$114,2,0)+VLOOKUP($C60,'L75'!$C$5:$I$114,4,0)+VLOOKUP($C60,'L75'!$C$5:$I$114,6,0))</f>
        <v>224.73800000000003</v>
      </c>
      <c r="O60" s="36">
        <f>IF(ISNA(VLOOKUP($C60,'L75'!$C$5:$I$114,1,0)),0,VLOOKUP($C60,'L75'!$C$5:$I$114,3,0)+VLOOKUP($C60,'L75'!$C$5:$I$114,5,0)+VLOOKUP($C60,'L75'!$C$5:$I$114,7,0))</f>
        <v>134.01999999999998</v>
      </c>
      <c r="P60" s="35">
        <f>IF(ISNA(VLOOKUP($C60,L75C!$C$5:$I$114,1,0)),0,VLOOKUP($C60,L75C!$C$5:$I$114,2,0)+VLOOKUP($C60,L75C!$C$5:$I$114,4,0)+VLOOKUP($C60,L75C!$C$5:$I$114,6,0))</f>
        <v>0</v>
      </c>
      <c r="Q60" s="36">
        <f>IF(ISNA(VLOOKUP($C60,L75C!$C$5:$I$114,1,0)),0,VLOOKUP($C60,L75C!$C$5:$I$114,3,0)+VLOOKUP($C60,L75C!$C$5:$I$114,5,0)+VLOOKUP($C60,L75C!$C$5:$I$114,7,0))</f>
        <v>0</v>
      </c>
      <c r="R60" s="35">
        <f>IF(ISNA(VLOOKUP($C60,'L76'!$C$5:$I$115,1,0)),0,VLOOKUP($C60,'L76'!$C$5:$I$115,2,0)+VLOOKUP($C60,'L76'!$C$5:$I$115,4,0)+VLOOKUP($C60,'L76'!$C$5:$I$115,6,0))</f>
        <v>89.418000000000006</v>
      </c>
      <c r="S60" s="36">
        <f>IF(ISNA(VLOOKUP($C60,'L76'!$C$5:$I$115,1,0)),0,VLOOKUP($C60,'L76'!$C$5:$I$115,3,0)+VLOOKUP($C60,'L76'!$C$5:$I$115,5,0)+VLOOKUP($C60,'L76'!$C$5:$I$115,7,0))</f>
        <v>139.57500000000002</v>
      </c>
      <c r="T60" s="40">
        <f t="shared" si="0"/>
        <v>975.74099999999999</v>
      </c>
      <c r="U60" s="6"/>
      <c r="W60" s="6"/>
      <c r="X60" s="6"/>
      <c r="Y60" s="6"/>
    </row>
    <row r="61" spans="2:25" x14ac:dyDescent="0.3">
      <c r="B61" s="3" t="s">
        <v>26</v>
      </c>
      <c r="C61" s="30">
        <v>326969</v>
      </c>
      <c r="D61" s="35">
        <f>IF(ISNA(VLOOKUP($C61,'L70'!$C$5:$I$106,1,0)),0,VLOOKUP($C61,'L70'!$C$5:$I$106,2,0)+VLOOKUP($C61,'L70'!$C$5:$I$106,4,0)+VLOOKUP($C61,'L70'!$C$5:$I$106,6,0))</f>
        <v>1137.3120000000001</v>
      </c>
      <c r="E61" s="36">
        <f>IF(ISNA(VLOOKUP($C61,'L70'!$C$5:$I$106,1,0)),0,VLOOKUP($C61,'L70'!$C$5:$I$106,3,0)+VLOOKUP($C61,'L70'!$C$5:$I$106,5,0)+VLOOKUP($C61,'L70'!$C$5:$I$106,7,0))</f>
        <v>1437.3909999999996</v>
      </c>
      <c r="F61" s="35">
        <f>IF(ISNA(VLOOKUP($C61,'L71'!$C$5:$I$106,1,0)),0,VLOOKUP($C61,'L71'!$C$5:$I$106,2,0)+VLOOKUP($C61,'L71'!$C$5:$I$106,4,0)+VLOOKUP($C61,'L71'!$C$5:$I$106,6,0))</f>
        <v>770.77</v>
      </c>
      <c r="G61" s="36">
        <f>IF(ISNA(VLOOKUP($C61,'L71'!$C$5:$I$106,1,0)),0,VLOOKUP($C61,'L71'!$C$5:$I$106,3,0)+VLOOKUP($C61,'L71'!$C$5:$I$106,5,0)+VLOOKUP($C61,'L71'!$C$5:$I$106,7,0))</f>
        <v>997.87299999999993</v>
      </c>
      <c r="H61" s="32">
        <f>IF(ISNA(VLOOKUP($C61,'L72'!$C$5:$I$110,1,0)),0,VLOOKUP($C61,'L72'!$C$5:$I$110,2,0)+VLOOKUP($C61,'L72'!$C$5:$I$110,4,0)+VLOOKUP($C61,'L72'!$C$5:$I$110,6,0))</f>
        <v>1469.9639999999997</v>
      </c>
      <c r="I61" s="37">
        <f>IF(ISNA(VLOOKUP($C61,'L72'!$C$5:$I$110,1,0)),0,VLOOKUP($C61,'L72'!$C$5:$I$110,3,0)+VLOOKUP($C61,'L72'!$C$5:$I$110,5,0)+VLOOKUP($C61,'L72'!$C$5:$I$110,7,0))</f>
        <v>1533.9780000000001</v>
      </c>
      <c r="J61" s="35">
        <f>IF(ISNA(VLOOKUP($C61,'L74'!$C$5:$I$110,1,0)),0,VLOOKUP($C61,'L74'!$C$5:$I$110,2,0))</f>
        <v>0</v>
      </c>
      <c r="K61" s="35">
        <f>IF(ISNA(VLOOKUP($C61,'L73'!$C$5:$I$111,1,0)),0,VLOOKUP($C61,'L73'!$C$5:$I$111,2,0)+VLOOKUP($C61,'L73'!$C$5:$I$111,4,0)+VLOOKUP($C61,'L73'!$C$5:$I$111,6,0))</f>
        <v>1267.702</v>
      </c>
      <c r="L61" s="36">
        <f>IF(ISNA(VLOOKUP($C61,'L73'!$C$5:$I$111,1,0)),0,VLOOKUP($C61,'L73'!$C$5:$I$111,3,0)+VLOOKUP($C61,'L73'!$C$5:$I$111,5,0)+VLOOKUP($C61,'L73'!$C$5:$I$111,7,0))</f>
        <v>1330.0300000000002</v>
      </c>
      <c r="M61" s="32">
        <f>IF(ISNA(VLOOKUP($C61,L73C!$C$5:$I$111,1,0)),0,VLOOKUP($C61,L73C!$C$5:$I$111,2,0))</f>
        <v>0</v>
      </c>
      <c r="N61" s="35">
        <f>IF(ISNA(VLOOKUP($C61,'L75'!$C$5:$I$114,1,0)),0,VLOOKUP($C61,'L75'!$C$5:$I$114,2,0)+VLOOKUP($C61,'L75'!$C$5:$I$114,4,0)+VLOOKUP($C61,'L75'!$C$5:$I$114,6,0))</f>
        <v>1622.3159999999998</v>
      </c>
      <c r="O61" s="36">
        <f>IF(ISNA(VLOOKUP($C61,'L75'!$C$5:$I$114,1,0)),0,VLOOKUP($C61,'L75'!$C$5:$I$114,3,0)+VLOOKUP($C61,'L75'!$C$5:$I$114,5,0)+VLOOKUP($C61,'L75'!$C$5:$I$114,7,0))</f>
        <v>754.875</v>
      </c>
      <c r="P61" s="35">
        <f>IF(ISNA(VLOOKUP($C61,L75C!$C$5:$I$114,1,0)),0,VLOOKUP($C61,L75C!$C$5:$I$114,2,0)+VLOOKUP($C61,L75C!$C$5:$I$114,4,0)+VLOOKUP($C61,L75C!$C$5:$I$114,6,0))</f>
        <v>0</v>
      </c>
      <c r="Q61" s="36">
        <f>IF(ISNA(VLOOKUP($C61,L75C!$C$5:$I$114,1,0)),0,VLOOKUP($C61,L75C!$C$5:$I$114,3,0)+VLOOKUP($C61,L75C!$C$5:$I$114,5,0)+VLOOKUP($C61,L75C!$C$5:$I$114,7,0))</f>
        <v>0</v>
      </c>
      <c r="R61" s="35">
        <f>IF(ISNA(VLOOKUP($C61,'L76'!$C$5:$I$115,1,0)),0,VLOOKUP($C61,'L76'!$C$5:$I$115,2,0)+VLOOKUP($C61,'L76'!$C$5:$I$115,4,0)+VLOOKUP($C61,'L76'!$C$5:$I$115,6,0))</f>
        <v>1704.9229999999998</v>
      </c>
      <c r="S61" s="36">
        <f>IF(ISNA(VLOOKUP($C61,'L76'!$C$5:$I$115,1,0)),0,VLOOKUP($C61,'L76'!$C$5:$I$115,3,0)+VLOOKUP($C61,'L76'!$C$5:$I$115,5,0)+VLOOKUP($C61,'L76'!$C$5:$I$115,7,0))</f>
        <v>419.29900000000004</v>
      </c>
      <c r="T61" s="40">
        <f t="shared" si="0"/>
        <v>14446.432999999999</v>
      </c>
      <c r="U61" s="6"/>
      <c r="W61" s="6"/>
      <c r="X61" s="6"/>
      <c r="Y61" s="6"/>
    </row>
    <row r="62" spans="2:25" x14ac:dyDescent="0.3">
      <c r="B62" s="3" t="s">
        <v>121</v>
      </c>
      <c r="C62" s="30">
        <v>26574808</v>
      </c>
      <c r="D62" s="35">
        <f>IF(ISNA(VLOOKUP($C62,'L70'!$C$5:$I$106,1,0)),0,VLOOKUP($C62,'L70'!$C$5:$I$106,2,0)+VLOOKUP($C62,'L70'!$C$5:$I$106,4,0)+VLOOKUP($C62,'L70'!$C$5:$I$106,6,0))</f>
        <v>0</v>
      </c>
      <c r="E62" s="36">
        <f>IF(ISNA(VLOOKUP($C62,'L70'!$C$5:$I$106,1,0)),0,VLOOKUP($C62,'L70'!$C$5:$I$106,3,0)+VLOOKUP($C62,'L70'!$C$5:$I$106,5,0)+VLOOKUP($C62,'L70'!$C$5:$I$106,7,0))</f>
        <v>0</v>
      </c>
      <c r="F62" s="35">
        <f>IF(ISNA(VLOOKUP($C62,'L71'!$C$5:$I$106,1,0)),0,VLOOKUP($C62,'L71'!$C$5:$I$106,2,0)+VLOOKUP($C62,'L71'!$C$5:$I$106,4,0)+VLOOKUP($C62,'L71'!$C$5:$I$106,6,0))</f>
        <v>12.331</v>
      </c>
      <c r="G62" s="36">
        <f>IF(ISNA(VLOOKUP($C62,'L71'!$C$5:$I$106,1,0)),0,VLOOKUP($C62,'L71'!$C$5:$I$106,3,0)+VLOOKUP($C62,'L71'!$C$5:$I$106,5,0)+VLOOKUP($C62,'L71'!$C$5:$I$106,7,0))</f>
        <v>0</v>
      </c>
      <c r="H62" s="32">
        <f>IF(ISNA(VLOOKUP($C62,'L72'!$C$5:$I$110,1,0)),0,VLOOKUP($C62,'L72'!$C$5:$I$110,2,0)+VLOOKUP($C62,'L72'!$C$5:$I$110,4,0)+VLOOKUP($C62,'L72'!$C$5:$I$110,6,0))</f>
        <v>0</v>
      </c>
      <c r="I62" s="37">
        <f>IF(ISNA(VLOOKUP($C62,'L72'!$C$5:$I$110,1,0)),0,VLOOKUP($C62,'L72'!$C$5:$I$110,3,0)+VLOOKUP($C62,'L72'!$C$5:$I$110,5,0)+VLOOKUP($C62,'L72'!$C$5:$I$110,7,0))</f>
        <v>0</v>
      </c>
      <c r="J62" s="35">
        <f>IF(ISNA(VLOOKUP($C62,'L74'!$C$5:$I$110,1,0)),0,VLOOKUP($C62,'L74'!$C$5:$I$110,2,0))</f>
        <v>0</v>
      </c>
      <c r="K62" s="35">
        <f>IF(ISNA(VLOOKUP($C62,'L73'!$C$5:$I$111,1,0)),0,VLOOKUP($C62,'L73'!$C$5:$I$111,2,0)+VLOOKUP($C62,'L73'!$C$5:$I$111,4,0)+VLOOKUP($C62,'L73'!$C$5:$I$111,6,0))</f>
        <v>0</v>
      </c>
      <c r="L62" s="36">
        <f>IF(ISNA(VLOOKUP($C62,'L73'!$C$5:$I$111,1,0)),0,VLOOKUP($C62,'L73'!$C$5:$I$111,3,0)+VLOOKUP($C62,'L73'!$C$5:$I$111,5,0)+VLOOKUP($C62,'L73'!$C$5:$I$111,7,0))</f>
        <v>0</v>
      </c>
      <c r="M62" s="32">
        <f>IF(ISNA(VLOOKUP($C62,L73C!$C$5:$I$111,1,0)),0,VLOOKUP($C62,L73C!$C$5:$I$111,2,0))</f>
        <v>0</v>
      </c>
      <c r="N62" s="35">
        <f>IF(ISNA(VLOOKUP($C62,'L75'!$C$5:$I$114,1,0)),0,VLOOKUP($C62,'L75'!$C$5:$I$114,2,0)+VLOOKUP($C62,'L75'!$C$5:$I$114,4,0)+VLOOKUP($C62,'L75'!$C$5:$I$114,6,0))</f>
        <v>44.694000000000003</v>
      </c>
      <c r="O62" s="36">
        <f>IF(ISNA(VLOOKUP($C62,'L75'!$C$5:$I$114,1,0)),0,VLOOKUP($C62,'L75'!$C$5:$I$114,3,0)+VLOOKUP($C62,'L75'!$C$5:$I$114,5,0)+VLOOKUP($C62,'L75'!$C$5:$I$114,7,0))</f>
        <v>0</v>
      </c>
      <c r="P62" s="35">
        <f>IF(ISNA(VLOOKUP($C62,L75C!$C$5:$I$114,1,0)),0,VLOOKUP($C62,L75C!$C$5:$I$114,2,0)+VLOOKUP($C62,L75C!$C$5:$I$114,4,0)+VLOOKUP($C62,L75C!$C$5:$I$114,6,0))</f>
        <v>0</v>
      </c>
      <c r="Q62" s="36">
        <f>IF(ISNA(VLOOKUP($C62,L75C!$C$5:$I$114,1,0)),0,VLOOKUP($C62,L75C!$C$5:$I$114,3,0)+VLOOKUP($C62,L75C!$C$5:$I$114,5,0)+VLOOKUP($C62,L75C!$C$5:$I$114,7,0))</f>
        <v>0</v>
      </c>
      <c r="R62" s="35">
        <f>IF(ISNA(VLOOKUP($C62,'L76'!$C$5:$I$115,1,0)),0,VLOOKUP($C62,'L76'!$C$5:$I$115,2,0)+VLOOKUP($C62,'L76'!$C$5:$I$115,4,0)+VLOOKUP($C62,'L76'!$C$5:$I$115,6,0))</f>
        <v>57.171999999999997</v>
      </c>
      <c r="S62" s="36">
        <f>IF(ISNA(VLOOKUP($C62,'L76'!$C$5:$I$115,1,0)),0,VLOOKUP($C62,'L76'!$C$5:$I$115,3,0)+VLOOKUP($C62,'L76'!$C$5:$I$115,5,0)+VLOOKUP($C62,'L76'!$C$5:$I$115,7,0))</f>
        <v>40.704999999999998</v>
      </c>
      <c r="T62" s="40">
        <f t="shared" si="0"/>
        <v>154.90199999999999</v>
      </c>
      <c r="U62" s="6"/>
      <c r="W62" s="6"/>
      <c r="X62" s="6"/>
      <c r="Y62" s="6"/>
    </row>
    <row r="63" spans="2:25" x14ac:dyDescent="0.3">
      <c r="B63" s="3" t="s">
        <v>35</v>
      </c>
      <c r="C63" s="30">
        <v>828887</v>
      </c>
      <c r="D63" s="35">
        <f>IF(ISNA(VLOOKUP($C63,'L70'!$C$5:$I$106,1,0)),0,VLOOKUP($C63,'L70'!$C$5:$I$106,2,0)+VLOOKUP($C63,'L70'!$C$5:$I$106,4,0)+VLOOKUP($C63,'L70'!$C$5:$I$106,6,0))</f>
        <v>261.274</v>
      </c>
      <c r="E63" s="36">
        <f>IF(ISNA(VLOOKUP($C63,'L70'!$C$5:$I$106,1,0)),0,VLOOKUP($C63,'L70'!$C$5:$I$106,3,0)+VLOOKUP($C63,'L70'!$C$5:$I$106,5,0)+VLOOKUP($C63,'L70'!$C$5:$I$106,7,0))</f>
        <v>131.09799999999998</v>
      </c>
      <c r="F63" s="35">
        <f>IF(ISNA(VLOOKUP($C63,'L71'!$C$5:$I$106,1,0)),0,VLOOKUP($C63,'L71'!$C$5:$I$106,2,0)+VLOOKUP($C63,'L71'!$C$5:$I$106,4,0)+VLOOKUP($C63,'L71'!$C$5:$I$106,6,0))</f>
        <v>174.36500000000001</v>
      </c>
      <c r="G63" s="36">
        <f>IF(ISNA(VLOOKUP($C63,'L71'!$C$5:$I$106,1,0)),0,VLOOKUP($C63,'L71'!$C$5:$I$106,3,0)+VLOOKUP($C63,'L71'!$C$5:$I$106,5,0)+VLOOKUP($C63,'L71'!$C$5:$I$106,7,0))</f>
        <v>131.364</v>
      </c>
      <c r="H63" s="32">
        <f>IF(ISNA(VLOOKUP($C63,'L72'!$C$5:$I$110,1,0)),0,VLOOKUP($C63,'L72'!$C$5:$I$110,2,0)+VLOOKUP($C63,'L72'!$C$5:$I$110,4,0)+VLOOKUP($C63,'L72'!$C$5:$I$110,6,0))</f>
        <v>219.30199999999999</v>
      </c>
      <c r="I63" s="37">
        <f>IF(ISNA(VLOOKUP($C63,'L72'!$C$5:$I$110,1,0)),0,VLOOKUP($C63,'L72'!$C$5:$I$110,3,0)+VLOOKUP($C63,'L72'!$C$5:$I$110,5,0)+VLOOKUP($C63,'L72'!$C$5:$I$110,7,0))</f>
        <v>131.523</v>
      </c>
      <c r="J63" s="35">
        <f>IF(ISNA(VLOOKUP($C63,'L74'!$C$5:$I$110,1,0)),0,VLOOKUP($C63,'L74'!$C$5:$I$110,2,0))</f>
        <v>0</v>
      </c>
      <c r="K63" s="35">
        <f>IF(ISNA(VLOOKUP($C63,'L73'!$C$5:$I$111,1,0)),0,VLOOKUP($C63,'L73'!$C$5:$I$111,2,0)+VLOOKUP($C63,'L73'!$C$5:$I$111,4,0)+VLOOKUP($C63,'L73'!$C$5:$I$111,6,0))</f>
        <v>218.88799999999998</v>
      </c>
      <c r="L63" s="36">
        <f>IF(ISNA(VLOOKUP($C63,'L73'!$C$5:$I$111,1,0)),0,VLOOKUP($C63,'L73'!$C$5:$I$111,3,0)+VLOOKUP($C63,'L73'!$C$5:$I$111,5,0)+VLOOKUP($C63,'L73'!$C$5:$I$111,7,0))</f>
        <v>267.63099999999997</v>
      </c>
      <c r="M63" s="32">
        <f>IF(ISNA(VLOOKUP($C63,L73C!$C$5:$I$111,1,0)),0,VLOOKUP($C63,L73C!$C$5:$I$111,2,0))</f>
        <v>0</v>
      </c>
      <c r="N63" s="35">
        <f>IF(ISNA(VLOOKUP($C63,'L75'!$C$5:$I$114,1,0)),0,VLOOKUP($C63,'L75'!$C$5:$I$114,2,0)+VLOOKUP($C63,'L75'!$C$5:$I$114,4,0)+VLOOKUP($C63,'L75'!$C$5:$I$114,6,0))</f>
        <v>0</v>
      </c>
      <c r="O63" s="36">
        <f>IF(ISNA(VLOOKUP($C63,'L75'!$C$5:$I$114,1,0)),0,VLOOKUP($C63,'L75'!$C$5:$I$114,3,0)+VLOOKUP($C63,'L75'!$C$5:$I$114,5,0)+VLOOKUP($C63,'L75'!$C$5:$I$114,7,0))</f>
        <v>168.59399999999999</v>
      </c>
      <c r="P63" s="35">
        <f>IF(ISNA(VLOOKUP($C63,L75C!$C$5:$I$114,1,0)),0,VLOOKUP($C63,L75C!$C$5:$I$114,2,0)+VLOOKUP($C63,L75C!$C$5:$I$114,4,0)+VLOOKUP($C63,L75C!$C$5:$I$114,6,0))</f>
        <v>43.07</v>
      </c>
      <c r="Q63" s="36">
        <f>IF(ISNA(VLOOKUP($C63,L75C!$C$5:$I$114,1,0)),0,VLOOKUP($C63,L75C!$C$5:$I$114,3,0)+VLOOKUP($C63,L75C!$C$5:$I$114,5,0)+VLOOKUP($C63,L75C!$C$5:$I$114,7,0))</f>
        <v>86.870999999999995</v>
      </c>
      <c r="R63" s="35">
        <f>IF(ISNA(VLOOKUP($C63,'L76'!$C$5:$I$115,1,0)),0,VLOOKUP($C63,'L76'!$C$5:$I$115,2,0)+VLOOKUP($C63,'L76'!$C$5:$I$115,4,0)+VLOOKUP($C63,'L76'!$C$5:$I$115,6,0))</f>
        <v>174.923</v>
      </c>
      <c r="S63" s="36">
        <f>IF(ISNA(VLOOKUP($C63,'L76'!$C$5:$I$115,1,0)),0,VLOOKUP($C63,'L76'!$C$5:$I$115,3,0)+VLOOKUP($C63,'L76'!$C$5:$I$115,5,0)+VLOOKUP($C63,'L76'!$C$5:$I$115,7,0))</f>
        <v>87.181999999999988</v>
      </c>
      <c r="T63" s="40">
        <f t="shared" si="0"/>
        <v>2096.0849999999996</v>
      </c>
      <c r="U63" s="6"/>
      <c r="W63" s="6"/>
      <c r="X63" s="6"/>
      <c r="Y63" s="6"/>
    </row>
    <row r="64" spans="2:25" x14ac:dyDescent="0.3">
      <c r="B64" s="3" t="s">
        <v>23</v>
      </c>
      <c r="C64" s="30">
        <v>1125282</v>
      </c>
      <c r="D64" s="35">
        <f>IF(ISNA(VLOOKUP($C64,'L70'!$C$5:$I$106,1,0)),0,VLOOKUP($C64,'L70'!$C$5:$I$106,2,0)+VLOOKUP($C64,'L70'!$C$5:$I$106,4,0)+VLOOKUP($C64,'L70'!$C$5:$I$106,6,0))</f>
        <v>2596.5590000000007</v>
      </c>
      <c r="E64" s="36">
        <f>IF(ISNA(VLOOKUP($C64,'L70'!$C$5:$I$106,1,0)),0,VLOOKUP($C64,'L70'!$C$5:$I$106,3,0)+VLOOKUP($C64,'L70'!$C$5:$I$106,5,0)+VLOOKUP($C64,'L70'!$C$5:$I$106,7,0))</f>
        <v>2475.6039999999994</v>
      </c>
      <c r="F64" s="35">
        <f>IF(ISNA(VLOOKUP($C64,'L71'!$C$5:$I$106,1,0)),0,VLOOKUP($C64,'L71'!$C$5:$I$106,2,0)+VLOOKUP($C64,'L71'!$C$5:$I$106,4,0)+VLOOKUP($C64,'L71'!$C$5:$I$106,6,0))</f>
        <v>2790.1019999999994</v>
      </c>
      <c r="G64" s="36">
        <f>IF(ISNA(VLOOKUP($C64,'L71'!$C$5:$I$106,1,0)),0,VLOOKUP($C64,'L71'!$C$5:$I$106,3,0)+VLOOKUP($C64,'L71'!$C$5:$I$106,5,0)+VLOOKUP($C64,'L71'!$C$5:$I$106,7,0))</f>
        <v>2602.3620000000001</v>
      </c>
      <c r="H64" s="32">
        <f>IF(ISNA(VLOOKUP($C64,'L72'!$C$5:$I$110,1,0)),0,VLOOKUP($C64,'L72'!$C$5:$I$110,2,0)+VLOOKUP($C64,'L72'!$C$5:$I$110,4,0)+VLOOKUP($C64,'L72'!$C$5:$I$110,6,0))</f>
        <v>2386.6010000000001</v>
      </c>
      <c r="I64" s="37">
        <f>IF(ISNA(VLOOKUP($C64,'L72'!$C$5:$I$110,1,0)),0,VLOOKUP($C64,'L72'!$C$5:$I$110,3,0)+VLOOKUP($C64,'L72'!$C$5:$I$110,5,0)+VLOOKUP($C64,'L72'!$C$5:$I$110,7,0))</f>
        <v>2146.875</v>
      </c>
      <c r="J64" s="35">
        <f>IF(ISNA(VLOOKUP($C64,'L74'!$C$5:$I$110,1,0)),0,VLOOKUP($C64,'L74'!$C$5:$I$110,2,0))</f>
        <v>530.48199999999997</v>
      </c>
      <c r="K64" s="35">
        <f>IF(ISNA(VLOOKUP($C64,'L73'!$C$5:$I$111,1,0)),0,VLOOKUP($C64,'L73'!$C$5:$I$111,2,0)+VLOOKUP($C64,'L73'!$C$5:$I$111,4,0)+VLOOKUP($C64,'L73'!$C$5:$I$111,6,0))</f>
        <v>3212.8280000000004</v>
      </c>
      <c r="L64" s="36">
        <f>IF(ISNA(VLOOKUP($C64,'L73'!$C$5:$I$111,1,0)),0,VLOOKUP($C64,'L73'!$C$5:$I$111,3,0)+VLOOKUP($C64,'L73'!$C$5:$I$111,5,0)+VLOOKUP($C64,'L73'!$C$5:$I$111,7,0))</f>
        <v>3114.1330000000003</v>
      </c>
      <c r="M64" s="32">
        <f>IF(ISNA(VLOOKUP($C64,L73C!$C$5:$I$111,1,0)),0,VLOOKUP($C64,L73C!$C$5:$I$111,2,0))</f>
        <v>0</v>
      </c>
      <c r="N64" s="35">
        <f>IF(ISNA(VLOOKUP($C64,'L75'!$C$5:$I$114,1,0)),0,VLOOKUP($C64,'L75'!$C$5:$I$114,2,0)+VLOOKUP($C64,'L75'!$C$5:$I$114,4,0)+VLOOKUP($C64,'L75'!$C$5:$I$114,6,0))</f>
        <v>3681.4320000000007</v>
      </c>
      <c r="O64" s="36">
        <f>IF(ISNA(VLOOKUP($C64,'L75'!$C$5:$I$114,1,0)),0,VLOOKUP($C64,'L75'!$C$5:$I$114,3,0)+VLOOKUP($C64,'L75'!$C$5:$I$114,5,0)+VLOOKUP($C64,'L75'!$C$5:$I$114,7,0))</f>
        <v>4169.9470000000001</v>
      </c>
      <c r="P64" s="35">
        <f>IF(ISNA(VLOOKUP($C64,L75C!$C$5:$I$114,1,0)),0,VLOOKUP($C64,L75C!$C$5:$I$114,2,0)+VLOOKUP($C64,L75C!$C$5:$I$114,4,0)+VLOOKUP($C64,L75C!$C$5:$I$114,6,0))</f>
        <v>0</v>
      </c>
      <c r="Q64" s="36">
        <f>IF(ISNA(VLOOKUP($C64,L75C!$C$5:$I$114,1,0)),0,VLOOKUP($C64,L75C!$C$5:$I$114,3,0)+VLOOKUP($C64,L75C!$C$5:$I$114,5,0)+VLOOKUP($C64,L75C!$C$5:$I$114,7,0))</f>
        <v>0</v>
      </c>
      <c r="R64" s="35">
        <f>IF(ISNA(VLOOKUP($C64,'L76'!$C$5:$I$115,1,0)),0,VLOOKUP($C64,'L76'!$C$5:$I$115,2,0)+VLOOKUP($C64,'L76'!$C$5:$I$115,4,0)+VLOOKUP($C64,'L76'!$C$5:$I$115,6,0))</f>
        <v>3678.5759999999996</v>
      </c>
      <c r="S64" s="36">
        <f>IF(ISNA(VLOOKUP($C64,'L76'!$C$5:$I$115,1,0)),0,VLOOKUP($C64,'L76'!$C$5:$I$115,3,0)+VLOOKUP($C64,'L76'!$C$5:$I$115,5,0)+VLOOKUP($C64,'L76'!$C$5:$I$115,7,0))</f>
        <v>4090.9080000000008</v>
      </c>
      <c r="T64" s="40">
        <f t="shared" si="0"/>
        <v>37476.409000000007</v>
      </c>
      <c r="U64" s="6"/>
      <c r="W64" s="6"/>
      <c r="X64" s="6"/>
      <c r="Y64" s="6"/>
    </row>
    <row r="65" spans="2:25" x14ac:dyDescent="0.3">
      <c r="B65" s="3" t="s">
        <v>84</v>
      </c>
      <c r="C65" s="30">
        <v>34274233</v>
      </c>
      <c r="D65" s="35">
        <f>IF(ISNA(VLOOKUP($C65,'L70'!$C$5:$I$106,1,0)),0,VLOOKUP($C65,'L70'!$C$5:$I$106,2,0)+VLOOKUP($C65,'L70'!$C$5:$I$106,4,0)+VLOOKUP($C65,'L70'!$C$5:$I$106,6,0))</f>
        <v>126631.90700000005</v>
      </c>
      <c r="E65" s="36">
        <f>IF(ISNA(VLOOKUP($C65,'L70'!$C$5:$I$106,1,0)),0,VLOOKUP($C65,'L70'!$C$5:$I$106,3,0)+VLOOKUP($C65,'L70'!$C$5:$I$106,5,0)+VLOOKUP($C65,'L70'!$C$5:$I$106,7,0))</f>
        <v>119689.46299999993</v>
      </c>
      <c r="F65" s="35">
        <f>IF(ISNA(VLOOKUP($C65,'L71'!$C$5:$I$106,1,0)),0,VLOOKUP($C65,'L71'!$C$5:$I$106,2,0)+VLOOKUP($C65,'L71'!$C$5:$I$106,4,0)+VLOOKUP($C65,'L71'!$C$5:$I$106,6,0))</f>
        <v>143479.96100000001</v>
      </c>
      <c r="G65" s="36">
        <f>IF(ISNA(VLOOKUP($C65,'L71'!$C$5:$I$106,1,0)),0,VLOOKUP($C65,'L71'!$C$5:$I$106,3,0)+VLOOKUP($C65,'L71'!$C$5:$I$106,5,0)+VLOOKUP($C65,'L71'!$C$5:$I$106,7,0))</f>
        <v>135694.11599999989</v>
      </c>
      <c r="H65" s="32">
        <f>IF(ISNA(VLOOKUP($C65,'L72'!$C$5:$I$110,1,0)),0,VLOOKUP($C65,'L72'!$C$5:$I$110,2,0)+VLOOKUP($C65,'L72'!$C$5:$I$110,4,0)+VLOOKUP($C65,'L72'!$C$5:$I$110,6,0))</f>
        <v>142967.09299999996</v>
      </c>
      <c r="I65" s="37">
        <f>IF(ISNA(VLOOKUP($C65,'L72'!$C$5:$I$110,1,0)),0,VLOOKUP($C65,'L72'!$C$5:$I$110,3,0)+VLOOKUP($C65,'L72'!$C$5:$I$110,5,0)+VLOOKUP($C65,'L72'!$C$5:$I$110,7,0))</f>
        <v>129979.29799999995</v>
      </c>
      <c r="J65" s="35">
        <f>IF(ISNA(VLOOKUP($C65,'L74'!$C$5:$I$110,1,0)),0,VLOOKUP($C65,'L74'!$C$5:$I$110,2,0))</f>
        <v>27322.012999999999</v>
      </c>
      <c r="K65" s="35">
        <f>IF(ISNA(VLOOKUP($C65,'L73'!$C$5:$I$111,1,0)),0,VLOOKUP($C65,'L73'!$C$5:$I$111,2,0)+VLOOKUP($C65,'L73'!$C$5:$I$111,4,0)+VLOOKUP($C65,'L73'!$C$5:$I$111,6,0))</f>
        <v>174032.86200000026</v>
      </c>
      <c r="L65" s="36">
        <f>IF(ISNA(VLOOKUP($C65,'L73'!$C$5:$I$111,1,0)),0,VLOOKUP($C65,'L73'!$C$5:$I$111,3,0)+VLOOKUP($C65,'L73'!$C$5:$I$111,5,0)+VLOOKUP($C65,'L73'!$C$5:$I$111,7,0))</f>
        <v>159883.79899999997</v>
      </c>
      <c r="M65" s="32">
        <f>IF(ISNA(VLOOKUP($C65,L73C!$C$5:$I$111,1,0)),0,VLOOKUP($C65,L73C!$C$5:$I$111,2,0))</f>
        <v>21169.699999999993</v>
      </c>
      <c r="N65" s="35">
        <f>IF(ISNA(VLOOKUP($C65,'L75'!$C$5:$I$114,1,0)),0,VLOOKUP($C65,'L75'!$C$5:$I$114,2,0)+VLOOKUP($C65,'L75'!$C$5:$I$114,4,0)+VLOOKUP($C65,'L75'!$C$5:$I$114,6,0))</f>
        <v>155435.34999999986</v>
      </c>
      <c r="O65" s="36">
        <f>IF(ISNA(VLOOKUP($C65,'L75'!$C$5:$I$114,1,0)),0,VLOOKUP($C65,'L75'!$C$5:$I$114,3,0)+VLOOKUP($C65,'L75'!$C$5:$I$114,5,0)+VLOOKUP($C65,'L75'!$C$5:$I$114,7,0))</f>
        <v>168207.11599999995</v>
      </c>
      <c r="P65" s="35">
        <f>IF(ISNA(VLOOKUP($C65,L75C!$C$5:$I$114,1,0)),0,VLOOKUP($C65,L75C!$C$5:$I$114,2,0)+VLOOKUP($C65,L75C!$C$5:$I$114,4,0)+VLOOKUP($C65,L75C!$C$5:$I$114,6,0))</f>
        <v>0</v>
      </c>
      <c r="Q65" s="36">
        <f>IF(ISNA(VLOOKUP($C65,L75C!$C$5:$I$114,1,0)),0,VLOOKUP($C65,L75C!$C$5:$I$114,3,0)+VLOOKUP($C65,L75C!$C$5:$I$114,5,0)+VLOOKUP($C65,L75C!$C$5:$I$114,7,0))</f>
        <v>0</v>
      </c>
      <c r="R65" s="35">
        <f>IF(ISNA(VLOOKUP($C65,'L76'!$C$5:$I$115,1,0)),0,VLOOKUP($C65,'L76'!$C$5:$I$115,2,0)+VLOOKUP($C65,'L76'!$C$5:$I$115,4,0)+VLOOKUP($C65,'L76'!$C$5:$I$115,6,0))</f>
        <v>131561.91100000005</v>
      </c>
      <c r="S65" s="36">
        <f>IF(ISNA(VLOOKUP($C65,'L76'!$C$5:$I$115,1,0)),0,VLOOKUP($C65,'L76'!$C$5:$I$115,3,0)+VLOOKUP($C65,'L76'!$C$5:$I$115,5,0)+VLOOKUP($C65,'L76'!$C$5:$I$115,7,0))</f>
        <v>139027.033</v>
      </c>
      <c r="T65" s="40">
        <f t="shared" si="0"/>
        <v>1775081.622</v>
      </c>
      <c r="U65" s="6"/>
      <c r="W65" s="6"/>
      <c r="X65" s="6"/>
      <c r="Y65" s="6"/>
    </row>
    <row r="66" spans="2:25" x14ac:dyDescent="0.3">
      <c r="B66" s="3" t="s">
        <v>36</v>
      </c>
      <c r="C66" s="30">
        <v>2924588</v>
      </c>
      <c r="D66" s="35">
        <f>IF(ISNA(VLOOKUP($C66,'L70'!$C$5:$I$106,1,0)),0,VLOOKUP($C66,'L70'!$C$5:$I$106,2,0)+VLOOKUP($C66,'L70'!$C$5:$I$106,4,0)+VLOOKUP($C66,'L70'!$C$5:$I$106,6,0))</f>
        <v>299.31200000000001</v>
      </c>
      <c r="E66" s="36">
        <f>IF(ISNA(VLOOKUP($C66,'L70'!$C$5:$I$106,1,0)),0,VLOOKUP($C66,'L70'!$C$5:$I$106,3,0)+VLOOKUP($C66,'L70'!$C$5:$I$106,5,0)+VLOOKUP($C66,'L70'!$C$5:$I$106,7,0))</f>
        <v>292.40100000000001</v>
      </c>
      <c r="F66" s="35">
        <f>IF(ISNA(VLOOKUP($C66,'L71'!$C$5:$I$106,1,0)),0,VLOOKUP($C66,'L71'!$C$5:$I$106,2,0)+VLOOKUP($C66,'L71'!$C$5:$I$106,4,0)+VLOOKUP($C66,'L71'!$C$5:$I$106,6,0))</f>
        <v>321.87799999999999</v>
      </c>
      <c r="G66" s="36">
        <f>IF(ISNA(VLOOKUP($C66,'L71'!$C$5:$I$106,1,0)),0,VLOOKUP($C66,'L71'!$C$5:$I$106,3,0)+VLOOKUP($C66,'L71'!$C$5:$I$106,5,0)+VLOOKUP($C66,'L71'!$C$5:$I$106,7,0))</f>
        <v>287.61600000000004</v>
      </c>
      <c r="H66" s="32">
        <f>IF(ISNA(VLOOKUP($C66,'L72'!$C$5:$I$110,1,0)),0,VLOOKUP($C66,'L72'!$C$5:$I$110,2,0)+VLOOKUP($C66,'L72'!$C$5:$I$110,4,0)+VLOOKUP($C66,'L72'!$C$5:$I$110,6,0))</f>
        <v>226.32300000000001</v>
      </c>
      <c r="I66" s="37">
        <f>IF(ISNA(VLOOKUP($C66,'L72'!$C$5:$I$110,1,0)),0,VLOOKUP($C66,'L72'!$C$5:$I$110,3,0)+VLOOKUP($C66,'L72'!$C$5:$I$110,5,0)+VLOOKUP($C66,'L72'!$C$5:$I$110,7,0))</f>
        <v>462.65600000000001</v>
      </c>
      <c r="J66" s="35">
        <f>IF(ISNA(VLOOKUP($C66,'L74'!$C$5:$I$110,1,0)),0,VLOOKUP($C66,'L74'!$C$5:$I$110,2,0))</f>
        <v>40.856000000000002</v>
      </c>
      <c r="K66" s="35">
        <f>IF(ISNA(VLOOKUP($C66,'L73'!$C$5:$I$111,1,0)),0,VLOOKUP($C66,'L73'!$C$5:$I$111,2,0)+VLOOKUP($C66,'L73'!$C$5:$I$111,4,0)+VLOOKUP($C66,'L73'!$C$5:$I$111,6,0))</f>
        <v>445.73700000000002</v>
      </c>
      <c r="L66" s="36">
        <f>IF(ISNA(VLOOKUP($C66,'L73'!$C$5:$I$111,1,0)),0,VLOOKUP($C66,'L73'!$C$5:$I$111,3,0)+VLOOKUP($C66,'L73'!$C$5:$I$111,5,0)+VLOOKUP($C66,'L73'!$C$5:$I$111,7,0))</f>
        <v>755.83900000000006</v>
      </c>
      <c r="M66" s="32">
        <f>IF(ISNA(VLOOKUP($C66,L73C!$C$5:$I$111,1,0)),0,VLOOKUP($C66,L73C!$C$5:$I$111,2,0))</f>
        <v>0</v>
      </c>
      <c r="N66" s="35">
        <f>IF(ISNA(VLOOKUP($C66,'L75'!$C$5:$I$114,1,0)),0,VLOOKUP($C66,'L75'!$C$5:$I$114,2,0)+VLOOKUP($C66,'L75'!$C$5:$I$114,4,0)+VLOOKUP($C66,'L75'!$C$5:$I$114,6,0))</f>
        <v>298.23</v>
      </c>
      <c r="O66" s="36">
        <f>IF(ISNA(VLOOKUP($C66,'L75'!$C$5:$I$114,1,0)),0,VLOOKUP($C66,'L75'!$C$5:$I$114,3,0)+VLOOKUP($C66,'L75'!$C$5:$I$114,5,0)+VLOOKUP($C66,'L75'!$C$5:$I$114,7,0))</f>
        <v>140.376</v>
      </c>
      <c r="P66" s="35">
        <f>IF(ISNA(VLOOKUP($C66,L75C!$C$5:$I$114,1,0)),0,VLOOKUP($C66,L75C!$C$5:$I$114,2,0)+VLOOKUP($C66,L75C!$C$5:$I$114,4,0)+VLOOKUP($C66,L75C!$C$5:$I$114,6,0))</f>
        <v>0</v>
      </c>
      <c r="Q66" s="36">
        <f>IF(ISNA(VLOOKUP($C66,L75C!$C$5:$I$114,1,0)),0,VLOOKUP($C66,L75C!$C$5:$I$114,3,0)+VLOOKUP($C66,L75C!$C$5:$I$114,5,0)+VLOOKUP($C66,L75C!$C$5:$I$114,7,0))</f>
        <v>0</v>
      </c>
      <c r="R66" s="35">
        <f>IF(ISNA(VLOOKUP($C66,'L76'!$C$5:$I$115,1,0)),0,VLOOKUP($C66,'L76'!$C$5:$I$115,2,0)+VLOOKUP($C66,'L76'!$C$5:$I$115,4,0)+VLOOKUP($C66,'L76'!$C$5:$I$115,6,0))</f>
        <v>289.61899999999997</v>
      </c>
      <c r="S66" s="36">
        <f>IF(ISNA(VLOOKUP($C66,'L76'!$C$5:$I$115,1,0)),0,VLOOKUP($C66,'L76'!$C$5:$I$115,3,0)+VLOOKUP($C66,'L76'!$C$5:$I$115,5,0)+VLOOKUP($C66,'L76'!$C$5:$I$115,7,0))</f>
        <v>206.441</v>
      </c>
      <c r="T66" s="40">
        <f t="shared" si="0"/>
        <v>4067.2840000000001</v>
      </c>
      <c r="U66" s="6"/>
      <c r="W66" s="6"/>
      <c r="X66" s="6"/>
      <c r="Y66" s="6"/>
    </row>
    <row r="67" spans="2:25" x14ac:dyDescent="0.3">
      <c r="B67" s="3" t="s">
        <v>61</v>
      </c>
      <c r="C67" s="30">
        <v>5470445</v>
      </c>
      <c r="D67" s="35">
        <f>IF(ISNA(VLOOKUP($C67,'L70'!$C$5:$I$106,1,0)),0,VLOOKUP($C67,'L70'!$C$5:$I$106,2,0)+VLOOKUP($C67,'L70'!$C$5:$I$106,4,0)+VLOOKUP($C67,'L70'!$C$5:$I$106,6,0))</f>
        <v>59.771999999999998</v>
      </c>
      <c r="E67" s="36">
        <f>IF(ISNA(VLOOKUP($C67,'L70'!$C$5:$I$106,1,0)),0,VLOOKUP($C67,'L70'!$C$5:$I$106,3,0)+VLOOKUP($C67,'L70'!$C$5:$I$106,5,0)+VLOOKUP($C67,'L70'!$C$5:$I$106,7,0))</f>
        <v>0</v>
      </c>
      <c r="F67" s="35">
        <f>IF(ISNA(VLOOKUP($C67,'L71'!$C$5:$I$106,1,0)),0,VLOOKUP($C67,'L71'!$C$5:$I$106,2,0)+VLOOKUP($C67,'L71'!$C$5:$I$106,4,0)+VLOOKUP($C67,'L71'!$C$5:$I$106,6,0))</f>
        <v>0</v>
      </c>
      <c r="G67" s="36">
        <f>IF(ISNA(VLOOKUP($C67,'L71'!$C$5:$I$106,1,0)),0,VLOOKUP($C67,'L71'!$C$5:$I$106,3,0)+VLOOKUP($C67,'L71'!$C$5:$I$106,5,0)+VLOOKUP($C67,'L71'!$C$5:$I$106,7,0))</f>
        <v>0</v>
      </c>
      <c r="H67" s="32">
        <f>IF(ISNA(VLOOKUP($C67,'L72'!$C$5:$I$110,1,0)),0,VLOOKUP($C67,'L72'!$C$5:$I$110,2,0)+VLOOKUP($C67,'L72'!$C$5:$I$110,4,0)+VLOOKUP($C67,'L72'!$C$5:$I$110,6,0))</f>
        <v>336.28399999999999</v>
      </c>
      <c r="I67" s="37">
        <f>IF(ISNA(VLOOKUP($C67,'L72'!$C$5:$I$110,1,0)),0,VLOOKUP($C67,'L72'!$C$5:$I$110,3,0)+VLOOKUP($C67,'L72'!$C$5:$I$110,5,0)+VLOOKUP($C67,'L72'!$C$5:$I$110,7,0))</f>
        <v>171.29300000000001</v>
      </c>
      <c r="J67" s="35">
        <f>IF(ISNA(VLOOKUP($C67,'L74'!$C$5:$I$110,1,0)),0,VLOOKUP($C67,'L74'!$C$5:$I$110,2,0))</f>
        <v>59.363999999999997</v>
      </c>
      <c r="K67" s="35">
        <f>IF(ISNA(VLOOKUP($C67,'L73'!$C$5:$I$111,1,0)),0,VLOOKUP($C67,'L73'!$C$5:$I$111,2,0)+VLOOKUP($C67,'L73'!$C$5:$I$111,4,0)+VLOOKUP($C67,'L73'!$C$5:$I$111,6,0))</f>
        <v>223.65500000000003</v>
      </c>
      <c r="L67" s="36">
        <f>IF(ISNA(VLOOKUP($C67,'L73'!$C$5:$I$111,1,0)),0,VLOOKUP($C67,'L73'!$C$5:$I$111,3,0)+VLOOKUP($C67,'L73'!$C$5:$I$111,5,0)+VLOOKUP($C67,'L73'!$C$5:$I$111,7,0))</f>
        <v>167.75400000000002</v>
      </c>
      <c r="M67" s="32">
        <f>IF(ISNA(VLOOKUP($C67,L73C!$C$5:$I$111,1,0)),0,VLOOKUP($C67,L73C!$C$5:$I$111,2,0))</f>
        <v>0</v>
      </c>
      <c r="N67" s="35">
        <f>IF(ISNA(VLOOKUP($C67,'L75'!$C$5:$I$114,1,0)),0,VLOOKUP($C67,'L75'!$C$5:$I$114,2,0)+VLOOKUP($C67,'L75'!$C$5:$I$114,4,0)+VLOOKUP($C67,'L75'!$C$5:$I$114,6,0))</f>
        <v>279.46600000000001</v>
      </c>
      <c r="O67" s="36">
        <f>IF(ISNA(VLOOKUP($C67,'L75'!$C$5:$I$114,1,0)),0,VLOOKUP($C67,'L75'!$C$5:$I$114,3,0)+VLOOKUP($C67,'L75'!$C$5:$I$114,5,0)+VLOOKUP($C67,'L75'!$C$5:$I$114,7,0))</f>
        <v>0</v>
      </c>
      <c r="P67" s="35">
        <f>IF(ISNA(VLOOKUP($C67,L75C!$C$5:$I$114,1,0)),0,VLOOKUP($C67,L75C!$C$5:$I$114,2,0)+VLOOKUP($C67,L75C!$C$5:$I$114,4,0)+VLOOKUP($C67,L75C!$C$5:$I$114,6,0))</f>
        <v>0</v>
      </c>
      <c r="Q67" s="36">
        <f>IF(ISNA(VLOOKUP($C67,L75C!$C$5:$I$114,1,0)),0,VLOOKUP($C67,L75C!$C$5:$I$114,3,0)+VLOOKUP($C67,L75C!$C$5:$I$114,5,0)+VLOOKUP($C67,L75C!$C$5:$I$114,7,0))</f>
        <v>0</v>
      </c>
      <c r="R67" s="35">
        <f>IF(ISNA(VLOOKUP($C67,'L76'!$C$5:$I$115,1,0)),0,VLOOKUP($C67,'L76'!$C$5:$I$115,2,0)+VLOOKUP($C67,'L76'!$C$5:$I$115,4,0)+VLOOKUP($C67,'L76'!$C$5:$I$115,6,0))</f>
        <v>0</v>
      </c>
      <c r="S67" s="36">
        <f>IF(ISNA(VLOOKUP($C67,'L76'!$C$5:$I$115,1,0)),0,VLOOKUP($C67,'L76'!$C$5:$I$115,3,0)+VLOOKUP($C67,'L76'!$C$5:$I$115,5,0)+VLOOKUP($C67,'L76'!$C$5:$I$115,7,0))</f>
        <v>0</v>
      </c>
      <c r="T67" s="40">
        <f t="shared" si="0"/>
        <v>1297.588</v>
      </c>
      <c r="U67" s="6"/>
      <c r="W67" s="6"/>
      <c r="X67" s="6"/>
      <c r="Y67" s="6"/>
    </row>
    <row r="68" spans="2:25" x14ac:dyDescent="0.3">
      <c r="B68" s="3" t="s">
        <v>91</v>
      </c>
      <c r="C68" s="30">
        <v>4169215</v>
      </c>
      <c r="D68" s="35">
        <f>IF(ISNA(VLOOKUP($C68,'L70'!$C$5:$I$106,1,0)),0,VLOOKUP($C68,'L70'!$C$5:$I$106,2,0)+VLOOKUP($C68,'L70'!$C$5:$I$106,4,0)+VLOOKUP($C68,'L70'!$C$5:$I$106,6,0))</f>
        <v>12565.725</v>
      </c>
      <c r="E68" s="36">
        <f>IF(ISNA(VLOOKUP($C68,'L70'!$C$5:$I$106,1,0)),0,VLOOKUP($C68,'L70'!$C$5:$I$106,3,0)+VLOOKUP($C68,'L70'!$C$5:$I$106,5,0)+VLOOKUP($C68,'L70'!$C$5:$I$106,7,0))</f>
        <v>11380.996000000001</v>
      </c>
      <c r="F68" s="35">
        <f>IF(ISNA(VLOOKUP($C68,'L71'!$C$5:$I$106,1,0)),0,VLOOKUP($C68,'L71'!$C$5:$I$106,2,0)+VLOOKUP($C68,'L71'!$C$5:$I$106,4,0)+VLOOKUP($C68,'L71'!$C$5:$I$106,6,0))</f>
        <v>17884.894999999993</v>
      </c>
      <c r="G68" s="36">
        <f>IF(ISNA(VLOOKUP($C68,'L71'!$C$5:$I$106,1,0)),0,VLOOKUP($C68,'L71'!$C$5:$I$106,3,0)+VLOOKUP($C68,'L71'!$C$5:$I$106,5,0)+VLOOKUP($C68,'L71'!$C$5:$I$106,7,0))</f>
        <v>13926.952999999998</v>
      </c>
      <c r="H68" s="32">
        <f>IF(ISNA(VLOOKUP($C68,'L72'!$C$5:$I$110,1,0)),0,VLOOKUP($C68,'L72'!$C$5:$I$110,2,0)+VLOOKUP($C68,'L72'!$C$5:$I$110,4,0)+VLOOKUP($C68,'L72'!$C$5:$I$110,6,0))</f>
        <v>15412.440999999999</v>
      </c>
      <c r="I68" s="37">
        <f>IF(ISNA(VLOOKUP($C68,'L72'!$C$5:$I$110,1,0)),0,VLOOKUP($C68,'L72'!$C$5:$I$110,3,0)+VLOOKUP($C68,'L72'!$C$5:$I$110,5,0)+VLOOKUP($C68,'L72'!$C$5:$I$110,7,0))</f>
        <v>13202.860999999999</v>
      </c>
      <c r="J68" s="35">
        <f>IF(ISNA(VLOOKUP($C68,'L74'!$C$5:$I$110,1,0)),0,VLOOKUP($C68,'L74'!$C$5:$I$110,2,0))</f>
        <v>3126.6840000000011</v>
      </c>
      <c r="K68" s="35">
        <f>IF(ISNA(VLOOKUP($C68,'L73'!$C$5:$I$111,1,0)),0,VLOOKUP($C68,'L73'!$C$5:$I$111,2,0)+VLOOKUP($C68,'L73'!$C$5:$I$111,4,0)+VLOOKUP($C68,'L73'!$C$5:$I$111,6,0))</f>
        <v>15567.758999999996</v>
      </c>
      <c r="L68" s="36">
        <f>IF(ISNA(VLOOKUP($C68,'L73'!$C$5:$I$111,1,0)),0,VLOOKUP($C68,'L73'!$C$5:$I$111,3,0)+VLOOKUP($C68,'L73'!$C$5:$I$111,5,0)+VLOOKUP($C68,'L73'!$C$5:$I$111,7,0))</f>
        <v>10762.655999999999</v>
      </c>
      <c r="M68" s="32">
        <f>IF(ISNA(VLOOKUP($C68,L73C!$C$5:$I$111,1,0)),0,VLOOKUP($C68,L73C!$C$5:$I$111,2,0))</f>
        <v>4194.5339999999997</v>
      </c>
      <c r="N68" s="35">
        <f>IF(ISNA(VLOOKUP($C68,'L75'!$C$5:$I$114,1,0)),0,VLOOKUP($C68,'L75'!$C$5:$I$114,2,0)+VLOOKUP($C68,'L75'!$C$5:$I$114,4,0)+VLOOKUP($C68,'L75'!$C$5:$I$114,6,0))</f>
        <v>16990.399999999991</v>
      </c>
      <c r="O68" s="36">
        <f>IF(ISNA(VLOOKUP($C68,'L75'!$C$5:$I$114,1,0)),0,VLOOKUP($C68,'L75'!$C$5:$I$114,3,0)+VLOOKUP($C68,'L75'!$C$5:$I$114,5,0)+VLOOKUP($C68,'L75'!$C$5:$I$114,7,0))</f>
        <v>17071.491000000005</v>
      </c>
      <c r="P68" s="35">
        <f>IF(ISNA(VLOOKUP($C68,L75C!$C$5:$I$114,1,0)),0,VLOOKUP($C68,L75C!$C$5:$I$114,2,0)+VLOOKUP($C68,L75C!$C$5:$I$114,4,0)+VLOOKUP($C68,L75C!$C$5:$I$114,6,0))</f>
        <v>0</v>
      </c>
      <c r="Q68" s="36">
        <f>IF(ISNA(VLOOKUP($C68,L75C!$C$5:$I$114,1,0)),0,VLOOKUP($C68,L75C!$C$5:$I$114,3,0)+VLOOKUP($C68,L75C!$C$5:$I$114,5,0)+VLOOKUP($C68,L75C!$C$5:$I$114,7,0))</f>
        <v>0</v>
      </c>
      <c r="R68" s="35">
        <f>IF(ISNA(VLOOKUP($C68,'L76'!$C$5:$I$115,1,0)),0,VLOOKUP($C68,'L76'!$C$5:$I$115,2,0)+VLOOKUP($C68,'L76'!$C$5:$I$115,4,0)+VLOOKUP($C68,'L76'!$C$5:$I$115,6,0))</f>
        <v>15202.566000000003</v>
      </c>
      <c r="S68" s="36">
        <f>IF(ISNA(VLOOKUP($C68,'L76'!$C$5:$I$115,1,0)),0,VLOOKUP($C68,'L76'!$C$5:$I$115,3,0)+VLOOKUP($C68,'L76'!$C$5:$I$115,5,0)+VLOOKUP($C68,'L76'!$C$5:$I$115,7,0))</f>
        <v>14585.159</v>
      </c>
      <c r="T68" s="40">
        <f t="shared" si="0"/>
        <v>181875.12</v>
      </c>
      <c r="U68" s="6"/>
      <c r="W68" s="6"/>
      <c r="X68" s="6"/>
      <c r="Y68" s="6"/>
    </row>
    <row r="69" spans="2:25" x14ac:dyDescent="0.3">
      <c r="B69" s="3" t="s">
        <v>7</v>
      </c>
      <c r="C69" s="30">
        <v>3016811</v>
      </c>
      <c r="D69" s="35">
        <f>IF(ISNA(VLOOKUP($C69,'L70'!$C$5:$I$106,1,0)),0,VLOOKUP($C69,'L70'!$C$5:$I$106,2,0)+VLOOKUP($C69,'L70'!$C$5:$I$106,4,0)+VLOOKUP($C69,'L70'!$C$5:$I$106,6,0))</f>
        <v>474.51299999999998</v>
      </c>
      <c r="E69" s="36">
        <f>IF(ISNA(VLOOKUP($C69,'L70'!$C$5:$I$106,1,0)),0,VLOOKUP($C69,'L70'!$C$5:$I$106,3,0)+VLOOKUP($C69,'L70'!$C$5:$I$106,5,0)+VLOOKUP($C69,'L70'!$C$5:$I$106,7,0))</f>
        <v>475.04500000000002</v>
      </c>
      <c r="F69" s="35">
        <f>IF(ISNA(VLOOKUP($C69,'L71'!$C$5:$I$106,1,0)),0,VLOOKUP($C69,'L71'!$C$5:$I$106,2,0)+VLOOKUP($C69,'L71'!$C$5:$I$106,4,0)+VLOOKUP($C69,'L71'!$C$5:$I$106,6,0))</f>
        <v>354.89400000000001</v>
      </c>
      <c r="G69" s="36">
        <f>IF(ISNA(VLOOKUP($C69,'L71'!$C$5:$I$106,1,0)),0,VLOOKUP($C69,'L71'!$C$5:$I$106,3,0)+VLOOKUP($C69,'L71'!$C$5:$I$106,5,0)+VLOOKUP($C69,'L71'!$C$5:$I$106,7,0))</f>
        <v>503.65600000000006</v>
      </c>
      <c r="H69" s="32">
        <f>IF(ISNA(VLOOKUP($C69,'L72'!$C$5:$I$110,1,0)),0,VLOOKUP($C69,'L72'!$C$5:$I$110,2,0)+VLOOKUP($C69,'L72'!$C$5:$I$110,4,0)+VLOOKUP($C69,'L72'!$C$5:$I$110,6,0))</f>
        <v>474.548</v>
      </c>
      <c r="I69" s="37">
        <f>IF(ISNA(VLOOKUP($C69,'L72'!$C$5:$I$110,1,0)),0,VLOOKUP($C69,'L72'!$C$5:$I$110,3,0)+VLOOKUP($C69,'L72'!$C$5:$I$110,5,0)+VLOOKUP($C69,'L72'!$C$5:$I$110,7,0))</f>
        <v>445.03</v>
      </c>
      <c r="J69" s="35">
        <f>IF(ISNA(VLOOKUP($C69,'L74'!$C$5:$I$110,1,0)),0,VLOOKUP($C69,'L74'!$C$5:$I$110,2,0))</f>
        <v>0</v>
      </c>
      <c r="K69" s="35">
        <f>IF(ISNA(VLOOKUP($C69,'L73'!$C$5:$I$111,1,0)),0,VLOOKUP($C69,'L73'!$C$5:$I$111,2,0)+VLOOKUP($C69,'L73'!$C$5:$I$111,4,0)+VLOOKUP($C69,'L73'!$C$5:$I$111,6,0))</f>
        <v>593.02800000000002</v>
      </c>
      <c r="L69" s="36">
        <f>IF(ISNA(VLOOKUP($C69,'L73'!$C$5:$I$111,1,0)),0,VLOOKUP($C69,'L73'!$C$5:$I$111,3,0)+VLOOKUP($C69,'L73'!$C$5:$I$111,5,0)+VLOOKUP($C69,'L73'!$C$5:$I$111,7,0))</f>
        <v>584.07199999999989</v>
      </c>
      <c r="M69" s="32">
        <f>IF(ISNA(VLOOKUP($C69,L73C!$C$5:$I$111,1,0)),0,VLOOKUP($C69,L73C!$C$5:$I$111,2,0))</f>
        <v>0</v>
      </c>
      <c r="N69" s="35">
        <f>IF(ISNA(VLOOKUP($C69,'L75'!$C$5:$I$114,1,0)),0,VLOOKUP($C69,'L75'!$C$5:$I$114,2,0)+VLOOKUP($C69,'L75'!$C$5:$I$114,4,0)+VLOOKUP($C69,'L75'!$C$5:$I$114,6,0))</f>
        <v>480.28</v>
      </c>
      <c r="O69" s="36">
        <f>IF(ISNA(VLOOKUP($C69,'L75'!$C$5:$I$114,1,0)),0,VLOOKUP($C69,'L75'!$C$5:$I$114,3,0)+VLOOKUP($C69,'L75'!$C$5:$I$114,5,0)+VLOOKUP($C69,'L75'!$C$5:$I$114,7,0))</f>
        <v>1000.7589999999999</v>
      </c>
      <c r="P69" s="35">
        <f>IF(ISNA(VLOOKUP($C69,L75C!$C$5:$I$114,1,0)),0,VLOOKUP($C69,L75C!$C$5:$I$114,2,0)+VLOOKUP($C69,L75C!$C$5:$I$114,4,0)+VLOOKUP($C69,L75C!$C$5:$I$114,6,0))</f>
        <v>44.627000000000002</v>
      </c>
      <c r="Q69" s="36">
        <f>IF(ISNA(VLOOKUP($C69,L75C!$C$5:$I$114,1,0)),0,VLOOKUP($C69,L75C!$C$5:$I$114,3,0)+VLOOKUP($C69,L75C!$C$5:$I$114,5,0)+VLOOKUP($C69,L75C!$C$5:$I$114,7,0))</f>
        <v>148.55199999999999</v>
      </c>
      <c r="R69" s="35">
        <f>IF(ISNA(VLOOKUP($C69,'L76'!$C$5:$I$115,1,0)),0,VLOOKUP($C69,'L76'!$C$5:$I$115,2,0)+VLOOKUP($C69,'L76'!$C$5:$I$115,4,0)+VLOOKUP($C69,'L76'!$C$5:$I$115,6,0))</f>
        <v>105.24</v>
      </c>
      <c r="S69" s="36">
        <f>IF(ISNA(VLOOKUP($C69,'L76'!$C$5:$I$115,1,0)),0,VLOOKUP($C69,'L76'!$C$5:$I$115,3,0)+VLOOKUP($C69,'L76'!$C$5:$I$115,5,0)+VLOOKUP($C69,'L76'!$C$5:$I$115,7,0))</f>
        <v>237.48000000000002</v>
      </c>
      <c r="T69" s="40">
        <f t="shared" si="0"/>
        <v>5921.7240000000002</v>
      </c>
      <c r="U69" s="6"/>
      <c r="W69" s="6"/>
      <c r="X69" s="6"/>
      <c r="Y69" s="6"/>
    </row>
    <row r="70" spans="2:25" x14ac:dyDescent="0.3">
      <c r="B70" s="3" t="s">
        <v>37</v>
      </c>
      <c r="C70" s="30">
        <v>2123223</v>
      </c>
      <c r="D70" s="35">
        <f>IF(ISNA(VLOOKUP($C70,'L70'!$C$5:$I$106,1,0)),0,VLOOKUP($C70,'L70'!$C$5:$I$106,2,0)+VLOOKUP($C70,'L70'!$C$5:$I$106,4,0)+VLOOKUP($C70,'L70'!$C$5:$I$106,6,0))</f>
        <v>782.58699999999976</v>
      </c>
      <c r="E70" s="36">
        <f>IF(ISNA(VLOOKUP($C70,'L70'!$C$5:$I$106,1,0)),0,VLOOKUP($C70,'L70'!$C$5:$I$106,3,0)+VLOOKUP($C70,'L70'!$C$5:$I$106,5,0)+VLOOKUP($C70,'L70'!$C$5:$I$106,7,0))</f>
        <v>898.62100000000009</v>
      </c>
      <c r="F70" s="35">
        <f>IF(ISNA(VLOOKUP($C70,'L71'!$C$5:$I$106,1,0)),0,VLOOKUP($C70,'L71'!$C$5:$I$106,2,0)+VLOOKUP($C70,'L71'!$C$5:$I$106,4,0)+VLOOKUP($C70,'L71'!$C$5:$I$106,6,0))</f>
        <v>847.87999999999988</v>
      </c>
      <c r="G70" s="36">
        <f>IF(ISNA(VLOOKUP($C70,'L71'!$C$5:$I$106,1,0)),0,VLOOKUP($C70,'L71'!$C$5:$I$106,3,0)+VLOOKUP($C70,'L71'!$C$5:$I$106,5,0)+VLOOKUP($C70,'L71'!$C$5:$I$106,7,0))</f>
        <v>1170.49</v>
      </c>
      <c r="H70" s="32">
        <f>IF(ISNA(VLOOKUP($C70,'L72'!$C$5:$I$110,1,0)),0,VLOOKUP($C70,'L72'!$C$5:$I$110,2,0)+VLOOKUP($C70,'L72'!$C$5:$I$110,4,0)+VLOOKUP($C70,'L72'!$C$5:$I$110,6,0))</f>
        <v>754.44</v>
      </c>
      <c r="I70" s="37">
        <f>IF(ISNA(VLOOKUP($C70,'L72'!$C$5:$I$110,1,0)),0,VLOOKUP($C70,'L72'!$C$5:$I$110,3,0)+VLOOKUP($C70,'L72'!$C$5:$I$110,5,0)+VLOOKUP($C70,'L72'!$C$5:$I$110,7,0))</f>
        <v>747.61500000000001</v>
      </c>
      <c r="J70" s="35">
        <f>IF(ISNA(VLOOKUP($C70,'L74'!$C$5:$I$110,1,0)),0,VLOOKUP($C70,'L74'!$C$5:$I$110,2,0))</f>
        <v>507.01700000000005</v>
      </c>
      <c r="K70" s="35">
        <f>IF(ISNA(VLOOKUP($C70,'L73'!$C$5:$I$111,1,0)),0,VLOOKUP($C70,'L73'!$C$5:$I$111,2,0)+VLOOKUP($C70,'L73'!$C$5:$I$111,4,0)+VLOOKUP($C70,'L73'!$C$5:$I$111,6,0))</f>
        <v>1310.636</v>
      </c>
      <c r="L70" s="36">
        <f>IF(ISNA(VLOOKUP($C70,'L73'!$C$5:$I$111,1,0)),0,VLOOKUP($C70,'L73'!$C$5:$I$111,3,0)+VLOOKUP($C70,'L73'!$C$5:$I$111,5,0)+VLOOKUP($C70,'L73'!$C$5:$I$111,7,0))</f>
        <v>1443.7820000000002</v>
      </c>
      <c r="M70" s="32">
        <f>IF(ISNA(VLOOKUP($C70,L73C!$C$5:$I$111,1,0)),0,VLOOKUP($C70,L73C!$C$5:$I$111,2,0))</f>
        <v>0</v>
      </c>
      <c r="N70" s="35">
        <f>IF(ISNA(VLOOKUP($C70,'L75'!$C$5:$I$114,1,0)),0,VLOOKUP($C70,'L75'!$C$5:$I$114,2,0)+VLOOKUP($C70,'L75'!$C$5:$I$114,4,0)+VLOOKUP($C70,'L75'!$C$5:$I$114,6,0))</f>
        <v>1185.3909999999998</v>
      </c>
      <c r="O70" s="36">
        <f>IF(ISNA(VLOOKUP($C70,'L75'!$C$5:$I$114,1,0)),0,VLOOKUP($C70,'L75'!$C$5:$I$114,3,0)+VLOOKUP($C70,'L75'!$C$5:$I$114,5,0)+VLOOKUP($C70,'L75'!$C$5:$I$114,7,0))</f>
        <v>1199.579</v>
      </c>
      <c r="P70" s="35">
        <f>IF(ISNA(VLOOKUP($C70,L75C!$C$5:$I$114,1,0)),0,VLOOKUP($C70,L75C!$C$5:$I$114,2,0)+VLOOKUP($C70,L75C!$C$5:$I$114,4,0)+VLOOKUP($C70,L75C!$C$5:$I$114,6,0))</f>
        <v>0</v>
      </c>
      <c r="Q70" s="36">
        <f>IF(ISNA(VLOOKUP($C70,L75C!$C$5:$I$114,1,0)),0,VLOOKUP($C70,L75C!$C$5:$I$114,3,0)+VLOOKUP($C70,L75C!$C$5:$I$114,5,0)+VLOOKUP($C70,L75C!$C$5:$I$114,7,0))</f>
        <v>0</v>
      </c>
      <c r="R70" s="35">
        <f>IF(ISNA(VLOOKUP($C70,'L76'!$C$5:$I$115,1,0)),0,VLOOKUP($C70,'L76'!$C$5:$I$115,2,0)+VLOOKUP($C70,'L76'!$C$5:$I$115,4,0)+VLOOKUP($C70,'L76'!$C$5:$I$115,6,0))</f>
        <v>1166.5739999999998</v>
      </c>
      <c r="S70" s="36">
        <f>IF(ISNA(VLOOKUP($C70,'L76'!$C$5:$I$115,1,0)),0,VLOOKUP($C70,'L76'!$C$5:$I$115,3,0)+VLOOKUP($C70,'L76'!$C$5:$I$115,5,0)+VLOOKUP($C70,'L76'!$C$5:$I$115,7,0))</f>
        <v>1031.278</v>
      </c>
      <c r="T70" s="40">
        <f t="shared" si="0"/>
        <v>13045.89</v>
      </c>
      <c r="U70" s="6"/>
      <c r="W70" s="6"/>
      <c r="X70" s="6"/>
      <c r="Y70" s="6"/>
    </row>
    <row r="71" spans="2:25" x14ac:dyDescent="0.3">
      <c r="B71" s="3" t="s">
        <v>126</v>
      </c>
      <c r="C71" s="30">
        <v>9371943</v>
      </c>
      <c r="D71" s="35">
        <f>IF(ISNA(VLOOKUP($C71,'L70'!$C$5:$I$106,1,0)),0,VLOOKUP($C71,'L70'!$C$5:$I$106,2,0)+VLOOKUP($C71,'L70'!$C$5:$I$106,4,0)+VLOOKUP($C71,'L70'!$C$5:$I$106,6,0))</f>
        <v>0</v>
      </c>
      <c r="E71" s="36">
        <f>IF(ISNA(VLOOKUP($C71,'L70'!$C$5:$I$106,1,0)),0,VLOOKUP($C71,'L70'!$C$5:$I$106,3,0)+VLOOKUP($C71,'L70'!$C$5:$I$106,5,0)+VLOOKUP($C71,'L70'!$C$5:$I$106,7,0))</f>
        <v>0</v>
      </c>
      <c r="F71" s="35">
        <f>IF(ISNA(VLOOKUP($C71,'L71'!$C$5:$I$106,1,0)),0,VLOOKUP($C71,'L71'!$C$5:$I$106,2,0)+VLOOKUP($C71,'L71'!$C$5:$I$106,4,0)+VLOOKUP($C71,'L71'!$C$5:$I$106,6,0))</f>
        <v>0</v>
      </c>
      <c r="G71" s="36">
        <f>IF(ISNA(VLOOKUP($C71,'L71'!$C$5:$I$106,1,0)),0,VLOOKUP($C71,'L71'!$C$5:$I$106,3,0)+VLOOKUP($C71,'L71'!$C$5:$I$106,5,0)+VLOOKUP($C71,'L71'!$C$5:$I$106,7,0))</f>
        <v>0</v>
      </c>
      <c r="H71" s="32">
        <f>IF(ISNA(VLOOKUP($C71,'L72'!$C$5:$I$110,1,0)),0,VLOOKUP($C71,'L72'!$C$5:$I$110,2,0)+VLOOKUP($C71,'L72'!$C$5:$I$110,4,0)+VLOOKUP($C71,'L72'!$C$5:$I$110,6,0))</f>
        <v>272.80399999999997</v>
      </c>
      <c r="I71" s="37">
        <f>IF(ISNA(VLOOKUP($C71,'L72'!$C$5:$I$110,1,0)),0,VLOOKUP($C71,'L72'!$C$5:$I$110,3,0)+VLOOKUP($C71,'L72'!$C$5:$I$110,5,0)+VLOOKUP($C71,'L72'!$C$5:$I$110,7,0))</f>
        <v>224.44599999999997</v>
      </c>
      <c r="J71" s="35">
        <f>IF(ISNA(VLOOKUP($C71,'L74'!$C$5:$I$110,1,0)),0,VLOOKUP($C71,'L74'!$C$5:$I$110,2,0))</f>
        <v>0</v>
      </c>
      <c r="K71" s="35">
        <f>IF(ISNA(VLOOKUP($C71,'L73'!$C$5:$I$111,1,0)),0,VLOOKUP($C71,'L73'!$C$5:$I$111,2,0)+VLOOKUP($C71,'L73'!$C$5:$I$111,4,0)+VLOOKUP($C71,'L73'!$C$5:$I$111,6,0))</f>
        <v>73.539999999999992</v>
      </c>
      <c r="L71" s="36">
        <f>IF(ISNA(VLOOKUP($C71,'L73'!$C$5:$I$111,1,0)),0,VLOOKUP($C71,'L73'!$C$5:$I$111,3,0)+VLOOKUP($C71,'L73'!$C$5:$I$111,5,0)+VLOOKUP($C71,'L73'!$C$5:$I$111,7,0))</f>
        <v>105.25800000000001</v>
      </c>
      <c r="M71" s="32">
        <f>IF(ISNA(VLOOKUP($C71,L73C!$C$5:$I$111,1,0)),0,VLOOKUP($C71,L73C!$C$5:$I$111,2,0))</f>
        <v>0</v>
      </c>
      <c r="N71" s="35">
        <f>IF(ISNA(VLOOKUP($C71,'L75'!$C$5:$I$114,1,0)),0,VLOOKUP($C71,'L75'!$C$5:$I$114,2,0)+VLOOKUP($C71,'L75'!$C$5:$I$114,4,0)+VLOOKUP($C71,'L75'!$C$5:$I$114,6,0))</f>
        <v>130.45599999999999</v>
      </c>
      <c r="O71" s="36">
        <f>IF(ISNA(VLOOKUP($C71,'L75'!$C$5:$I$114,1,0)),0,VLOOKUP($C71,'L75'!$C$5:$I$114,3,0)+VLOOKUP($C71,'L75'!$C$5:$I$114,5,0)+VLOOKUP($C71,'L75'!$C$5:$I$114,7,0))</f>
        <v>87.106999999999999</v>
      </c>
      <c r="P71" s="35">
        <f>IF(ISNA(VLOOKUP($C71,L75C!$C$5:$I$114,1,0)),0,VLOOKUP($C71,L75C!$C$5:$I$114,2,0)+VLOOKUP($C71,L75C!$C$5:$I$114,4,0)+VLOOKUP($C71,L75C!$C$5:$I$114,6,0))</f>
        <v>0</v>
      </c>
      <c r="Q71" s="36">
        <f>IF(ISNA(VLOOKUP($C71,L75C!$C$5:$I$114,1,0)),0,VLOOKUP($C71,L75C!$C$5:$I$114,3,0)+VLOOKUP($C71,L75C!$C$5:$I$114,5,0)+VLOOKUP($C71,L75C!$C$5:$I$114,7,0))</f>
        <v>0</v>
      </c>
      <c r="R71" s="35">
        <f>IF(ISNA(VLOOKUP($C71,'L76'!$C$5:$I$115,1,0)),0,VLOOKUP($C71,'L76'!$C$5:$I$115,2,0)+VLOOKUP($C71,'L76'!$C$5:$I$115,4,0)+VLOOKUP($C71,'L76'!$C$5:$I$115,6,0))</f>
        <v>87.12</v>
      </c>
      <c r="S71" s="36">
        <f>IF(ISNA(VLOOKUP($C71,'L76'!$C$5:$I$115,1,0)),0,VLOOKUP($C71,'L76'!$C$5:$I$115,3,0)+VLOOKUP($C71,'L76'!$C$5:$I$115,5,0)+VLOOKUP($C71,'L76'!$C$5:$I$115,7,0))</f>
        <v>106.97499999999999</v>
      </c>
      <c r="T71" s="40">
        <f t="shared" ref="T71:T116" si="2">SUM(D71:S71)</f>
        <v>1087.7059999999999</v>
      </c>
      <c r="U71" s="6"/>
      <c r="W71" s="6"/>
      <c r="X71" s="6"/>
      <c r="Y71" s="6"/>
    </row>
    <row r="72" spans="2:25" x14ac:dyDescent="0.3">
      <c r="B72" s="3" t="s">
        <v>38</v>
      </c>
      <c r="C72" s="30">
        <v>1557353</v>
      </c>
      <c r="D72" s="35">
        <f>IF(ISNA(VLOOKUP($C72,'L70'!$C$5:$I$106,1,0)),0,VLOOKUP($C72,'L70'!$C$5:$I$106,2,0)+VLOOKUP($C72,'L70'!$C$5:$I$106,4,0)+VLOOKUP($C72,'L70'!$C$5:$I$106,6,0))</f>
        <v>989.5390000000001</v>
      </c>
      <c r="E72" s="36">
        <f>IF(ISNA(VLOOKUP($C72,'L70'!$C$5:$I$106,1,0)),0,VLOOKUP($C72,'L70'!$C$5:$I$106,3,0)+VLOOKUP($C72,'L70'!$C$5:$I$106,5,0)+VLOOKUP($C72,'L70'!$C$5:$I$106,7,0))</f>
        <v>902.38800000000003</v>
      </c>
      <c r="F72" s="35">
        <f>IF(ISNA(VLOOKUP($C72,'L71'!$C$5:$I$106,1,0)),0,VLOOKUP($C72,'L71'!$C$5:$I$106,2,0)+VLOOKUP($C72,'L71'!$C$5:$I$106,4,0)+VLOOKUP($C72,'L71'!$C$5:$I$106,6,0))</f>
        <v>1131.107</v>
      </c>
      <c r="G72" s="36">
        <f>IF(ISNA(VLOOKUP($C72,'L71'!$C$5:$I$106,1,0)),0,VLOOKUP($C72,'L71'!$C$5:$I$106,3,0)+VLOOKUP($C72,'L71'!$C$5:$I$106,5,0)+VLOOKUP($C72,'L71'!$C$5:$I$106,7,0))</f>
        <v>986.07900000000006</v>
      </c>
      <c r="H72" s="32">
        <f>IF(ISNA(VLOOKUP($C72,'L72'!$C$5:$I$110,1,0)),0,VLOOKUP($C72,'L72'!$C$5:$I$110,2,0)+VLOOKUP($C72,'L72'!$C$5:$I$110,4,0)+VLOOKUP($C72,'L72'!$C$5:$I$110,6,0))</f>
        <v>988.88200000000006</v>
      </c>
      <c r="I72" s="37">
        <f>IF(ISNA(VLOOKUP($C72,'L72'!$C$5:$I$110,1,0)),0,VLOOKUP($C72,'L72'!$C$5:$I$110,3,0)+VLOOKUP($C72,'L72'!$C$5:$I$110,5,0)+VLOOKUP($C72,'L72'!$C$5:$I$110,7,0))</f>
        <v>781.04</v>
      </c>
      <c r="J72" s="35">
        <f>IF(ISNA(VLOOKUP($C72,'L74'!$C$5:$I$110,1,0)),0,VLOOKUP($C72,'L74'!$C$5:$I$110,2,0))</f>
        <v>0</v>
      </c>
      <c r="K72" s="35">
        <f>IF(ISNA(VLOOKUP($C72,'L73'!$C$5:$I$111,1,0)),0,VLOOKUP($C72,'L73'!$C$5:$I$111,2,0)+VLOOKUP($C72,'L73'!$C$5:$I$111,4,0)+VLOOKUP($C72,'L73'!$C$5:$I$111,6,0))</f>
        <v>993.39400000000001</v>
      </c>
      <c r="L72" s="36">
        <f>IF(ISNA(VLOOKUP($C72,'L73'!$C$5:$I$111,1,0)),0,VLOOKUP($C72,'L73'!$C$5:$I$111,3,0)+VLOOKUP($C72,'L73'!$C$5:$I$111,5,0)+VLOOKUP($C72,'L73'!$C$5:$I$111,7,0))</f>
        <v>883.06999999999982</v>
      </c>
      <c r="M72" s="32">
        <f>IF(ISNA(VLOOKUP($C72,L73C!$C$5:$I$111,1,0)),0,VLOOKUP($C72,L73C!$C$5:$I$111,2,0))</f>
        <v>0</v>
      </c>
      <c r="N72" s="35">
        <f>IF(ISNA(VLOOKUP($C72,'L75'!$C$5:$I$114,1,0)),0,VLOOKUP($C72,'L75'!$C$5:$I$114,2,0)+VLOOKUP($C72,'L75'!$C$5:$I$114,4,0)+VLOOKUP($C72,'L75'!$C$5:$I$114,6,0))</f>
        <v>1072.1379999999999</v>
      </c>
      <c r="O72" s="36">
        <f>IF(ISNA(VLOOKUP($C72,'L75'!$C$5:$I$114,1,0)),0,VLOOKUP($C72,'L75'!$C$5:$I$114,3,0)+VLOOKUP($C72,'L75'!$C$5:$I$114,5,0)+VLOOKUP($C72,'L75'!$C$5:$I$114,7,0))</f>
        <v>1033.4780000000001</v>
      </c>
      <c r="P72" s="35">
        <f>IF(ISNA(VLOOKUP($C72,L75C!$C$5:$I$114,1,0)),0,VLOOKUP($C72,L75C!$C$5:$I$114,2,0)+VLOOKUP($C72,L75C!$C$5:$I$114,4,0)+VLOOKUP($C72,L75C!$C$5:$I$114,6,0))</f>
        <v>0</v>
      </c>
      <c r="Q72" s="36">
        <f>IF(ISNA(VLOOKUP($C72,L75C!$C$5:$I$114,1,0)),0,VLOOKUP($C72,L75C!$C$5:$I$114,3,0)+VLOOKUP($C72,L75C!$C$5:$I$114,5,0)+VLOOKUP($C72,L75C!$C$5:$I$114,7,0))</f>
        <v>0</v>
      </c>
      <c r="R72" s="35">
        <f>IF(ISNA(VLOOKUP($C72,'L76'!$C$5:$I$115,1,0)),0,VLOOKUP($C72,'L76'!$C$5:$I$115,2,0)+VLOOKUP($C72,'L76'!$C$5:$I$115,4,0)+VLOOKUP($C72,'L76'!$C$5:$I$115,6,0))</f>
        <v>559.49599999999998</v>
      </c>
      <c r="S72" s="36">
        <f>IF(ISNA(VLOOKUP($C72,'L76'!$C$5:$I$115,1,0)),0,VLOOKUP($C72,'L76'!$C$5:$I$115,3,0)+VLOOKUP($C72,'L76'!$C$5:$I$115,5,0)+VLOOKUP($C72,'L76'!$C$5:$I$115,7,0))</f>
        <v>502.80900000000003</v>
      </c>
      <c r="T72" s="40">
        <f t="shared" si="2"/>
        <v>10823.42</v>
      </c>
      <c r="U72" s="6"/>
      <c r="W72" s="6"/>
      <c r="X72" s="6"/>
      <c r="Y72" s="6"/>
    </row>
    <row r="73" spans="2:25" x14ac:dyDescent="0.3">
      <c r="B73" s="61" t="s">
        <v>143</v>
      </c>
      <c r="C73" s="30">
        <v>10383235</v>
      </c>
      <c r="D73" s="35">
        <f>IF(ISNA(VLOOKUP($C73,'L70'!$C$5:$I$106,1,0)),0,VLOOKUP($C73,'L70'!$C$5:$I$106,2,0)+VLOOKUP($C73,'L70'!$C$5:$I$106,4,0)+VLOOKUP($C73,'L70'!$C$5:$I$106,6,0))</f>
        <v>0</v>
      </c>
      <c r="E73" s="36">
        <f>IF(ISNA(VLOOKUP($C73,'L70'!$C$5:$I$106,1,0)),0,VLOOKUP($C73,'L70'!$C$5:$I$106,3,0)+VLOOKUP($C73,'L70'!$C$5:$I$106,5,0)+VLOOKUP($C73,'L70'!$C$5:$I$106,7,0))</f>
        <v>0</v>
      </c>
      <c r="F73" s="35">
        <f>IF(ISNA(VLOOKUP($C73,'L71'!$C$5:$I$106,1,0)),0,VLOOKUP($C73,'L71'!$C$5:$I$106,2,0)+VLOOKUP($C73,'L71'!$C$5:$I$106,4,0)+VLOOKUP($C73,'L71'!$C$5:$I$106,6,0))</f>
        <v>0</v>
      </c>
      <c r="G73" s="36">
        <f>IF(ISNA(VLOOKUP($C73,'L71'!$C$5:$I$106,1,0)),0,VLOOKUP($C73,'L71'!$C$5:$I$106,3,0)+VLOOKUP($C73,'L71'!$C$5:$I$106,5,0)+VLOOKUP($C73,'L71'!$C$5:$I$106,7,0))</f>
        <v>0</v>
      </c>
      <c r="H73" s="32">
        <f>IF(ISNA(VLOOKUP($C73,'L72'!$C$5:$I$110,1,0)),0,VLOOKUP($C73,'L72'!$C$5:$I$110,2,0)+VLOOKUP($C73,'L72'!$C$5:$I$110,4,0)+VLOOKUP($C73,'L72'!$C$5:$I$110,6,0))</f>
        <v>0</v>
      </c>
      <c r="I73" s="37">
        <f>IF(ISNA(VLOOKUP($C73,'L72'!$C$5:$I$110,1,0)),0,VLOOKUP($C73,'L72'!$C$5:$I$110,3,0)+VLOOKUP($C73,'L72'!$C$5:$I$110,5,0)+VLOOKUP($C73,'L72'!$C$5:$I$110,7,0))</f>
        <v>0</v>
      </c>
      <c r="J73" s="35">
        <f>IF(ISNA(VLOOKUP($C73,'L74'!$C$5:$I$110,1,0)),0,VLOOKUP($C73,'L74'!$C$5:$I$110,2,0))</f>
        <v>0</v>
      </c>
      <c r="K73" s="35">
        <f>IF(ISNA(VLOOKUP($C73,'L73'!$C$5:$I$111,1,0)),0,VLOOKUP($C73,'L73'!$C$5:$I$111,2,0)+VLOOKUP($C73,'L73'!$C$5:$I$111,4,0)+VLOOKUP($C73,'L73'!$C$5:$I$111,6,0))</f>
        <v>0</v>
      </c>
      <c r="L73" s="36">
        <f>IF(ISNA(VLOOKUP($C73,'L73'!$C$5:$I$111,1,0)),0,VLOOKUP($C73,'L73'!$C$5:$I$111,3,0)+VLOOKUP($C73,'L73'!$C$5:$I$111,5,0)+VLOOKUP($C73,'L73'!$C$5:$I$111,7,0))</f>
        <v>0</v>
      </c>
      <c r="M73" s="32">
        <f>IF(ISNA(VLOOKUP($C73,L73C!$C$5:$I$111,1,0)),0,VLOOKUP($C73,L73C!$C$5:$I$111,2,0))</f>
        <v>0</v>
      </c>
      <c r="N73" s="35">
        <f>IF(ISNA(VLOOKUP($C73,'L75'!$C$5:$I$114,1,0)),0,VLOOKUP($C73,'L75'!$C$5:$I$114,2,0)+VLOOKUP($C73,'L75'!$C$5:$I$114,4,0)+VLOOKUP($C73,'L75'!$C$5:$I$114,6,0))</f>
        <v>89.899000000000001</v>
      </c>
      <c r="O73" s="36">
        <f>IF(ISNA(VLOOKUP($C73,'L75'!$C$5:$I$114,1,0)),0,VLOOKUP($C73,'L75'!$C$5:$I$114,3,0)+VLOOKUP($C73,'L75'!$C$5:$I$114,5,0)+VLOOKUP($C73,'L75'!$C$5:$I$114,7,0))</f>
        <v>44.993000000000002</v>
      </c>
      <c r="P73" s="35">
        <f>IF(ISNA(VLOOKUP($C73,L75C!$C$5:$I$114,1,0)),0,VLOOKUP($C73,L75C!$C$5:$I$114,2,0)+VLOOKUP($C73,L75C!$C$5:$I$114,4,0)+VLOOKUP($C73,L75C!$C$5:$I$114,6,0))</f>
        <v>0</v>
      </c>
      <c r="Q73" s="36">
        <f>IF(ISNA(VLOOKUP($C73,L75C!$C$5:$I$114,1,0)),0,VLOOKUP($C73,L75C!$C$5:$I$114,3,0)+VLOOKUP($C73,L75C!$C$5:$I$114,5,0)+VLOOKUP($C73,L75C!$C$5:$I$114,7,0))</f>
        <v>0</v>
      </c>
      <c r="R73" s="35">
        <f>IF(ISNA(VLOOKUP($C73,'L76'!$C$5:$I$115,1,0)),0,VLOOKUP($C73,'L76'!$C$5:$I$115,2,0)+VLOOKUP($C73,'L76'!$C$5:$I$115,4,0)+VLOOKUP($C73,'L76'!$C$5:$I$115,6,0))</f>
        <v>0</v>
      </c>
      <c r="S73" s="36">
        <f>IF(ISNA(VLOOKUP($C73,'L76'!$C$5:$I$115,1,0)),0,VLOOKUP($C73,'L76'!$C$5:$I$115,3,0)+VLOOKUP($C73,'L76'!$C$5:$I$115,5,0)+VLOOKUP($C73,'L76'!$C$5:$I$115,7,0))</f>
        <v>0</v>
      </c>
      <c r="T73" s="40">
        <f t="shared" si="2"/>
        <v>134.892</v>
      </c>
      <c r="U73" s="6"/>
      <c r="W73" s="6"/>
      <c r="X73" s="6"/>
      <c r="Y73" s="6"/>
    </row>
    <row r="74" spans="2:25" x14ac:dyDescent="0.3">
      <c r="B74" s="3" t="s">
        <v>117</v>
      </c>
      <c r="C74" s="30">
        <v>175884</v>
      </c>
      <c r="D74" s="35">
        <f>IF(ISNA(VLOOKUP($C74,'L70'!$C$5:$I$106,1,0)),0,VLOOKUP($C74,'L70'!$C$5:$I$106,2,0)+VLOOKUP($C74,'L70'!$C$5:$I$106,4,0)+VLOOKUP($C74,'L70'!$C$5:$I$106,6,0))</f>
        <v>0</v>
      </c>
      <c r="E74" s="36">
        <f>IF(ISNA(VLOOKUP($C74,'L70'!$C$5:$I$106,1,0)),0,VLOOKUP($C74,'L70'!$C$5:$I$106,3,0)+VLOOKUP($C74,'L70'!$C$5:$I$106,5,0)+VLOOKUP($C74,'L70'!$C$5:$I$106,7,0))</f>
        <v>0</v>
      </c>
      <c r="F74" s="35">
        <f>IF(ISNA(VLOOKUP($C74,'L71'!$C$5:$I$106,1,0)),0,VLOOKUP($C74,'L71'!$C$5:$I$106,2,0)+VLOOKUP($C74,'L71'!$C$5:$I$106,4,0)+VLOOKUP($C74,'L71'!$C$5:$I$106,6,0))</f>
        <v>14.909000000000001</v>
      </c>
      <c r="G74" s="36">
        <f>IF(ISNA(VLOOKUP($C74,'L71'!$C$5:$I$106,1,0)),0,VLOOKUP($C74,'L71'!$C$5:$I$106,3,0)+VLOOKUP($C74,'L71'!$C$5:$I$106,5,0)+VLOOKUP($C74,'L71'!$C$5:$I$106,7,0))</f>
        <v>0</v>
      </c>
      <c r="H74" s="32">
        <f>IF(ISNA(VLOOKUP($C74,'L72'!$C$5:$I$110,1,0)),0,VLOOKUP($C74,'L72'!$C$5:$I$110,2,0)+VLOOKUP($C74,'L72'!$C$5:$I$110,4,0)+VLOOKUP($C74,'L72'!$C$5:$I$110,6,0))</f>
        <v>0</v>
      </c>
      <c r="I74" s="37">
        <f>IF(ISNA(VLOOKUP($C74,'L72'!$C$5:$I$110,1,0)),0,VLOOKUP($C74,'L72'!$C$5:$I$110,3,0)+VLOOKUP($C74,'L72'!$C$5:$I$110,5,0)+VLOOKUP($C74,'L72'!$C$5:$I$110,7,0))</f>
        <v>0</v>
      </c>
      <c r="J74" s="35">
        <f>IF(ISNA(VLOOKUP($C74,'L74'!$C$5:$I$110,1,0)),0,VLOOKUP($C74,'L74'!$C$5:$I$110,2,0))</f>
        <v>0</v>
      </c>
      <c r="K74" s="35">
        <f>IF(ISNA(VLOOKUP($C74,'L73'!$C$5:$I$111,1,0)),0,VLOOKUP($C74,'L73'!$C$5:$I$111,2,0)+VLOOKUP($C74,'L73'!$C$5:$I$111,4,0)+VLOOKUP($C74,'L73'!$C$5:$I$111,6,0))</f>
        <v>0</v>
      </c>
      <c r="L74" s="36">
        <f>IF(ISNA(VLOOKUP($C74,'L73'!$C$5:$I$111,1,0)),0,VLOOKUP($C74,'L73'!$C$5:$I$111,3,0)+VLOOKUP($C74,'L73'!$C$5:$I$111,5,0)+VLOOKUP($C74,'L73'!$C$5:$I$111,7,0))</f>
        <v>0</v>
      </c>
      <c r="M74" s="32">
        <f>IF(ISNA(VLOOKUP($C74,L73C!$C$5:$I$111,1,0)),0,VLOOKUP($C74,L73C!$C$5:$I$111,2,0))</f>
        <v>0</v>
      </c>
      <c r="N74" s="35">
        <f>IF(ISNA(VLOOKUP($C74,'L75'!$C$5:$I$114,1,0)),0,VLOOKUP($C74,'L75'!$C$5:$I$114,2,0)+VLOOKUP($C74,'L75'!$C$5:$I$114,4,0)+VLOOKUP($C74,'L75'!$C$5:$I$114,6,0))</f>
        <v>0</v>
      </c>
      <c r="O74" s="36">
        <f>IF(ISNA(VLOOKUP($C74,'L75'!$C$5:$I$114,1,0)),0,VLOOKUP($C74,'L75'!$C$5:$I$114,3,0)+VLOOKUP($C74,'L75'!$C$5:$I$114,5,0)+VLOOKUP($C74,'L75'!$C$5:$I$114,7,0))</f>
        <v>0</v>
      </c>
      <c r="P74" s="35">
        <f>IF(ISNA(VLOOKUP($C74,L75C!$C$5:$I$114,1,0)),0,VLOOKUP($C74,L75C!$C$5:$I$114,2,0)+VLOOKUP($C74,L75C!$C$5:$I$114,4,0)+VLOOKUP($C74,L75C!$C$5:$I$114,6,0))</f>
        <v>0</v>
      </c>
      <c r="Q74" s="36">
        <f>IF(ISNA(VLOOKUP($C74,L75C!$C$5:$I$114,1,0)),0,VLOOKUP($C74,L75C!$C$5:$I$114,3,0)+VLOOKUP($C74,L75C!$C$5:$I$114,5,0)+VLOOKUP($C74,L75C!$C$5:$I$114,7,0))</f>
        <v>0</v>
      </c>
      <c r="R74" s="35">
        <f>IF(ISNA(VLOOKUP($C74,'L76'!$C$5:$I$115,1,0)),0,VLOOKUP($C74,'L76'!$C$5:$I$115,2,0)+VLOOKUP($C74,'L76'!$C$5:$I$115,4,0)+VLOOKUP($C74,'L76'!$C$5:$I$115,6,0))</f>
        <v>0</v>
      </c>
      <c r="S74" s="36">
        <f>IF(ISNA(VLOOKUP($C74,'L76'!$C$5:$I$115,1,0)),0,VLOOKUP($C74,'L76'!$C$5:$I$115,3,0)+VLOOKUP($C74,'L76'!$C$5:$I$115,5,0)+VLOOKUP($C74,'L76'!$C$5:$I$115,7,0))</f>
        <v>0</v>
      </c>
      <c r="T74" s="40">
        <f t="shared" si="2"/>
        <v>14.909000000000001</v>
      </c>
      <c r="U74" s="6"/>
      <c r="W74" s="6"/>
      <c r="X74" s="6"/>
      <c r="Y74" s="6"/>
    </row>
    <row r="75" spans="2:25" x14ac:dyDescent="0.3">
      <c r="B75" s="3" t="s">
        <v>8</v>
      </c>
      <c r="C75" s="30">
        <v>5482271</v>
      </c>
      <c r="D75" s="35">
        <f>IF(ISNA(VLOOKUP($C75,'L70'!$C$5:$I$106,1,0)),0,VLOOKUP($C75,'L70'!$C$5:$I$106,2,0)+VLOOKUP($C75,'L70'!$C$5:$I$106,4,0)+VLOOKUP($C75,'L70'!$C$5:$I$106,6,0))</f>
        <v>2253.328</v>
      </c>
      <c r="E75" s="36">
        <f>IF(ISNA(VLOOKUP($C75,'L70'!$C$5:$I$106,1,0)),0,VLOOKUP($C75,'L70'!$C$5:$I$106,3,0)+VLOOKUP($C75,'L70'!$C$5:$I$106,5,0)+VLOOKUP($C75,'L70'!$C$5:$I$106,7,0))</f>
        <v>2209.0610000000001</v>
      </c>
      <c r="F75" s="35">
        <f>IF(ISNA(VLOOKUP($C75,'L71'!$C$5:$I$106,1,0)),0,VLOOKUP($C75,'L71'!$C$5:$I$106,2,0)+VLOOKUP($C75,'L71'!$C$5:$I$106,4,0)+VLOOKUP($C75,'L71'!$C$5:$I$106,6,0))</f>
        <v>2223.9539999999997</v>
      </c>
      <c r="G75" s="36">
        <f>IF(ISNA(VLOOKUP($C75,'L71'!$C$5:$I$106,1,0)),0,VLOOKUP($C75,'L71'!$C$5:$I$106,3,0)+VLOOKUP($C75,'L71'!$C$5:$I$106,5,0)+VLOOKUP($C75,'L71'!$C$5:$I$106,7,0))</f>
        <v>1936.2069999999999</v>
      </c>
      <c r="H75" s="32">
        <f>IF(ISNA(VLOOKUP($C75,'L72'!$C$5:$I$110,1,0)),0,VLOOKUP($C75,'L72'!$C$5:$I$110,2,0)+VLOOKUP($C75,'L72'!$C$5:$I$110,4,0)+VLOOKUP($C75,'L72'!$C$5:$I$110,6,0))</f>
        <v>2183.1780000000003</v>
      </c>
      <c r="I75" s="37">
        <f>IF(ISNA(VLOOKUP($C75,'L72'!$C$5:$I$110,1,0)),0,VLOOKUP($C75,'L72'!$C$5:$I$110,3,0)+VLOOKUP($C75,'L72'!$C$5:$I$110,5,0)+VLOOKUP($C75,'L72'!$C$5:$I$110,7,0))</f>
        <v>2227.768</v>
      </c>
      <c r="J75" s="35">
        <f>IF(ISNA(VLOOKUP($C75,'L74'!$C$5:$I$110,1,0)),0,VLOOKUP($C75,'L74'!$C$5:$I$110,2,0))</f>
        <v>0</v>
      </c>
      <c r="K75" s="35">
        <f>IF(ISNA(VLOOKUP($C75,'L73'!$C$5:$I$111,1,0)),0,VLOOKUP($C75,'L73'!$C$5:$I$111,2,0)+VLOOKUP($C75,'L73'!$C$5:$I$111,4,0)+VLOOKUP($C75,'L73'!$C$5:$I$111,6,0))</f>
        <v>2468.5439999999999</v>
      </c>
      <c r="L75" s="36">
        <f>IF(ISNA(VLOOKUP($C75,'L73'!$C$5:$I$111,1,0)),0,VLOOKUP($C75,'L73'!$C$5:$I$111,3,0)+VLOOKUP($C75,'L73'!$C$5:$I$111,5,0)+VLOOKUP($C75,'L73'!$C$5:$I$111,7,0))</f>
        <v>2427.6669999999999</v>
      </c>
      <c r="M75" s="32">
        <f>IF(ISNA(VLOOKUP($C75,L73C!$C$5:$I$111,1,0)),0,VLOOKUP($C75,L73C!$C$5:$I$111,2,0))</f>
        <v>0</v>
      </c>
      <c r="N75" s="35">
        <f>IF(ISNA(VLOOKUP($C75,'L75'!$C$5:$I$114,1,0)),0,VLOOKUP($C75,'L75'!$C$5:$I$114,2,0)+VLOOKUP($C75,'L75'!$C$5:$I$114,4,0)+VLOOKUP($C75,'L75'!$C$5:$I$114,6,0))</f>
        <v>1718.6629999999998</v>
      </c>
      <c r="O75" s="36">
        <f>IF(ISNA(VLOOKUP($C75,'L75'!$C$5:$I$114,1,0)),0,VLOOKUP($C75,'L75'!$C$5:$I$114,3,0)+VLOOKUP($C75,'L75'!$C$5:$I$114,5,0)+VLOOKUP($C75,'L75'!$C$5:$I$114,7,0))</f>
        <v>1998.1810000000007</v>
      </c>
      <c r="P75" s="35">
        <f>IF(ISNA(VLOOKUP($C75,L75C!$C$5:$I$114,1,0)),0,VLOOKUP($C75,L75C!$C$5:$I$114,2,0)+VLOOKUP($C75,L75C!$C$5:$I$114,4,0)+VLOOKUP($C75,L75C!$C$5:$I$114,6,0))</f>
        <v>0</v>
      </c>
      <c r="Q75" s="36">
        <f>IF(ISNA(VLOOKUP($C75,L75C!$C$5:$I$114,1,0)),0,VLOOKUP($C75,L75C!$C$5:$I$114,3,0)+VLOOKUP($C75,L75C!$C$5:$I$114,5,0)+VLOOKUP($C75,L75C!$C$5:$I$114,7,0))</f>
        <v>0</v>
      </c>
      <c r="R75" s="35">
        <f>IF(ISNA(VLOOKUP($C75,'L76'!$C$5:$I$115,1,0)),0,VLOOKUP($C75,'L76'!$C$5:$I$115,2,0)+VLOOKUP($C75,'L76'!$C$5:$I$115,4,0)+VLOOKUP($C75,'L76'!$C$5:$I$115,6,0))</f>
        <v>2184.6550000000002</v>
      </c>
      <c r="S75" s="36">
        <f>IF(ISNA(VLOOKUP($C75,'L76'!$C$5:$I$115,1,0)),0,VLOOKUP($C75,'L76'!$C$5:$I$115,3,0)+VLOOKUP($C75,'L76'!$C$5:$I$115,5,0)+VLOOKUP($C75,'L76'!$C$5:$I$115,7,0))</f>
        <v>2859.0290000000005</v>
      </c>
      <c r="T75" s="40">
        <f t="shared" si="2"/>
        <v>26690.235000000001</v>
      </c>
      <c r="U75" s="6"/>
      <c r="W75" s="6"/>
      <c r="X75" s="6"/>
      <c r="Y75" s="6"/>
    </row>
    <row r="76" spans="2:25" x14ac:dyDescent="0.3">
      <c r="B76" s="3" t="s">
        <v>128</v>
      </c>
      <c r="C76" s="30">
        <v>24052844</v>
      </c>
      <c r="D76" s="35">
        <f>IF(ISNA(VLOOKUP($C76,'L70'!$C$5:$I$106,1,0)),0,VLOOKUP($C76,'L70'!$C$5:$I$106,2,0)+VLOOKUP($C76,'L70'!$C$5:$I$106,4,0)+VLOOKUP($C76,'L70'!$C$5:$I$106,6,0))</f>
        <v>0</v>
      </c>
      <c r="E76" s="36">
        <f>IF(ISNA(VLOOKUP($C76,'L70'!$C$5:$I$106,1,0)),0,VLOOKUP($C76,'L70'!$C$5:$I$106,3,0)+VLOOKUP($C76,'L70'!$C$5:$I$106,5,0)+VLOOKUP($C76,'L70'!$C$5:$I$106,7,0))</f>
        <v>0</v>
      </c>
      <c r="F76" s="35">
        <f>IF(ISNA(VLOOKUP($C76,'L71'!$C$5:$I$106,1,0)),0,VLOOKUP($C76,'L71'!$C$5:$I$106,2,0)+VLOOKUP($C76,'L71'!$C$5:$I$106,4,0)+VLOOKUP($C76,'L71'!$C$5:$I$106,6,0))</f>
        <v>0</v>
      </c>
      <c r="G76" s="36">
        <f>IF(ISNA(VLOOKUP($C76,'L71'!$C$5:$I$106,1,0)),0,VLOOKUP($C76,'L71'!$C$5:$I$106,3,0)+VLOOKUP($C76,'L71'!$C$5:$I$106,5,0)+VLOOKUP($C76,'L71'!$C$5:$I$106,7,0))</f>
        <v>0</v>
      </c>
      <c r="H76" s="32">
        <f>IF(ISNA(VLOOKUP($C76,'L72'!$C$5:$I$110,1,0)),0,VLOOKUP($C76,'L72'!$C$5:$I$110,2,0)+VLOOKUP($C76,'L72'!$C$5:$I$110,4,0)+VLOOKUP($C76,'L72'!$C$5:$I$110,6,0))</f>
        <v>0</v>
      </c>
      <c r="I76" s="37">
        <f>IF(ISNA(VLOOKUP($C76,'L72'!$C$5:$I$110,1,0)),0,VLOOKUP($C76,'L72'!$C$5:$I$110,3,0)+VLOOKUP($C76,'L72'!$C$5:$I$110,5,0)+VLOOKUP($C76,'L72'!$C$5:$I$110,7,0))</f>
        <v>0</v>
      </c>
      <c r="J76" s="35">
        <f>IF(ISNA(VLOOKUP($C76,'L74'!$C$5:$I$110,1,0)),0,VLOOKUP($C76,'L74'!$C$5:$I$110,2,0))</f>
        <v>297.10000000000002</v>
      </c>
      <c r="K76" s="35">
        <f>IF(ISNA(VLOOKUP($C76,'L73'!$C$5:$I$111,1,0)),0,VLOOKUP($C76,'L73'!$C$5:$I$111,2,0)+VLOOKUP($C76,'L73'!$C$5:$I$111,4,0)+VLOOKUP($C76,'L73'!$C$5:$I$111,6,0))</f>
        <v>1249.5720000000001</v>
      </c>
      <c r="L76" s="36">
        <f>IF(ISNA(VLOOKUP($C76,'L73'!$C$5:$I$111,1,0)),0,VLOOKUP($C76,'L73'!$C$5:$I$111,3,0)+VLOOKUP($C76,'L73'!$C$5:$I$111,5,0)+VLOOKUP($C76,'L73'!$C$5:$I$111,7,0))</f>
        <v>1193.6560000000002</v>
      </c>
      <c r="M76" s="32">
        <f>IF(ISNA(VLOOKUP($C76,L73C!$C$5:$I$111,1,0)),0,VLOOKUP($C76,L73C!$C$5:$I$111,2,0))</f>
        <v>0</v>
      </c>
      <c r="N76" s="35">
        <f>IF(ISNA(VLOOKUP($C76,'L75'!$C$5:$I$114,1,0)),0,VLOOKUP($C76,'L75'!$C$5:$I$114,2,0)+VLOOKUP($C76,'L75'!$C$5:$I$114,4,0)+VLOOKUP($C76,'L75'!$C$5:$I$114,6,0))</f>
        <v>733.25600000000009</v>
      </c>
      <c r="O76" s="36">
        <f>IF(ISNA(VLOOKUP($C76,'L75'!$C$5:$I$114,1,0)),0,VLOOKUP($C76,'L75'!$C$5:$I$114,3,0)+VLOOKUP($C76,'L75'!$C$5:$I$114,5,0)+VLOOKUP($C76,'L75'!$C$5:$I$114,7,0))</f>
        <v>735.68600000000004</v>
      </c>
      <c r="P76" s="35">
        <f>IF(ISNA(VLOOKUP($C76,L75C!$C$5:$I$114,1,0)),0,VLOOKUP($C76,L75C!$C$5:$I$114,2,0)+VLOOKUP($C76,L75C!$C$5:$I$114,4,0)+VLOOKUP($C76,L75C!$C$5:$I$114,6,0))</f>
        <v>0</v>
      </c>
      <c r="Q76" s="36">
        <f>IF(ISNA(VLOOKUP($C76,L75C!$C$5:$I$114,1,0)),0,VLOOKUP($C76,L75C!$C$5:$I$114,3,0)+VLOOKUP($C76,L75C!$C$5:$I$114,5,0)+VLOOKUP($C76,L75C!$C$5:$I$114,7,0))</f>
        <v>0</v>
      </c>
      <c r="R76" s="35">
        <f>IF(ISNA(VLOOKUP($C76,'L76'!$C$5:$I$115,1,0)),0,VLOOKUP($C76,'L76'!$C$5:$I$115,2,0)+VLOOKUP($C76,'L76'!$C$5:$I$115,4,0)+VLOOKUP($C76,'L76'!$C$5:$I$115,6,0))</f>
        <v>359.96800000000002</v>
      </c>
      <c r="S76" s="36">
        <f>IF(ISNA(VLOOKUP($C76,'L76'!$C$5:$I$115,1,0)),0,VLOOKUP($C76,'L76'!$C$5:$I$115,3,0)+VLOOKUP($C76,'L76'!$C$5:$I$115,5,0)+VLOOKUP($C76,'L76'!$C$5:$I$115,7,0))</f>
        <v>359.96800000000002</v>
      </c>
      <c r="T76" s="40">
        <f t="shared" si="2"/>
        <v>4929.2060000000001</v>
      </c>
      <c r="U76" s="6"/>
      <c r="W76" s="6"/>
      <c r="X76" s="6"/>
      <c r="Y76" s="6"/>
    </row>
    <row r="77" spans="2:25" x14ac:dyDescent="0.3">
      <c r="B77" s="3" t="s">
        <v>119</v>
      </c>
      <c r="C77" s="30">
        <v>9158456</v>
      </c>
      <c r="D77" s="35">
        <f>IF(ISNA(VLOOKUP($C77,'L70'!$C$5:$I$106,1,0)),0,VLOOKUP($C77,'L70'!$C$5:$I$106,2,0)+VLOOKUP($C77,'L70'!$C$5:$I$106,4,0)+VLOOKUP($C77,'L70'!$C$5:$I$106,6,0))</f>
        <v>0</v>
      </c>
      <c r="E77" s="36">
        <f>IF(ISNA(VLOOKUP($C77,'L70'!$C$5:$I$106,1,0)),0,VLOOKUP($C77,'L70'!$C$5:$I$106,3,0)+VLOOKUP($C77,'L70'!$C$5:$I$106,5,0)+VLOOKUP($C77,'L70'!$C$5:$I$106,7,0))</f>
        <v>0</v>
      </c>
      <c r="F77" s="35">
        <f>IF(ISNA(VLOOKUP($C77,'L71'!$C$5:$I$106,1,0)),0,VLOOKUP($C77,'L71'!$C$5:$I$106,2,0)+VLOOKUP($C77,'L71'!$C$5:$I$106,4,0)+VLOOKUP($C77,'L71'!$C$5:$I$106,6,0))</f>
        <v>111.03</v>
      </c>
      <c r="G77" s="36">
        <f>IF(ISNA(VLOOKUP($C77,'L71'!$C$5:$I$106,1,0)),0,VLOOKUP($C77,'L71'!$C$5:$I$106,3,0)+VLOOKUP($C77,'L71'!$C$5:$I$106,5,0)+VLOOKUP($C77,'L71'!$C$5:$I$106,7,0))</f>
        <v>0</v>
      </c>
      <c r="H77" s="32">
        <f>IF(ISNA(VLOOKUP($C77,'L72'!$C$5:$I$110,1,0)),0,VLOOKUP($C77,'L72'!$C$5:$I$110,2,0)+VLOOKUP($C77,'L72'!$C$5:$I$110,4,0)+VLOOKUP($C77,'L72'!$C$5:$I$110,6,0))</f>
        <v>165.208</v>
      </c>
      <c r="I77" s="37">
        <f>IF(ISNA(VLOOKUP($C77,'L72'!$C$5:$I$110,1,0)),0,VLOOKUP($C77,'L72'!$C$5:$I$110,3,0)+VLOOKUP($C77,'L72'!$C$5:$I$110,5,0)+VLOOKUP($C77,'L72'!$C$5:$I$110,7,0))</f>
        <v>57.197000000000003</v>
      </c>
      <c r="J77" s="35">
        <f>IF(ISNA(VLOOKUP($C77,'L74'!$C$5:$I$110,1,0)),0,VLOOKUP($C77,'L74'!$C$5:$I$110,2,0))</f>
        <v>0</v>
      </c>
      <c r="K77" s="35">
        <f>IF(ISNA(VLOOKUP($C77,'L73'!$C$5:$I$111,1,0)),0,VLOOKUP($C77,'L73'!$C$5:$I$111,2,0)+VLOOKUP($C77,'L73'!$C$5:$I$111,4,0)+VLOOKUP($C77,'L73'!$C$5:$I$111,6,0))</f>
        <v>193.34300000000002</v>
      </c>
      <c r="L77" s="36">
        <f>IF(ISNA(VLOOKUP($C77,'L73'!$C$5:$I$111,1,0)),0,VLOOKUP($C77,'L73'!$C$5:$I$111,3,0)+VLOOKUP($C77,'L73'!$C$5:$I$111,5,0)+VLOOKUP($C77,'L73'!$C$5:$I$111,7,0))</f>
        <v>196.84399999999999</v>
      </c>
      <c r="M77" s="32">
        <f>IF(ISNA(VLOOKUP($C77,L73C!$C$5:$I$111,1,0)),0,VLOOKUP($C77,L73C!$C$5:$I$111,2,0))</f>
        <v>0</v>
      </c>
      <c r="N77" s="35">
        <f>IF(ISNA(VLOOKUP($C77,'L75'!$C$5:$I$114,1,0)),0,VLOOKUP($C77,'L75'!$C$5:$I$114,2,0)+VLOOKUP($C77,'L75'!$C$5:$I$114,4,0)+VLOOKUP($C77,'L75'!$C$5:$I$114,6,0))</f>
        <v>275.8</v>
      </c>
      <c r="O77" s="36">
        <f>IF(ISNA(VLOOKUP($C77,'L75'!$C$5:$I$114,1,0)),0,VLOOKUP($C77,'L75'!$C$5:$I$114,3,0)+VLOOKUP($C77,'L75'!$C$5:$I$114,5,0)+VLOOKUP($C77,'L75'!$C$5:$I$114,7,0))</f>
        <v>272.86399999999998</v>
      </c>
      <c r="P77" s="35">
        <f>IF(ISNA(VLOOKUP($C77,L75C!$C$5:$I$114,1,0)),0,VLOOKUP($C77,L75C!$C$5:$I$114,2,0)+VLOOKUP($C77,L75C!$C$5:$I$114,4,0)+VLOOKUP($C77,L75C!$C$5:$I$114,6,0))</f>
        <v>0</v>
      </c>
      <c r="Q77" s="36">
        <f>IF(ISNA(VLOOKUP($C77,L75C!$C$5:$I$114,1,0)),0,VLOOKUP($C77,L75C!$C$5:$I$114,3,0)+VLOOKUP($C77,L75C!$C$5:$I$114,5,0)+VLOOKUP($C77,L75C!$C$5:$I$114,7,0))</f>
        <v>0</v>
      </c>
      <c r="R77" s="35">
        <f>IF(ISNA(VLOOKUP($C77,'L76'!$C$5:$I$115,1,0)),0,VLOOKUP($C77,'L76'!$C$5:$I$115,2,0)+VLOOKUP($C77,'L76'!$C$5:$I$115,4,0)+VLOOKUP($C77,'L76'!$C$5:$I$115,6,0))</f>
        <v>53.728000000000002</v>
      </c>
      <c r="S77" s="36">
        <f>IF(ISNA(VLOOKUP($C77,'L76'!$C$5:$I$115,1,0)),0,VLOOKUP($C77,'L76'!$C$5:$I$115,3,0)+VLOOKUP($C77,'L76'!$C$5:$I$115,5,0)+VLOOKUP($C77,'L76'!$C$5:$I$115,7,0))</f>
        <v>0</v>
      </c>
      <c r="T77" s="40">
        <f t="shared" si="2"/>
        <v>1326.0140000000001</v>
      </c>
      <c r="U77" s="6"/>
      <c r="W77" s="6"/>
      <c r="X77" s="6"/>
      <c r="Y77" s="6"/>
    </row>
    <row r="78" spans="2:25" x14ac:dyDescent="0.3">
      <c r="B78" s="3" t="s">
        <v>112</v>
      </c>
      <c r="C78" s="30">
        <v>7253302</v>
      </c>
      <c r="D78" s="35">
        <f>IF(ISNA(VLOOKUP($C78,'L70'!$C$5:$I$106,1,0)),0,VLOOKUP($C78,'L70'!$C$5:$I$106,2,0)+VLOOKUP($C78,'L70'!$C$5:$I$106,4,0)+VLOOKUP($C78,'L70'!$C$5:$I$106,6,0))</f>
        <v>138.66200000000001</v>
      </c>
      <c r="E78" s="36">
        <f>IF(ISNA(VLOOKUP($C78,'L70'!$C$5:$I$106,1,0)),0,VLOOKUP($C78,'L70'!$C$5:$I$106,3,0)+VLOOKUP($C78,'L70'!$C$5:$I$106,5,0)+VLOOKUP($C78,'L70'!$C$5:$I$106,7,0))</f>
        <v>103.47300000000001</v>
      </c>
      <c r="F78" s="35">
        <f>IF(ISNA(VLOOKUP($C78,'L71'!$C$5:$I$106,1,0)),0,VLOOKUP($C78,'L71'!$C$5:$I$106,2,0)+VLOOKUP($C78,'L71'!$C$5:$I$106,4,0)+VLOOKUP($C78,'L71'!$C$5:$I$106,6,0))</f>
        <v>138.65899999999999</v>
      </c>
      <c r="G78" s="36">
        <f>IF(ISNA(VLOOKUP($C78,'L71'!$C$5:$I$106,1,0)),0,VLOOKUP($C78,'L71'!$C$5:$I$106,3,0)+VLOOKUP($C78,'L71'!$C$5:$I$106,5,0)+VLOOKUP($C78,'L71'!$C$5:$I$106,7,0))</f>
        <v>103.928</v>
      </c>
      <c r="H78" s="32">
        <f>IF(ISNA(VLOOKUP($C78,'L72'!$C$5:$I$110,1,0)),0,VLOOKUP($C78,'L72'!$C$5:$I$110,2,0)+VLOOKUP($C78,'L72'!$C$5:$I$110,4,0)+VLOOKUP($C78,'L72'!$C$5:$I$110,6,0))</f>
        <v>194.42399999999998</v>
      </c>
      <c r="I78" s="37">
        <f>IF(ISNA(VLOOKUP($C78,'L72'!$C$5:$I$110,1,0)),0,VLOOKUP($C78,'L72'!$C$5:$I$110,3,0)+VLOOKUP($C78,'L72'!$C$5:$I$110,5,0)+VLOOKUP($C78,'L72'!$C$5:$I$110,7,0))</f>
        <v>99.106999999999985</v>
      </c>
      <c r="J78" s="35">
        <f>IF(ISNA(VLOOKUP($C78,'L74'!$C$5:$I$110,1,0)),0,VLOOKUP($C78,'L74'!$C$5:$I$110,2,0))</f>
        <v>0</v>
      </c>
      <c r="K78" s="35">
        <f>IF(ISNA(VLOOKUP($C78,'L73'!$C$5:$I$111,1,0)),0,VLOOKUP($C78,'L73'!$C$5:$I$111,2,0)+VLOOKUP($C78,'L73'!$C$5:$I$111,4,0)+VLOOKUP($C78,'L73'!$C$5:$I$111,6,0))</f>
        <v>219.07</v>
      </c>
      <c r="L78" s="36">
        <f>IF(ISNA(VLOOKUP($C78,'L73'!$C$5:$I$111,1,0)),0,VLOOKUP($C78,'L73'!$C$5:$I$111,3,0)+VLOOKUP($C78,'L73'!$C$5:$I$111,5,0)+VLOOKUP($C78,'L73'!$C$5:$I$111,7,0))</f>
        <v>193.548</v>
      </c>
      <c r="M78" s="32">
        <f>IF(ISNA(VLOOKUP($C78,L73C!$C$5:$I$111,1,0)),0,VLOOKUP($C78,L73C!$C$5:$I$111,2,0))</f>
        <v>0</v>
      </c>
      <c r="N78" s="35">
        <f>IF(ISNA(VLOOKUP($C78,'L75'!$C$5:$I$114,1,0)),0,VLOOKUP($C78,'L75'!$C$5:$I$114,2,0)+VLOOKUP($C78,'L75'!$C$5:$I$114,4,0)+VLOOKUP($C78,'L75'!$C$5:$I$114,6,0))</f>
        <v>279.99099999999999</v>
      </c>
      <c r="O78" s="36">
        <f>IF(ISNA(VLOOKUP($C78,'L75'!$C$5:$I$114,1,0)),0,VLOOKUP($C78,'L75'!$C$5:$I$114,3,0)+VLOOKUP($C78,'L75'!$C$5:$I$114,5,0)+VLOOKUP($C78,'L75'!$C$5:$I$114,7,0))</f>
        <v>297.17700000000002</v>
      </c>
      <c r="P78" s="35">
        <f>IF(ISNA(VLOOKUP($C78,L75C!$C$5:$I$114,1,0)),0,VLOOKUP($C78,L75C!$C$5:$I$114,2,0)+VLOOKUP($C78,L75C!$C$5:$I$114,4,0)+VLOOKUP($C78,L75C!$C$5:$I$114,6,0))</f>
        <v>0</v>
      </c>
      <c r="Q78" s="36">
        <f>IF(ISNA(VLOOKUP($C78,L75C!$C$5:$I$114,1,0)),0,VLOOKUP($C78,L75C!$C$5:$I$114,3,0)+VLOOKUP($C78,L75C!$C$5:$I$114,5,0)+VLOOKUP($C78,L75C!$C$5:$I$114,7,0))</f>
        <v>0</v>
      </c>
      <c r="R78" s="35">
        <f>IF(ISNA(VLOOKUP($C78,'L76'!$C$5:$I$115,1,0)),0,VLOOKUP($C78,'L76'!$C$5:$I$115,2,0)+VLOOKUP($C78,'L76'!$C$5:$I$115,4,0)+VLOOKUP($C78,'L76'!$C$5:$I$115,6,0))</f>
        <v>280.30599999999998</v>
      </c>
      <c r="S78" s="36">
        <f>IF(ISNA(VLOOKUP($C78,'L76'!$C$5:$I$115,1,0)),0,VLOOKUP($C78,'L76'!$C$5:$I$115,3,0)+VLOOKUP($C78,'L76'!$C$5:$I$115,5,0)+VLOOKUP($C78,'L76'!$C$5:$I$115,7,0))</f>
        <v>336.37600000000003</v>
      </c>
      <c r="T78" s="40">
        <f t="shared" si="2"/>
        <v>2384.721</v>
      </c>
      <c r="U78" s="6"/>
      <c r="W78" s="6"/>
      <c r="X78" s="6"/>
      <c r="Y78" s="6"/>
    </row>
    <row r="79" spans="2:25" x14ac:dyDescent="0.3">
      <c r="B79" s="3" t="s">
        <v>39</v>
      </c>
      <c r="C79" s="30">
        <v>2886685</v>
      </c>
      <c r="D79" s="35">
        <f>IF(ISNA(VLOOKUP($C79,'L70'!$C$5:$I$106,1,0)),0,VLOOKUP($C79,'L70'!$C$5:$I$106,2,0)+VLOOKUP($C79,'L70'!$C$5:$I$106,4,0)+VLOOKUP($C79,'L70'!$C$5:$I$106,6,0))</f>
        <v>1502.116</v>
      </c>
      <c r="E79" s="36">
        <f>IF(ISNA(VLOOKUP($C79,'L70'!$C$5:$I$106,1,0)),0,VLOOKUP($C79,'L70'!$C$5:$I$106,3,0)+VLOOKUP($C79,'L70'!$C$5:$I$106,5,0)+VLOOKUP($C79,'L70'!$C$5:$I$106,7,0))</f>
        <v>1439.4129999999998</v>
      </c>
      <c r="F79" s="35">
        <f>IF(ISNA(VLOOKUP($C79,'L71'!$C$5:$I$106,1,0)),0,VLOOKUP($C79,'L71'!$C$5:$I$106,2,0)+VLOOKUP($C79,'L71'!$C$5:$I$106,4,0)+VLOOKUP($C79,'L71'!$C$5:$I$106,6,0))</f>
        <v>963.34299999999996</v>
      </c>
      <c r="G79" s="36">
        <f>IF(ISNA(VLOOKUP($C79,'L71'!$C$5:$I$106,1,0)),0,VLOOKUP($C79,'L71'!$C$5:$I$106,3,0)+VLOOKUP($C79,'L71'!$C$5:$I$106,5,0)+VLOOKUP($C79,'L71'!$C$5:$I$106,7,0))</f>
        <v>977.65999999999985</v>
      </c>
      <c r="H79" s="32">
        <f>IF(ISNA(VLOOKUP($C79,'L72'!$C$5:$I$110,1,0)),0,VLOOKUP($C79,'L72'!$C$5:$I$110,2,0)+VLOOKUP($C79,'L72'!$C$5:$I$110,4,0)+VLOOKUP($C79,'L72'!$C$5:$I$110,6,0))</f>
        <v>405.91099999999994</v>
      </c>
      <c r="I79" s="37">
        <f>IF(ISNA(VLOOKUP($C79,'L72'!$C$5:$I$110,1,0)),0,VLOOKUP($C79,'L72'!$C$5:$I$110,3,0)+VLOOKUP($C79,'L72'!$C$5:$I$110,5,0)+VLOOKUP($C79,'L72'!$C$5:$I$110,7,0))</f>
        <v>1041.6350000000002</v>
      </c>
      <c r="J79" s="35">
        <f>IF(ISNA(VLOOKUP($C79,'L74'!$C$5:$I$110,1,0)),0,VLOOKUP($C79,'L74'!$C$5:$I$110,2,0))</f>
        <v>771.21699999999998</v>
      </c>
      <c r="K79" s="35">
        <f>IF(ISNA(VLOOKUP($C79,'L73'!$C$5:$I$111,1,0)),0,VLOOKUP($C79,'L73'!$C$5:$I$111,2,0)+VLOOKUP($C79,'L73'!$C$5:$I$111,4,0)+VLOOKUP($C79,'L73'!$C$5:$I$111,6,0))</f>
        <v>2030.462</v>
      </c>
      <c r="L79" s="36">
        <f>IF(ISNA(VLOOKUP($C79,'L73'!$C$5:$I$111,1,0)),0,VLOOKUP($C79,'L73'!$C$5:$I$111,3,0)+VLOOKUP($C79,'L73'!$C$5:$I$111,5,0)+VLOOKUP($C79,'L73'!$C$5:$I$111,7,0))</f>
        <v>2312.2190000000001</v>
      </c>
      <c r="M79" s="32">
        <f>IF(ISNA(VLOOKUP($C79,L73C!$C$5:$I$111,1,0)),0,VLOOKUP($C79,L73C!$C$5:$I$111,2,0))</f>
        <v>0</v>
      </c>
      <c r="N79" s="35">
        <f>IF(ISNA(VLOOKUP($C79,'L75'!$C$5:$I$114,1,0)),0,VLOOKUP($C79,'L75'!$C$5:$I$114,2,0)+VLOOKUP($C79,'L75'!$C$5:$I$114,4,0)+VLOOKUP($C79,'L75'!$C$5:$I$114,6,0))</f>
        <v>2409.1289999999999</v>
      </c>
      <c r="O79" s="36">
        <f>IF(ISNA(VLOOKUP($C79,'L75'!$C$5:$I$114,1,0)),0,VLOOKUP($C79,'L75'!$C$5:$I$114,3,0)+VLOOKUP($C79,'L75'!$C$5:$I$114,5,0)+VLOOKUP($C79,'L75'!$C$5:$I$114,7,0))</f>
        <v>2277.9860000000003</v>
      </c>
      <c r="P79" s="35">
        <f>IF(ISNA(VLOOKUP($C79,L75C!$C$5:$I$114,1,0)),0,VLOOKUP($C79,L75C!$C$5:$I$114,2,0)+VLOOKUP($C79,L75C!$C$5:$I$114,4,0)+VLOOKUP($C79,L75C!$C$5:$I$114,6,0))</f>
        <v>0</v>
      </c>
      <c r="Q79" s="36">
        <f>IF(ISNA(VLOOKUP($C79,L75C!$C$5:$I$114,1,0)),0,VLOOKUP($C79,L75C!$C$5:$I$114,3,0)+VLOOKUP($C79,L75C!$C$5:$I$114,5,0)+VLOOKUP($C79,L75C!$C$5:$I$114,7,0))</f>
        <v>0</v>
      </c>
      <c r="R79" s="35">
        <f>IF(ISNA(VLOOKUP($C79,'L76'!$C$5:$I$115,1,0)),0,VLOOKUP($C79,'L76'!$C$5:$I$115,2,0)+VLOOKUP($C79,'L76'!$C$5:$I$115,4,0)+VLOOKUP($C79,'L76'!$C$5:$I$115,6,0))</f>
        <v>1796.2919999999997</v>
      </c>
      <c r="S79" s="36">
        <f>IF(ISNA(VLOOKUP($C79,'L76'!$C$5:$I$115,1,0)),0,VLOOKUP($C79,'L76'!$C$5:$I$115,3,0)+VLOOKUP($C79,'L76'!$C$5:$I$115,5,0)+VLOOKUP($C79,'L76'!$C$5:$I$115,7,0))</f>
        <v>2065.739</v>
      </c>
      <c r="T79" s="40">
        <f t="shared" si="2"/>
        <v>19993.122000000003</v>
      </c>
      <c r="U79" s="6"/>
      <c r="W79" s="6"/>
      <c r="X79" s="6"/>
      <c r="Y79" s="6"/>
    </row>
    <row r="80" spans="2:25" x14ac:dyDescent="0.3">
      <c r="B80" s="3" t="s">
        <v>40</v>
      </c>
      <c r="C80" s="30">
        <v>80795727</v>
      </c>
      <c r="D80" s="35">
        <f>IF(ISNA(VLOOKUP($C80,'L70'!$C$5:$I$106,1,0)),0,VLOOKUP($C80,'L70'!$C$5:$I$106,2,0)+VLOOKUP($C80,'L70'!$C$5:$I$106,4,0)+VLOOKUP($C80,'L70'!$C$5:$I$106,6,0))</f>
        <v>5880.2789999999995</v>
      </c>
      <c r="E80" s="36">
        <f>IF(ISNA(VLOOKUP($C80,'L70'!$C$5:$I$106,1,0)),0,VLOOKUP($C80,'L70'!$C$5:$I$106,3,0)+VLOOKUP($C80,'L70'!$C$5:$I$106,5,0)+VLOOKUP($C80,'L70'!$C$5:$I$106,7,0))</f>
        <v>4621.3469999999979</v>
      </c>
      <c r="F80" s="35">
        <f>IF(ISNA(VLOOKUP($C80,'L71'!$C$5:$I$106,1,0)),0,VLOOKUP($C80,'L71'!$C$5:$I$106,2,0)+VLOOKUP($C80,'L71'!$C$5:$I$106,4,0)+VLOOKUP($C80,'L71'!$C$5:$I$106,6,0))</f>
        <v>5010.9930000000013</v>
      </c>
      <c r="G80" s="36">
        <f>IF(ISNA(VLOOKUP($C80,'L71'!$C$5:$I$106,1,0)),0,VLOOKUP($C80,'L71'!$C$5:$I$106,3,0)+VLOOKUP($C80,'L71'!$C$5:$I$106,5,0)+VLOOKUP($C80,'L71'!$C$5:$I$106,7,0))</f>
        <v>4279.8239999999987</v>
      </c>
      <c r="H80" s="32">
        <f>IF(ISNA(VLOOKUP($C80,'L72'!$C$5:$I$110,1,0)),0,VLOOKUP($C80,'L72'!$C$5:$I$110,2,0)+VLOOKUP($C80,'L72'!$C$5:$I$110,4,0)+VLOOKUP($C80,'L72'!$C$5:$I$110,6,0))</f>
        <v>4747.8729999999996</v>
      </c>
      <c r="I80" s="37">
        <f>IF(ISNA(VLOOKUP($C80,'L72'!$C$5:$I$110,1,0)),0,VLOOKUP($C80,'L72'!$C$5:$I$110,3,0)+VLOOKUP($C80,'L72'!$C$5:$I$110,5,0)+VLOOKUP($C80,'L72'!$C$5:$I$110,7,0))</f>
        <v>4626.9259999999995</v>
      </c>
      <c r="J80" s="35">
        <f>IF(ISNA(VLOOKUP($C80,'L74'!$C$5:$I$110,1,0)),0,VLOOKUP($C80,'L74'!$C$5:$I$110,2,0))</f>
        <v>0</v>
      </c>
      <c r="K80" s="35">
        <f>IF(ISNA(VLOOKUP($C80,'L73'!$C$5:$I$111,1,0)),0,VLOOKUP($C80,'L73'!$C$5:$I$111,2,0)+VLOOKUP($C80,'L73'!$C$5:$I$111,4,0)+VLOOKUP($C80,'L73'!$C$5:$I$111,6,0))</f>
        <v>6342.2139999999999</v>
      </c>
      <c r="L80" s="36">
        <f>IF(ISNA(VLOOKUP($C80,'L73'!$C$5:$I$111,1,0)),0,VLOOKUP($C80,'L73'!$C$5:$I$111,3,0)+VLOOKUP($C80,'L73'!$C$5:$I$111,5,0)+VLOOKUP($C80,'L73'!$C$5:$I$111,7,0))</f>
        <v>5258.1629999999968</v>
      </c>
      <c r="M80" s="32">
        <f>IF(ISNA(VLOOKUP($C80,L73C!$C$5:$I$111,1,0)),0,VLOOKUP($C80,L73C!$C$5:$I$111,2,0))</f>
        <v>0</v>
      </c>
      <c r="N80" s="35">
        <f>IF(ISNA(VLOOKUP($C80,'L75'!$C$5:$I$114,1,0)),0,VLOOKUP($C80,'L75'!$C$5:$I$114,2,0)+VLOOKUP($C80,'L75'!$C$5:$I$114,4,0)+VLOOKUP($C80,'L75'!$C$5:$I$114,6,0))</f>
        <v>5845.8749999999991</v>
      </c>
      <c r="O80" s="36">
        <f>IF(ISNA(VLOOKUP($C80,'L75'!$C$5:$I$114,1,0)),0,VLOOKUP($C80,'L75'!$C$5:$I$114,3,0)+VLOOKUP($C80,'L75'!$C$5:$I$114,5,0)+VLOOKUP($C80,'L75'!$C$5:$I$114,7,0))</f>
        <v>5073.1049999999977</v>
      </c>
      <c r="P80" s="35">
        <f>IF(ISNA(VLOOKUP($C80,L75C!$C$5:$I$114,1,0)),0,VLOOKUP($C80,L75C!$C$5:$I$114,2,0)+VLOOKUP($C80,L75C!$C$5:$I$114,4,0)+VLOOKUP($C80,L75C!$C$5:$I$114,6,0))</f>
        <v>0</v>
      </c>
      <c r="Q80" s="36">
        <f>IF(ISNA(VLOOKUP($C80,L75C!$C$5:$I$114,1,0)),0,VLOOKUP($C80,L75C!$C$5:$I$114,3,0)+VLOOKUP($C80,L75C!$C$5:$I$114,5,0)+VLOOKUP($C80,L75C!$C$5:$I$114,7,0))</f>
        <v>0</v>
      </c>
      <c r="R80" s="35">
        <f>IF(ISNA(VLOOKUP($C80,'L76'!$C$5:$I$115,1,0)),0,VLOOKUP($C80,'L76'!$C$5:$I$115,2,0)+VLOOKUP($C80,'L76'!$C$5:$I$115,4,0)+VLOOKUP($C80,'L76'!$C$5:$I$115,6,0))</f>
        <v>3643.7990000000013</v>
      </c>
      <c r="S80" s="36">
        <f>IF(ISNA(VLOOKUP($C80,'L76'!$C$5:$I$115,1,0)),0,VLOOKUP($C80,'L76'!$C$5:$I$115,3,0)+VLOOKUP($C80,'L76'!$C$5:$I$115,5,0)+VLOOKUP($C80,'L76'!$C$5:$I$115,7,0))</f>
        <v>3251.0210000000002</v>
      </c>
      <c r="T80" s="40">
        <f t="shared" si="2"/>
        <v>58581.418999999987</v>
      </c>
      <c r="U80" s="6"/>
      <c r="W80" s="6"/>
      <c r="X80" s="6"/>
      <c r="Y80" s="6"/>
    </row>
    <row r="81" spans="2:25" x14ac:dyDescent="0.3">
      <c r="B81" s="3" t="s">
        <v>65</v>
      </c>
      <c r="C81" s="30">
        <v>33453598</v>
      </c>
      <c r="D81" s="35">
        <f>IF(ISNA(VLOOKUP($C81,'L70'!$C$5:$I$106,1,0)),0,VLOOKUP($C81,'L70'!$C$5:$I$106,2,0)+VLOOKUP($C81,'L70'!$C$5:$I$106,4,0)+VLOOKUP($C81,'L70'!$C$5:$I$106,6,0))</f>
        <v>89746.505999999892</v>
      </c>
      <c r="E81" s="36">
        <f>IF(ISNA(VLOOKUP($C81,'L70'!$C$5:$I$106,1,0)),0,VLOOKUP($C81,'L70'!$C$5:$I$106,3,0)+VLOOKUP($C81,'L70'!$C$5:$I$106,5,0)+VLOOKUP($C81,'L70'!$C$5:$I$106,7,0))</f>
        <v>92599.084999999992</v>
      </c>
      <c r="F81" s="35">
        <f>IF(ISNA(VLOOKUP($C81,'L71'!$C$5:$I$106,1,0)),0,VLOOKUP($C81,'L71'!$C$5:$I$106,2,0)+VLOOKUP($C81,'L71'!$C$5:$I$106,4,0)+VLOOKUP($C81,'L71'!$C$5:$I$106,6,0))</f>
        <v>89681.953999999911</v>
      </c>
      <c r="G81" s="36">
        <f>IF(ISNA(VLOOKUP($C81,'L71'!$C$5:$I$106,1,0)),0,VLOOKUP($C81,'L71'!$C$5:$I$106,3,0)+VLOOKUP($C81,'L71'!$C$5:$I$106,5,0)+VLOOKUP($C81,'L71'!$C$5:$I$106,7,0))</f>
        <v>85926.526999999973</v>
      </c>
      <c r="H81" s="32">
        <f>IF(ISNA(VLOOKUP($C81,'L72'!$C$5:$I$110,1,0)),0,VLOOKUP($C81,'L72'!$C$5:$I$110,2,0)+VLOOKUP($C81,'L72'!$C$5:$I$110,4,0)+VLOOKUP($C81,'L72'!$C$5:$I$110,6,0))</f>
        <v>86281.614999999991</v>
      </c>
      <c r="I81" s="37">
        <f>IF(ISNA(VLOOKUP($C81,'L72'!$C$5:$I$110,1,0)),0,VLOOKUP($C81,'L72'!$C$5:$I$110,3,0)+VLOOKUP($C81,'L72'!$C$5:$I$110,5,0)+VLOOKUP($C81,'L72'!$C$5:$I$110,7,0))</f>
        <v>70274.642000000022</v>
      </c>
      <c r="J81" s="35">
        <f>IF(ISNA(VLOOKUP($C81,'L74'!$C$5:$I$110,1,0)),0,VLOOKUP($C81,'L74'!$C$5:$I$110,2,0))</f>
        <v>16654.054999999997</v>
      </c>
      <c r="K81" s="35">
        <f>IF(ISNA(VLOOKUP($C81,'L73'!$C$5:$I$111,1,0)),0,VLOOKUP($C81,'L73'!$C$5:$I$111,2,0)+VLOOKUP($C81,'L73'!$C$5:$I$111,4,0)+VLOOKUP($C81,'L73'!$C$5:$I$111,6,0))</f>
        <v>122887.49900000008</v>
      </c>
      <c r="L81" s="36">
        <f>IF(ISNA(VLOOKUP($C81,'L73'!$C$5:$I$111,1,0)),0,VLOOKUP($C81,'L73'!$C$5:$I$111,3,0)+VLOOKUP($C81,'L73'!$C$5:$I$111,5,0)+VLOOKUP($C81,'L73'!$C$5:$I$111,7,0))</f>
        <v>85947.733000000066</v>
      </c>
      <c r="M81" s="32">
        <f>IF(ISNA(VLOOKUP($C81,L73C!$C$5:$I$111,1,0)),0,VLOOKUP($C81,L73C!$C$5:$I$111,2,0))</f>
        <v>35737.341999999961</v>
      </c>
      <c r="N81" s="35">
        <f>IF(ISNA(VLOOKUP($C81,'L75'!$C$5:$I$114,1,0)),0,VLOOKUP($C81,'L75'!$C$5:$I$114,2,0)+VLOOKUP($C81,'L75'!$C$5:$I$114,4,0)+VLOOKUP($C81,'L75'!$C$5:$I$114,6,0))</f>
        <v>100622.73699999992</v>
      </c>
      <c r="O81" s="36">
        <f>IF(ISNA(VLOOKUP($C81,'L75'!$C$5:$I$114,1,0)),0,VLOOKUP($C81,'L75'!$C$5:$I$114,3,0)+VLOOKUP($C81,'L75'!$C$5:$I$114,5,0)+VLOOKUP($C81,'L75'!$C$5:$I$114,7,0))</f>
        <v>103591.79500000004</v>
      </c>
      <c r="P81" s="35">
        <f>IF(ISNA(VLOOKUP($C81,L75C!$C$5:$I$114,1,0)),0,VLOOKUP($C81,L75C!$C$5:$I$114,2,0)+VLOOKUP($C81,L75C!$C$5:$I$114,4,0)+VLOOKUP($C81,L75C!$C$5:$I$114,6,0))</f>
        <v>0</v>
      </c>
      <c r="Q81" s="36">
        <f>IF(ISNA(VLOOKUP($C81,L75C!$C$5:$I$114,1,0)),0,VLOOKUP($C81,L75C!$C$5:$I$114,3,0)+VLOOKUP($C81,L75C!$C$5:$I$114,5,0)+VLOOKUP($C81,L75C!$C$5:$I$114,7,0))</f>
        <v>0</v>
      </c>
      <c r="R81" s="35">
        <f>IF(ISNA(VLOOKUP($C81,'L76'!$C$5:$I$115,1,0)),0,VLOOKUP($C81,'L76'!$C$5:$I$115,2,0)+VLOOKUP($C81,'L76'!$C$5:$I$115,4,0)+VLOOKUP($C81,'L76'!$C$5:$I$115,6,0))</f>
        <v>105886.92700000011</v>
      </c>
      <c r="S81" s="36">
        <f>IF(ISNA(VLOOKUP($C81,'L76'!$C$5:$I$115,1,0)),0,VLOOKUP($C81,'L76'!$C$5:$I$115,3,0)+VLOOKUP($C81,'L76'!$C$5:$I$115,5,0)+VLOOKUP($C81,'L76'!$C$5:$I$115,7,0))</f>
        <v>92436.608999999997</v>
      </c>
      <c r="T81" s="40">
        <f t="shared" si="2"/>
        <v>1178275.0259999998</v>
      </c>
      <c r="U81" s="6"/>
      <c r="W81" s="6"/>
      <c r="X81" s="6"/>
      <c r="Y81" s="6"/>
    </row>
    <row r="82" spans="2:25" x14ac:dyDescent="0.3">
      <c r="B82" s="3" t="s">
        <v>85</v>
      </c>
      <c r="C82" s="30">
        <v>1799935</v>
      </c>
      <c r="D82" s="35">
        <f>IF(ISNA(VLOOKUP($C82,'L70'!$C$5:$I$106,1,0)),0,VLOOKUP($C82,'L70'!$C$5:$I$106,2,0)+VLOOKUP($C82,'L70'!$C$5:$I$106,4,0)+VLOOKUP($C82,'L70'!$C$5:$I$106,6,0))</f>
        <v>3134.6339999999987</v>
      </c>
      <c r="E82" s="36">
        <f>IF(ISNA(VLOOKUP($C82,'L70'!$C$5:$I$106,1,0)),0,VLOOKUP($C82,'L70'!$C$5:$I$106,3,0)+VLOOKUP($C82,'L70'!$C$5:$I$106,5,0)+VLOOKUP($C82,'L70'!$C$5:$I$106,7,0))</f>
        <v>3074.2070000000003</v>
      </c>
      <c r="F82" s="35">
        <f>IF(ISNA(VLOOKUP($C82,'L71'!$C$5:$I$106,1,0)),0,VLOOKUP($C82,'L71'!$C$5:$I$106,2,0)+VLOOKUP($C82,'L71'!$C$5:$I$106,4,0)+VLOOKUP($C82,'L71'!$C$5:$I$106,6,0))</f>
        <v>3417.4389999999994</v>
      </c>
      <c r="G82" s="36">
        <f>IF(ISNA(VLOOKUP($C82,'L71'!$C$5:$I$106,1,0)),0,VLOOKUP($C82,'L71'!$C$5:$I$106,3,0)+VLOOKUP($C82,'L71'!$C$5:$I$106,5,0)+VLOOKUP($C82,'L71'!$C$5:$I$106,7,0))</f>
        <v>3881.9580000000001</v>
      </c>
      <c r="H82" s="32">
        <f>IF(ISNA(VLOOKUP($C82,'L72'!$C$5:$I$110,1,0)),0,VLOOKUP($C82,'L72'!$C$5:$I$110,2,0)+VLOOKUP($C82,'L72'!$C$5:$I$110,4,0)+VLOOKUP($C82,'L72'!$C$5:$I$110,6,0))</f>
        <v>2744.023999999999</v>
      </c>
      <c r="I82" s="37">
        <f>IF(ISNA(VLOOKUP($C82,'L72'!$C$5:$I$110,1,0)),0,VLOOKUP($C82,'L72'!$C$5:$I$110,3,0)+VLOOKUP($C82,'L72'!$C$5:$I$110,5,0)+VLOOKUP($C82,'L72'!$C$5:$I$110,7,0))</f>
        <v>2656.73</v>
      </c>
      <c r="J82" s="35">
        <f>IF(ISNA(VLOOKUP($C82,'L74'!$C$5:$I$110,1,0)),0,VLOOKUP($C82,'L74'!$C$5:$I$110,2,0))</f>
        <v>256.48199999999997</v>
      </c>
      <c r="K82" s="35">
        <f>IF(ISNA(VLOOKUP($C82,'L73'!$C$5:$I$111,1,0)),0,VLOOKUP($C82,'L73'!$C$5:$I$111,2,0)+VLOOKUP($C82,'L73'!$C$5:$I$111,4,0)+VLOOKUP($C82,'L73'!$C$5:$I$111,6,0))</f>
        <v>3724.5759999999987</v>
      </c>
      <c r="L82" s="36">
        <f>IF(ISNA(VLOOKUP($C82,'L73'!$C$5:$I$111,1,0)),0,VLOOKUP($C82,'L73'!$C$5:$I$111,3,0)+VLOOKUP($C82,'L73'!$C$5:$I$111,5,0)+VLOOKUP($C82,'L73'!$C$5:$I$111,7,0))</f>
        <v>3581.1030000000005</v>
      </c>
      <c r="M82" s="32">
        <f>IF(ISNA(VLOOKUP($C82,L73C!$C$5:$I$111,1,0)),0,VLOOKUP($C82,L73C!$C$5:$I$111,2,0))</f>
        <v>0</v>
      </c>
      <c r="N82" s="35">
        <f>IF(ISNA(VLOOKUP($C82,'L75'!$C$5:$I$114,1,0)),0,VLOOKUP($C82,'L75'!$C$5:$I$114,2,0)+VLOOKUP($C82,'L75'!$C$5:$I$114,4,0)+VLOOKUP($C82,'L75'!$C$5:$I$114,6,0))</f>
        <v>3109.6340000000005</v>
      </c>
      <c r="O82" s="36">
        <f>IF(ISNA(VLOOKUP($C82,'L75'!$C$5:$I$114,1,0)),0,VLOOKUP($C82,'L75'!$C$5:$I$114,3,0)+VLOOKUP($C82,'L75'!$C$5:$I$114,5,0)+VLOOKUP($C82,'L75'!$C$5:$I$114,7,0))</f>
        <v>3400.3940000000002</v>
      </c>
      <c r="P82" s="35">
        <f>IF(ISNA(VLOOKUP($C82,L75C!$C$5:$I$114,1,0)),0,VLOOKUP($C82,L75C!$C$5:$I$114,2,0)+VLOOKUP($C82,L75C!$C$5:$I$114,4,0)+VLOOKUP($C82,L75C!$C$5:$I$114,6,0))</f>
        <v>0</v>
      </c>
      <c r="Q82" s="36">
        <f>IF(ISNA(VLOOKUP($C82,L75C!$C$5:$I$114,1,0)),0,VLOOKUP($C82,L75C!$C$5:$I$114,3,0)+VLOOKUP($C82,L75C!$C$5:$I$114,5,0)+VLOOKUP($C82,L75C!$C$5:$I$114,7,0))</f>
        <v>0</v>
      </c>
      <c r="R82" s="35">
        <f>IF(ISNA(VLOOKUP($C82,'L76'!$C$5:$I$115,1,0)),0,VLOOKUP($C82,'L76'!$C$5:$I$115,2,0)+VLOOKUP($C82,'L76'!$C$5:$I$115,4,0)+VLOOKUP($C82,'L76'!$C$5:$I$115,6,0))</f>
        <v>3171.380000000001</v>
      </c>
      <c r="S82" s="36">
        <f>IF(ISNA(VLOOKUP($C82,'L76'!$C$5:$I$115,1,0)),0,VLOOKUP($C82,'L76'!$C$5:$I$115,3,0)+VLOOKUP($C82,'L76'!$C$5:$I$115,5,0)+VLOOKUP($C82,'L76'!$C$5:$I$115,7,0))</f>
        <v>2952.4469999999988</v>
      </c>
      <c r="T82" s="40">
        <f t="shared" si="2"/>
        <v>39105.008000000002</v>
      </c>
      <c r="U82" s="6"/>
      <c r="W82" s="6"/>
      <c r="X82" s="6"/>
      <c r="Y82" s="6"/>
    </row>
    <row r="83" spans="2:25" x14ac:dyDescent="0.3">
      <c r="B83" s="3" t="s">
        <v>113</v>
      </c>
      <c r="C83" s="30">
        <v>16978251</v>
      </c>
      <c r="D83" s="35">
        <f>IF(ISNA(VLOOKUP($C83,'L70'!$C$5:$I$106,1,0)),0,VLOOKUP($C83,'L70'!$C$5:$I$106,2,0)+VLOOKUP($C83,'L70'!$C$5:$I$106,4,0)+VLOOKUP($C83,'L70'!$C$5:$I$106,6,0))</f>
        <v>174.50099999999998</v>
      </c>
      <c r="E83" s="36">
        <f>IF(ISNA(VLOOKUP($C83,'L70'!$C$5:$I$106,1,0)),0,VLOOKUP($C83,'L70'!$C$5:$I$106,3,0)+VLOOKUP($C83,'L70'!$C$5:$I$106,5,0)+VLOOKUP($C83,'L70'!$C$5:$I$106,7,0))</f>
        <v>131.18699999999998</v>
      </c>
      <c r="F83" s="35">
        <f>IF(ISNA(VLOOKUP($C83,'L71'!$C$5:$I$106,1,0)),0,VLOOKUP($C83,'L71'!$C$5:$I$106,2,0)+VLOOKUP($C83,'L71'!$C$5:$I$106,4,0)+VLOOKUP($C83,'L71'!$C$5:$I$106,6,0))</f>
        <v>254.86599999999999</v>
      </c>
      <c r="G83" s="36">
        <f>IF(ISNA(VLOOKUP($C83,'L71'!$C$5:$I$106,1,0)),0,VLOOKUP($C83,'L71'!$C$5:$I$106,3,0)+VLOOKUP($C83,'L71'!$C$5:$I$106,5,0)+VLOOKUP($C83,'L71'!$C$5:$I$106,7,0))</f>
        <v>244.56799999999998</v>
      </c>
      <c r="H83" s="32">
        <f>IF(ISNA(VLOOKUP($C83,'L72'!$C$5:$I$110,1,0)),0,VLOOKUP($C83,'L72'!$C$5:$I$110,2,0)+VLOOKUP($C83,'L72'!$C$5:$I$110,4,0)+VLOOKUP($C83,'L72'!$C$5:$I$110,6,0))</f>
        <v>185.56700000000001</v>
      </c>
      <c r="I83" s="37">
        <f>IF(ISNA(VLOOKUP($C83,'L72'!$C$5:$I$110,1,0)),0,VLOOKUP($C83,'L72'!$C$5:$I$110,3,0)+VLOOKUP($C83,'L72'!$C$5:$I$110,5,0)+VLOOKUP($C83,'L72'!$C$5:$I$110,7,0))</f>
        <v>144.172</v>
      </c>
      <c r="J83" s="35">
        <f>IF(ISNA(VLOOKUP($C83,'L74'!$C$5:$I$110,1,0)),0,VLOOKUP($C83,'L74'!$C$5:$I$110,2,0))</f>
        <v>0</v>
      </c>
      <c r="K83" s="35">
        <f>IF(ISNA(VLOOKUP($C83,'L73'!$C$5:$I$111,1,0)),0,VLOOKUP($C83,'L73'!$C$5:$I$111,2,0)+VLOOKUP($C83,'L73'!$C$5:$I$111,4,0)+VLOOKUP($C83,'L73'!$C$5:$I$111,6,0))</f>
        <v>128.34300000000002</v>
      </c>
      <c r="L83" s="36">
        <f>IF(ISNA(VLOOKUP($C83,'L73'!$C$5:$I$111,1,0)),0,VLOOKUP($C83,'L73'!$C$5:$I$111,3,0)+VLOOKUP($C83,'L73'!$C$5:$I$111,5,0)+VLOOKUP($C83,'L73'!$C$5:$I$111,7,0))</f>
        <v>119.10900000000001</v>
      </c>
      <c r="M83" s="32">
        <f>IF(ISNA(VLOOKUP($C83,L73C!$C$5:$I$111,1,0)),0,VLOOKUP($C83,L73C!$C$5:$I$111,2,0))</f>
        <v>0</v>
      </c>
      <c r="N83" s="35">
        <f>IF(ISNA(VLOOKUP($C83,'L75'!$C$5:$I$114,1,0)),0,VLOOKUP($C83,'L75'!$C$5:$I$114,2,0)+VLOOKUP($C83,'L75'!$C$5:$I$114,4,0)+VLOOKUP($C83,'L75'!$C$5:$I$114,6,0))</f>
        <v>175.81</v>
      </c>
      <c r="O83" s="36">
        <f>IF(ISNA(VLOOKUP($C83,'L75'!$C$5:$I$114,1,0)),0,VLOOKUP($C83,'L75'!$C$5:$I$114,3,0)+VLOOKUP($C83,'L75'!$C$5:$I$114,5,0)+VLOOKUP($C83,'L75'!$C$5:$I$114,7,0))</f>
        <v>161.304</v>
      </c>
      <c r="P83" s="35">
        <f>IF(ISNA(VLOOKUP($C83,L75C!$C$5:$I$114,1,0)),0,VLOOKUP($C83,L75C!$C$5:$I$114,2,0)+VLOOKUP($C83,L75C!$C$5:$I$114,4,0)+VLOOKUP($C83,L75C!$C$5:$I$114,6,0))</f>
        <v>0</v>
      </c>
      <c r="Q83" s="36">
        <f>IF(ISNA(VLOOKUP($C83,L75C!$C$5:$I$114,1,0)),0,VLOOKUP($C83,L75C!$C$5:$I$114,3,0)+VLOOKUP($C83,L75C!$C$5:$I$114,5,0)+VLOOKUP($C83,L75C!$C$5:$I$114,7,0))</f>
        <v>0</v>
      </c>
      <c r="R83" s="35">
        <f>IF(ISNA(VLOOKUP($C83,'L76'!$C$5:$I$115,1,0)),0,VLOOKUP($C83,'L76'!$C$5:$I$115,2,0)+VLOOKUP($C83,'L76'!$C$5:$I$115,4,0)+VLOOKUP($C83,'L76'!$C$5:$I$115,6,0))</f>
        <v>178.988</v>
      </c>
      <c r="S83" s="36">
        <f>IF(ISNA(VLOOKUP($C83,'L76'!$C$5:$I$115,1,0)),0,VLOOKUP($C83,'L76'!$C$5:$I$115,3,0)+VLOOKUP($C83,'L76'!$C$5:$I$115,5,0)+VLOOKUP($C83,'L76'!$C$5:$I$115,7,0))</f>
        <v>138.61600000000001</v>
      </c>
      <c r="T83" s="40">
        <f t="shared" si="2"/>
        <v>2037.0309999999999</v>
      </c>
      <c r="U83" s="6"/>
      <c r="W83" s="6"/>
      <c r="X83" s="6"/>
      <c r="Y83" s="6"/>
    </row>
    <row r="84" spans="2:25" x14ac:dyDescent="0.3">
      <c r="B84" s="3" t="s">
        <v>41</v>
      </c>
      <c r="C84" s="30">
        <v>11428668</v>
      </c>
      <c r="D84" s="35">
        <f>IF(ISNA(VLOOKUP($C84,'L70'!$C$5:$I$106,1,0)),0,VLOOKUP($C84,'L70'!$C$5:$I$106,2,0)+VLOOKUP($C84,'L70'!$C$5:$I$106,4,0)+VLOOKUP($C84,'L70'!$C$5:$I$106,6,0))</f>
        <v>437.17799999999994</v>
      </c>
      <c r="E84" s="36">
        <f>IF(ISNA(VLOOKUP($C84,'L70'!$C$5:$I$106,1,0)),0,VLOOKUP($C84,'L70'!$C$5:$I$106,3,0)+VLOOKUP($C84,'L70'!$C$5:$I$106,5,0)+VLOOKUP($C84,'L70'!$C$5:$I$106,7,0))</f>
        <v>336.05200000000002</v>
      </c>
      <c r="F84" s="35">
        <f>IF(ISNA(VLOOKUP($C84,'L71'!$C$5:$I$106,1,0)),0,VLOOKUP($C84,'L71'!$C$5:$I$106,2,0)+VLOOKUP($C84,'L71'!$C$5:$I$106,4,0)+VLOOKUP($C84,'L71'!$C$5:$I$106,6,0))</f>
        <v>436.68099999999998</v>
      </c>
      <c r="G84" s="36">
        <f>IF(ISNA(VLOOKUP($C84,'L71'!$C$5:$I$106,1,0)),0,VLOOKUP($C84,'L71'!$C$5:$I$106,3,0)+VLOOKUP($C84,'L71'!$C$5:$I$106,5,0)+VLOOKUP($C84,'L71'!$C$5:$I$106,7,0))</f>
        <v>425.09500000000003</v>
      </c>
      <c r="H84" s="32">
        <f>IF(ISNA(VLOOKUP($C84,'L72'!$C$5:$I$110,1,0)),0,VLOOKUP($C84,'L72'!$C$5:$I$110,2,0)+VLOOKUP($C84,'L72'!$C$5:$I$110,4,0)+VLOOKUP($C84,'L72'!$C$5:$I$110,6,0))</f>
        <v>439.43399999999997</v>
      </c>
      <c r="I84" s="37">
        <f>IF(ISNA(VLOOKUP($C84,'L72'!$C$5:$I$110,1,0)),0,VLOOKUP($C84,'L72'!$C$5:$I$110,3,0)+VLOOKUP($C84,'L72'!$C$5:$I$110,5,0)+VLOOKUP($C84,'L72'!$C$5:$I$110,7,0))</f>
        <v>346.68499999999995</v>
      </c>
      <c r="J84" s="35">
        <f>IF(ISNA(VLOOKUP($C84,'L74'!$C$5:$I$110,1,0)),0,VLOOKUP($C84,'L74'!$C$5:$I$110,2,0))</f>
        <v>158.88900000000001</v>
      </c>
      <c r="K84" s="35">
        <f>IF(ISNA(VLOOKUP($C84,'L73'!$C$5:$I$111,1,0)),0,VLOOKUP($C84,'L73'!$C$5:$I$111,2,0)+VLOOKUP($C84,'L73'!$C$5:$I$111,4,0)+VLOOKUP($C84,'L73'!$C$5:$I$111,6,0))</f>
        <v>593.14999999999986</v>
      </c>
      <c r="L84" s="36">
        <f>IF(ISNA(VLOOKUP($C84,'L73'!$C$5:$I$111,1,0)),0,VLOOKUP($C84,'L73'!$C$5:$I$111,3,0)+VLOOKUP($C84,'L73'!$C$5:$I$111,5,0)+VLOOKUP($C84,'L73'!$C$5:$I$111,7,0))</f>
        <v>598.39299999999992</v>
      </c>
      <c r="M84" s="32">
        <f>IF(ISNA(VLOOKUP($C84,L73C!$C$5:$I$111,1,0)),0,VLOOKUP($C84,L73C!$C$5:$I$111,2,0))</f>
        <v>0</v>
      </c>
      <c r="N84" s="35">
        <f>IF(ISNA(VLOOKUP($C84,'L75'!$C$5:$I$114,1,0)),0,VLOOKUP($C84,'L75'!$C$5:$I$114,2,0)+VLOOKUP($C84,'L75'!$C$5:$I$114,4,0)+VLOOKUP($C84,'L75'!$C$5:$I$114,6,0))</f>
        <v>640.04099999999994</v>
      </c>
      <c r="O84" s="36">
        <f>IF(ISNA(VLOOKUP($C84,'L75'!$C$5:$I$114,1,0)),0,VLOOKUP($C84,'L75'!$C$5:$I$114,3,0)+VLOOKUP($C84,'L75'!$C$5:$I$114,5,0)+VLOOKUP($C84,'L75'!$C$5:$I$114,7,0))</f>
        <v>626.10599999999988</v>
      </c>
      <c r="P84" s="35">
        <f>IF(ISNA(VLOOKUP($C84,L75C!$C$5:$I$114,1,0)),0,VLOOKUP($C84,L75C!$C$5:$I$114,2,0)+VLOOKUP($C84,L75C!$C$5:$I$114,4,0)+VLOOKUP($C84,L75C!$C$5:$I$114,6,0))</f>
        <v>0</v>
      </c>
      <c r="Q84" s="36">
        <f>IF(ISNA(VLOOKUP($C84,L75C!$C$5:$I$114,1,0)),0,VLOOKUP($C84,L75C!$C$5:$I$114,3,0)+VLOOKUP($C84,L75C!$C$5:$I$114,5,0)+VLOOKUP($C84,L75C!$C$5:$I$114,7,0))</f>
        <v>0</v>
      </c>
      <c r="R84" s="35">
        <f>IF(ISNA(VLOOKUP($C84,'L76'!$C$5:$I$115,1,0)),0,VLOOKUP($C84,'L76'!$C$5:$I$115,2,0)+VLOOKUP($C84,'L76'!$C$5:$I$115,4,0)+VLOOKUP($C84,'L76'!$C$5:$I$115,6,0))</f>
        <v>623.87200000000007</v>
      </c>
      <c r="S84" s="36">
        <f>IF(ISNA(VLOOKUP($C84,'L76'!$C$5:$I$115,1,0)),0,VLOOKUP($C84,'L76'!$C$5:$I$115,3,0)+VLOOKUP($C84,'L76'!$C$5:$I$115,5,0)+VLOOKUP($C84,'L76'!$C$5:$I$115,7,0))</f>
        <v>492.22500000000002</v>
      </c>
      <c r="T84" s="40">
        <f t="shared" si="2"/>
        <v>6153.8010000000004</v>
      </c>
      <c r="U84" s="6"/>
      <c r="W84" s="6"/>
      <c r="X84" s="6"/>
      <c r="Y84" s="6"/>
    </row>
    <row r="85" spans="2:25" x14ac:dyDescent="0.3">
      <c r="B85" s="3" t="s">
        <v>67</v>
      </c>
      <c r="C85" s="30">
        <v>2913444</v>
      </c>
      <c r="D85" s="35">
        <f>IF(ISNA(VLOOKUP($C85,'L70'!$C$5:$I$106,1,0)),0,VLOOKUP($C85,'L70'!$C$5:$I$106,2,0)+VLOOKUP($C85,'L70'!$C$5:$I$106,4,0)+VLOOKUP($C85,'L70'!$C$5:$I$106,6,0))</f>
        <v>406.98800000000006</v>
      </c>
      <c r="E85" s="36">
        <f>IF(ISNA(VLOOKUP($C85,'L70'!$C$5:$I$106,1,0)),0,VLOOKUP($C85,'L70'!$C$5:$I$106,3,0)+VLOOKUP($C85,'L70'!$C$5:$I$106,5,0)+VLOOKUP($C85,'L70'!$C$5:$I$106,7,0))</f>
        <v>408.30200000000002</v>
      </c>
      <c r="F85" s="35">
        <f>IF(ISNA(VLOOKUP($C85,'L71'!$C$5:$I$106,1,0)),0,VLOOKUP($C85,'L71'!$C$5:$I$106,2,0)+VLOOKUP($C85,'L71'!$C$5:$I$106,4,0)+VLOOKUP($C85,'L71'!$C$5:$I$106,6,0))</f>
        <v>377.89499999999992</v>
      </c>
      <c r="G85" s="36">
        <f>IF(ISNA(VLOOKUP($C85,'L71'!$C$5:$I$106,1,0)),0,VLOOKUP($C85,'L71'!$C$5:$I$106,3,0)+VLOOKUP($C85,'L71'!$C$5:$I$106,5,0)+VLOOKUP($C85,'L71'!$C$5:$I$106,7,0))</f>
        <v>377.178</v>
      </c>
      <c r="H85" s="32">
        <f>IF(ISNA(VLOOKUP($C85,'L72'!$C$5:$I$110,1,0)),0,VLOOKUP($C85,'L72'!$C$5:$I$110,2,0)+VLOOKUP($C85,'L72'!$C$5:$I$110,4,0)+VLOOKUP($C85,'L72'!$C$5:$I$110,6,0))</f>
        <v>551.56600000000003</v>
      </c>
      <c r="I85" s="37">
        <f>IF(ISNA(VLOOKUP($C85,'L72'!$C$5:$I$110,1,0)),0,VLOOKUP($C85,'L72'!$C$5:$I$110,3,0)+VLOOKUP($C85,'L72'!$C$5:$I$110,5,0)+VLOOKUP($C85,'L72'!$C$5:$I$110,7,0))</f>
        <v>813.81999999999994</v>
      </c>
      <c r="J85" s="35">
        <f>IF(ISNA(VLOOKUP($C85,'L74'!$C$5:$I$110,1,0)),0,VLOOKUP($C85,'L74'!$C$5:$I$110,2,0))</f>
        <v>0</v>
      </c>
      <c r="K85" s="35">
        <f>IF(ISNA(VLOOKUP($C85,'L73'!$C$5:$I$111,1,0)),0,VLOOKUP($C85,'L73'!$C$5:$I$111,2,0)+VLOOKUP($C85,'L73'!$C$5:$I$111,4,0)+VLOOKUP($C85,'L73'!$C$5:$I$111,6,0))</f>
        <v>669.35599999999999</v>
      </c>
      <c r="L85" s="36">
        <f>IF(ISNA(VLOOKUP($C85,'L73'!$C$5:$I$111,1,0)),0,VLOOKUP($C85,'L73'!$C$5:$I$111,3,0)+VLOOKUP($C85,'L73'!$C$5:$I$111,5,0)+VLOOKUP($C85,'L73'!$C$5:$I$111,7,0))</f>
        <v>688.85300000000007</v>
      </c>
      <c r="M85" s="32">
        <f>IF(ISNA(VLOOKUP($C85,L73C!$C$5:$I$111,1,0)),0,VLOOKUP($C85,L73C!$C$5:$I$111,2,0))</f>
        <v>0</v>
      </c>
      <c r="N85" s="35">
        <f>IF(ISNA(VLOOKUP($C85,'L75'!$C$5:$I$114,1,0)),0,VLOOKUP($C85,'L75'!$C$5:$I$114,2,0)+VLOOKUP($C85,'L75'!$C$5:$I$114,4,0)+VLOOKUP($C85,'L75'!$C$5:$I$114,6,0))</f>
        <v>1256.4029999999998</v>
      </c>
      <c r="O85" s="36">
        <f>IF(ISNA(VLOOKUP($C85,'L75'!$C$5:$I$114,1,0)),0,VLOOKUP($C85,'L75'!$C$5:$I$114,3,0)+VLOOKUP($C85,'L75'!$C$5:$I$114,5,0)+VLOOKUP($C85,'L75'!$C$5:$I$114,7,0))</f>
        <v>1215.556</v>
      </c>
      <c r="P85" s="35">
        <f>IF(ISNA(VLOOKUP($C85,L75C!$C$5:$I$114,1,0)),0,VLOOKUP($C85,L75C!$C$5:$I$114,2,0)+VLOOKUP($C85,L75C!$C$5:$I$114,4,0)+VLOOKUP($C85,L75C!$C$5:$I$114,6,0))</f>
        <v>0</v>
      </c>
      <c r="Q85" s="36">
        <f>IF(ISNA(VLOOKUP($C85,L75C!$C$5:$I$114,1,0)),0,VLOOKUP($C85,L75C!$C$5:$I$114,3,0)+VLOOKUP($C85,L75C!$C$5:$I$114,5,0)+VLOOKUP($C85,L75C!$C$5:$I$114,7,0))</f>
        <v>0</v>
      </c>
      <c r="R85" s="35">
        <f>IF(ISNA(VLOOKUP($C85,'L76'!$C$5:$I$115,1,0)),0,VLOOKUP($C85,'L76'!$C$5:$I$115,2,0)+VLOOKUP($C85,'L76'!$C$5:$I$115,4,0)+VLOOKUP($C85,'L76'!$C$5:$I$115,6,0))</f>
        <v>327.77599999999995</v>
      </c>
      <c r="S85" s="36">
        <f>IF(ISNA(VLOOKUP($C85,'L76'!$C$5:$I$115,1,0)),0,VLOOKUP($C85,'L76'!$C$5:$I$115,3,0)+VLOOKUP($C85,'L76'!$C$5:$I$115,5,0)+VLOOKUP($C85,'L76'!$C$5:$I$115,7,0))</f>
        <v>723.3599999999999</v>
      </c>
      <c r="T85" s="40">
        <f t="shared" si="2"/>
        <v>7817.052999999999</v>
      </c>
      <c r="U85" s="6"/>
      <c r="W85" s="6"/>
      <c r="X85" s="6"/>
      <c r="Y85" s="6"/>
    </row>
    <row r="86" spans="2:25" x14ac:dyDescent="0.3">
      <c r="B86" s="3" t="s">
        <v>42</v>
      </c>
      <c r="C86" s="30">
        <v>3980754</v>
      </c>
      <c r="D86" s="35">
        <f>IF(ISNA(VLOOKUP($C86,'L70'!$C$5:$I$106,1,0)),0,VLOOKUP($C86,'L70'!$C$5:$I$106,2,0)+VLOOKUP($C86,'L70'!$C$5:$I$106,4,0)+VLOOKUP($C86,'L70'!$C$5:$I$106,6,0))</f>
        <v>838.03999999999985</v>
      </c>
      <c r="E86" s="36">
        <f>IF(ISNA(VLOOKUP($C86,'L70'!$C$5:$I$106,1,0)),0,VLOOKUP($C86,'L70'!$C$5:$I$106,3,0)+VLOOKUP($C86,'L70'!$C$5:$I$106,5,0)+VLOOKUP($C86,'L70'!$C$5:$I$106,7,0))</f>
        <v>832.81799999999998</v>
      </c>
      <c r="F86" s="35">
        <f>IF(ISNA(VLOOKUP($C86,'L71'!$C$5:$I$106,1,0)),0,VLOOKUP($C86,'L71'!$C$5:$I$106,2,0)+VLOOKUP($C86,'L71'!$C$5:$I$106,4,0)+VLOOKUP($C86,'L71'!$C$5:$I$106,6,0))</f>
        <v>1146.5659999999998</v>
      </c>
      <c r="G86" s="36">
        <f>IF(ISNA(VLOOKUP($C86,'L71'!$C$5:$I$106,1,0)),0,VLOOKUP($C86,'L71'!$C$5:$I$106,3,0)+VLOOKUP($C86,'L71'!$C$5:$I$106,5,0)+VLOOKUP($C86,'L71'!$C$5:$I$106,7,0))</f>
        <v>945.58500000000015</v>
      </c>
      <c r="H86" s="32">
        <f>IF(ISNA(VLOOKUP($C86,'L72'!$C$5:$I$110,1,0)),0,VLOOKUP($C86,'L72'!$C$5:$I$110,2,0)+VLOOKUP($C86,'L72'!$C$5:$I$110,4,0)+VLOOKUP($C86,'L72'!$C$5:$I$110,6,0))</f>
        <v>955.35700000000008</v>
      </c>
      <c r="I86" s="37">
        <f>IF(ISNA(VLOOKUP($C86,'L72'!$C$5:$I$110,1,0)),0,VLOOKUP($C86,'L72'!$C$5:$I$110,3,0)+VLOOKUP($C86,'L72'!$C$5:$I$110,5,0)+VLOOKUP($C86,'L72'!$C$5:$I$110,7,0))</f>
        <v>950.43200000000013</v>
      </c>
      <c r="J86" s="35">
        <f>IF(ISNA(VLOOKUP($C86,'L74'!$C$5:$I$110,1,0)),0,VLOOKUP($C86,'L74'!$C$5:$I$110,2,0))</f>
        <v>0</v>
      </c>
      <c r="K86" s="35">
        <f>IF(ISNA(VLOOKUP($C86,'L73'!$C$5:$I$111,1,0)),0,VLOOKUP($C86,'L73'!$C$5:$I$111,2,0)+VLOOKUP($C86,'L73'!$C$5:$I$111,4,0)+VLOOKUP($C86,'L73'!$C$5:$I$111,6,0))</f>
        <v>959.43899999999996</v>
      </c>
      <c r="L86" s="36">
        <f>IF(ISNA(VLOOKUP($C86,'L73'!$C$5:$I$111,1,0)),0,VLOOKUP($C86,'L73'!$C$5:$I$111,3,0)+VLOOKUP($C86,'L73'!$C$5:$I$111,5,0)+VLOOKUP($C86,'L73'!$C$5:$I$111,7,0))</f>
        <v>959.15100000000007</v>
      </c>
      <c r="M86" s="32">
        <f>IF(ISNA(VLOOKUP($C86,L73C!$C$5:$I$111,1,0)),0,VLOOKUP($C86,L73C!$C$5:$I$111,2,0))</f>
        <v>0</v>
      </c>
      <c r="N86" s="35">
        <f>IF(ISNA(VLOOKUP($C86,'L75'!$C$5:$I$114,1,0)),0,VLOOKUP($C86,'L75'!$C$5:$I$114,2,0)+VLOOKUP($C86,'L75'!$C$5:$I$114,4,0)+VLOOKUP($C86,'L75'!$C$5:$I$114,6,0))</f>
        <v>1323.9549999999997</v>
      </c>
      <c r="O86" s="36">
        <f>IF(ISNA(VLOOKUP($C86,'L75'!$C$5:$I$114,1,0)),0,VLOOKUP($C86,'L75'!$C$5:$I$114,3,0)+VLOOKUP($C86,'L75'!$C$5:$I$114,5,0)+VLOOKUP($C86,'L75'!$C$5:$I$114,7,0))</f>
        <v>1891.2439999999999</v>
      </c>
      <c r="P86" s="35">
        <f>IF(ISNA(VLOOKUP($C86,L75C!$C$5:$I$114,1,0)),0,VLOOKUP($C86,L75C!$C$5:$I$114,2,0)+VLOOKUP($C86,L75C!$C$5:$I$114,4,0)+VLOOKUP($C86,L75C!$C$5:$I$114,6,0))</f>
        <v>0</v>
      </c>
      <c r="Q86" s="36">
        <f>IF(ISNA(VLOOKUP($C86,L75C!$C$5:$I$114,1,0)),0,VLOOKUP($C86,L75C!$C$5:$I$114,3,0)+VLOOKUP($C86,L75C!$C$5:$I$114,5,0)+VLOOKUP($C86,L75C!$C$5:$I$114,7,0))</f>
        <v>0</v>
      </c>
      <c r="R86" s="35">
        <f>IF(ISNA(VLOOKUP($C86,'L76'!$C$5:$I$115,1,0)),0,VLOOKUP($C86,'L76'!$C$5:$I$115,2,0)+VLOOKUP($C86,'L76'!$C$5:$I$115,4,0)+VLOOKUP($C86,'L76'!$C$5:$I$115,6,0))</f>
        <v>611.68499999999995</v>
      </c>
      <c r="S86" s="36">
        <f>IF(ISNA(VLOOKUP($C86,'L76'!$C$5:$I$115,1,0)),0,VLOOKUP($C86,'L76'!$C$5:$I$115,3,0)+VLOOKUP($C86,'L76'!$C$5:$I$115,5,0)+VLOOKUP($C86,'L76'!$C$5:$I$115,7,0))</f>
        <v>457.91199999999998</v>
      </c>
      <c r="T86" s="40">
        <f t="shared" si="2"/>
        <v>11872.183999999999</v>
      </c>
      <c r="U86" s="6"/>
      <c r="W86" s="6"/>
      <c r="X86" s="6"/>
      <c r="Y86" s="6"/>
    </row>
    <row r="87" spans="2:25" x14ac:dyDescent="0.3">
      <c r="B87" s="3" t="s">
        <v>43</v>
      </c>
      <c r="C87" s="30">
        <v>209895</v>
      </c>
      <c r="D87" s="35">
        <f>IF(ISNA(VLOOKUP($C87,'L70'!$C$5:$I$106,1,0)),0,VLOOKUP($C87,'L70'!$C$5:$I$106,2,0)+VLOOKUP($C87,'L70'!$C$5:$I$106,4,0)+VLOOKUP($C87,'L70'!$C$5:$I$106,6,0))</f>
        <v>2159.71</v>
      </c>
      <c r="E87" s="36">
        <f>IF(ISNA(VLOOKUP($C87,'L70'!$C$5:$I$106,1,0)),0,VLOOKUP($C87,'L70'!$C$5:$I$106,3,0)+VLOOKUP($C87,'L70'!$C$5:$I$106,5,0)+VLOOKUP($C87,'L70'!$C$5:$I$106,7,0))</f>
        <v>2140.5819999999994</v>
      </c>
      <c r="F87" s="35">
        <f>IF(ISNA(VLOOKUP($C87,'L71'!$C$5:$I$106,1,0)),0,VLOOKUP($C87,'L71'!$C$5:$I$106,2,0)+VLOOKUP($C87,'L71'!$C$5:$I$106,4,0)+VLOOKUP($C87,'L71'!$C$5:$I$106,6,0))</f>
        <v>2328.8040000000005</v>
      </c>
      <c r="G87" s="36">
        <f>IF(ISNA(VLOOKUP($C87,'L71'!$C$5:$I$106,1,0)),0,VLOOKUP($C87,'L71'!$C$5:$I$106,3,0)+VLOOKUP($C87,'L71'!$C$5:$I$106,5,0)+VLOOKUP($C87,'L71'!$C$5:$I$106,7,0))</f>
        <v>2904.9979999999991</v>
      </c>
      <c r="H87" s="32">
        <f>IF(ISNA(VLOOKUP($C87,'L72'!$C$5:$I$110,1,0)),0,VLOOKUP($C87,'L72'!$C$5:$I$110,2,0)+VLOOKUP($C87,'L72'!$C$5:$I$110,4,0)+VLOOKUP($C87,'L72'!$C$5:$I$110,6,0))</f>
        <v>3005.0109999999991</v>
      </c>
      <c r="I87" s="37">
        <f>IF(ISNA(VLOOKUP($C87,'L72'!$C$5:$I$110,1,0)),0,VLOOKUP($C87,'L72'!$C$5:$I$110,3,0)+VLOOKUP($C87,'L72'!$C$5:$I$110,5,0)+VLOOKUP($C87,'L72'!$C$5:$I$110,7,0))</f>
        <v>2819.5910000000008</v>
      </c>
      <c r="J87" s="35">
        <f>IF(ISNA(VLOOKUP($C87,'L74'!$C$5:$I$110,1,0)),0,VLOOKUP($C87,'L74'!$C$5:$I$110,2,0))</f>
        <v>0</v>
      </c>
      <c r="K87" s="35">
        <f>IF(ISNA(VLOOKUP($C87,'L73'!$C$5:$I$111,1,0)),0,VLOOKUP($C87,'L73'!$C$5:$I$111,2,0)+VLOOKUP($C87,'L73'!$C$5:$I$111,4,0)+VLOOKUP($C87,'L73'!$C$5:$I$111,6,0))</f>
        <v>3135.482</v>
      </c>
      <c r="L87" s="36">
        <f>IF(ISNA(VLOOKUP($C87,'L73'!$C$5:$I$111,1,0)),0,VLOOKUP($C87,'L73'!$C$5:$I$111,3,0)+VLOOKUP($C87,'L73'!$C$5:$I$111,5,0)+VLOOKUP($C87,'L73'!$C$5:$I$111,7,0))</f>
        <v>3275.6519999999987</v>
      </c>
      <c r="M87" s="32">
        <f>IF(ISNA(VLOOKUP($C87,L73C!$C$5:$I$111,1,0)),0,VLOOKUP($C87,L73C!$C$5:$I$111,2,0))</f>
        <v>0</v>
      </c>
      <c r="N87" s="35">
        <f>IF(ISNA(VLOOKUP($C87,'L75'!$C$5:$I$114,1,0)),0,VLOOKUP($C87,'L75'!$C$5:$I$114,2,0)+VLOOKUP($C87,'L75'!$C$5:$I$114,4,0)+VLOOKUP($C87,'L75'!$C$5:$I$114,6,0))</f>
        <v>3173.8239999999987</v>
      </c>
      <c r="O87" s="36">
        <f>IF(ISNA(VLOOKUP($C87,'L75'!$C$5:$I$114,1,0)),0,VLOOKUP($C87,'L75'!$C$5:$I$114,3,0)+VLOOKUP($C87,'L75'!$C$5:$I$114,5,0)+VLOOKUP($C87,'L75'!$C$5:$I$114,7,0))</f>
        <v>2114.1970000000006</v>
      </c>
      <c r="P87" s="35">
        <f>IF(ISNA(VLOOKUP($C87,L75C!$C$5:$I$114,1,0)),0,VLOOKUP($C87,L75C!$C$5:$I$114,2,0)+VLOOKUP($C87,L75C!$C$5:$I$114,4,0)+VLOOKUP($C87,L75C!$C$5:$I$114,6,0))</f>
        <v>246.096</v>
      </c>
      <c r="Q87" s="36">
        <f>IF(ISNA(VLOOKUP($C87,L75C!$C$5:$I$114,1,0)),0,VLOOKUP($C87,L75C!$C$5:$I$114,3,0)+VLOOKUP($C87,L75C!$C$5:$I$114,5,0)+VLOOKUP($C87,L75C!$C$5:$I$114,7,0))</f>
        <v>239.51400000000001</v>
      </c>
      <c r="R87" s="35">
        <f>IF(ISNA(VLOOKUP($C87,'L76'!$C$5:$I$115,1,0)),0,VLOOKUP($C87,'L76'!$C$5:$I$115,2,0)+VLOOKUP($C87,'L76'!$C$5:$I$115,4,0)+VLOOKUP($C87,'L76'!$C$5:$I$115,6,0))</f>
        <v>3165.8100000000004</v>
      </c>
      <c r="S87" s="36">
        <f>IF(ISNA(VLOOKUP($C87,'L76'!$C$5:$I$115,1,0)),0,VLOOKUP($C87,'L76'!$C$5:$I$115,3,0)+VLOOKUP($C87,'L76'!$C$5:$I$115,5,0)+VLOOKUP($C87,'L76'!$C$5:$I$115,7,0))</f>
        <v>1923.5329999999997</v>
      </c>
      <c r="T87" s="40">
        <f t="shared" si="2"/>
        <v>32632.803999999996</v>
      </c>
      <c r="U87" s="6"/>
      <c r="W87" s="6"/>
      <c r="X87" s="6"/>
      <c r="Y87" s="6"/>
    </row>
    <row r="88" spans="2:25" x14ac:dyDescent="0.3">
      <c r="B88" s="3" t="s">
        <v>102</v>
      </c>
      <c r="C88" s="30">
        <v>4414127</v>
      </c>
      <c r="D88" s="35">
        <f>IF(ISNA(VLOOKUP($C88,'L70'!$C$5:$I$106,1,0)),0,VLOOKUP($C88,'L70'!$C$5:$I$106,2,0)+VLOOKUP($C88,'L70'!$C$5:$I$106,4,0)+VLOOKUP($C88,'L70'!$C$5:$I$106,6,0))</f>
        <v>580.59999999999991</v>
      </c>
      <c r="E88" s="36">
        <f>IF(ISNA(VLOOKUP($C88,'L70'!$C$5:$I$106,1,0)),0,VLOOKUP($C88,'L70'!$C$5:$I$106,3,0)+VLOOKUP($C88,'L70'!$C$5:$I$106,5,0)+VLOOKUP($C88,'L70'!$C$5:$I$106,7,0))</f>
        <v>527.673</v>
      </c>
      <c r="F88" s="35">
        <f>IF(ISNA(VLOOKUP($C88,'L71'!$C$5:$I$106,1,0)),0,VLOOKUP($C88,'L71'!$C$5:$I$106,2,0)+VLOOKUP($C88,'L71'!$C$5:$I$106,4,0)+VLOOKUP($C88,'L71'!$C$5:$I$106,6,0))</f>
        <v>731.43700000000001</v>
      </c>
      <c r="G88" s="36">
        <f>IF(ISNA(VLOOKUP($C88,'L71'!$C$5:$I$106,1,0)),0,VLOOKUP($C88,'L71'!$C$5:$I$106,3,0)+VLOOKUP($C88,'L71'!$C$5:$I$106,5,0)+VLOOKUP($C88,'L71'!$C$5:$I$106,7,0))</f>
        <v>706.18399999999997</v>
      </c>
      <c r="H88" s="32">
        <f>IF(ISNA(VLOOKUP($C88,'L72'!$C$5:$I$110,1,0)),0,VLOOKUP($C88,'L72'!$C$5:$I$110,2,0)+VLOOKUP($C88,'L72'!$C$5:$I$110,4,0)+VLOOKUP($C88,'L72'!$C$5:$I$110,6,0))</f>
        <v>688.75800000000004</v>
      </c>
      <c r="I88" s="37">
        <f>IF(ISNA(VLOOKUP($C88,'L72'!$C$5:$I$110,1,0)),0,VLOOKUP($C88,'L72'!$C$5:$I$110,3,0)+VLOOKUP($C88,'L72'!$C$5:$I$110,5,0)+VLOOKUP($C88,'L72'!$C$5:$I$110,7,0))</f>
        <v>459.41200000000003</v>
      </c>
      <c r="J88" s="35">
        <f>IF(ISNA(VLOOKUP($C88,'L74'!$C$5:$I$110,1,0)),0,VLOOKUP($C88,'L74'!$C$5:$I$110,2,0))</f>
        <v>180.416</v>
      </c>
      <c r="K88" s="35">
        <f>IF(ISNA(VLOOKUP($C88,'L73'!$C$5:$I$111,1,0)),0,VLOOKUP($C88,'L73'!$C$5:$I$111,2,0)+VLOOKUP($C88,'L73'!$C$5:$I$111,4,0)+VLOOKUP($C88,'L73'!$C$5:$I$111,6,0))</f>
        <v>573.43599999999992</v>
      </c>
      <c r="L88" s="36">
        <f>IF(ISNA(VLOOKUP($C88,'L73'!$C$5:$I$111,1,0)),0,VLOOKUP($C88,'L73'!$C$5:$I$111,3,0)+VLOOKUP($C88,'L73'!$C$5:$I$111,5,0)+VLOOKUP($C88,'L73'!$C$5:$I$111,7,0))</f>
        <v>499.93099999999993</v>
      </c>
      <c r="M88" s="32">
        <f>IF(ISNA(VLOOKUP($C88,L73C!$C$5:$I$111,1,0)),0,VLOOKUP($C88,L73C!$C$5:$I$111,2,0))</f>
        <v>0</v>
      </c>
      <c r="N88" s="35">
        <f>IF(ISNA(VLOOKUP($C88,'L75'!$C$5:$I$114,1,0)),0,VLOOKUP($C88,'L75'!$C$5:$I$114,2,0)+VLOOKUP($C88,'L75'!$C$5:$I$114,4,0)+VLOOKUP($C88,'L75'!$C$5:$I$114,6,0))</f>
        <v>382.87299999999999</v>
      </c>
      <c r="O88" s="36">
        <f>IF(ISNA(VLOOKUP($C88,'L75'!$C$5:$I$114,1,0)),0,VLOOKUP($C88,'L75'!$C$5:$I$114,3,0)+VLOOKUP($C88,'L75'!$C$5:$I$114,5,0)+VLOOKUP($C88,'L75'!$C$5:$I$114,7,0))</f>
        <v>225.23499999999999</v>
      </c>
      <c r="P88" s="35">
        <f>IF(ISNA(VLOOKUP($C88,L75C!$C$5:$I$114,1,0)),0,VLOOKUP($C88,L75C!$C$5:$I$114,2,0)+VLOOKUP($C88,L75C!$C$5:$I$114,4,0)+VLOOKUP($C88,L75C!$C$5:$I$114,6,0))</f>
        <v>0</v>
      </c>
      <c r="Q88" s="36">
        <f>IF(ISNA(VLOOKUP($C88,L75C!$C$5:$I$114,1,0)),0,VLOOKUP($C88,L75C!$C$5:$I$114,3,0)+VLOOKUP($C88,L75C!$C$5:$I$114,5,0)+VLOOKUP($C88,L75C!$C$5:$I$114,7,0))</f>
        <v>0</v>
      </c>
      <c r="R88" s="35">
        <f>IF(ISNA(VLOOKUP($C88,'L76'!$C$5:$I$115,1,0)),0,VLOOKUP($C88,'L76'!$C$5:$I$115,2,0)+VLOOKUP($C88,'L76'!$C$5:$I$115,4,0)+VLOOKUP($C88,'L76'!$C$5:$I$115,6,0))</f>
        <v>81.695999999999998</v>
      </c>
      <c r="S88" s="36">
        <f>IF(ISNA(VLOOKUP($C88,'L76'!$C$5:$I$115,1,0)),0,VLOOKUP($C88,'L76'!$C$5:$I$115,3,0)+VLOOKUP($C88,'L76'!$C$5:$I$115,5,0)+VLOOKUP($C88,'L76'!$C$5:$I$115,7,0))</f>
        <v>283.35300000000001</v>
      </c>
      <c r="T88" s="40">
        <f t="shared" si="2"/>
        <v>5921.003999999999</v>
      </c>
      <c r="U88" s="6"/>
      <c r="W88" s="6"/>
      <c r="X88" s="6"/>
      <c r="Y88" s="6"/>
    </row>
    <row r="89" spans="2:25" x14ac:dyDescent="0.3">
      <c r="B89" s="3" t="s">
        <v>44</v>
      </c>
      <c r="C89" s="30">
        <v>7520438</v>
      </c>
      <c r="D89" s="35">
        <f>IF(ISNA(VLOOKUP($C89,'L70'!$C$5:$I$106,1,0)),0,VLOOKUP($C89,'L70'!$C$5:$I$106,2,0)+VLOOKUP($C89,'L70'!$C$5:$I$106,4,0)+VLOOKUP($C89,'L70'!$C$5:$I$106,6,0))</f>
        <v>5827.7429999999986</v>
      </c>
      <c r="E89" s="36">
        <f>IF(ISNA(VLOOKUP($C89,'L70'!$C$5:$I$106,1,0)),0,VLOOKUP($C89,'L70'!$C$5:$I$106,3,0)+VLOOKUP($C89,'L70'!$C$5:$I$106,5,0)+VLOOKUP($C89,'L70'!$C$5:$I$106,7,0))</f>
        <v>4771.047999999998</v>
      </c>
      <c r="F89" s="35">
        <f>IF(ISNA(VLOOKUP($C89,'L71'!$C$5:$I$106,1,0)),0,VLOOKUP($C89,'L71'!$C$5:$I$106,2,0)+VLOOKUP($C89,'L71'!$C$5:$I$106,4,0)+VLOOKUP($C89,'L71'!$C$5:$I$106,6,0))</f>
        <v>6600.9600000000019</v>
      </c>
      <c r="G89" s="36">
        <f>IF(ISNA(VLOOKUP($C89,'L71'!$C$5:$I$106,1,0)),0,VLOOKUP($C89,'L71'!$C$5:$I$106,3,0)+VLOOKUP($C89,'L71'!$C$5:$I$106,5,0)+VLOOKUP($C89,'L71'!$C$5:$I$106,7,0))</f>
        <v>4753.0520000000006</v>
      </c>
      <c r="H89" s="32">
        <f>IF(ISNA(VLOOKUP($C89,'L72'!$C$5:$I$110,1,0)),0,VLOOKUP($C89,'L72'!$C$5:$I$110,2,0)+VLOOKUP($C89,'L72'!$C$5:$I$110,4,0)+VLOOKUP($C89,'L72'!$C$5:$I$110,6,0))</f>
        <v>5469.2540000000008</v>
      </c>
      <c r="I89" s="37">
        <f>IF(ISNA(VLOOKUP($C89,'L72'!$C$5:$I$110,1,0)),0,VLOOKUP($C89,'L72'!$C$5:$I$110,3,0)+VLOOKUP($C89,'L72'!$C$5:$I$110,5,0)+VLOOKUP($C89,'L72'!$C$5:$I$110,7,0))</f>
        <v>4855.5099999999975</v>
      </c>
      <c r="J89" s="35">
        <f>IF(ISNA(VLOOKUP($C89,'L74'!$C$5:$I$110,1,0)),0,VLOOKUP($C89,'L74'!$C$5:$I$110,2,0))</f>
        <v>0</v>
      </c>
      <c r="K89" s="35">
        <f>IF(ISNA(VLOOKUP($C89,'L73'!$C$5:$I$111,1,0)),0,VLOOKUP($C89,'L73'!$C$5:$I$111,2,0)+VLOOKUP($C89,'L73'!$C$5:$I$111,4,0)+VLOOKUP($C89,'L73'!$C$5:$I$111,6,0))</f>
        <v>6715.7689999999993</v>
      </c>
      <c r="L89" s="36">
        <f>IF(ISNA(VLOOKUP($C89,'L73'!$C$5:$I$111,1,0)),0,VLOOKUP($C89,'L73'!$C$5:$I$111,3,0)+VLOOKUP($C89,'L73'!$C$5:$I$111,5,0)+VLOOKUP($C89,'L73'!$C$5:$I$111,7,0))</f>
        <v>5971.949999999998</v>
      </c>
      <c r="M89" s="32">
        <f>IF(ISNA(VLOOKUP($C89,L73C!$C$5:$I$111,1,0)),0,VLOOKUP($C89,L73C!$C$5:$I$111,2,0))</f>
        <v>0</v>
      </c>
      <c r="N89" s="35">
        <f>IF(ISNA(VLOOKUP($C89,'L75'!$C$5:$I$114,1,0)),0,VLOOKUP($C89,'L75'!$C$5:$I$114,2,0)+VLOOKUP($C89,'L75'!$C$5:$I$114,4,0)+VLOOKUP($C89,'L75'!$C$5:$I$114,6,0))</f>
        <v>4485.4719999999988</v>
      </c>
      <c r="O89" s="36">
        <f>IF(ISNA(VLOOKUP($C89,'L75'!$C$5:$I$114,1,0)),0,VLOOKUP($C89,'L75'!$C$5:$I$114,3,0)+VLOOKUP($C89,'L75'!$C$5:$I$114,5,0)+VLOOKUP($C89,'L75'!$C$5:$I$114,7,0))</f>
        <v>5899.2280000000019</v>
      </c>
      <c r="P89" s="35">
        <f>IF(ISNA(VLOOKUP($C89,L75C!$C$5:$I$114,1,0)),0,VLOOKUP($C89,L75C!$C$5:$I$114,2,0)+VLOOKUP($C89,L75C!$C$5:$I$114,4,0)+VLOOKUP($C89,L75C!$C$5:$I$114,6,0))</f>
        <v>0</v>
      </c>
      <c r="Q89" s="36">
        <f>IF(ISNA(VLOOKUP($C89,L75C!$C$5:$I$114,1,0)),0,VLOOKUP($C89,L75C!$C$5:$I$114,3,0)+VLOOKUP($C89,L75C!$C$5:$I$114,5,0)+VLOOKUP($C89,L75C!$C$5:$I$114,7,0))</f>
        <v>0</v>
      </c>
      <c r="R89" s="35">
        <f>IF(ISNA(VLOOKUP($C89,'L76'!$C$5:$I$115,1,0)),0,VLOOKUP($C89,'L76'!$C$5:$I$115,2,0)+VLOOKUP($C89,'L76'!$C$5:$I$115,4,0)+VLOOKUP($C89,'L76'!$C$5:$I$115,6,0))</f>
        <v>5995.0359999999973</v>
      </c>
      <c r="S89" s="36">
        <f>IF(ISNA(VLOOKUP($C89,'L76'!$C$5:$I$115,1,0)),0,VLOOKUP($C89,'L76'!$C$5:$I$115,3,0)+VLOOKUP($C89,'L76'!$C$5:$I$115,5,0)+VLOOKUP($C89,'L76'!$C$5:$I$115,7,0))</f>
        <v>3047.0290000000005</v>
      </c>
      <c r="T89" s="40">
        <f t="shared" si="2"/>
        <v>64392.050999999999</v>
      </c>
      <c r="U89" s="6"/>
      <c r="W89" s="6"/>
      <c r="X89" s="6"/>
      <c r="Y89" s="6"/>
    </row>
    <row r="90" spans="2:25" x14ac:dyDescent="0.3">
      <c r="B90" s="3" t="s">
        <v>93</v>
      </c>
      <c r="C90" s="30">
        <v>1349764</v>
      </c>
      <c r="D90" s="35">
        <f>IF(ISNA(VLOOKUP($C90,'L70'!$C$5:$I$106,1,0)),0,VLOOKUP($C90,'L70'!$C$5:$I$106,2,0)+VLOOKUP($C90,'L70'!$C$5:$I$106,4,0)+VLOOKUP($C90,'L70'!$C$5:$I$106,6,0))</f>
        <v>7418.7430000000004</v>
      </c>
      <c r="E90" s="36">
        <f>IF(ISNA(VLOOKUP($C90,'L70'!$C$5:$I$106,1,0)),0,VLOOKUP($C90,'L70'!$C$5:$I$106,3,0)+VLOOKUP($C90,'L70'!$C$5:$I$106,5,0)+VLOOKUP($C90,'L70'!$C$5:$I$106,7,0))</f>
        <v>6590.9420000000027</v>
      </c>
      <c r="F90" s="35">
        <f>IF(ISNA(VLOOKUP($C90,'L71'!$C$5:$I$106,1,0)),0,VLOOKUP($C90,'L71'!$C$5:$I$106,2,0)+VLOOKUP($C90,'L71'!$C$5:$I$106,4,0)+VLOOKUP($C90,'L71'!$C$5:$I$106,6,0))</f>
        <v>5306.6639999999998</v>
      </c>
      <c r="G90" s="36">
        <f>IF(ISNA(VLOOKUP($C90,'L71'!$C$5:$I$106,1,0)),0,VLOOKUP($C90,'L71'!$C$5:$I$106,3,0)+VLOOKUP($C90,'L71'!$C$5:$I$106,5,0)+VLOOKUP($C90,'L71'!$C$5:$I$106,7,0))</f>
        <v>4749.4750000000004</v>
      </c>
      <c r="H90" s="32">
        <f>IF(ISNA(VLOOKUP($C90,'L72'!$C$5:$I$110,1,0)),0,VLOOKUP($C90,'L72'!$C$5:$I$110,2,0)+VLOOKUP($C90,'L72'!$C$5:$I$110,4,0)+VLOOKUP($C90,'L72'!$C$5:$I$110,6,0))</f>
        <v>6117.3759999999993</v>
      </c>
      <c r="I90" s="37">
        <f>IF(ISNA(VLOOKUP($C90,'L72'!$C$5:$I$110,1,0)),0,VLOOKUP($C90,'L72'!$C$5:$I$110,3,0)+VLOOKUP($C90,'L72'!$C$5:$I$110,5,0)+VLOOKUP($C90,'L72'!$C$5:$I$110,7,0))</f>
        <v>7102.4129999999959</v>
      </c>
      <c r="J90" s="35">
        <f>IF(ISNA(VLOOKUP($C90,'L74'!$C$5:$I$110,1,0)),0,VLOOKUP($C90,'L74'!$C$5:$I$110,2,0))</f>
        <v>0</v>
      </c>
      <c r="K90" s="35">
        <f>IF(ISNA(VLOOKUP($C90,'L73'!$C$5:$I$111,1,0)),0,VLOOKUP($C90,'L73'!$C$5:$I$111,2,0)+VLOOKUP($C90,'L73'!$C$5:$I$111,4,0)+VLOOKUP($C90,'L73'!$C$5:$I$111,6,0))</f>
        <v>7153.9099999999989</v>
      </c>
      <c r="L90" s="36">
        <f>IF(ISNA(VLOOKUP($C90,'L73'!$C$5:$I$111,1,0)),0,VLOOKUP($C90,'L73'!$C$5:$I$111,3,0)+VLOOKUP($C90,'L73'!$C$5:$I$111,5,0)+VLOOKUP($C90,'L73'!$C$5:$I$111,7,0))</f>
        <v>5694.3839999999964</v>
      </c>
      <c r="M90" s="32">
        <f>IF(ISNA(VLOOKUP($C90,L73C!$C$5:$I$111,1,0)),0,VLOOKUP($C90,L73C!$C$5:$I$111,2,0))</f>
        <v>0</v>
      </c>
      <c r="N90" s="35">
        <f>IF(ISNA(VLOOKUP($C90,'L75'!$C$5:$I$114,1,0)),0,VLOOKUP($C90,'L75'!$C$5:$I$114,2,0)+VLOOKUP($C90,'L75'!$C$5:$I$114,4,0)+VLOOKUP($C90,'L75'!$C$5:$I$114,6,0))</f>
        <v>7222.8929999999991</v>
      </c>
      <c r="O90" s="36">
        <f>IF(ISNA(VLOOKUP($C90,'L75'!$C$5:$I$114,1,0)),0,VLOOKUP($C90,'L75'!$C$5:$I$114,3,0)+VLOOKUP($C90,'L75'!$C$5:$I$114,5,0)+VLOOKUP($C90,'L75'!$C$5:$I$114,7,0))</f>
        <v>5658.7940000000017</v>
      </c>
      <c r="P90" s="35">
        <f>IF(ISNA(VLOOKUP($C90,L75C!$C$5:$I$114,1,0)),0,VLOOKUP($C90,L75C!$C$5:$I$114,2,0)+VLOOKUP($C90,L75C!$C$5:$I$114,4,0)+VLOOKUP($C90,L75C!$C$5:$I$114,6,0))</f>
        <v>0</v>
      </c>
      <c r="Q90" s="36">
        <f>IF(ISNA(VLOOKUP($C90,L75C!$C$5:$I$114,1,0)),0,VLOOKUP($C90,L75C!$C$5:$I$114,3,0)+VLOOKUP($C90,L75C!$C$5:$I$114,5,0)+VLOOKUP($C90,L75C!$C$5:$I$114,7,0))</f>
        <v>0</v>
      </c>
      <c r="R90" s="35">
        <f>IF(ISNA(VLOOKUP($C90,'L76'!$C$5:$I$115,1,0)),0,VLOOKUP($C90,'L76'!$C$5:$I$115,2,0)+VLOOKUP($C90,'L76'!$C$5:$I$115,4,0)+VLOOKUP($C90,'L76'!$C$5:$I$115,6,0))</f>
        <v>5366.1070000000036</v>
      </c>
      <c r="S90" s="36">
        <f>IF(ISNA(VLOOKUP($C90,'L76'!$C$5:$I$115,1,0)),0,VLOOKUP($C90,'L76'!$C$5:$I$115,3,0)+VLOOKUP($C90,'L76'!$C$5:$I$115,5,0)+VLOOKUP($C90,'L76'!$C$5:$I$115,7,0))</f>
        <v>4548.223</v>
      </c>
      <c r="T90" s="40">
        <f t="shared" si="2"/>
        <v>72929.923999999999</v>
      </c>
      <c r="U90" s="6"/>
      <c r="W90" s="6"/>
      <c r="X90" s="6"/>
      <c r="Y90" s="6"/>
    </row>
    <row r="91" spans="2:25" x14ac:dyDescent="0.3">
      <c r="B91" s="3" t="s">
        <v>45</v>
      </c>
      <c r="C91" s="30">
        <v>756149</v>
      </c>
      <c r="D91" s="35">
        <f>IF(ISNA(VLOOKUP($C91,'L70'!$C$5:$I$106,1,0)),0,VLOOKUP($C91,'L70'!$C$5:$I$106,2,0)+VLOOKUP($C91,'L70'!$C$5:$I$106,4,0)+VLOOKUP($C91,'L70'!$C$5:$I$106,6,0))</f>
        <v>2344.0439999999994</v>
      </c>
      <c r="E91" s="36">
        <f>IF(ISNA(VLOOKUP($C91,'L70'!$C$5:$I$106,1,0)),0,VLOOKUP($C91,'L70'!$C$5:$I$106,3,0)+VLOOKUP($C91,'L70'!$C$5:$I$106,5,0)+VLOOKUP($C91,'L70'!$C$5:$I$106,7,0))</f>
        <v>2173.3440000000005</v>
      </c>
      <c r="F91" s="35">
        <f>IF(ISNA(VLOOKUP($C91,'L71'!$C$5:$I$106,1,0)),0,VLOOKUP($C91,'L71'!$C$5:$I$106,2,0)+VLOOKUP($C91,'L71'!$C$5:$I$106,4,0)+VLOOKUP($C91,'L71'!$C$5:$I$106,6,0))</f>
        <v>1777.1589999999997</v>
      </c>
      <c r="G91" s="36">
        <f>IF(ISNA(VLOOKUP($C91,'L71'!$C$5:$I$106,1,0)),0,VLOOKUP($C91,'L71'!$C$5:$I$106,3,0)+VLOOKUP($C91,'L71'!$C$5:$I$106,5,0)+VLOOKUP($C91,'L71'!$C$5:$I$106,7,0))</f>
        <v>320.74099999999999</v>
      </c>
      <c r="H91" s="32">
        <f>IF(ISNA(VLOOKUP($C91,'L72'!$C$5:$I$110,1,0)),0,VLOOKUP($C91,'L72'!$C$5:$I$110,2,0)+VLOOKUP($C91,'L72'!$C$5:$I$110,4,0)+VLOOKUP($C91,'L72'!$C$5:$I$110,6,0))</f>
        <v>750.18099999999993</v>
      </c>
      <c r="I91" s="37">
        <f>IF(ISNA(VLOOKUP($C91,'L72'!$C$5:$I$110,1,0)),0,VLOOKUP($C91,'L72'!$C$5:$I$110,3,0)+VLOOKUP($C91,'L72'!$C$5:$I$110,5,0)+VLOOKUP($C91,'L72'!$C$5:$I$110,7,0))</f>
        <v>212.78299999999999</v>
      </c>
      <c r="J91" s="35">
        <f>IF(ISNA(VLOOKUP($C91,'L74'!$C$5:$I$110,1,0)),0,VLOOKUP($C91,'L74'!$C$5:$I$110,2,0))</f>
        <v>761.32</v>
      </c>
      <c r="K91" s="35">
        <f>IF(ISNA(VLOOKUP($C91,'L73'!$C$5:$I$111,1,0)),0,VLOOKUP($C91,'L73'!$C$5:$I$111,2,0)+VLOOKUP($C91,'L73'!$C$5:$I$111,4,0)+VLOOKUP($C91,'L73'!$C$5:$I$111,6,0))</f>
        <v>2028.6969999999994</v>
      </c>
      <c r="L91" s="36">
        <f>IF(ISNA(VLOOKUP($C91,'L73'!$C$5:$I$111,1,0)),0,VLOOKUP($C91,'L73'!$C$5:$I$111,3,0)+VLOOKUP($C91,'L73'!$C$5:$I$111,5,0)+VLOOKUP($C91,'L73'!$C$5:$I$111,7,0))</f>
        <v>1969.2340000000002</v>
      </c>
      <c r="M91" s="32">
        <f>IF(ISNA(VLOOKUP($C91,L73C!$C$5:$I$111,1,0)),0,VLOOKUP($C91,L73C!$C$5:$I$111,2,0))</f>
        <v>0</v>
      </c>
      <c r="N91" s="35">
        <f>IF(ISNA(VLOOKUP($C91,'L75'!$C$5:$I$114,1,0)),0,VLOOKUP($C91,'L75'!$C$5:$I$114,2,0)+VLOOKUP($C91,'L75'!$C$5:$I$114,4,0)+VLOOKUP($C91,'L75'!$C$5:$I$114,6,0))</f>
        <v>2353.2100000000005</v>
      </c>
      <c r="O91" s="36">
        <f>IF(ISNA(VLOOKUP($C91,'L75'!$C$5:$I$114,1,0)),0,VLOOKUP($C91,'L75'!$C$5:$I$114,3,0)+VLOOKUP($C91,'L75'!$C$5:$I$114,5,0)+VLOOKUP($C91,'L75'!$C$5:$I$114,7,0))</f>
        <v>2484.668999999999</v>
      </c>
      <c r="P91" s="35">
        <f>IF(ISNA(VLOOKUP($C91,L75C!$C$5:$I$114,1,0)),0,VLOOKUP($C91,L75C!$C$5:$I$114,2,0)+VLOOKUP($C91,L75C!$C$5:$I$114,4,0)+VLOOKUP($C91,L75C!$C$5:$I$114,6,0))</f>
        <v>0</v>
      </c>
      <c r="Q91" s="36">
        <f>IF(ISNA(VLOOKUP($C91,L75C!$C$5:$I$114,1,0)),0,VLOOKUP($C91,L75C!$C$5:$I$114,3,0)+VLOOKUP($C91,L75C!$C$5:$I$114,5,0)+VLOOKUP($C91,L75C!$C$5:$I$114,7,0))</f>
        <v>0</v>
      </c>
      <c r="R91" s="35">
        <f>IF(ISNA(VLOOKUP($C91,'L76'!$C$5:$I$115,1,0)),0,VLOOKUP($C91,'L76'!$C$5:$I$115,2,0)+VLOOKUP($C91,'L76'!$C$5:$I$115,4,0)+VLOOKUP($C91,'L76'!$C$5:$I$115,6,0))</f>
        <v>1827.6609999999996</v>
      </c>
      <c r="S91" s="36">
        <f>IF(ISNA(VLOOKUP($C91,'L76'!$C$5:$I$115,1,0)),0,VLOOKUP($C91,'L76'!$C$5:$I$115,3,0)+VLOOKUP($C91,'L76'!$C$5:$I$115,5,0)+VLOOKUP($C91,'L76'!$C$5:$I$115,7,0))</f>
        <v>1994.0100000000004</v>
      </c>
      <c r="T91" s="40">
        <f t="shared" si="2"/>
        <v>20997.053000000004</v>
      </c>
      <c r="U91" s="6"/>
      <c r="W91" s="6"/>
      <c r="X91" s="6"/>
      <c r="Y91" s="6"/>
    </row>
    <row r="92" spans="2:25" x14ac:dyDescent="0.3">
      <c r="B92" s="3" t="s">
        <v>71</v>
      </c>
      <c r="C92" s="30">
        <v>10767247</v>
      </c>
      <c r="D92" s="35">
        <f>IF(ISNA(VLOOKUP($C92,'L70'!$C$5:$I$106,1,0)),0,VLOOKUP($C92,'L70'!$C$5:$I$106,2,0)+VLOOKUP($C92,'L70'!$C$5:$I$106,4,0)+VLOOKUP($C92,'L70'!$C$5:$I$106,6,0))</f>
        <v>977.46199999999988</v>
      </c>
      <c r="E92" s="36">
        <f>IF(ISNA(VLOOKUP($C92,'L70'!$C$5:$I$106,1,0)),0,VLOOKUP($C92,'L70'!$C$5:$I$106,3,0)+VLOOKUP($C92,'L70'!$C$5:$I$106,5,0)+VLOOKUP($C92,'L70'!$C$5:$I$106,7,0))</f>
        <v>1222.0059999999999</v>
      </c>
      <c r="F92" s="35">
        <f>IF(ISNA(VLOOKUP($C92,'L71'!$C$5:$I$106,1,0)),0,VLOOKUP($C92,'L71'!$C$5:$I$106,2,0)+VLOOKUP($C92,'L71'!$C$5:$I$106,4,0)+VLOOKUP($C92,'L71'!$C$5:$I$106,6,0))</f>
        <v>1378.8420000000003</v>
      </c>
      <c r="G92" s="36">
        <f>IF(ISNA(VLOOKUP($C92,'L71'!$C$5:$I$106,1,0)),0,VLOOKUP($C92,'L71'!$C$5:$I$106,3,0)+VLOOKUP($C92,'L71'!$C$5:$I$106,5,0)+VLOOKUP($C92,'L71'!$C$5:$I$106,7,0))</f>
        <v>1015.6130000000002</v>
      </c>
      <c r="H92" s="32">
        <f>IF(ISNA(VLOOKUP($C92,'L72'!$C$5:$I$110,1,0)),0,VLOOKUP($C92,'L72'!$C$5:$I$110,2,0)+VLOOKUP($C92,'L72'!$C$5:$I$110,4,0)+VLOOKUP($C92,'L72'!$C$5:$I$110,6,0))</f>
        <v>1410.876</v>
      </c>
      <c r="I92" s="37">
        <f>IF(ISNA(VLOOKUP($C92,'L72'!$C$5:$I$110,1,0)),0,VLOOKUP($C92,'L72'!$C$5:$I$110,3,0)+VLOOKUP($C92,'L72'!$C$5:$I$110,5,0)+VLOOKUP($C92,'L72'!$C$5:$I$110,7,0))</f>
        <v>1480.4659999999999</v>
      </c>
      <c r="J92" s="35">
        <f>IF(ISNA(VLOOKUP($C92,'L74'!$C$5:$I$110,1,0)),0,VLOOKUP($C92,'L74'!$C$5:$I$110,2,0))</f>
        <v>0</v>
      </c>
      <c r="K92" s="35">
        <f>IF(ISNA(VLOOKUP($C92,'L73'!$C$5:$I$111,1,0)),0,VLOOKUP($C92,'L73'!$C$5:$I$111,2,0)+VLOOKUP($C92,'L73'!$C$5:$I$111,4,0)+VLOOKUP($C92,'L73'!$C$5:$I$111,6,0))</f>
        <v>1367.249</v>
      </c>
      <c r="L92" s="36">
        <f>IF(ISNA(VLOOKUP($C92,'L73'!$C$5:$I$111,1,0)),0,VLOOKUP($C92,'L73'!$C$5:$I$111,3,0)+VLOOKUP($C92,'L73'!$C$5:$I$111,5,0)+VLOOKUP($C92,'L73'!$C$5:$I$111,7,0))</f>
        <v>1545.558</v>
      </c>
      <c r="M92" s="32">
        <f>IF(ISNA(VLOOKUP($C92,L73C!$C$5:$I$111,1,0)),0,VLOOKUP($C92,L73C!$C$5:$I$111,2,0))</f>
        <v>0</v>
      </c>
      <c r="N92" s="35">
        <f>IF(ISNA(VLOOKUP($C92,'L75'!$C$5:$I$114,1,0)),0,VLOOKUP($C92,'L75'!$C$5:$I$114,2,0)+VLOOKUP($C92,'L75'!$C$5:$I$114,4,0)+VLOOKUP($C92,'L75'!$C$5:$I$114,6,0))</f>
        <v>1512.326</v>
      </c>
      <c r="O92" s="36">
        <f>IF(ISNA(VLOOKUP($C92,'L75'!$C$5:$I$114,1,0)),0,VLOOKUP($C92,'L75'!$C$5:$I$114,3,0)+VLOOKUP($C92,'L75'!$C$5:$I$114,5,0)+VLOOKUP($C92,'L75'!$C$5:$I$114,7,0))</f>
        <v>1549.9170000000001</v>
      </c>
      <c r="P92" s="35">
        <f>IF(ISNA(VLOOKUP($C92,L75C!$C$5:$I$114,1,0)),0,VLOOKUP($C92,L75C!$C$5:$I$114,2,0)+VLOOKUP($C92,L75C!$C$5:$I$114,4,0)+VLOOKUP($C92,L75C!$C$5:$I$114,6,0))</f>
        <v>164.49</v>
      </c>
      <c r="Q92" s="36">
        <f>IF(ISNA(VLOOKUP($C92,L75C!$C$5:$I$114,1,0)),0,VLOOKUP($C92,L75C!$C$5:$I$114,3,0)+VLOOKUP($C92,L75C!$C$5:$I$114,5,0)+VLOOKUP($C92,L75C!$C$5:$I$114,7,0))</f>
        <v>204.72500000000002</v>
      </c>
      <c r="R92" s="35">
        <f>IF(ISNA(VLOOKUP($C92,'L76'!$C$5:$I$115,1,0)),0,VLOOKUP($C92,'L76'!$C$5:$I$115,2,0)+VLOOKUP($C92,'L76'!$C$5:$I$115,4,0)+VLOOKUP($C92,'L76'!$C$5:$I$115,6,0))</f>
        <v>1916.0940000000003</v>
      </c>
      <c r="S92" s="36">
        <f>IF(ISNA(VLOOKUP($C92,'L76'!$C$5:$I$115,1,0)),0,VLOOKUP($C92,'L76'!$C$5:$I$115,3,0)+VLOOKUP($C92,'L76'!$C$5:$I$115,5,0)+VLOOKUP($C92,'L76'!$C$5:$I$115,7,0))</f>
        <v>1974.9179999999999</v>
      </c>
      <c r="T92" s="40">
        <f t="shared" si="2"/>
        <v>17720.542000000001</v>
      </c>
      <c r="U92" s="6"/>
      <c r="W92" s="6"/>
      <c r="X92" s="6"/>
      <c r="Y92" s="6"/>
    </row>
    <row r="93" spans="2:25" x14ac:dyDescent="0.3">
      <c r="B93" s="3" t="s">
        <v>46</v>
      </c>
      <c r="C93" s="30">
        <v>55483564</v>
      </c>
      <c r="D93" s="35">
        <f>IF(ISNA(VLOOKUP($C93,'L70'!$C$5:$I$106,1,0)),0,VLOOKUP($C93,'L70'!$C$5:$I$106,2,0)+VLOOKUP($C93,'L70'!$C$5:$I$106,4,0)+VLOOKUP($C93,'L70'!$C$5:$I$106,6,0))</f>
        <v>1585.232</v>
      </c>
      <c r="E93" s="36">
        <f>IF(ISNA(VLOOKUP($C93,'L70'!$C$5:$I$106,1,0)),0,VLOOKUP($C93,'L70'!$C$5:$I$106,3,0)+VLOOKUP($C93,'L70'!$C$5:$I$106,5,0)+VLOOKUP($C93,'L70'!$C$5:$I$106,7,0))</f>
        <v>1446.8780000000004</v>
      </c>
      <c r="F93" s="35">
        <f>IF(ISNA(VLOOKUP($C93,'L71'!$C$5:$I$106,1,0)),0,VLOOKUP($C93,'L71'!$C$5:$I$106,2,0)+VLOOKUP($C93,'L71'!$C$5:$I$106,4,0)+VLOOKUP($C93,'L71'!$C$5:$I$106,6,0))</f>
        <v>1279.7749999999996</v>
      </c>
      <c r="G93" s="36">
        <f>IF(ISNA(VLOOKUP($C93,'L71'!$C$5:$I$106,1,0)),0,VLOOKUP($C93,'L71'!$C$5:$I$106,3,0)+VLOOKUP($C93,'L71'!$C$5:$I$106,5,0)+VLOOKUP($C93,'L71'!$C$5:$I$106,7,0))</f>
        <v>561.91700000000003</v>
      </c>
      <c r="H93" s="32">
        <f>IF(ISNA(VLOOKUP($C93,'L72'!$C$5:$I$110,1,0)),0,VLOOKUP($C93,'L72'!$C$5:$I$110,2,0)+VLOOKUP($C93,'L72'!$C$5:$I$110,4,0)+VLOOKUP($C93,'L72'!$C$5:$I$110,6,0))</f>
        <v>1035.2</v>
      </c>
      <c r="I93" s="37">
        <f>IF(ISNA(VLOOKUP($C93,'L72'!$C$5:$I$110,1,0)),0,VLOOKUP($C93,'L72'!$C$5:$I$110,3,0)+VLOOKUP($C93,'L72'!$C$5:$I$110,5,0)+VLOOKUP($C93,'L72'!$C$5:$I$110,7,0))</f>
        <v>860.07500000000027</v>
      </c>
      <c r="J93" s="35">
        <f>IF(ISNA(VLOOKUP($C93,'L74'!$C$5:$I$110,1,0)),0,VLOOKUP($C93,'L74'!$C$5:$I$110,2,0))</f>
        <v>130.161</v>
      </c>
      <c r="K93" s="35">
        <f>IF(ISNA(VLOOKUP($C93,'L73'!$C$5:$I$111,1,0)),0,VLOOKUP($C93,'L73'!$C$5:$I$111,2,0)+VLOOKUP($C93,'L73'!$C$5:$I$111,4,0)+VLOOKUP($C93,'L73'!$C$5:$I$111,6,0))</f>
        <v>1231.4189999999994</v>
      </c>
      <c r="L93" s="36">
        <f>IF(ISNA(VLOOKUP($C93,'L73'!$C$5:$I$111,1,0)),0,VLOOKUP($C93,'L73'!$C$5:$I$111,3,0)+VLOOKUP($C93,'L73'!$C$5:$I$111,5,0)+VLOOKUP($C93,'L73'!$C$5:$I$111,7,0))</f>
        <v>1172.0650000000003</v>
      </c>
      <c r="M93" s="32">
        <f>IF(ISNA(VLOOKUP($C93,L73C!$C$5:$I$111,1,0)),0,VLOOKUP($C93,L73C!$C$5:$I$111,2,0))</f>
        <v>395.85599999999999</v>
      </c>
      <c r="N93" s="35">
        <f>IF(ISNA(VLOOKUP($C93,'L75'!$C$5:$I$114,1,0)),0,VLOOKUP($C93,'L75'!$C$5:$I$114,2,0)+VLOOKUP($C93,'L75'!$C$5:$I$114,4,0)+VLOOKUP($C93,'L75'!$C$5:$I$114,6,0))</f>
        <v>1319.4109999999998</v>
      </c>
      <c r="O93" s="36">
        <f>IF(ISNA(VLOOKUP($C93,'L75'!$C$5:$I$114,1,0)),0,VLOOKUP($C93,'L75'!$C$5:$I$114,3,0)+VLOOKUP($C93,'L75'!$C$5:$I$114,5,0)+VLOOKUP($C93,'L75'!$C$5:$I$114,7,0))</f>
        <v>1362.8020000000001</v>
      </c>
      <c r="P93" s="35">
        <f>IF(ISNA(VLOOKUP($C93,L75C!$C$5:$I$114,1,0)),0,VLOOKUP($C93,L75C!$C$5:$I$114,2,0)+VLOOKUP($C93,L75C!$C$5:$I$114,4,0)+VLOOKUP($C93,L75C!$C$5:$I$114,6,0))</f>
        <v>0</v>
      </c>
      <c r="Q93" s="36">
        <f>IF(ISNA(VLOOKUP($C93,L75C!$C$5:$I$114,1,0)),0,VLOOKUP($C93,L75C!$C$5:$I$114,3,0)+VLOOKUP($C93,L75C!$C$5:$I$114,5,0)+VLOOKUP($C93,L75C!$C$5:$I$114,7,0))</f>
        <v>0</v>
      </c>
      <c r="R93" s="35">
        <f>IF(ISNA(VLOOKUP($C93,'L76'!$C$5:$I$115,1,0)),0,VLOOKUP($C93,'L76'!$C$5:$I$115,2,0)+VLOOKUP($C93,'L76'!$C$5:$I$115,4,0)+VLOOKUP($C93,'L76'!$C$5:$I$115,6,0))</f>
        <v>797.99299999999994</v>
      </c>
      <c r="S93" s="36">
        <f>IF(ISNA(VLOOKUP($C93,'L76'!$C$5:$I$115,1,0)),0,VLOOKUP($C93,'L76'!$C$5:$I$115,3,0)+VLOOKUP($C93,'L76'!$C$5:$I$115,5,0)+VLOOKUP($C93,'L76'!$C$5:$I$115,7,0))</f>
        <v>1327.5279999999998</v>
      </c>
      <c r="T93" s="40">
        <f t="shared" si="2"/>
        <v>14506.312000000002</v>
      </c>
      <c r="U93" s="6"/>
      <c r="W93" s="6"/>
      <c r="X93" s="6"/>
      <c r="Y93" s="6"/>
    </row>
    <row r="94" spans="2:25" x14ac:dyDescent="0.3">
      <c r="B94" s="3" t="s">
        <v>103</v>
      </c>
      <c r="C94" s="30">
        <v>7857168</v>
      </c>
      <c r="D94" s="35">
        <f>IF(ISNA(VLOOKUP($C94,'L70'!$C$5:$I$106,1,0)),0,VLOOKUP($C94,'L70'!$C$5:$I$106,2,0)+VLOOKUP($C94,'L70'!$C$5:$I$106,4,0)+VLOOKUP($C94,'L70'!$C$5:$I$106,6,0))</f>
        <v>1306.1310000000001</v>
      </c>
      <c r="E94" s="36">
        <f>IF(ISNA(VLOOKUP($C94,'L70'!$C$5:$I$106,1,0)),0,VLOOKUP($C94,'L70'!$C$5:$I$106,3,0)+VLOOKUP($C94,'L70'!$C$5:$I$106,5,0)+VLOOKUP($C94,'L70'!$C$5:$I$106,7,0))</f>
        <v>1170.3800000000001</v>
      </c>
      <c r="F94" s="35">
        <f>IF(ISNA(VLOOKUP($C94,'L71'!$C$5:$I$106,1,0)),0,VLOOKUP($C94,'L71'!$C$5:$I$106,2,0)+VLOOKUP($C94,'L71'!$C$5:$I$106,4,0)+VLOOKUP($C94,'L71'!$C$5:$I$106,6,0))</f>
        <v>1823.115</v>
      </c>
      <c r="G94" s="36">
        <f>IF(ISNA(VLOOKUP($C94,'L71'!$C$5:$I$106,1,0)),0,VLOOKUP($C94,'L71'!$C$5:$I$106,3,0)+VLOOKUP($C94,'L71'!$C$5:$I$106,5,0)+VLOOKUP($C94,'L71'!$C$5:$I$106,7,0))</f>
        <v>1616.825</v>
      </c>
      <c r="H94" s="32">
        <f>IF(ISNA(VLOOKUP($C94,'L72'!$C$5:$I$110,1,0)),0,VLOOKUP($C94,'L72'!$C$5:$I$110,2,0)+VLOOKUP($C94,'L72'!$C$5:$I$110,4,0)+VLOOKUP($C94,'L72'!$C$5:$I$110,6,0))</f>
        <v>2392.6849999999999</v>
      </c>
      <c r="I94" s="37">
        <f>IF(ISNA(VLOOKUP($C94,'L72'!$C$5:$I$110,1,0)),0,VLOOKUP($C94,'L72'!$C$5:$I$110,3,0)+VLOOKUP($C94,'L72'!$C$5:$I$110,5,0)+VLOOKUP($C94,'L72'!$C$5:$I$110,7,0))</f>
        <v>1408.0900000000001</v>
      </c>
      <c r="J94" s="35">
        <f>IF(ISNA(VLOOKUP($C94,'L74'!$C$5:$I$110,1,0)),0,VLOOKUP($C94,'L74'!$C$5:$I$110,2,0))</f>
        <v>687.00999999999988</v>
      </c>
      <c r="K94" s="35">
        <f>IF(ISNA(VLOOKUP($C94,'L73'!$C$5:$I$111,1,0)),0,VLOOKUP($C94,'L73'!$C$5:$I$111,2,0)+VLOOKUP($C94,'L73'!$C$5:$I$111,4,0)+VLOOKUP($C94,'L73'!$C$5:$I$111,6,0))</f>
        <v>2171.9410000000003</v>
      </c>
      <c r="L94" s="36">
        <f>IF(ISNA(VLOOKUP($C94,'L73'!$C$5:$I$111,1,0)),0,VLOOKUP($C94,'L73'!$C$5:$I$111,3,0)+VLOOKUP($C94,'L73'!$C$5:$I$111,5,0)+VLOOKUP($C94,'L73'!$C$5:$I$111,7,0))</f>
        <v>2513.8680000000004</v>
      </c>
      <c r="M94" s="32">
        <f>IF(ISNA(VLOOKUP($C94,L73C!$C$5:$I$111,1,0)),0,VLOOKUP($C94,L73C!$C$5:$I$111,2,0))</f>
        <v>0</v>
      </c>
      <c r="N94" s="35">
        <f>IF(ISNA(VLOOKUP($C94,'L75'!$C$5:$I$114,1,0)),0,VLOOKUP($C94,'L75'!$C$5:$I$114,2,0)+VLOOKUP($C94,'L75'!$C$5:$I$114,4,0)+VLOOKUP($C94,'L75'!$C$5:$I$114,6,0))</f>
        <v>2287.0660000000003</v>
      </c>
      <c r="O94" s="36">
        <f>IF(ISNA(VLOOKUP($C94,'L75'!$C$5:$I$114,1,0)),0,VLOOKUP($C94,'L75'!$C$5:$I$114,3,0)+VLOOKUP($C94,'L75'!$C$5:$I$114,5,0)+VLOOKUP($C94,'L75'!$C$5:$I$114,7,0))</f>
        <v>3006.7339999999999</v>
      </c>
      <c r="P94" s="35">
        <f>IF(ISNA(VLOOKUP($C94,L75C!$C$5:$I$114,1,0)),0,VLOOKUP($C94,L75C!$C$5:$I$114,2,0)+VLOOKUP($C94,L75C!$C$5:$I$114,4,0)+VLOOKUP($C94,L75C!$C$5:$I$114,6,0))</f>
        <v>0</v>
      </c>
      <c r="Q94" s="36">
        <f>IF(ISNA(VLOOKUP($C94,L75C!$C$5:$I$114,1,0)),0,VLOOKUP($C94,L75C!$C$5:$I$114,3,0)+VLOOKUP($C94,L75C!$C$5:$I$114,5,0)+VLOOKUP($C94,L75C!$C$5:$I$114,7,0))</f>
        <v>0</v>
      </c>
      <c r="R94" s="35">
        <f>IF(ISNA(VLOOKUP($C94,'L76'!$C$5:$I$115,1,0)),0,VLOOKUP($C94,'L76'!$C$5:$I$115,2,0)+VLOOKUP($C94,'L76'!$C$5:$I$115,4,0)+VLOOKUP($C94,'L76'!$C$5:$I$115,6,0))</f>
        <v>2767.7830000000013</v>
      </c>
      <c r="S94" s="36">
        <f>IF(ISNA(VLOOKUP($C94,'L76'!$C$5:$I$115,1,0)),0,VLOOKUP($C94,'L76'!$C$5:$I$115,3,0)+VLOOKUP($C94,'L76'!$C$5:$I$115,5,0)+VLOOKUP($C94,'L76'!$C$5:$I$115,7,0))</f>
        <v>2235.3470000000002</v>
      </c>
      <c r="T94" s="40">
        <f t="shared" si="2"/>
        <v>25386.975000000006</v>
      </c>
      <c r="U94" s="6"/>
      <c r="W94" s="6"/>
      <c r="X94" s="6"/>
      <c r="Y94" s="6"/>
    </row>
    <row r="95" spans="2:25" x14ac:dyDescent="0.3">
      <c r="B95" s="3" t="s">
        <v>47</v>
      </c>
      <c r="C95" s="30">
        <v>942246</v>
      </c>
      <c r="D95" s="35">
        <f>IF(ISNA(VLOOKUP($C95,'L70'!$C$5:$I$106,1,0)),0,VLOOKUP($C95,'L70'!$C$5:$I$106,2,0)+VLOOKUP($C95,'L70'!$C$5:$I$106,4,0)+VLOOKUP($C95,'L70'!$C$5:$I$106,6,0))</f>
        <v>678.82100000000003</v>
      </c>
      <c r="E95" s="36">
        <f>IF(ISNA(VLOOKUP($C95,'L70'!$C$5:$I$106,1,0)),0,VLOOKUP($C95,'L70'!$C$5:$I$106,3,0)+VLOOKUP($C95,'L70'!$C$5:$I$106,5,0)+VLOOKUP($C95,'L70'!$C$5:$I$106,7,0))</f>
        <v>681.51999999999987</v>
      </c>
      <c r="F95" s="35">
        <f>IF(ISNA(VLOOKUP($C95,'L71'!$C$5:$I$106,1,0)),0,VLOOKUP($C95,'L71'!$C$5:$I$106,2,0)+VLOOKUP($C95,'L71'!$C$5:$I$106,4,0)+VLOOKUP($C95,'L71'!$C$5:$I$106,6,0))</f>
        <v>707.95500000000004</v>
      </c>
      <c r="G95" s="36">
        <f>IF(ISNA(VLOOKUP($C95,'L71'!$C$5:$I$106,1,0)),0,VLOOKUP($C95,'L71'!$C$5:$I$106,3,0)+VLOOKUP($C95,'L71'!$C$5:$I$106,5,0)+VLOOKUP($C95,'L71'!$C$5:$I$106,7,0))</f>
        <v>734.68300000000011</v>
      </c>
      <c r="H95" s="32">
        <f>IF(ISNA(VLOOKUP($C95,'L72'!$C$5:$I$110,1,0)),0,VLOOKUP($C95,'L72'!$C$5:$I$110,2,0)+VLOOKUP($C95,'L72'!$C$5:$I$110,4,0)+VLOOKUP($C95,'L72'!$C$5:$I$110,6,0))</f>
        <v>536.67599999999993</v>
      </c>
      <c r="I95" s="37">
        <f>IF(ISNA(VLOOKUP($C95,'L72'!$C$5:$I$110,1,0)),0,VLOOKUP($C95,'L72'!$C$5:$I$110,3,0)+VLOOKUP($C95,'L72'!$C$5:$I$110,5,0)+VLOOKUP($C95,'L72'!$C$5:$I$110,7,0))</f>
        <v>536.42900000000009</v>
      </c>
      <c r="J95" s="35">
        <f>IF(ISNA(VLOOKUP($C95,'L74'!$C$5:$I$110,1,0)),0,VLOOKUP($C95,'L74'!$C$5:$I$110,2,0))</f>
        <v>0</v>
      </c>
      <c r="K95" s="35">
        <f>IF(ISNA(VLOOKUP($C95,'L73'!$C$5:$I$111,1,0)),0,VLOOKUP($C95,'L73'!$C$5:$I$111,2,0)+VLOOKUP($C95,'L73'!$C$5:$I$111,4,0)+VLOOKUP($C95,'L73'!$C$5:$I$111,6,0))</f>
        <v>652.14499999999998</v>
      </c>
      <c r="L95" s="36">
        <f>IF(ISNA(VLOOKUP($C95,'L73'!$C$5:$I$111,1,0)),0,VLOOKUP($C95,'L73'!$C$5:$I$111,3,0)+VLOOKUP($C95,'L73'!$C$5:$I$111,5,0)+VLOOKUP($C95,'L73'!$C$5:$I$111,7,0))</f>
        <v>653.2360000000001</v>
      </c>
      <c r="M95" s="32">
        <f>IF(ISNA(VLOOKUP($C95,L73C!$C$5:$I$111,1,0)),0,VLOOKUP($C95,L73C!$C$5:$I$111,2,0))</f>
        <v>0</v>
      </c>
      <c r="N95" s="35">
        <f>IF(ISNA(VLOOKUP($C95,'L75'!$C$5:$I$114,1,0)),0,VLOOKUP($C95,'L75'!$C$5:$I$114,2,0)+VLOOKUP($C95,'L75'!$C$5:$I$114,4,0)+VLOOKUP($C95,'L75'!$C$5:$I$114,6,0))</f>
        <v>314.29999999999995</v>
      </c>
      <c r="O95" s="36">
        <f>IF(ISNA(VLOOKUP($C95,'L75'!$C$5:$I$114,1,0)),0,VLOOKUP($C95,'L75'!$C$5:$I$114,3,0)+VLOOKUP($C95,'L75'!$C$5:$I$114,5,0)+VLOOKUP($C95,'L75'!$C$5:$I$114,7,0))</f>
        <v>311.49799999999999</v>
      </c>
      <c r="P95" s="35">
        <f>IF(ISNA(VLOOKUP($C95,L75C!$C$5:$I$114,1,0)),0,VLOOKUP($C95,L75C!$C$5:$I$114,2,0)+VLOOKUP($C95,L75C!$C$5:$I$114,4,0)+VLOOKUP($C95,L75C!$C$5:$I$114,6,0))</f>
        <v>282.80500000000001</v>
      </c>
      <c r="Q95" s="36">
        <f>IF(ISNA(VLOOKUP($C95,L75C!$C$5:$I$114,1,0)),0,VLOOKUP($C95,L75C!$C$5:$I$114,3,0)+VLOOKUP($C95,L75C!$C$5:$I$114,5,0)+VLOOKUP($C95,L75C!$C$5:$I$114,7,0))</f>
        <v>254.73700000000002</v>
      </c>
      <c r="R95" s="35">
        <f>IF(ISNA(VLOOKUP($C95,'L76'!$C$5:$I$115,1,0)),0,VLOOKUP($C95,'L76'!$C$5:$I$115,2,0)+VLOOKUP($C95,'L76'!$C$5:$I$115,4,0)+VLOOKUP($C95,'L76'!$C$5:$I$115,6,0))</f>
        <v>635.03999999999985</v>
      </c>
      <c r="S95" s="36">
        <f>IF(ISNA(VLOOKUP($C95,'L76'!$C$5:$I$115,1,0)),0,VLOOKUP($C95,'L76'!$C$5:$I$115,3,0)+VLOOKUP($C95,'L76'!$C$5:$I$115,5,0)+VLOOKUP($C95,'L76'!$C$5:$I$115,7,0))</f>
        <v>610.74799999999993</v>
      </c>
      <c r="T95" s="40">
        <f t="shared" si="2"/>
        <v>7590.5929999999989</v>
      </c>
      <c r="U95" s="6"/>
      <c r="W95" s="6"/>
      <c r="X95" s="6"/>
      <c r="Y95" s="6"/>
    </row>
    <row r="96" spans="2:25" x14ac:dyDescent="0.3">
      <c r="B96" s="3" t="s">
        <v>48</v>
      </c>
      <c r="C96" s="30">
        <v>2044526</v>
      </c>
      <c r="D96" s="35">
        <f>IF(ISNA(VLOOKUP($C96,'L70'!$C$5:$I$106,1,0)),0,VLOOKUP($C96,'L70'!$C$5:$I$106,2,0)+VLOOKUP($C96,'L70'!$C$5:$I$106,4,0)+VLOOKUP($C96,'L70'!$C$5:$I$106,6,0))</f>
        <v>2027.9530000000007</v>
      </c>
      <c r="E96" s="36">
        <f>IF(ISNA(VLOOKUP($C96,'L70'!$C$5:$I$106,1,0)),0,VLOOKUP($C96,'L70'!$C$5:$I$106,3,0)+VLOOKUP($C96,'L70'!$C$5:$I$106,5,0)+VLOOKUP($C96,'L70'!$C$5:$I$106,7,0))</f>
        <v>2109.62</v>
      </c>
      <c r="F96" s="35">
        <f>IF(ISNA(VLOOKUP($C96,'L71'!$C$5:$I$106,1,0)),0,VLOOKUP($C96,'L71'!$C$5:$I$106,2,0)+VLOOKUP($C96,'L71'!$C$5:$I$106,4,0)+VLOOKUP($C96,'L71'!$C$5:$I$106,6,0))</f>
        <v>2327.8729999999996</v>
      </c>
      <c r="G96" s="36">
        <f>IF(ISNA(VLOOKUP($C96,'L71'!$C$5:$I$106,1,0)),0,VLOOKUP($C96,'L71'!$C$5:$I$106,3,0)+VLOOKUP($C96,'L71'!$C$5:$I$106,5,0)+VLOOKUP($C96,'L71'!$C$5:$I$106,7,0))</f>
        <v>2012.885</v>
      </c>
      <c r="H96" s="32">
        <f>IF(ISNA(VLOOKUP($C96,'L72'!$C$5:$I$110,1,0)),0,VLOOKUP($C96,'L72'!$C$5:$I$110,2,0)+VLOOKUP($C96,'L72'!$C$5:$I$110,4,0)+VLOOKUP($C96,'L72'!$C$5:$I$110,6,0))</f>
        <v>1691.8119999999999</v>
      </c>
      <c r="I96" s="37">
        <f>IF(ISNA(VLOOKUP($C96,'L72'!$C$5:$I$110,1,0)),0,VLOOKUP($C96,'L72'!$C$5:$I$110,3,0)+VLOOKUP($C96,'L72'!$C$5:$I$110,5,0)+VLOOKUP($C96,'L72'!$C$5:$I$110,7,0))</f>
        <v>1899.8009999999995</v>
      </c>
      <c r="J96" s="35">
        <f>IF(ISNA(VLOOKUP($C96,'L74'!$C$5:$I$110,1,0)),0,VLOOKUP($C96,'L74'!$C$5:$I$110,2,0))</f>
        <v>86.194000000000003</v>
      </c>
      <c r="K96" s="35">
        <f>IF(ISNA(VLOOKUP($C96,'L73'!$C$5:$I$111,1,0)),0,VLOOKUP($C96,'L73'!$C$5:$I$111,2,0)+VLOOKUP($C96,'L73'!$C$5:$I$111,4,0)+VLOOKUP($C96,'L73'!$C$5:$I$111,6,0))</f>
        <v>2381.2910000000006</v>
      </c>
      <c r="L96" s="36">
        <f>IF(ISNA(VLOOKUP($C96,'L73'!$C$5:$I$111,1,0)),0,VLOOKUP($C96,'L73'!$C$5:$I$111,3,0)+VLOOKUP($C96,'L73'!$C$5:$I$111,5,0)+VLOOKUP($C96,'L73'!$C$5:$I$111,7,0))</f>
        <v>2352.7149999999997</v>
      </c>
      <c r="M96" s="32">
        <f>IF(ISNA(VLOOKUP($C96,L73C!$C$5:$I$111,1,0)),0,VLOOKUP($C96,L73C!$C$5:$I$111,2,0))</f>
        <v>0</v>
      </c>
      <c r="N96" s="35">
        <f>IF(ISNA(VLOOKUP($C96,'L75'!$C$5:$I$114,1,0)),0,VLOOKUP($C96,'L75'!$C$5:$I$114,2,0)+VLOOKUP($C96,'L75'!$C$5:$I$114,4,0)+VLOOKUP($C96,'L75'!$C$5:$I$114,6,0))</f>
        <v>2231.5089999999996</v>
      </c>
      <c r="O96" s="36">
        <f>IF(ISNA(VLOOKUP($C96,'L75'!$C$5:$I$114,1,0)),0,VLOOKUP($C96,'L75'!$C$5:$I$114,3,0)+VLOOKUP($C96,'L75'!$C$5:$I$114,5,0)+VLOOKUP($C96,'L75'!$C$5:$I$114,7,0))</f>
        <v>1954.5929999999996</v>
      </c>
      <c r="P96" s="35">
        <f>IF(ISNA(VLOOKUP($C96,L75C!$C$5:$I$114,1,0)),0,VLOOKUP($C96,L75C!$C$5:$I$114,2,0)+VLOOKUP($C96,L75C!$C$5:$I$114,4,0)+VLOOKUP($C96,L75C!$C$5:$I$114,6,0))</f>
        <v>792.74199999999996</v>
      </c>
      <c r="Q96" s="36">
        <f>IF(ISNA(VLOOKUP($C96,L75C!$C$5:$I$114,1,0)),0,VLOOKUP($C96,L75C!$C$5:$I$114,3,0)+VLOOKUP($C96,L75C!$C$5:$I$114,5,0)+VLOOKUP($C96,L75C!$C$5:$I$114,7,0))</f>
        <v>633.06200000000013</v>
      </c>
      <c r="R96" s="35">
        <f>IF(ISNA(VLOOKUP($C96,'L76'!$C$5:$I$115,1,0)),0,VLOOKUP($C96,'L76'!$C$5:$I$115,2,0)+VLOOKUP($C96,'L76'!$C$5:$I$115,4,0)+VLOOKUP($C96,'L76'!$C$5:$I$115,6,0))</f>
        <v>1765.2639999999994</v>
      </c>
      <c r="S96" s="36">
        <f>IF(ISNA(VLOOKUP($C96,'L76'!$C$5:$I$115,1,0)),0,VLOOKUP($C96,'L76'!$C$5:$I$115,3,0)+VLOOKUP($C96,'L76'!$C$5:$I$115,5,0)+VLOOKUP($C96,'L76'!$C$5:$I$115,7,0))</f>
        <v>1818.9880000000001</v>
      </c>
      <c r="T96" s="40">
        <f t="shared" si="2"/>
        <v>26086.302</v>
      </c>
      <c r="U96" s="6"/>
      <c r="W96" s="6"/>
      <c r="X96" s="6"/>
      <c r="Y96" s="6"/>
    </row>
    <row r="97" spans="2:25" x14ac:dyDescent="0.3">
      <c r="B97" s="3" t="s">
        <v>49</v>
      </c>
      <c r="C97" s="30">
        <v>1683557</v>
      </c>
      <c r="D97" s="35">
        <f>IF(ISNA(VLOOKUP($C97,'L70'!$C$5:$I$106,1,0)),0,VLOOKUP($C97,'L70'!$C$5:$I$106,2,0)+VLOOKUP($C97,'L70'!$C$5:$I$106,4,0)+VLOOKUP($C97,'L70'!$C$5:$I$106,6,0))</f>
        <v>167.22499999999997</v>
      </c>
      <c r="E97" s="36">
        <f>IF(ISNA(VLOOKUP($C97,'L70'!$C$5:$I$106,1,0)),0,VLOOKUP($C97,'L70'!$C$5:$I$106,3,0)+VLOOKUP($C97,'L70'!$C$5:$I$106,5,0)+VLOOKUP($C97,'L70'!$C$5:$I$106,7,0))</f>
        <v>212.72099999999998</v>
      </c>
      <c r="F97" s="35">
        <f>IF(ISNA(VLOOKUP($C97,'L71'!$C$5:$I$106,1,0)),0,VLOOKUP($C97,'L71'!$C$5:$I$106,2,0)+VLOOKUP($C97,'L71'!$C$5:$I$106,4,0)+VLOOKUP($C97,'L71'!$C$5:$I$106,6,0))</f>
        <v>208.32</v>
      </c>
      <c r="G97" s="36">
        <f>IF(ISNA(VLOOKUP($C97,'L71'!$C$5:$I$106,1,0)),0,VLOOKUP($C97,'L71'!$C$5:$I$106,3,0)+VLOOKUP($C97,'L71'!$C$5:$I$106,5,0)+VLOOKUP($C97,'L71'!$C$5:$I$106,7,0))</f>
        <v>152.547</v>
      </c>
      <c r="H97" s="32">
        <f>IF(ISNA(VLOOKUP($C97,'L72'!$C$5:$I$110,1,0)),0,VLOOKUP($C97,'L72'!$C$5:$I$110,2,0)+VLOOKUP($C97,'L72'!$C$5:$I$110,4,0)+VLOOKUP($C97,'L72'!$C$5:$I$110,6,0))</f>
        <v>194.566</v>
      </c>
      <c r="I97" s="37">
        <f>IF(ISNA(VLOOKUP($C97,'L72'!$C$5:$I$110,1,0)),0,VLOOKUP($C97,'L72'!$C$5:$I$110,3,0)+VLOOKUP($C97,'L72'!$C$5:$I$110,5,0)+VLOOKUP($C97,'L72'!$C$5:$I$110,7,0))</f>
        <v>195.495</v>
      </c>
      <c r="J97" s="35">
        <f>IF(ISNA(VLOOKUP($C97,'L74'!$C$5:$I$110,1,0)),0,VLOOKUP($C97,'L74'!$C$5:$I$110,2,0))</f>
        <v>0</v>
      </c>
      <c r="K97" s="35">
        <f>IF(ISNA(VLOOKUP($C97,'L73'!$C$5:$I$111,1,0)),0,VLOOKUP($C97,'L73'!$C$5:$I$111,2,0)+VLOOKUP($C97,'L73'!$C$5:$I$111,4,0)+VLOOKUP($C97,'L73'!$C$5:$I$111,6,0))</f>
        <v>212.63900000000001</v>
      </c>
      <c r="L97" s="36">
        <f>IF(ISNA(VLOOKUP($C97,'L73'!$C$5:$I$111,1,0)),0,VLOOKUP($C97,'L73'!$C$5:$I$111,3,0)+VLOOKUP($C97,'L73'!$C$5:$I$111,5,0)+VLOOKUP($C97,'L73'!$C$5:$I$111,7,0))</f>
        <v>218.405</v>
      </c>
      <c r="M97" s="32">
        <f>IF(ISNA(VLOOKUP($C97,L73C!$C$5:$I$111,1,0)),0,VLOOKUP($C97,L73C!$C$5:$I$111,2,0))</f>
        <v>0</v>
      </c>
      <c r="N97" s="35">
        <f>IF(ISNA(VLOOKUP($C97,'L75'!$C$5:$I$114,1,0)),0,VLOOKUP($C97,'L75'!$C$5:$I$114,2,0)+VLOOKUP($C97,'L75'!$C$5:$I$114,4,0)+VLOOKUP($C97,'L75'!$C$5:$I$114,6,0))</f>
        <v>220.21299999999999</v>
      </c>
      <c r="O97" s="36">
        <f>IF(ISNA(VLOOKUP($C97,'L75'!$C$5:$I$114,1,0)),0,VLOOKUP($C97,'L75'!$C$5:$I$114,3,0)+VLOOKUP($C97,'L75'!$C$5:$I$114,5,0)+VLOOKUP($C97,'L75'!$C$5:$I$114,7,0))</f>
        <v>174.75299999999999</v>
      </c>
      <c r="P97" s="35">
        <f>IF(ISNA(VLOOKUP($C97,L75C!$C$5:$I$114,1,0)),0,VLOOKUP($C97,L75C!$C$5:$I$114,2,0)+VLOOKUP($C97,L75C!$C$5:$I$114,4,0)+VLOOKUP($C97,L75C!$C$5:$I$114,6,0))</f>
        <v>0</v>
      </c>
      <c r="Q97" s="36">
        <f>IF(ISNA(VLOOKUP($C97,L75C!$C$5:$I$114,1,0)),0,VLOOKUP($C97,L75C!$C$5:$I$114,3,0)+VLOOKUP($C97,L75C!$C$5:$I$114,5,0)+VLOOKUP($C97,L75C!$C$5:$I$114,7,0))</f>
        <v>0</v>
      </c>
      <c r="R97" s="35">
        <f>IF(ISNA(VLOOKUP($C97,'L76'!$C$5:$I$115,1,0)),0,VLOOKUP($C97,'L76'!$C$5:$I$115,2,0)+VLOOKUP($C97,'L76'!$C$5:$I$115,4,0)+VLOOKUP($C97,'L76'!$C$5:$I$115,6,0))</f>
        <v>174.774</v>
      </c>
      <c r="S97" s="36">
        <f>IF(ISNA(VLOOKUP($C97,'L76'!$C$5:$I$115,1,0)),0,VLOOKUP($C97,'L76'!$C$5:$I$115,3,0)+VLOOKUP($C97,'L76'!$C$5:$I$115,5,0)+VLOOKUP($C97,'L76'!$C$5:$I$115,7,0))</f>
        <v>132.18099999999998</v>
      </c>
      <c r="T97" s="40">
        <f t="shared" si="2"/>
        <v>2263.8389999999999</v>
      </c>
      <c r="U97" s="6"/>
      <c r="W97" s="6"/>
      <c r="X97" s="6"/>
      <c r="Y97" s="6"/>
    </row>
    <row r="98" spans="2:25" x14ac:dyDescent="0.3">
      <c r="B98" s="3" t="s">
        <v>50</v>
      </c>
      <c r="C98" s="30">
        <v>1387400</v>
      </c>
      <c r="D98" s="35">
        <f>IF(ISNA(VLOOKUP($C98,'L70'!$C$5:$I$106,1,0)),0,VLOOKUP($C98,'L70'!$C$5:$I$106,2,0)+VLOOKUP($C98,'L70'!$C$5:$I$106,4,0)+VLOOKUP($C98,'L70'!$C$5:$I$106,6,0))</f>
        <v>3242.6</v>
      </c>
      <c r="E98" s="36">
        <f>IF(ISNA(VLOOKUP($C98,'L70'!$C$5:$I$106,1,0)),0,VLOOKUP($C98,'L70'!$C$5:$I$106,3,0)+VLOOKUP($C98,'L70'!$C$5:$I$106,5,0)+VLOOKUP($C98,'L70'!$C$5:$I$106,7,0))</f>
        <v>2910.2750000000001</v>
      </c>
      <c r="F98" s="35">
        <f>IF(ISNA(VLOOKUP($C98,'L71'!$C$5:$I$106,1,0)),0,VLOOKUP($C98,'L71'!$C$5:$I$106,2,0)+VLOOKUP($C98,'L71'!$C$5:$I$106,4,0)+VLOOKUP($C98,'L71'!$C$5:$I$106,6,0))</f>
        <v>3083.6040000000007</v>
      </c>
      <c r="G98" s="36">
        <f>IF(ISNA(VLOOKUP($C98,'L71'!$C$5:$I$106,1,0)),0,VLOOKUP($C98,'L71'!$C$5:$I$106,3,0)+VLOOKUP($C98,'L71'!$C$5:$I$106,5,0)+VLOOKUP($C98,'L71'!$C$5:$I$106,7,0))</f>
        <v>2471.5240000000003</v>
      </c>
      <c r="H98" s="32">
        <f>IF(ISNA(VLOOKUP($C98,'L72'!$C$5:$I$110,1,0)),0,VLOOKUP($C98,'L72'!$C$5:$I$110,2,0)+VLOOKUP($C98,'L72'!$C$5:$I$110,4,0)+VLOOKUP($C98,'L72'!$C$5:$I$110,6,0))</f>
        <v>3116.063000000001</v>
      </c>
      <c r="I98" s="37">
        <f>IF(ISNA(VLOOKUP($C98,'L72'!$C$5:$I$110,1,0)),0,VLOOKUP($C98,'L72'!$C$5:$I$110,3,0)+VLOOKUP($C98,'L72'!$C$5:$I$110,5,0)+VLOOKUP($C98,'L72'!$C$5:$I$110,7,0))</f>
        <v>2688.2489999999998</v>
      </c>
      <c r="J98" s="35">
        <f>IF(ISNA(VLOOKUP($C98,'L74'!$C$5:$I$110,1,0)),0,VLOOKUP($C98,'L74'!$C$5:$I$110,2,0))</f>
        <v>0</v>
      </c>
      <c r="K98" s="35">
        <f>IF(ISNA(VLOOKUP($C98,'L73'!$C$5:$I$111,1,0)),0,VLOOKUP($C98,'L73'!$C$5:$I$111,2,0)+VLOOKUP($C98,'L73'!$C$5:$I$111,4,0)+VLOOKUP($C98,'L73'!$C$5:$I$111,6,0))</f>
        <v>3656.0209999999984</v>
      </c>
      <c r="L98" s="36">
        <f>IF(ISNA(VLOOKUP($C98,'L73'!$C$5:$I$111,1,0)),0,VLOOKUP($C98,'L73'!$C$5:$I$111,3,0)+VLOOKUP($C98,'L73'!$C$5:$I$111,5,0)+VLOOKUP($C98,'L73'!$C$5:$I$111,7,0))</f>
        <v>3925.6349999999998</v>
      </c>
      <c r="M98" s="32">
        <f>IF(ISNA(VLOOKUP($C98,L73C!$C$5:$I$111,1,0)),0,VLOOKUP($C98,L73C!$C$5:$I$111,2,0))</f>
        <v>0</v>
      </c>
      <c r="N98" s="35">
        <f>IF(ISNA(VLOOKUP($C98,'L75'!$C$5:$I$114,1,0)),0,VLOOKUP($C98,'L75'!$C$5:$I$114,2,0)+VLOOKUP($C98,'L75'!$C$5:$I$114,4,0)+VLOOKUP($C98,'L75'!$C$5:$I$114,6,0))</f>
        <v>3296.8960000000002</v>
      </c>
      <c r="O98" s="36">
        <f>IF(ISNA(VLOOKUP($C98,'L75'!$C$5:$I$114,1,0)),0,VLOOKUP($C98,'L75'!$C$5:$I$114,3,0)+VLOOKUP($C98,'L75'!$C$5:$I$114,5,0)+VLOOKUP($C98,'L75'!$C$5:$I$114,7,0))</f>
        <v>2550.444</v>
      </c>
      <c r="P98" s="35">
        <f>IF(ISNA(VLOOKUP($C98,L75C!$C$5:$I$114,1,0)),0,VLOOKUP($C98,L75C!$C$5:$I$114,2,0)+VLOOKUP($C98,L75C!$C$5:$I$114,4,0)+VLOOKUP($C98,L75C!$C$5:$I$114,6,0))</f>
        <v>242.62100000000001</v>
      </c>
      <c r="Q98" s="36">
        <f>IF(ISNA(VLOOKUP($C98,L75C!$C$5:$I$114,1,0)),0,VLOOKUP($C98,L75C!$C$5:$I$114,3,0)+VLOOKUP($C98,L75C!$C$5:$I$114,5,0)+VLOOKUP($C98,L75C!$C$5:$I$114,7,0))</f>
        <v>281.35400000000004</v>
      </c>
      <c r="R98" s="35">
        <f>IF(ISNA(VLOOKUP($C98,'L76'!$C$5:$I$115,1,0)),0,VLOOKUP($C98,'L76'!$C$5:$I$115,2,0)+VLOOKUP($C98,'L76'!$C$5:$I$115,4,0)+VLOOKUP($C98,'L76'!$C$5:$I$115,6,0))</f>
        <v>2860.8560000000002</v>
      </c>
      <c r="S98" s="36">
        <f>IF(ISNA(VLOOKUP($C98,'L76'!$C$5:$I$115,1,0)),0,VLOOKUP($C98,'L76'!$C$5:$I$115,3,0)+VLOOKUP($C98,'L76'!$C$5:$I$115,5,0)+VLOOKUP($C98,'L76'!$C$5:$I$115,7,0))</f>
        <v>2608.6440000000002</v>
      </c>
      <c r="T98" s="40">
        <f t="shared" si="2"/>
        <v>36934.786</v>
      </c>
      <c r="U98" s="6"/>
      <c r="W98" s="6"/>
      <c r="X98" s="6"/>
      <c r="Y98" s="6"/>
    </row>
    <row r="99" spans="2:25" x14ac:dyDescent="0.3">
      <c r="B99" s="3" t="s">
        <v>88</v>
      </c>
      <c r="C99" s="30">
        <v>5673133</v>
      </c>
      <c r="D99" s="35">
        <f>IF(ISNA(VLOOKUP($C99,'L70'!$C$5:$I$106,1,0)),0,VLOOKUP($C99,'L70'!$C$5:$I$106,2,0)+VLOOKUP($C99,'L70'!$C$5:$I$106,4,0)+VLOOKUP($C99,'L70'!$C$5:$I$106,6,0))</f>
        <v>423.4</v>
      </c>
      <c r="E99" s="36">
        <f>IF(ISNA(VLOOKUP($C99,'L70'!$C$5:$I$106,1,0)),0,VLOOKUP($C99,'L70'!$C$5:$I$106,3,0)+VLOOKUP($C99,'L70'!$C$5:$I$106,5,0)+VLOOKUP($C99,'L70'!$C$5:$I$106,7,0))</f>
        <v>426.57799999999997</v>
      </c>
      <c r="F99" s="35">
        <f>IF(ISNA(VLOOKUP($C99,'L71'!$C$5:$I$106,1,0)),0,VLOOKUP($C99,'L71'!$C$5:$I$106,2,0)+VLOOKUP($C99,'L71'!$C$5:$I$106,4,0)+VLOOKUP($C99,'L71'!$C$5:$I$106,6,0))</f>
        <v>418.97399999999999</v>
      </c>
      <c r="G99" s="36">
        <f>IF(ISNA(VLOOKUP($C99,'L71'!$C$5:$I$106,1,0)),0,VLOOKUP($C99,'L71'!$C$5:$I$106,3,0)+VLOOKUP($C99,'L71'!$C$5:$I$106,5,0)+VLOOKUP($C99,'L71'!$C$5:$I$106,7,0))</f>
        <v>423.154</v>
      </c>
      <c r="H99" s="32">
        <f>IF(ISNA(VLOOKUP($C99,'L72'!$C$5:$I$110,1,0)),0,VLOOKUP($C99,'L72'!$C$5:$I$110,2,0)+VLOOKUP($C99,'L72'!$C$5:$I$110,4,0)+VLOOKUP($C99,'L72'!$C$5:$I$110,6,0))</f>
        <v>463.95499999999998</v>
      </c>
      <c r="I99" s="37">
        <f>IF(ISNA(VLOOKUP($C99,'L72'!$C$5:$I$110,1,0)),0,VLOOKUP($C99,'L72'!$C$5:$I$110,3,0)+VLOOKUP($C99,'L72'!$C$5:$I$110,5,0)+VLOOKUP($C99,'L72'!$C$5:$I$110,7,0))</f>
        <v>407.34500000000003</v>
      </c>
      <c r="J99" s="35">
        <f>IF(ISNA(VLOOKUP($C99,'L74'!$C$5:$I$110,1,0)),0,VLOOKUP($C99,'L74'!$C$5:$I$110,2,0))</f>
        <v>84.108999999999995</v>
      </c>
      <c r="K99" s="35">
        <f>IF(ISNA(VLOOKUP($C99,'L73'!$C$5:$I$111,1,0)),0,VLOOKUP($C99,'L73'!$C$5:$I$111,2,0)+VLOOKUP($C99,'L73'!$C$5:$I$111,4,0)+VLOOKUP($C99,'L73'!$C$5:$I$111,6,0))</f>
        <v>583.31399999999996</v>
      </c>
      <c r="L99" s="36">
        <f>IF(ISNA(VLOOKUP($C99,'L73'!$C$5:$I$111,1,0)),0,VLOOKUP($C99,'L73'!$C$5:$I$111,3,0)+VLOOKUP($C99,'L73'!$C$5:$I$111,5,0)+VLOOKUP($C99,'L73'!$C$5:$I$111,7,0))</f>
        <v>525.25700000000006</v>
      </c>
      <c r="M99" s="32">
        <f>IF(ISNA(VLOOKUP($C99,L73C!$C$5:$I$111,1,0)),0,VLOOKUP($C99,L73C!$C$5:$I$111,2,0))</f>
        <v>0</v>
      </c>
      <c r="N99" s="35">
        <f>IF(ISNA(VLOOKUP($C99,'L75'!$C$5:$I$114,1,0)),0,VLOOKUP($C99,'L75'!$C$5:$I$114,2,0)+VLOOKUP($C99,'L75'!$C$5:$I$114,4,0)+VLOOKUP($C99,'L75'!$C$5:$I$114,6,0))</f>
        <v>735.24600000000009</v>
      </c>
      <c r="O99" s="36">
        <f>IF(ISNA(VLOOKUP($C99,'L75'!$C$5:$I$114,1,0)),0,VLOOKUP($C99,'L75'!$C$5:$I$114,3,0)+VLOOKUP($C99,'L75'!$C$5:$I$114,5,0)+VLOOKUP($C99,'L75'!$C$5:$I$114,7,0))</f>
        <v>540.61599999999999</v>
      </c>
      <c r="P99" s="35">
        <f>IF(ISNA(VLOOKUP($C99,L75C!$C$5:$I$114,1,0)),0,VLOOKUP($C99,L75C!$C$5:$I$114,2,0)+VLOOKUP($C99,L75C!$C$5:$I$114,4,0)+VLOOKUP($C99,L75C!$C$5:$I$114,6,0))</f>
        <v>0</v>
      </c>
      <c r="Q99" s="36">
        <f>IF(ISNA(VLOOKUP($C99,L75C!$C$5:$I$114,1,0)),0,VLOOKUP($C99,L75C!$C$5:$I$114,3,0)+VLOOKUP($C99,L75C!$C$5:$I$114,5,0)+VLOOKUP($C99,L75C!$C$5:$I$114,7,0))</f>
        <v>0</v>
      </c>
      <c r="R99" s="35">
        <f>IF(ISNA(VLOOKUP($C99,'L76'!$C$5:$I$115,1,0)),0,VLOOKUP($C99,'L76'!$C$5:$I$115,2,0)+VLOOKUP($C99,'L76'!$C$5:$I$115,4,0)+VLOOKUP($C99,'L76'!$C$5:$I$115,6,0))</f>
        <v>733.62999999999988</v>
      </c>
      <c r="S99" s="36">
        <f>IF(ISNA(VLOOKUP($C99,'L76'!$C$5:$I$115,1,0)),0,VLOOKUP($C99,'L76'!$C$5:$I$115,3,0)+VLOOKUP($C99,'L76'!$C$5:$I$115,5,0)+VLOOKUP($C99,'L76'!$C$5:$I$115,7,0))</f>
        <v>305.23500000000001</v>
      </c>
      <c r="T99" s="40">
        <f t="shared" si="2"/>
        <v>6070.8130000000001</v>
      </c>
      <c r="U99" s="6"/>
      <c r="W99" s="6"/>
      <c r="X99" s="6"/>
      <c r="Y99" s="6"/>
    </row>
    <row r="100" spans="2:25" x14ac:dyDescent="0.3">
      <c r="B100" s="3" t="s">
        <v>66</v>
      </c>
      <c r="C100" s="30">
        <v>11325330</v>
      </c>
      <c r="D100" s="35">
        <f>IF(ISNA(VLOOKUP($C100,'L70'!$C$5:$I$106,1,0)),0,VLOOKUP($C100,'L70'!$C$5:$I$106,2,0)+VLOOKUP($C100,'L70'!$C$5:$I$106,4,0)+VLOOKUP($C100,'L70'!$C$5:$I$106,6,0))</f>
        <v>1380.4030000000002</v>
      </c>
      <c r="E100" s="36">
        <f>IF(ISNA(VLOOKUP($C100,'L70'!$C$5:$I$106,1,0)),0,VLOOKUP($C100,'L70'!$C$5:$I$106,3,0)+VLOOKUP($C100,'L70'!$C$5:$I$106,5,0)+VLOOKUP($C100,'L70'!$C$5:$I$106,7,0))</f>
        <v>1380.5630000000001</v>
      </c>
      <c r="F100" s="35">
        <f>IF(ISNA(VLOOKUP($C100,'L71'!$C$5:$I$106,1,0)),0,VLOOKUP($C100,'L71'!$C$5:$I$106,2,0)+VLOOKUP($C100,'L71'!$C$5:$I$106,4,0)+VLOOKUP($C100,'L71'!$C$5:$I$106,6,0))</f>
        <v>1474.5240000000001</v>
      </c>
      <c r="G100" s="36">
        <f>IF(ISNA(VLOOKUP($C100,'L71'!$C$5:$I$106,1,0)),0,VLOOKUP($C100,'L71'!$C$5:$I$106,3,0)+VLOOKUP($C100,'L71'!$C$5:$I$106,5,0)+VLOOKUP($C100,'L71'!$C$5:$I$106,7,0))</f>
        <v>1288.0470000000003</v>
      </c>
      <c r="H100" s="32">
        <f>IF(ISNA(VLOOKUP($C100,'L72'!$C$5:$I$110,1,0)),0,VLOOKUP($C100,'L72'!$C$5:$I$110,2,0)+VLOOKUP($C100,'L72'!$C$5:$I$110,4,0)+VLOOKUP($C100,'L72'!$C$5:$I$110,6,0))</f>
        <v>1659.7569999999994</v>
      </c>
      <c r="I100" s="37">
        <f>IF(ISNA(VLOOKUP($C100,'L72'!$C$5:$I$110,1,0)),0,VLOOKUP($C100,'L72'!$C$5:$I$110,3,0)+VLOOKUP($C100,'L72'!$C$5:$I$110,5,0)+VLOOKUP($C100,'L72'!$C$5:$I$110,7,0))</f>
        <v>1671.3690000000001</v>
      </c>
      <c r="J100" s="35">
        <f>IF(ISNA(VLOOKUP($C100,'L74'!$C$5:$I$110,1,0)),0,VLOOKUP($C100,'L74'!$C$5:$I$110,2,0))</f>
        <v>0</v>
      </c>
      <c r="K100" s="35">
        <f>IF(ISNA(VLOOKUP($C100,'L73'!$C$5:$I$111,1,0)),0,VLOOKUP($C100,'L73'!$C$5:$I$111,2,0)+VLOOKUP($C100,'L73'!$C$5:$I$111,4,0)+VLOOKUP($C100,'L73'!$C$5:$I$111,6,0))</f>
        <v>1771.3369999999995</v>
      </c>
      <c r="L100" s="36">
        <f>IF(ISNA(VLOOKUP($C100,'L73'!$C$5:$I$111,1,0)),0,VLOOKUP($C100,'L73'!$C$5:$I$111,3,0)+VLOOKUP($C100,'L73'!$C$5:$I$111,5,0)+VLOOKUP($C100,'L73'!$C$5:$I$111,7,0))</f>
        <v>1741.1679999999999</v>
      </c>
      <c r="M100" s="32">
        <f>IF(ISNA(VLOOKUP($C100,L73C!$C$5:$I$111,1,0)),0,VLOOKUP($C100,L73C!$C$5:$I$111,2,0))</f>
        <v>236.07</v>
      </c>
      <c r="N100" s="35">
        <f>IF(ISNA(VLOOKUP($C100,'L75'!$C$5:$I$114,1,0)),0,VLOOKUP($C100,'L75'!$C$5:$I$114,2,0)+VLOOKUP($C100,'L75'!$C$5:$I$114,4,0)+VLOOKUP($C100,'L75'!$C$5:$I$114,6,0))</f>
        <v>1514.2130000000004</v>
      </c>
      <c r="O100" s="36">
        <f>IF(ISNA(VLOOKUP($C100,'L75'!$C$5:$I$114,1,0)),0,VLOOKUP($C100,'L75'!$C$5:$I$114,3,0)+VLOOKUP($C100,'L75'!$C$5:$I$114,5,0)+VLOOKUP($C100,'L75'!$C$5:$I$114,7,0))</f>
        <v>1372.1980000000001</v>
      </c>
      <c r="P100" s="35">
        <f>IF(ISNA(VLOOKUP($C100,L75C!$C$5:$I$114,1,0)),0,VLOOKUP($C100,L75C!$C$5:$I$114,2,0)+VLOOKUP($C100,L75C!$C$5:$I$114,4,0)+VLOOKUP($C100,L75C!$C$5:$I$114,6,0))</f>
        <v>0</v>
      </c>
      <c r="Q100" s="36">
        <f>IF(ISNA(VLOOKUP($C100,L75C!$C$5:$I$114,1,0)),0,VLOOKUP($C100,L75C!$C$5:$I$114,3,0)+VLOOKUP($C100,L75C!$C$5:$I$114,5,0)+VLOOKUP($C100,L75C!$C$5:$I$114,7,0))</f>
        <v>0</v>
      </c>
      <c r="R100" s="35">
        <f>IF(ISNA(VLOOKUP($C100,'L76'!$C$5:$I$115,1,0)),0,VLOOKUP($C100,'L76'!$C$5:$I$115,2,0)+VLOOKUP($C100,'L76'!$C$5:$I$115,4,0)+VLOOKUP($C100,'L76'!$C$5:$I$115,6,0))</f>
        <v>1600.5000000000002</v>
      </c>
      <c r="S100" s="36">
        <f>IF(ISNA(VLOOKUP($C100,'L76'!$C$5:$I$115,1,0)),0,VLOOKUP($C100,'L76'!$C$5:$I$115,3,0)+VLOOKUP($C100,'L76'!$C$5:$I$115,5,0)+VLOOKUP($C100,'L76'!$C$5:$I$115,7,0))</f>
        <v>1552.886</v>
      </c>
      <c r="T100" s="40">
        <f t="shared" si="2"/>
        <v>18643.035</v>
      </c>
      <c r="U100" s="6"/>
      <c r="W100" s="6"/>
      <c r="X100" s="6"/>
      <c r="Y100" s="6"/>
    </row>
    <row r="101" spans="2:25" x14ac:dyDescent="0.3">
      <c r="B101" s="3" t="s">
        <v>81</v>
      </c>
      <c r="C101" s="30">
        <v>14546191</v>
      </c>
      <c r="D101" s="35">
        <f>IF(ISNA(VLOOKUP($C101,'L70'!$C$5:$I$106,1,0)),0,VLOOKUP($C101,'L70'!$C$5:$I$106,2,0)+VLOOKUP($C101,'L70'!$C$5:$I$106,4,0)+VLOOKUP($C101,'L70'!$C$5:$I$106,6,0))</f>
        <v>1328.7259999999999</v>
      </c>
      <c r="E101" s="36">
        <f>IF(ISNA(VLOOKUP($C101,'L70'!$C$5:$I$106,1,0)),0,VLOOKUP($C101,'L70'!$C$5:$I$106,3,0)+VLOOKUP($C101,'L70'!$C$5:$I$106,5,0)+VLOOKUP($C101,'L70'!$C$5:$I$106,7,0))</f>
        <v>1323.3870000000002</v>
      </c>
      <c r="F101" s="35">
        <f>IF(ISNA(VLOOKUP($C101,'L71'!$C$5:$I$106,1,0)),0,VLOOKUP($C101,'L71'!$C$5:$I$106,2,0)+VLOOKUP($C101,'L71'!$C$5:$I$106,4,0)+VLOOKUP($C101,'L71'!$C$5:$I$106,6,0))</f>
        <v>1316.4110000000001</v>
      </c>
      <c r="G101" s="36">
        <f>IF(ISNA(VLOOKUP($C101,'L71'!$C$5:$I$106,1,0)),0,VLOOKUP($C101,'L71'!$C$5:$I$106,3,0)+VLOOKUP($C101,'L71'!$C$5:$I$106,5,0)+VLOOKUP($C101,'L71'!$C$5:$I$106,7,0))</f>
        <v>1295.085</v>
      </c>
      <c r="H101" s="32">
        <f>IF(ISNA(VLOOKUP($C101,'L72'!$C$5:$I$110,1,0)),0,VLOOKUP($C101,'L72'!$C$5:$I$110,2,0)+VLOOKUP($C101,'L72'!$C$5:$I$110,4,0)+VLOOKUP($C101,'L72'!$C$5:$I$110,6,0))</f>
        <v>771.5920000000001</v>
      </c>
      <c r="I101" s="37">
        <f>IF(ISNA(VLOOKUP($C101,'L72'!$C$5:$I$110,1,0)),0,VLOOKUP($C101,'L72'!$C$5:$I$110,3,0)+VLOOKUP($C101,'L72'!$C$5:$I$110,5,0)+VLOOKUP($C101,'L72'!$C$5:$I$110,7,0))</f>
        <v>741.43100000000004</v>
      </c>
      <c r="J101" s="35">
        <f>IF(ISNA(VLOOKUP($C101,'L74'!$C$5:$I$110,1,0)),0,VLOOKUP($C101,'L74'!$C$5:$I$110,2,0))</f>
        <v>0</v>
      </c>
      <c r="K101" s="35">
        <f>IF(ISNA(VLOOKUP($C101,'L73'!$C$5:$I$111,1,0)),0,VLOOKUP($C101,'L73'!$C$5:$I$111,2,0)+VLOOKUP($C101,'L73'!$C$5:$I$111,4,0)+VLOOKUP($C101,'L73'!$C$5:$I$111,6,0))</f>
        <v>792.26800000000003</v>
      </c>
      <c r="L101" s="36">
        <f>IF(ISNA(VLOOKUP($C101,'L73'!$C$5:$I$111,1,0)),0,VLOOKUP($C101,'L73'!$C$5:$I$111,3,0)+VLOOKUP($C101,'L73'!$C$5:$I$111,5,0)+VLOOKUP($C101,'L73'!$C$5:$I$111,7,0))</f>
        <v>947.76800000000003</v>
      </c>
      <c r="M101" s="32">
        <f>IF(ISNA(VLOOKUP($C101,L73C!$C$5:$I$111,1,0)),0,VLOOKUP($C101,L73C!$C$5:$I$111,2,0))</f>
        <v>0</v>
      </c>
      <c r="N101" s="35">
        <f>IF(ISNA(VLOOKUP($C101,'L75'!$C$5:$I$114,1,0)),0,VLOOKUP($C101,'L75'!$C$5:$I$114,2,0)+VLOOKUP($C101,'L75'!$C$5:$I$114,4,0)+VLOOKUP($C101,'L75'!$C$5:$I$114,6,0))</f>
        <v>1229.1310000000003</v>
      </c>
      <c r="O101" s="36">
        <f>IF(ISNA(VLOOKUP($C101,'L75'!$C$5:$I$114,1,0)),0,VLOOKUP($C101,'L75'!$C$5:$I$114,3,0)+VLOOKUP($C101,'L75'!$C$5:$I$114,5,0)+VLOOKUP($C101,'L75'!$C$5:$I$114,7,0))</f>
        <v>1225.633</v>
      </c>
      <c r="P101" s="35">
        <f>IF(ISNA(VLOOKUP($C101,L75C!$C$5:$I$114,1,0)),0,VLOOKUP($C101,L75C!$C$5:$I$114,2,0)+VLOOKUP($C101,L75C!$C$5:$I$114,4,0)+VLOOKUP($C101,L75C!$C$5:$I$114,6,0))</f>
        <v>0</v>
      </c>
      <c r="Q101" s="36">
        <f>IF(ISNA(VLOOKUP($C101,L75C!$C$5:$I$114,1,0)),0,VLOOKUP($C101,L75C!$C$5:$I$114,3,0)+VLOOKUP($C101,L75C!$C$5:$I$114,5,0)+VLOOKUP($C101,L75C!$C$5:$I$114,7,0))</f>
        <v>0</v>
      </c>
      <c r="R101" s="35">
        <f>IF(ISNA(VLOOKUP($C101,'L76'!$C$5:$I$115,1,0)),0,VLOOKUP($C101,'L76'!$C$5:$I$115,2,0)+VLOOKUP($C101,'L76'!$C$5:$I$115,4,0)+VLOOKUP($C101,'L76'!$C$5:$I$115,6,0))</f>
        <v>921.58499999999981</v>
      </c>
      <c r="S101" s="36">
        <f>IF(ISNA(VLOOKUP($C101,'L76'!$C$5:$I$115,1,0)),0,VLOOKUP($C101,'L76'!$C$5:$I$115,3,0)+VLOOKUP($C101,'L76'!$C$5:$I$115,5,0)+VLOOKUP($C101,'L76'!$C$5:$I$115,7,0))</f>
        <v>958.17700000000002</v>
      </c>
      <c r="T101" s="40">
        <f t="shared" si="2"/>
        <v>12851.194000000001</v>
      </c>
      <c r="U101" s="6"/>
      <c r="W101" s="6"/>
      <c r="X101" s="6"/>
      <c r="Y101" s="6"/>
    </row>
    <row r="102" spans="2:25" x14ac:dyDescent="0.3">
      <c r="B102" s="3" t="s">
        <v>62</v>
      </c>
      <c r="C102" s="30">
        <v>6278750</v>
      </c>
      <c r="D102" s="35">
        <f>IF(ISNA(VLOOKUP($C102,'L70'!$C$5:$I$106,1,0)),0,VLOOKUP($C102,'L70'!$C$5:$I$106,2,0)+VLOOKUP($C102,'L70'!$C$5:$I$106,4,0)+VLOOKUP($C102,'L70'!$C$5:$I$106,6,0))</f>
        <v>842.85100000000023</v>
      </c>
      <c r="E102" s="36">
        <f>IF(ISNA(VLOOKUP($C102,'L70'!$C$5:$I$106,1,0)),0,VLOOKUP($C102,'L70'!$C$5:$I$106,3,0)+VLOOKUP($C102,'L70'!$C$5:$I$106,5,0)+VLOOKUP($C102,'L70'!$C$5:$I$106,7,0))</f>
        <v>837.42299999999989</v>
      </c>
      <c r="F102" s="35">
        <f>IF(ISNA(VLOOKUP($C102,'L71'!$C$5:$I$106,1,0)),0,VLOOKUP($C102,'L71'!$C$5:$I$106,2,0)+VLOOKUP($C102,'L71'!$C$5:$I$106,4,0)+VLOOKUP($C102,'L71'!$C$5:$I$106,6,0))</f>
        <v>1255.9110000000001</v>
      </c>
      <c r="G102" s="36">
        <f>IF(ISNA(VLOOKUP($C102,'L71'!$C$5:$I$106,1,0)),0,VLOOKUP($C102,'L71'!$C$5:$I$106,3,0)+VLOOKUP($C102,'L71'!$C$5:$I$106,5,0)+VLOOKUP($C102,'L71'!$C$5:$I$106,7,0))</f>
        <v>1123.0220000000002</v>
      </c>
      <c r="H102" s="32">
        <f>IF(ISNA(VLOOKUP($C102,'L72'!$C$5:$I$110,1,0)),0,VLOOKUP($C102,'L72'!$C$5:$I$110,2,0)+VLOOKUP($C102,'L72'!$C$5:$I$110,4,0)+VLOOKUP($C102,'L72'!$C$5:$I$110,6,0))</f>
        <v>1308.8029999999999</v>
      </c>
      <c r="I102" s="37">
        <f>IF(ISNA(VLOOKUP($C102,'L72'!$C$5:$I$110,1,0)),0,VLOOKUP($C102,'L72'!$C$5:$I$110,3,0)+VLOOKUP($C102,'L72'!$C$5:$I$110,5,0)+VLOOKUP($C102,'L72'!$C$5:$I$110,7,0))</f>
        <v>850.24099999999987</v>
      </c>
      <c r="J102" s="35">
        <f>IF(ISNA(VLOOKUP($C102,'L74'!$C$5:$I$110,1,0)),0,VLOOKUP($C102,'L74'!$C$5:$I$110,2,0))</f>
        <v>241.73</v>
      </c>
      <c r="K102" s="35">
        <f>IF(ISNA(VLOOKUP($C102,'L73'!$C$5:$I$111,1,0)),0,VLOOKUP($C102,'L73'!$C$5:$I$111,2,0)+VLOOKUP($C102,'L73'!$C$5:$I$111,4,0)+VLOOKUP($C102,'L73'!$C$5:$I$111,6,0))</f>
        <v>1483.5790000000002</v>
      </c>
      <c r="L102" s="36">
        <f>IF(ISNA(VLOOKUP($C102,'L73'!$C$5:$I$111,1,0)),0,VLOOKUP($C102,'L73'!$C$5:$I$111,3,0)+VLOOKUP($C102,'L73'!$C$5:$I$111,5,0)+VLOOKUP($C102,'L73'!$C$5:$I$111,7,0))</f>
        <v>1494.3059999999996</v>
      </c>
      <c r="M102" s="32">
        <f>IF(ISNA(VLOOKUP($C102,L73C!$C$5:$I$111,1,0)),0,VLOOKUP($C102,L73C!$C$5:$I$111,2,0))</f>
        <v>0</v>
      </c>
      <c r="N102" s="35">
        <f>IF(ISNA(VLOOKUP($C102,'L75'!$C$5:$I$114,1,0)),0,VLOOKUP($C102,'L75'!$C$5:$I$114,2,0)+VLOOKUP($C102,'L75'!$C$5:$I$114,4,0)+VLOOKUP($C102,'L75'!$C$5:$I$114,6,0))</f>
        <v>1384.9939999999999</v>
      </c>
      <c r="O102" s="36">
        <f>IF(ISNA(VLOOKUP($C102,'L75'!$C$5:$I$114,1,0)),0,VLOOKUP($C102,'L75'!$C$5:$I$114,3,0)+VLOOKUP($C102,'L75'!$C$5:$I$114,5,0)+VLOOKUP($C102,'L75'!$C$5:$I$114,7,0))</f>
        <v>1429.155</v>
      </c>
      <c r="P102" s="35">
        <f>IF(ISNA(VLOOKUP($C102,L75C!$C$5:$I$114,1,0)),0,VLOOKUP($C102,L75C!$C$5:$I$114,2,0)+VLOOKUP($C102,L75C!$C$5:$I$114,4,0)+VLOOKUP($C102,L75C!$C$5:$I$114,6,0))</f>
        <v>0</v>
      </c>
      <c r="Q102" s="36">
        <f>IF(ISNA(VLOOKUP($C102,L75C!$C$5:$I$114,1,0)),0,VLOOKUP($C102,L75C!$C$5:$I$114,3,0)+VLOOKUP($C102,L75C!$C$5:$I$114,5,0)+VLOOKUP($C102,L75C!$C$5:$I$114,7,0))</f>
        <v>0</v>
      </c>
      <c r="R102" s="35">
        <f>IF(ISNA(VLOOKUP($C102,'L76'!$C$5:$I$115,1,0)),0,VLOOKUP($C102,'L76'!$C$5:$I$115,2,0)+VLOOKUP($C102,'L76'!$C$5:$I$115,4,0)+VLOOKUP($C102,'L76'!$C$5:$I$115,6,0))</f>
        <v>2059.1120000000001</v>
      </c>
      <c r="S102" s="36">
        <f>IF(ISNA(VLOOKUP($C102,'L76'!$C$5:$I$115,1,0)),0,VLOOKUP($C102,'L76'!$C$5:$I$115,3,0)+VLOOKUP($C102,'L76'!$C$5:$I$115,5,0)+VLOOKUP($C102,'L76'!$C$5:$I$115,7,0))</f>
        <v>1699.3000000000002</v>
      </c>
      <c r="T102" s="40">
        <f t="shared" si="2"/>
        <v>16010.427</v>
      </c>
      <c r="U102" s="6"/>
      <c r="W102" s="6"/>
      <c r="X102" s="6"/>
      <c r="Y102" s="6"/>
    </row>
    <row r="103" spans="2:25" x14ac:dyDescent="0.3">
      <c r="B103" s="3" t="s">
        <v>70</v>
      </c>
      <c r="C103" s="30">
        <v>9565834</v>
      </c>
      <c r="D103" s="35">
        <f>IF(ISNA(VLOOKUP($C103,'L70'!$C$5:$I$106,1,0)),0,VLOOKUP($C103,'L70'!$C$5:$I$106,2,0)+VLOOKUP($C103,'L70'!$C$5:$I$106,4,0)+VLOOKUP($C103,'L70'!$C$5:$I$106,6,0))</f>
        <v>64.311999999999998</v>
      </c>
      <c r="E103" s="36">
        <f>IF(ISNA(VLOOKUP($C103,'L70'!$C$5:$I$106,1,0)),0,VLOOKUP($C103,'L70'!$C$5:$I$106,3,0)+VLOOKUP($C103,'L70'!$C$5:$I$106,5,0)+VLOOKUP($C103,'L70'!$C$5:$I$106,7,0))</f>
        <v>73.227000000000004</v>
      </c>
      <c r="F103" s="35">
        <f>IF(ISNA(VLOOKUP($C103,'L71'!$C$5:$I$106,1,0)),0,VLOOKUP($C103,'L71'!$C$5:$I$106,2,0)+VLOOKUP($C103,'L71'!$C$5:$I$106,4,0)+VLOOKUP($C103,'L71'!$C$5:$I$106,6,0))</f>
        <v>198.90800000000002</v>
      </c>
      <c r="G103" s="36">
        <f>IF(ISNA(VLOOKUP($C103,'L71'!$C$5:$I$106,1,0)),0,VLOOKUP($C103,'L71'!$C$5:$I$106,3,0)+VLOOKUP($C103,'L71'!$C$5:$I$106,5,0)+VLOOKUP($C103,'L71'!$C$5:$I$106,7,0))</f>
        <v>92.801000000000002</v>
      </c>
      <c r="H103" s="32">
        <f>IF(ISNA(VLOOKUP($C103,'L72'!$C$5:$I$110,1,0)),0,VLOOKUP($C103,'L72'!$C$5:$I$110,2,0)+VLOOKUP($C103,'L72'!$C$5:$I$110,4,0)+VLOOKUP($C103,'L72'!$C$5:$I$110,6,0))</f>
        <v>64.573999999999998</v>
      </c>
      <c r="I103" s="37">
        <f>IF(ISNA(VLOOKUP($C103,'L72'!$C$5:$I$110,1,0)),0,VLOOKUP($C103,'L72'!$C$5:$I$110,3,0)+VLOOKUP($C103,'L72'!$C$5:$I$110,5,0)+VLOOKUP($C103,'L72'!$C$5:$I$110,7,0))</f>
        <v>293.92500000000001</v>
      </c>
      <c r="J103" s="35">
        <f>IF(ISNA(VLOOKUP($C103,'L74'!$C$5:$I$110,1,0)),0,VLOOKUP($C103,'L74'!$C$5:$I$110,2,0))</f>
        <v>0</v>
      </c>
      <c r="K103" s="35">
        <f>IF(ISNA(VLOOKUP($C103,'L73'!$C$5:$I$111,1,0)),0,VLOOKUP($C103,'L73'!$C$5:$I$111,2,0)+VLOOKUP($C103,'L73'!$C$5:$I$111,4,0)+VLOOKUP($C103,'L73'!$C$5:$I$111,6,0))</f>
        <v>381.72999999999996</v>
      </c>
      <c r="L103" s="36">
        <f>IF(ISNA(VLOOKUP($C103,'L73'!$C$5:$I$111,1,0)),0,VLOOKUP($C103,'L73'!$C$5:$I$111,3,0)+VLOOKUP($C103,'L73'!$C$5:$I$111,5,0)+VLOOKUP($C103,'L73'!$C$5:$I$111,7,0))</f>
        <v>342.31100000000004</v>
      </c>
      <c r="M103" s="32">
        <f>IF(ISNA(VLOOKUP($C103,L73C!$C$5:$I$111,1,0)),0,VLOOKUP($C103,L73C!$C$5:$I$111,2,0))</f>
        <v>0</v>
      </c>
      <c r="N103" s="35">
        <f>IF(ISNA(VLOOKUP($C103,'L75'!$C$5:$I$114,1,0)),0,VLOOKUP($C103,'L75'!$C$5:$I$114,2,0)+VLOOKUP($C103,'L75'!$C$5:$I$114,4,0)+VLOOKUP($C103,'L75'!$C$5:$I$114,6,0))</f>
        <v>334.28800000000001</v>
      </c>
      <c r="O103" s="36">
        <f>IF(ISNA(VLOOKUP($C103,'L75'!$C$5:$I$114,1,0)),0,VLOOKUP($C103,'L75'!$C$5:$I$114,3,0)+VLOOKUP($C103,'L75'!$C$5:$I$114,5,0)+VLOOKUP($C103,'L75'!$C$5:$I$114,7,0))</f>
        <v>362.887</v>
      </c>
      <c r="P103" s="35">
        <f>IF(ISNA(VLOOKUP($C103,L75C!$C$5:$I$114,1,0)),0,VLOOKUP($C103,L75C!$C$5:$I$114,2,0)+VLOOKUP($C103,L75C!$C$5:$I$114,4,0)+VLOOKUP($C103,L75C!$C$5:$I$114,6,0))</f>
        <v>0</v>
      </c>
      <c r="Q103" s="36">
        <f>IF(ISNA(VLOOKUP($C103,L75C!$C$5:$I$114,1,0)),0,VLOOKUP($C103,L75C!$C$5:$I$114,3,0)+VLOOKUP($C103,L75C!$C$5:$I$114,5,0)+VLOOKUP($C103,L75C!$C$5:$I$114,7,0))</f>
        <v>0</v>
      </c>
      <c r="R103" s="35">
        <f>IF(ISNA(VLOOKUP($C103,'L76'!$C$5:$I$115,1,0)),0,VLOOKUP($C103,'L76'!$C$5:$I$115,2,0)+VLOOKUP($C103,'L76'!$C$5:$I$115,4,0)+VLOOKUP($C103,'L76'!$C$5:$I$115,6,0))</f>
        <v>127.735</v>
      </c>
      <c r="S103" s="36">
        <f>IF(ISNA(VLOOKUP($C103,'L76'!$C$5:$I$115,1,0)),0,VLOOKUP($C103,'L76'!$C$5:$I$115,3,0)+VLOOKUP($C103,'L76'!$C$5:$I$115,5,0)+VLOOKUP($C103,'L76'!$C$5:$I$115,7,0))</f>
        <v>157.50199999999998</v>
      </c>
      <c r="T103" s="40">
        <f t="shared" si="2"/>
        <v>2494.2000000000003</v>
      </c>
      <c r="U103" s="6"/>
      <c r="W103" s="6"/>
      <c r="X103" s="6"/>
      <c r="Y103" s="6"/>
    </row>
    <row r="104" spans="2:25" x14ac:dyDescent="0.3">
      <c r="B104" s="3" t="s">
        <v>51</v>
      </c>
      <c r="C104" s="30">
        <v>1452651</v>
      </c>
      <c r="D104" s="35">
        <f>IF(ISNA(VLOOKUP($C104,'L70'!$C$5:$I$106,1,0)),0,VLOOKUP($C104,'L70'!$C$5:$I$106,2,0)+VLOOKUP($C104,'L70'!$C$5:$I$106,4,0)+VLOOKUP($C104,'L70'!$C$5:$I$106,6,0))</f>
        <v>3328.76</v>
      </c>
      <c r="E104" s="36">
        <f>IF(ISNA(VLOOKUP($C104,'L70'!$C$5:$I$106,1,0)),0,VLOOKUP($C104,'L70'!$C$5:$I$106,3,0)+VLOOKUP($C104,'L70'!$C$5:$I$106,5,0)+VLOOKUP($C104,'L70'!$C$5:$I$106,7,0))</f>
        <v>4226.6079999999993</v>
      </c>
      <c r="F104" s="35">
        <f>IF(ISNA(VLOOKUP($C104,'L71'!$C$5:$I$106,1,0)),0,VLOOKUP($C104,'L71'!$C$5:$I$106,2,0)+VLOOKUP($C104,'L71'!$C$5:$I$106,4,0)+VLOOKUP($C104,'L71'!$C$5:$I$106,6,0))</f>
        <v>5129.4580000000005</v>
      </c>
      <c r="G104" s="36">
        <f>IF(ISNA(VLOOKUP($C104,'L71'!$C$5:$I$106,1,0)),0,VLOOKUP($C104,'L71'!$C$5:$I$106,3,0)+VLOOKUP($C104,'L71'!$C$5:$I$106,5,0)+VLOOKUP($C104,'L71'!$C$5:$I$106,7,0))</f>
        <v>3774.6909999999998</v>
      </c>
      <c r="H104" s="32">
        <f>IF(ISNA(VLOOKUP($C104,'L72'!$C$5:$I$110,1,0)),0,VLOOKUP($C104,'L72'!$C$5:$I$110,2,0)+VLOOKUP($C104,'L72'!$C$5:$I$110,4,0)+VLOOKUP($C104,'L72'!$C$5:$I$110,6,0))</f>
        <v>3277.4720000000002</v>
      </c>
      <c r="I104" s="37">
        <f>IF(ISNA(VLOOKUP($C104,'L72'!$C$5:$I$110,1,0)),0,VLOOKUP($C104,'L72'!$C$5:$I$110,3,0)+VLOOKUP($C104,'L72'!$C$5:$I$110,5,0)+VLOOKUP($C104,'L72'!$C$5:$I$110,7,0))</f>
        <v>3457.7830000000004</v>
      </c>
      <c r="J104" s="35">
        <f>IF(ISNA(VLOOKUP($C104,'L74'!$C$5:$I$110,1,0)),0,VLOOKUP($C104,'L74'!$C$5:$I$110,2,0))</f>
        <v>0</v>
      </c>
      <c r="K104" s="35">
        <f>IF(ISNA(VLOOKUP($C104,'L73'!$C$5:$I$111,1,0)),0,VLOOKUP($C104,'L73'!$C$5:$I$111,2,0)+VLOOKUP($C104,'L73'!$C$5:$I$111,4,0)+VLOOKUP($C104,'L73'!$C$5:$I$111,6,0))</f>
        <v>4712.3600000000006</v>
      </c>
      <c r="L104" s="36">
        <f>IF(ISNA(VLOOKUP($C104,'L73'!$C$5:$I$111,1,0)),0,VLOOKUP($C104,'L73'!$C$5:$I$111,3,0)+VLOOKUP($C104,'L73'!$C$5:$I$111,5,0)+VLOOKUP($C104,'L73'!$C$5:$I$111,7,0))</f>
        <v>3513.1469999999995</v>
      </c>
      <c r="M104" s="32">
        <f>IF(ISNA(VLOOKUP($C104,L73C!$C$5:$I$111,1,0)),0,VLOOKUP($C104,L73C!$C$5:$I$111,2,0))</f>
        <v>0</v>
      </c>
      <c r="N104" s="35">
        <f>IF(ISNA(VLOOKUP($C104,'L75'!$C$5:$I$114,1,0)),0,VLOOKUP($C104,'L75'!$C$5:$I$114,2,0)+VLOOKUP($C104,'L75'!$C$5:$I$114,4,0)+VLOOKUP($C104,'L75'!$C$5:$I$114,6,0))</f>
        <v>4572.4589999999998</v>
      </c>
      <c r="O104" s="36">
        <f>IF(ISNA(VLOOKUP($C104,'L75'!$C$5:$I$114,1,0)),0,VLOOKUP($C104,'L75'!$C$5:$I$114,3,0)+VLOOKUP($C104,'L75'!$C$5:$I$114,5,0)+VLOOKUP($C104,'L75'!$C$5:$I$114,7,0))</f>
        <v>3972.0339999999992</v>
      </c>
      <c r="P104" s="35">
        <f>IF(ISNA(VLOOKUP($C104,L75C!$C$5:$I$114,1,0)),0,VLOOKUP($C104,L75C!$C$5:$I$114,2,0)+VLOOKUP($C104,L75C!$C$5:$I$114,4,0)+VLOOKUP($C104,L75C!$C$5:$I$114,6,0))</f>
        <v>0</v>
      </c>
      <c r="Q104" s="36">
        <f>IF(ISNA(VLOOKUP($C104,L75C!$C$5:$I$114,1,0)),0,VLOOKUP($C104,L75C!$C$5:$I$114,3,0)+VLOOKUP($C104,L75C!$C$5:$I$114,5,0)+VLOOKUP($C104,L75C!$C$5:$I$114,7,0))</f>
        <v>0</v>
      </c>
      <c r="R104" s="35">
        <f>IF(ISNA(VLOOKUP($C104,'L76'!$C$5:$I$115,1,0)),0,VLOOKUP($C104,'L76'!$C$5:$I$115,2,0)+VLOOKUP($C104,'L76'!$C$5:$I$115,4,0)+VLOOKUP($C104,'L76'!$C$5:$I$115,6,0))</f>
        <v>3638.701</v>
      </c>
      <c r="S104" s="36">
        <f>IF(ISNA(VLOOKUP($C104,'L76'!$C$5:$I$115,1,0)),0,VLOOKUP($C104,'L76'!$C$5:$I$115,3,0)+VLOOKUP($C104,'L76'!$C$5:$I$115,5,0)+VLOOKUP($C104,'L76'!$C$5:$I$115,7,0))</f>
        <v>2190.7339999999999</v>
      </c>
      <c r="T104" s="40">
        <f t="shared" si="2"/>
        <v>45794.207000000002</v>
      </c>
      <c r="U104" s="6"/>
      <c r="W104" s="6"/>
      <c r="X104" s="6"/>
      <c r="Y104" s="6"/>
    </row>
    <row r="105" spans="2:25" x14ac:dyDescent="0.3">
      <c r="B105" s="3" t="s">
        <v>104</v>
      </c>
      <c r="C105" s="30">
        <v>1241994</v>
      </c>
      <c r="D105" s="35">
        <f>IF(ISNA(VLOOKUP($C105,'L70'!$C$5:$I$106,1,0)),0,VLOOKUP($C105,'L70'!$C$5:$I$106,2,0)+VLOOKUP($C105,'L70'!$C$5:$I$106,4,0)+VLOOKUP($C105,'L70'!$C$5:$I$106,6,0))</f>
        <v>7274.0099999999984</v>
      </c>
      <c r="E105" s="36">
        <f>IF(ISNA(VLOOKUP($C105,'L70'!$C$5:$I$106,1,0)),0,VLOOKUP($C105,'L70'!$C$5:$I$106,3,0)+VLOOKUP($C105,'L70'!$C$5:$I$106,5,0)+VLOOKUP($C105,'L70'!$C$5:$I$106,7,0))</f>
        <v>6690.8689999999951</v>
      </c>
      <c r="F105" s="35">
        <f>IF(ISNA(VLOOKUP($C105,'L71'!$C$5:$I$106,1,0)),0,VLOOKUP($C105,'L71'!$C$5:$I$106,2,0)+VLOOKUP($C105,'L71'!$C$5:$I$106,4,0)+VLOOKUP($C105,'L71'!$C$5:$I$106,6,0))</f>
        <v>6946.3089999999993</v>
      </c>
      <c r="G105" s="36">
        <f>IF(ISNA(VLOOKUP($C105,'L71'!$C$5:$I$106,1,0)),0,VLOOKUP($C105,'L71'!$C$5:$I$106,3,0)+VLOOKUP($C105,'L71'!$C$5:$I$106,5,0)+VLOOKUP($C105,'L71'!$C$5:$I$106,7,0))</f>
        <v>6702.185999999997</v>
      </c>
      <c r="H105" s="32">
        <f>IF(ISNA(VLOOKUP($C105,'L72'!$C$5:$I$110,1,0)),0,VLOOKUP($C105,'L72'!$C$5:$I$110,2,0)+VLOOKUP($C105,'L72'!$C$5:$I$110,4,0)+VLOOKUP($C105,'L72'!$C$5:$I$110,6,0))</f>
        <v>5765.4080000000022</v>
      </c>
      <c r="I105" s="38">
        <f>IF(ISNA(VLOOKUP($C105,'L72'!$C$5:$I$110,1,0)),0,VLOOKUP($C105,'L72'!$C$5:$I$110,3,0)+VLOOKUP($C105,'L72'!$C$5:$I$110,5,0)+VLOOKUP($C105,'L72'!$C$5:$I$110,7,0))</f>
        <v>5057.101999999999</v>
      </c>
      <c r="J105" s="35">
        <f>IF(ISNA(VLOOKUP($C105,'L74'!$C$5:$I$110,1,0)),0,VLOOKUP($C105,'L74'!$C$5:$I$110,2,0))</f>
        <v>1073.0060000000001</v>
      </c>
      <c r="K105" s="35">
        <f>IF(ISNA(VLOOKUP($C105,'L73'!$C$5:$I$111,1,0)),0,VLOOKUP($C105,'L73'!$C$5:$I$111,2,0)+VLOOKUP($C105,'L73'!$C$5:$I$111,4,0)+VLOOKUP($C105,'L73'!$C$5:$I$111,6,0))</f>
        <v>7744.7330000000029</v>
      </c>
      <c r="L105" s="36">
        <f>IF(ISNA(VLOOKUP($C105,'L73'!$C$5:$I$111,1,0)),0,VLOOKUP($C105,'L73'!$C$5:$I$111,3,0)+VLOOKUP($C105,'L73'!$C$5:$I$111,5,0)+VLOOKUP($C105,'L73'!$C$5:$I$111,7,0))</f>
        <v>6844.8219999999965</v>
      </c>
      <c r="M105" s="32">
        <f>IF(ISNA(VLOOKUP($C105,L73C!$C$5:$I$111,1,0)),0,VLOOKUP($C105,L73C!$C$5:$I$111,2,0))</f>
        <v>0</v>
      </c>
      <c r="N105" s="35">
        <f>IF(ISNA(VLOOKUP($C105,'L75'!$C$5:$I$114,1,0)),0,VLOOKUP($C105,'L75'!$C$5:$I$114,2,0)+VLOOKUP($C105,'L75'!$C$5:$I$114,4,0)+VLOOKUP($C105,'L75'!$C$5:$I$114,6,0))</f>
        <v>6513.7650000000058</v>
      </c>
      <c r="O105" s="36">
        <f>IF(ISNA(VLOOKUP($C105,'L75'!$C$5:$I$114,1,0)),0,VLOOKUP($C105,'L75'!$C$5:$I$114,3,0)+VLOOKUP($C105,'L75'!$C$5:$I$114,5,0)+VLOOKUP($C105,'L75'!$C$5:$I$114,7,0))</f>
        <v>6868.1129999999976</v>
      </c>
      <c r="P105" s="35">
        <f>IF(ISNA(VLOOKUP($C105,L75C!$C$5:$I$114,1,0)),0,VLOOKUP($C105,L75C!$C$5:$I$114,2,0)+VLOOKUP($C105,L75C!$C$5:$I$114,4,0)+VLOOKUP($C105,L75C!$C$5:$I$114,6,0))</f>
        <v>0</v>
      </c>
      <c r="Q105" s="36">
        <f>IF(ISNA(VLOOKUP($C105,L75C!$C$5:$I$114,1,0)),0,VLOOKUP($C105,L75C!$C$5:$I$114,3,0)+VLOOKUP($C105,L75C!$C$5:$I$114,5,0)+VLOOKUP($C105,L75C!$C$5:$I$114,7,0))</f>
        <v>0</v>
      </c>
      <c r="R105" s="35">
        <f>IF(ISNA(VLOOKUP($C105,'L76'!$C$5:$I$115,1,0)),0,VLOOKUP($C105,'L76'!$C$5:$I$115,2,0)+VLOOKUP($C105,'L76'!$C$5:$I$115,4,0)+VLOOKUP($C105,'L76'!$C$5:$I$115,6,0))</f>
        <v>7079.7080000000014</v>
      </c>
      <c r="S105" s="36">
        <f>IF(ISNA(VLOOKUP($C105,'L76'!$C$5:$I$115,1,0)),0,VLOOKUP($C105,'L76'!$C$5:$I$115,3,0)+VLOOKUP($C105,'L76'!$C$5:$I$115,5,0)+VLOOKUP($C105,'L76'!$C$5:$I$115,7,0))</f>
        <v>5805.16</v>
      </c>
      <c r="T105" s="40">
        <f t="shared" si="2"/>
        <v>80365.191000000006</v>
      </c>
      <c r="U105" s="6"/>
      <c r="W105" s="6"/>
      <c r="X105" s="6"/>
      <c r="Y105" s="6"/>
    </row>
    <row r="106" spans="2:25" x14ac:dyDescent="0.3">
      <c r="B106" s="3" t="s">
        <v>52</v>
      </c>
      <c r="C106" s="30">
        <v>2639582</v>
      </c>
      <c r="D106" s="35">
        <f>IF(ISNA(VLOOKUP($C106,'L70'!$C$5:$I$106,1,0)),0,VLOOKUP($C106,'L70'!$C$5:$I$106,2,0)+VLOOKUP($C106,'L70'!$C$5:$I$106,4,0)+VLOOKUP($C106,'L70'!$C$5:$I$106,6,0))</f>
        <v>2614.9470000000001</v>
      </c>
      <c r="E106" s="36">
        <f>IF(ISNA(VLOOKUP($C106,'L70'!$C$5:$I$106,1,0)),0,VLOOKUP($C106,'L70'!$C$5:$I$106,3,0)+VLOOKUP($C106,'L70'!$C$5:$I$106,5,0)+VLOOKUP($C106,'L70'!$C$5:$I$106,7,0))</f>
        <v>2645.0140000000001</v>
      </c>
      <c r="F106" s="35">
        <f>IF(ISNA(VLOOKUP($C106,'L71'!$C$5:$I$106,1,0)),0,VLOOKUP($C106,'L71'!$C$5:$I$106,2,0)+VLOOKUP($C106,'L71'!$C$5:$I$106,4,0)+VLOOKUP($C106,'L71'!$C$5:$I$106,6,0))</f>
        <v>1895.3149999999998</v>
      </c>
      <c r="G106" s="36">
        <f>IF(ISNA(VLOOKUP($C106,'L71'!$C$5:$I$106,1,0)),0,VLOOKUP($C106,'L71'!$C$5:$I$106,3,0)+VLOOKUP($C106,'L71'!$C$5:$I$106,5,0)+VLOOKUP($C106,'L71'!$C$5:$I$106,7,0))</f>
        <v>1206.576</v>
      </c>
      <c r="H106" s="32">
        <f>IF(ISNA(VLOOKUP($C106,'L72'!$C$5:$I$110,1,0)),0,VLOOKUP($C106,'L72'!$C$5:$I$110,2,0)+VLOOKUP($C106,'L72'!$C$5:$I$110,4,0)+VLOOKUP($C106,'L72'!$C$5:$I$110,6,0))</f>
        <v>1356.06</v>
      </c>
      <c r="I106" s="38">
        <f>IF(ISNA(VLOOKUP($C106,'L72'!$C$5:$I$110,1,0)),0,VLOOKUP($C106,'L72'!$C$5:$I$110,3,0)+VLOOKUP($C106,'L72'!$C$5:$I$110,5,0)+VLOOKUP($C106,'L72'!$C$5:$I$110,7,0))</f>
        <v>1157.4369999999999</v>
      </c>
      <c r="J106" s="35">
        <f>IF(ISNA(VLOOKUP($C106,'L74'!$C$5:$I$110,1,0)),0,VLOOKUP($C106,'L74'!$C$5:$I$110,2,0))</f>
        <v>0</v>
      </c>
      <c r="K106" s="35">
        <f>IF(ISNA(VLOOKUP($C106,'L73'!$C$5:$I$111,1,0)),0,VLOOKUP($C106,'L73'!$C$5:$I$111,2,0)+VLOOKUP($C106,'L73'!$C$5:$I$111,4,0)+VLOOKUP($C106,'L73'!$C$5:$I$111,6,0))</f>
        <v>1859.819</v>
      </c>
      <c r="L106" s="36">
        <f>IF(ISNA(VLOOKUP($C106,'L73'!$C$5:$I$111,1,0)),0,VLOOKUP($C106,'L73'!$C$5:$I$111,3,0)+VLOOKUP($C106,'L73'!$C$5:$I$111,5,0)+VLOOKUP($C106,'L73'!$C$5:$I$111,7,0))</f>
        <v>1889.5230000000006</v>
      </c>
      <c r="M106" s="32">
        <f>IF(ISNA(VLOOKUP($C106,L73C!$C$5:$I$111,1,0)),0,VLOOKUP($C106,L73C!$C$5:$I$111,2,0))</f>
        <v>0</v>
      </c>
      <c r="N106" s="35">
        <f>IF(ISNA(VLOOKUP($C106,'L75'!$C$5:$I$114,1,0)),0,VLOOKUP($C106,'L75'!$C$5:$I$114,2,0)+VLOOKUP($C106,'L75'!$C$5:$I$114,4,0)+VLOOKUP($C106,'L75'!$C$5:$I$114,6,0))</f>
        <v>1959.0079999999994</v>
      </c>
      <c r="O106" s="36">
        <f>IF(ISNA(VLOOKUP($C106,'L75'!$C$5:$I$114,1,0)),0,VLOOKUP($C106,'L75'!$C$5:$I$114,3,0)+VLOOKUP($C106,'L75'!$C$5:$I$114,5,0)+VLOOKUP($C106,'L75'!$C$5:$I$114,7,0))</f>
        <v>1705.1449999999995</v>
      </c>
      <c r="P106" s="35">
        <f>IF(ISNA(VLOOKUP($C106,L75C!$C$5:$I$114,1,0)),0,VLOOKUP($C106,L75C!$C$5:$I$114,2,0)+VLOOKUP($C106,L75C!$C$5:$I$114,4,0)+VLOOKUP($C106,L75C!$C$5:$I$114,6,0))</f>
        <v>0</v>
      </c>
      <c r="Q106" s="36">
        <f>IF(ISNA(VLOOKUP($C106,L75C!$C$5:$I$114,1,0)),0,VLOOKUP($C106,L75C!$C$5:$I$114,3,0)+VLOOKUP($C106,L75C!$C$5:$I$114,5,0)+VLOOKUP($C106,L75C!$C$5:$I$114,7,0))</f>
        <v>0</v>
      </c>
      <c r="R106" s="35">
        <f>IF(ISNA(VLOOKUP($C106,'L76'!$C$5:$I$115,1,0)),0,VLOOKUP($C106,'L76'!$C$5:$I$115,2,0)+VLOOKUP($C106,'L76'!$C$5:$I$115,4,0)+VLOOKUP($C106,'L76'!$C$5:$I$115,6,0))</f>
        <v>2246.703</v>
      </c>
      <c r="S106" s="36">
        <f>IF(ISNA(VLOOKUP($C106,'L76'!$C$5:$I$115,1,0)),0,VLOOKUP($C106,'L76'!$C$5:$I$115,3,0)+VLOOKUP($C106,'L76'!$C$5:$I$115,5,0)+VLOOKUP($C106,'L76'!$C$5:$I$115,7,0))</f>
        <v>1241.2090000000001</v>
      </c>
      <c r="T106" s="40">
        <f t="shared" si="2"/>
        <v>21776.755999999998</v>
      </c>
      <c r="U106" s="6"/>
      <c r="W106" s="6"/>
      <c r="X106" s="6"/>
      <c r="Y106" s="6"/>
    </row>
    <row r="107" spans="2:25" x14ac:dyDescent="0.3">
      <c r="B107" s="3" t="s">
        <v>53</v>
      </c>
      <c r="C107" s="30">
        <v>5759383</v>
      </c>
      <c r="D107" s="35">
        <f>IF(ISNA(VLOOKUP($C107,'L70'!$C$5:$I$106,1,0)),0,VLOOKUP($C107,'L70'!$C$5:$I$106,2,0)+VLOOKUP($C107,'L70'!$C$5:$I$106,4,0)+VLOOKUP($C107,'L70'!$C$5:$I$106,6,0))</f>
        <v>3216.5619999999999</v>
      </c>
      <c r="E107" s="36">
        <f>IF(ISNA(VLOOKUP($C107,'L70'!$C$5:$I$106,1,0)),0,VLOOKUP($C107,'L70'!$C$5:$I$106,3,0)+VLOOKUP($C107,'L70'!$C$5:$I$106,5,0)+VLOOKUP($C107,'L70'!$C$5:$I$106,7,0))</f>
        <v>2572.6239999999998</v>
      </c>
      <c r="F107" s="35">
        <f>IF(ISNA(VLOOKUP($C107,'L71'!$C$5:$I$106,1,0)),0,VLOOKUP($C107,'L71'!$C$5:$I$106,2,0)+VLOOKUP($C107,'L71'!$C$5:$I$106,4,0)+VLOOKUP($C107,'L71'!$C$5:$I$106,6,0))</f>
        <v>3656.8489999999988</v>
      </c>
      <c r="G107" s="36">
        <f>IF(ISNA(VLOOKUP($C107,'L71'!$C$5:$I$106,1,0)),0,VLOOKUP($C107,'L71'!$C$5:$I$106,3,0)+VLOOKUP($C107,'L71'!$C$5:$I$106,5,0)+VLOOKUP($C107,'L71'!$C$5:$I$106,7,0))</f>
        <v>2821.152</v>
      </c>
      <c r="H107" s="32">
        <f>IF(ISNA(VLOOKUP($C107,'L72'!$C$5:$I$110,1,0)),0,VLOOKUP($C107,'L72'!$C$5:$I$110,2,0)+VLOOKUP($C107,'L72'!$C$5:$I$110,4,0)+VLOOKUP($C107,'L72'!$C$5:$I$110,6,0))</f>
        <v>3092.2089999999998</v>
      </c>
      <c r="I107" s="38">
        <f>IF(ISNA(VLOOKUP($C107,'L72'!$C$5:$I$110,1,0)),0,VLOOKUP($C107,'L72'!$C$5:$I$110,3,0)+VLOOKUP($C107,'L72'!$C$5:$I$110,5,0)+VLOOKUP($C107,'L72'!$C$5:$I$110,7,0))</f>
        <v>3302.7659999999996</v>
      </c>
      <c r="J107" s="35">
        <f>IF(ISNA(VLOOKUP($C107,'L74'!$C$5:$I$110,1,0)),0,VLOOKUP($C107,'L74'!$C$5:$I$110,2,0))</f>
        <v>0</v>
      </c>
      <c r="K107" s="35">
        <f>IF(ISNA(VLOOKUP($C107,'L73'!$C$5:$I$111,1,0)),0,VLOOKUP($C107,'L73'!$C$5:$I$111,2,0)+VLOOKUP($C107,'L73'!$C$5:$I$111,4,0)+VLOOKUP($C107,'L73'!$C$5:$I$111,6,0))</f>
        <v>3410.7170000000006</v>
      </c>
      <c r="L107" s="36">
        <f>IF(ISNA(VLOOKUP($C107,'L73'!$C$5:$I$111,1,0)),0,VLOOKUP($C107,'L73'!$C$5:$I$111,3,0)+VLOOKUP($C107,'L73'!$C$5:$I$111,5,0)+VLOOKUP($C107,'L73'!$C$5:$I$111,7,0))</f>
        <v>3100.4550000000004</v>
      </c>
      <c r="M107" s="32">
        <f>IF(ISNA(VLOOKUP($C107,L73C!$C$5:$I$111,1,0)),0,VLOOKUP($C107,L73C!$C$5:$I$111,2,0))</f>
        <v>208.34199999999998</v>
      </c>
      <c r="N107" s="35">
        <f>IF(ISNA(VLOOKUP($C107,'L75'!$C$5:$I$114,1,0)),0,VLOOKUP($C107,'L75'!$C$5:$I$114,2,0)+VLOOKUP($C107,'L75'!$C$5:$I$114,4,0)+VLOOKUP($C107,'L75'!$C$5:$I$114,6,0))</f>
        <v>3778.0399999999986</v>
      </c>
      <c r="O107" s="36">
        <f>IF(ISNA(VLOOKUP($C107,'L75'!$C$5:$I$114,1,0)),0,VLOOKUP($C107,'L75'!$C$5:$I$114,3,0)+VLOOKUP($C107,'L75'!$C$5:$I$114,5,0)+VLOOKUP($C107,'L75'!$C$5:$I$114,7,0))</f>
        <v>2872.1440000000011</v>
      </c>
      <c r="P107" s="35">
        <f>IF(ISNA(VLOOKUP($C107,L75C!$C$5:$I$114,1,0)),0,VLOOKUP($C107,L75C!$C$5:$I$114,2,0)+VLOOKUP($C107,L75C!$C$5:$I$114,4,0)+VLOOKUP($C107,L75C!$C$5:$I$114,6,0))</f>
        <v>0</v>
      </c>
      <c r="Q107" s="36">
        <f>IF(ISNA(VLOOKUP($C107,L75C!$C$5:$I$114,1,0)),0,VLOOKUP($C107,L75C!$C$5:$I$114,3,0)+VLOOKUP($C107,L75C!$C$5:$I$114,5,0)+VLOOKUP($C107,L75C!$C$5:$I$114,7,0))</f>
        <v>0</v>
      </c>
      <c r="R107" s="35">
        <f>IF(ISNA(VLOOKUP($C107,'L76'!$C$5:$I$115,1,0)),0,VLOOKUP($C107,'L76'!$C$5:$I$115,2,0)+VLOOKUP($C107,'L76'!$C$5:$I$115,4,0)+VLOOKUP($C107,'L76'!$C$5:$I$115,6,0))</f>
        <v>3705.98</v>
      </c>
      <c r="S107" s="36">
        <f>IF(ISNA(VLOOKUP($C107,'L76'!$C$5:$I$115,1,0)),0,VLOOKUP($C107,'L76'!$C$5:$I$115,3,0)+VLOOKUP($C107,'L76'!$C$5:$I$115,5,0)+VLOOKUP($C107,'L76'!$C$5:$I$115,7,0))</f>
        <v>2719.6729999999993</v>
      </c>
      <c r="T107" s="40">
        <f t="shared" si="2"/>
        <v>38457.512999999999</v>
      </c>
      <c r="U107" s="6"/>
      <c r="W107" s="6"/>
      <c r="X107" s="6"/>
      <c r="Y107" s="6"/>
    </row>
    <row r="108" spans="2:25" x14ac:dyDescent="0.3">
      <c r="B108" s="3" t="s">
        <v>114</v>
      </c>
      <c r="C108" s="30">
        <v>71770689</v>
      </c>
      <c r="D108" s="35">
        <f>IF(ISNA(VLOOKUP($C108,'L70'!$C$5:$I$106,1,0)),0,VLOOKUP($C108,'L70'!$C$5:$I$106,2,0)+VLOOKUP($C108,'L70'!$C$5:$I$106,4,0)+VLOOKUP($C108,'L70'!$C$5:$I$106,6,0))</f>
        <v>2366.5639999999999</v>
      </c>
      <c r="E108" s="36">
        <f>IF(ISNA(VLOOKUP($C108,'L70'!$C$5:$I$106,1,0)),0,VLOOKUP($C108,'L70'!$C$5:$I$106,3,0)+VLOOKUP($C108,'L70'!$C$5:$I$106,5,0)+VLOOKUP($C108,'L70'!$C$5:$I$106,7,0))</f>
        <v>3274.4829999999988</v>
      </c>
      <c r="F108" s="35">
        <f>IF(ISNA(VLOOKUP($C108,'L71'!$C$5:$I$106,1,0)),0,VLOOKUP($C108,'L71'!$C$5:$I$106,2,0)+VLOOKUP($C108,'L71'!$C$5:$I$106,4,0)+VLOOKUP($C108,'L71'!$C$5:$I$106,6,0))</f>
        <v>3669.5659999999998</v>
      </c>
      <c r="G108" s="36">
        <f>IF(ISNA(VLOOKUP($C108,'L71'!$C$5:$I$106,1,0)),0,VLOOKUP($C108,'L71'!$C$5:$I$106,3,0)+VLOOKUP($C108,'L71'!$C$5:$I$106,5,0)+VLOOKUP($C108,'L71'!$C$5:$I$106,7,0))</f>
        <v>2410.7019999999998</v>
      </c>
      <c r="H108" s="32">
        <f>IF(ISNA(VLOOKUP($C108,'L72'!$C$5:$I$110,1,0)),0,VLOOKUP($C108,'L72'!$C$5:$I$110,2,0)+VLOOKUP($C108,'L72'!$C$5:$I$110,4,0)+VLOOKUP($C108,'L72'!$C$5:$I$110,6,0))</f>
        <v>2474.2799999999997</v>
      </c>
      <c r="I108" s="38">
        <f>IF(ISNA(VLOOKUP($C108,'L72'!$C$5:$I$110,1,0)),0,VLOOKUP($C108,'L72'!$C$5:$I$110,3,0)+VLOOKUP($C108,'L72'!$C$5:$I$110,5,0)+VLOOKUP($C108,'L72'!$C$5:$I$110,7,0))</f>
        <v>3025.7309999999993</v>
      </c>
      <c r="J108" s="35">
        <f>IF(ISNA(VLOOKUP($C108,'L74'!$C$5:$I$110,1,0)),0,VLOOKUP($C108,'L74'!$C$5:$I$110,2,0))</f>
        <v>0</v>
      </c>
      <c r="K108" s="35">
        <f>IF(ISNA(VLOOKUP($C108,'L73'!$C$5:$I$111,1,0)),0,VLOOKUP($C108,'L73'!$C$5:$I$111,2,0)+VLOOKUP($C108,'L73'!$C$5:$I$111,4,0)+VLOOKUP($C108,'L73'!$C$5:$I$111,6,0))</f>
        <v>3334.2339999999995</v>
      </c>
      <c r="L108" s="36">
        <f>IF(ISNA(VLOOKUP($C108,'L73'!$C$5:$I$111,1,0)),0,VLOOKUP($C108,'L73'!$C$5:$I$111,3,0)+VLOOKUP($C108,'L73'!$C$5:$I$111,5,0)+VLOOKUP($C108,'L73'!$C$5:$I$111,7,0))</f>
        <v>2748.3820000000001</v>
      </c>
      <c r="M108" s="32">
        <f>IF(ISNA(VLOOKUP($C108,L73C!$C$5:$I$111,1,0)),0,VLOOKUP($C108,L73C!$C$5:$I$111,2,0))</f>
        <v>0</v>
      </c>
      <c r="N108" s="35">
        <f>IF(ISNA(VLOOKUP($C108,'L75'!$C$5:$I$114,1,0)),0,VLOOKUP($C108,'L75'!$C$5:$I$114,2,0)+VLOOKUP($C108,'L75'!$C$5:$I$114,4,0)+VLOOKUP($C108,'L75'!$C$5:$I$114,6,0))</f>
        <v>3274.3970000000008</v>
      </c>
      <c r="O108" s="36">
        <f>IF(ISNA(VLOOKUP($C108,'L75'!$C$5:$I$114,1,0)),0,VLOOKUP($C108,'L75'!$C$5:$I$114,3,0)+VLOOKUP($C108,'L75'!$C$5:$I$114,5,0)+VLOOKUP($C108,'L75'!$C$5:$I$114,7,0))</f>
        <v>3454.346</v>
      </c>
      <c r="P108" s="35">
        <f>IF(ISNA(VLOOKUP($C108,L75C!$C$5:$I$114,1,0)),0,VLOOKUP($C108,L75C!$C$5:$I$114,2,0)+VLOOKUP($C108,L75C!$C$5:$I$114,4,0)+VLOOKUP($C108,L75C!$C$5:$I$114,6,0))</f>
        <v>0</v>
      </c>
      <c r="Q108" s="36">
        <f>IF(ISNA(VLOOKUP($C108,L75C!$C$5:$I$114,1,0)),0,VLOOKUP($C108,L75C!$C$5:$I$114,3,0)+VLOOKUP($C108,L75C!$C$5:$I$114,5,0)+VLOOKUP($C108,L75C!$C$5:$I$114,7,0))</f>
        <v>0</v>
      </c>
      <c r="R108" s="35">
        <f>IF(ISNA(VLOOKUP($C108,'L76'!$C$5:$I$115,1,0)),0,VLOOKUP($C108,'L76'!$C$5:$I$115,2,0)+VLOOKUP($C108,'L76'!$C$5:$I$115,4,0)+VLOOKUP($C108,'L76'!$C$5:$I$115,6,0))</f>
        <v>2860.7080000000005</v>
      </c>
      <c r="S108" s="36">
        <f>IF(ISNA(VLOOKUP($C108,'L76'!$C$5:$I$115,1,0)),0,VLOOKUP($C108,'L76'!$C$5:$I$115,3,0)+VLOOKUP($C108,'L76'!$C$5:$I$115,5,0)+VLOOKUP($C108,'L76'!$C$5:$I$115,7,0))</f>
        <v>2462.3649999999998</v>
      </c>
      <c r="T108" s="40">
        <f t="shared" si="2"/>
        <v>35355.758000000002</v>
      </c>
      <c r="U108" s="6"/>
      <c r="W108" s="6"/>
      <c r="X108" s="6"/>
      <c r="Y108" s="6"/>
    </row>
    <row r="109" spans="2:25" x14ac:dyDescent="0.3">
      <c r="B109" s="3" t="s">
        <v>54</v>
      </c>
      <c r="C109" s="30">
        <v>68110501</v>
      </c>
      <c r="D109" s="35">
        <f>IF(ISNA(VLOOKUP($C109,'L70'!$C$5:$I$106,1,0)),0,VLOOKUP($C109,'L70'!$C$5:$I$106,2,0)+VLOOKUP($C109,'L70'!$C$5:$I$106,4,0)+VLOOKUP($C109,'L70'!$C$5:$I$106,6,0))</f>
        <v>1624.1479999999995</v>
      </c>
      <c r="E109" s="36">
        <f>IF(ISNA(VLOOKUP($C109,'L70'!$C$5:$I$106,1,0)),0,VLOOKUP($C109,'L70'!$C$5:$I$106,3,0)+VLOOKUP($C109,'L70'!$C$5:$I$106,5,0)+VLOOKUP($C109,'L70'!$C$5:$I$106,7,0))</f>
        <v>1583.0910000000003</v>
      </c>
      <c r="F109" s="35">
        <f>IF(ISNA(VLOOKUP($C109,'L71'!$C$5:$I$106,1,0)),0,VLOOKUP($C109,'L71'!$C$5:$I$106,2,0)+VLOOKUP($C109,'L71'!$C$5:$I$106,4,0)+VLOOKUP($C109,'L71'!$C$5:$I$106,6,0))</f>
        <v>1212.9449999999999</v>
      </c>
      <c r="G109" s="36">
        <f>IF(ISNA(VLOOKUP($C109,'L71'!$C$5:$I$106,1,0)),0,VLOOKUP($C109,'L71'!$C$5:$I$106,3,0)+VLOOKUP($C109,'L71'!$C$5:$I$106,5,0)+VLOOKUP($C109,'L71'!$C$5:$I$106,7,0))</f>
        <v>1666.721</v>
      </c>
      <c r="H109" s="32">
        <f>IF(ISNA(VLOOKUP($C109,'L72'!$C$5:$I$110,1,0)),0,VLOOKUP($C109,'L72'!$C$5:$I$110,2,0)+VLOOKUP($C109,'L72'!$C$5:$I$110,4,0)+VLOOKUP($C109,'L72'!$C$5:$I$110,6,0))</f>
        <v>811.94500000000005</v>
      </c>
      <c r="I109" s="38">
        <f>IF(ISNA(VLOOKUP($C109,'L72'!$C$5:$I$110,1,0)),0,VLOOKUP($C109,'L72'!$C$5:$I$110,3,0)+VLOOKUP($C109,'L72'!$C$5:$I$110,5,0)+VLOOKUP($C109,'L72'!$C$5:$I$110,7,0))</f>
        <v>853.09500000000003</v>
      </c>
      <c r="J109" s="35">
        <f>IF(ISNA(VLOOKUP($C109,'L74'!$C$5:$I$110,1,0)),0,VLOOKUP($C109,'L74'!$C$5:$I$110,2,0))</f>
        <v>0</v>
      </c>
      <c r="K109" s="35">
        <f>IF(ISNA(VLOOKUP($C109,'L73'!$C$5:$I$111,1,0)),0,VLOOKUP($C109,'L73'!$C$5:$I$111,2,0)+VLOOKUP($C109,'L73'!$C$5:$I$111,4,0)+VLOOKUP($C109,'L73'!$C$5:$I$111,6,0))</f>
        <v>1046.4910000000002</v>
      </c>
      <c r="L109" s="36">
        <f>IF(ISNA(VLOOKUP($C109,'L73'!$C$5:$I$111,1,0)),0,VLOOKUP($C109,'L73'!$C$5:$I$111,3,0)+VLOOKUP($C109,'L73'!$C$5:$I$111,5,0)+VLOOKUP($C109,'L73'!$C$5:$I$111,7,0))</f>
        <v>913.22299999999984</v>
      </c>
      <c r="M109" s="32">
        <f>IF(ISNA(VLOOKUP($C109,L73C!$C$5:$I$111,1,0)),0,VLOOKUP($C109,L73C!$C$5:$I$111,2,0))</f>
        <v>0</v>
      </c>
      <c r="N109" s="35">
        <f>IF(ISNA(VLOOKUP($C109,'L75'!$C$5:$I$114,1,0)),0,VLOOKUP($C109,'L75'!$C$5:$I$114,2,0)+VLOOKUP($C109,'L75'!$C$5:$I$114,4,0)+VLOOKUP($C109,'L75'!$C$5:$I$114,6,0))</f>
        <v>1774.9540000000002</v>
      </c>
      <c r="O109" s="36">
        <f>IF(ISNA(VLOOKUP($C109,'L75'!$C$5:$I$114,1,0)),0,VLOOKUP($C109,'L75'!$C$5:$I$114,3,0)+VLOOKUP($C109,'L75'!$C$5:$I$114,5,0)+VLOOKUP($C109,'L75'!$C$5:$I$114,7,0))</f>
        <v>1705.6950000000002</v>
      </c>
      <c r="P109" s="35">
        <f>IF(ISNA(VLOOKUP($C109,L75C!$C$5:$I$114,1,0)),0,VLOOKUP($C109,L75C!$C$5:$I$114,2,0)+VLOOKUP($C109,L75C!$C$5:$I$114,4,0)+VLOOKUP($C109,L75C!$C$5:$I$114,6,0))</f>
        <v>0</v>
      </c>
      <c r="Q109" s="36">
        <f>IF(ISNA(VLOOKUP($C109,L75C!$C$5:$I$114,1,0)),0,VLOOKUP($C109,L75C!$C$5:$I$114,3,0)+VLOOKUP($C109,L75C!$C$5:$I$114,5,0)+VLOOKUP($C109,L75C!$C$5:$I$114,7,0))</f>
        <v>0</v>
      </c>
      <c r="R109" s="35">
        <f>IF(ISNA(VLOOKUP($C109,'L76'!$C$5:$I$115,1,0)),0,VLOOKUP($C109,'L76'!$C$5:$I$115,2,0)+VLOOKUP($C109,'L76'!$C$5:$I$115,4,0)+VLOOKUP($C109,'L76'!$C$5:$I$115,6,0))</f>
        <v>946.01599999999996</v>
      </c>
      <c r="S109" s="36">
        <f>IF(ISNA(VLOOKUP($C109,'L76'!$C$5:$I$115,1,0)),0,VLOOKUP($C109,'L76'!$C$5:$I$115,3,0)+VLOOKUP($C109,'L76'!$C$5:$I$115,5,0)+VLOOKUP($C109,'L76'!$C$5:$I$115,7,0))</f>
        <v>852.24</v>
      </c>
      <c r="T109" s="40">
        <f t="shared" si="2"/>
        <v>14990.563999999998</v>
      </c>
      <c r="U109" s="6"/>
      <c r="W109" s="6"/>
      <c r="X109" s="6"/>
      <c r="Y109" s="6"/>
    </row>
    <row r="110" spans="2:25" x14ac:dyDescent="0.3">
      <c r="B110" s="3" t="s">
        <v>55</v>
      </c>
      <c r="C110" s="30">
        <v>1136600</v>
      </c>
      <c r="D110" s="35">
        <f>IF(ISNA(VLOOKUP($C110,'L70'!$C$5:$I$106,1,0)),0,VLOOKUP($C110,'L70'!$C$5:$I$106,2,0)+VLOOKUP($C110,'L70'!$C$5:$I$106,4,0)+VLOOKUP($C110,'L70'!$C$5:$I$106,6,0))</f>
        <v>219.08300000000003</v>
      </c>
      <c r="E110" s="36">
        <f>IF(ISNA(VLOOKUP($C110,'L70'!$C$5:$I$106,1,0)),0,VLOOKUP($C110,'L70'!$C$5:$I$106,3,0)+VLOOKUP($C110,'L70'!$C$5:$I$106,5,0)+VLOOKUP($C110,'L70'!$C$5:$I$106,7,0))</f>
        <v>219.18199999999999</v>
      </c>
      <c r="F110" s="35">
        <f>IF(ISNA(VLOOKUP($C110,'L71'!$C$5:$I$106,1,0)),0,VLOOKUP($C110,'L71'!$C$5:$I$106,2,0)+VLOOKUP($C110,'L71'!$C$5:$I$106,4,0)+VLOOKUP($C110,'L71'!$C$5:$I$106,6,0))</f>
        <v>109.875</v>
      </c>
      <c r="G110" s="36">
        <f>IF(ISNA(VLOOKUP($C110,'L71'!$C$5:$I$106,1,0)),0,VLOOKUP($C110,'L71'!$C$5:$I$106,3,0)+VLOOKUP($C110,'L71'!$C$5:$I$106,5,0)+VLOOKUP($C110,'L71'!$C$5:$I$106,7,0))</f>
        <v>110.17500000000001</v>
      </c>
      <c r="H110" s="32">
        <f>IF(ISNA(VLOOKUP($C110,'L72'!$C$5:$I$110,1,0)),0,VLOOKUP($C110,'L72'!$C$5:$I$110,2,0)+VLOOKUP($C110,'L72'!$C$5:$I$110,4,0)+VLOOKUP($C110,'L72'!$C$5:$I$110,6,0))</f>
        <v>54.835000000000001</v>
      </c>
      <c r="I110" s="38">
        <f>IF(ISNA(VLOOKUP($C110,'L72'!$C$5:$I$110,1,0)),0,VLOOKUP($C110,'L72'!$C$5:$I$110,3,0)+VLOOKUP($C110,'L72'!$C$5:$I$110,5,0)+VLOOKUP($C110,'L72'!$C$5:$I$110,7,0))</f>
        <v>54.845999999999997</v>
      </c>
      <c r="J110" s="35">
        <f>IF(ISNA(VLOOKUP($C110,'L74'!$C$5:$I$110,1,0)),0,VLOOKUP($C110,'L74'!$C$5:$I$110,2,0))</f>
        <v>0</v>
      </c>
      <c r="K110" s="35">
        <f>IF(ISNA(VLOOKUP($C110,'L73'!$C$5:$I$111,1,0)),0,VLOOKUP($C110,'L73'!$C$5:$I$111,2,0)+VLOOKUP($C110,'L73'!$C$5:$I$111,4,0)+VLOOKUP($C110,'L73'!$C$5:$I$111,6,0))</f>
        <v>233.80500000000001</v>
      </c>
      <c r="L110" s="36">
        <f>IF(ISNA(VLOOKUP($C110,'L73'!$C$5:$I$111,1,0)),0,VLOOKUP($C110,'L73'!$C$5:$I$111,3,0)+VLOOKUP($C110,'L73'!$C$5:$I$111,5,0)+VLOOKUP($C110,'L73'!$C$5:$I$111,7,0))</f>
        <v>298.94200000000001</v>
      </c>
      <c r="M110" s="32">
        <f>IF(ISNA(VLOOKUP($C110,L73C!$C$5:$I$111,1,0)),0,VLOOKUP($C110,L73C!$C$5:$I$111,2,0))</f>
        <v>0</v>
      </c>
      <c r="N110" s="35">
        <f>IF(ISNA(VLOOKUP($C110,'L75'!$C$5:$I$114,1,0)),0,VLOOKUP($C110,'L75'!$C$5:$I$114,2,0)+VLOOKUP($C110,'L75'!$C$5:$I$114,4,0)+VLOOKUP($C110,'L75'!$C$5:$I$114,6,0))</f>
        <v>557.94399999999996</v>
      </c>
      <c r="O110" s="36">
        <f>IF(ISNA(VLOOKUP($C110,'L75'!$C$5:$I$114,1,0)),0,VLOOKUP($C110,'L75'!$C$5:$I$114,3,0)+VLOOKUP($C110,'L75'!$C$5:$I$114,5,0)+VLOOKUP($C110,'L75'!$C$5:$I$114,7,0))</f>
        <v>510.13600000000002</v>
      </c>
      <c r="P110" s="35">
        <f>IF(ISNA(VLOOKUP($C110,L75C!$C$5:$I$114,1,0)),0,VLOOKUP($C110,L75C!$C$5:$I$114,2,0)+VLOOKUP($C110,L75C!$C$5:$I$114,4,0)+VLOOKUP($C110,L75C!$C$5:$I$114,6,0))</f>
        <v>0</v>
      </c>
      <c r="Q110" s="36">
        <f>IF(ISNA(VLOOKUP($C110,L75C!$C$5:$I$114,1,0)),0,VLOOKUP($C110,L75C!$C$5:$I$114,3,0)+VLOOKUP($C110,L75C!$C$5:$I$114,5,0)+VLOOKUP($C110,L75C!$C$5:$I$114,7,0))</f>
        <v>0</v>
      </c>
      <c r="R110" s="35">
        <f>IF(ISNA(VLOOKUP($C110,'L76'!$C$5:$I$115,1,0)),0,VLOOKUP($C110,'L76'!$C$5:$I$115,2,0)+VLOOKUP($C110,'L76'!$C$5:$I$115,4,0)+VLOOKUP($C110,'L76'!$C$5:$I$115,6,0))</f>
        <v>282.78699999999998</v>
      </c>
      <c r="S110" s="36">
        <f>IF(ISNA(VLOOKUP($C110,'L76'!$C$5:$I$115,1,0)),0,VLOOKUP($C110,'L76'!$C$5:$I$115,3,0)+VLOOKUP($C110,'L76'!$C$5:$I$115,5,0)+VLOOKUP($C110,'L76'!$C$5:$I$115,7,0))</f>
        <v>56.134</v>
      </c>
      <c r="T110" s="40">
        <f t="shared" si="2"/>
        <v>2707.7440000000001</v>
      </c>
      <c r="U110" s="6"/>
      <c r="W110" s="6"/>
      <c r="X110" s="6"/>
      <c r="Y110" s="6"/>
    </row>
    <row r="111" spans="2:25" x14ac:dyDescent="0.3">
      <c r="B111" s="3" t="s">
        <v>56</v>
      </c>
      <c r="C111" s="30">
        <v>1561464</v>
      </c>
      <c r="D111" s="35">
        <f>IF(ISNA(VLOOKUP($C111,'L70'!$C$5:$I$106,1,0)),0,VLOOKUP($C111,'L70'!$C$5:$I$106,2,0)+VLOOKUP($C111,'L70'!$C$5:$I$106,4,0)+VLOOKUP($C111,'L70'!$C$5:$I$106,6,0))</f>
        <v>810.69500000000005</v>
      </c>
      <c r="E111" s="36">
        <f>IF(ISNA(VLOOKUP($C111,'L70'!$C$5:$I$106,1,0)),0,VLOOKUP($C111,'L70'!$C$5:$I$106,3,0)+VLOOKUP($C111,'L70'!$C$5:$I$106,5,0)+VLOOKUP($C111,'L70'!$C$5:$I$106,7,0))</f>
        <v>1071.819</v>
      </c>
      <c r="F111" s="35">
        <f>IF(ISNA(VLOOKUP($C111,'L71'!$C$5:$I$106,1,0)),0,VLOOKUP($C111,'L71'!$C$5:$I$106,2,0)+VLOOKUP($C111,'L71'!$C$5:$I$106,4,0)+VLOOKUP($C111,'L71'!$C$5:$I$106,6,0))</f>
        <v>612.13400000000013</v>
      </c>
      <c r="G111" s="36">
        <f>IF(ISNA(VLOOKUP($C111,'L71'!$C$5:$I$106,1,0)),0,VLOOKUP($C111,'L71'!$C$5:$I$106,3,0)+VLOOKUP($C111,'L71'!$C$5:$I$106,5,0)+VLOOKUP($C111,'L71'!$C$5:$I$106,7,0))</f>
        <v>887.61500000000001</v>
      </c>
      <c r="H111" s="32">
        <f>IF(ISNA(VLOOKUP($C111,'L72'!$C$5:$I$110,1,0)),0,VLOOKUP($C111,'L72'!$C$5:$I$110,2,0)+VLOOKUP($C111,'L72'!$C$5:$I$110,4,0)+VLOOKUP($C111,'L72'!$C$5:$I$110,6,0))</f>
        <v>933.40399999999988</v>
      </c>
      <c r="I111" s="38">
        <f>IF(ISNA(VLOOKUP($C111,'L72'!$C$5:$I$110,1,0)),0,VLOOKUP($C111,'L72'!$C$5:$I$110,3,0)+VLOOKUP($C111,'L72'!$C$5:$I$110,5,0)+VLOOKUP($C111,'L72'!$C$5:$I$110,7,0))</f>
        <v>609.70699999999999</v>
      </c>
      <c r="J111" s="35">
        <f>IF(ISNA(VLOOKUP($C111,'L74'!$C$5:$I$110,1,0)),0,VLOOKUP($C111,'L74'!$C$5:$I$110,2,0))</f>
        <v>0</v>
      </c>
      <c r="K111" s="35">
        <f>IF(ISNA(VLOOKUP($C111,'L73'!$C$5:$I$111,1,0)),0,VLOOKUP($C111,'L73'!$C$5:$I$111,2,0)+VLOOKUP($C111,'L73'!$C$5:$I$111,4,0)+VLOOKUP($C111,'L73'!$C$5:$I$111,6,0))</f>
        <v>954.2270000000002</v>
      </c>
      <c r="L111" s="36">
        <f>IF(ISNA(VLOOKUP($C111,'L73'!$C$5:$I$111,1,0)),0,VLOOKUP($C111,'L73'!$C$5:$I$111,3,0)+VLOOKUP($C111,'L73'!$C$5:$I$111,5,0)+VLOOKUP($C111,'L73'!$C$5:$I$111,7,0))</f>
        <v>794.43600000000015</v>
      </c>
      <c r="M111" s="32">
        <f>IF(ISNA(VLOOKUP($C111,L73C!$C$5:$I$111,1,0)),0,VLOOKUP($C111,L73C!$C$5:$I$111,2,0))</f>
        <v>0</v>
      </c>
      <c r="N111" s="35">
        <f>IF(ISNA(VLOOKUP($C111,'L75'!$C$5:$I$114,1,0)),0,VLOOKUP($C111,'L75'!$C$5:$I$114,2,0)+VLOOKUP($C111,'L75'!$C$5:$I$114,4,0)+VLOOKUP($C111,'L75'!$C$5:$I$114,6,0))</f>
        <v>671.84499999999991</v>
      </c>
      <c r="O111" s="36">
        <f>IF(ISNA(VLOOKUP($C111,'L75'!$C$5:$I$114,1,0)),0,VLOOKUP($C111,'L75'!$C$5:$I$114,3,0)+VLOOKUP($C111,'L75'!$C$5:$I$114,5,0)+VLOOKUP($C111,'L75'!$C$5:$I$114,7,0))</f>
        <v>821.75799999999992</v>
      </c>
      <c r="P111" s="35">
        <f>IF(ISNA(VLOOKUP($C111,L75C!$C$5:$I$114,1,0)),0,VLOOKUP($C111,L75C!$C$5:$I$114,2,0)+VLOOKUP($C111,L75C!$C$5:$I$114,4,0)+VLOOKUP($C111,L75C!$C$5:$I$114,6,0))</f>
        <v>0</v>
      </c>
      <c r="Q111" s="36">
        <f>IF(ISNA(VLOOKUP($C111,L75C!$C$5:$I$114,1,0)),0,VLOOKUP($C111,L75C!$C$5:$I$114,3,0)+VLOOKUP($C111,L75C!$C$5:$I$114,5,0)+VLOOKUP($C111,L75C!$C$5:$I$114,7,0))</f>
        <v>0</v>
      </c>
      <c r="R111" s="35">
        <f>IF(ISNA(VLOOKUP($C111,'L76'!$C$5:$I$115,1,0)),0,VLOOKUP($C111,'L76'!$C$5:$I$115,2,0)+VLOOKUP($C111,'L76'!$C$5:$I$115,4,0)+VLOOKUP($C111,'L76'!$C$5:$I$115,6,0))</f>
        <v>553.63300000000004</v>
      </c>
      <c r="S111" s="36">
        <f>IF(ISNA(VLOOKUP($C111,'L76'!$C$5:$I$115,1,0)),0,VLOOKUP($C111,'L76'!$C$5:$I$115,3,0)+VLOOKUP($C111,'L76'!$C$5:$I$115,5,0)+VLOOKUP($C111,'L76'!$C$5:$I$115,7,0))</f>
        <v>619.54499999999985</v>
      </c>
      <c r="T111" s="40">
        <f t="shared" si="2"/>
        <v>9340.8180000000011</v>
      </c>
      <c r="U111" s="6"/>
      <c r="W111" s="6"/>
      <c r="X111" s="6"/>
      <c r="Y111" s="6"/>
    </row>
    <row r="112" spans="2:25" x14ac:dyDescent="0.3">
      <c r="B112" s="3" t="s">
        <v>57</v>
      </c>
      <c r="C112" s="30">
        <v>76994177</v>
      </c>
      <c r="D112" s="35">
        <f>IF(ISNA(VLOOKUP($C112,'L70'!$C$5:$I$106,1,0)),0,VLOOKUP($C112,'L70'!$C$5:$I$106,2,0)+VLOOKUP($C112,'L70'!$C$5:$I$106,4,0)+VLOOKUP($C112,'L70'!$C$5:$I$106,6,0))</f>
        <v>345.76400000000001</v>
      </c>
      <c r="E112" s="36">
        <f>IF(ISNA(VLOOKUP($C112,'L70'!$C$5:$I$106,1,0)),0,VLOOKUP($C112,'L70'!$C$5:$I$106,3,0)+VLOOKUP($C112,'L70'!$C$5:$I$106,5,0)+VLOOKUP($C112,'L70'!$C$5:$I$106,7,0))</f>
        <v>345.72400000000005</v>
      </c>
      <c r="F112" s="35">
        <f>IF(ISNA(VLOOKUP($C112,'L71'!$C$5:$I$106,1,0)),0,VLOOKUP($C112,'L71'!$C$5:$I$106,2,0)+VLOOKUP($C112,'L71'!$C$5:$I$106,4,0)+VLOOKUP($C112,'L71'!$C$5:$I$106,6,0))</f>
        <v>403.76400000000001</v>
      </c>
      <c r="G112" s="36">
        <f>IF(ISNA(VLOOKUP($C112,'L71'!$C$5:$I$106,1,0)),0,VLOOKUP($C112,'L71'!$C$5:$I$106,3,0)+VLOOKUP($C112,'L71'!$C$5:$I$106,5,0)+VLOOKUP($C112,'L71'!$C$5:$I$106,7,0))</f>
        <v>311.06400000000002</v>
      </c>
      <c r="H112" s="32">
        <f>IF(ISNA(VLOOKUP($C112,'L72'!$C$5:$I$110,1,0)),0,VLOOKUP($C112,'L72'!$C$5:$I$110,2,0)+VLOOKUP($C112,'L72'!$C$5:$I$110,4,0)+VLOOKUP($C112,'L72'!$C$5:$I$110,6,0))</f>
        <v>296.74299999999999</v>
      </c>
      <c r="I112" s="38">
        <f>IF(ISNA(VLOOKUP($C112,'L72'!$C$5:$I$110,1,0)),0,VLOOKUP($C112,'L72'!$C$5:$I$110,3,0)+VLOOKUP($C112,'L72'!$C$5:$I$110,5,0)+VLOOKUP($C112,'L72'!$C$5:$I$110,7,0))</f>
        <v>422.59199999999998</v>
      </c>
      <c r="J112" s="35">
        <f>IF(ISNA(VLOOKUP($C112,'L74'!$C$5:$I$110,1,0)),0,VLOOKUP($C112,'L74'!$C$5:$I$110,2,0))</f>
        <v>0</v>
      </c>
      <c r="K112" s="35">
        <f>IF(ISNA(VLOOKUP($C112,'L73'!$C$5:$I$111,1,0)),0,VLOOKUP($C112,'L73'!$C$5:$I$111,2,0)+VLOOKUP($C112,'L73'!$C$5:$I$111,4,0)+VLOOKUP($C112,'L73'!$C$5:$I$111,6,0))</f>
        <v>354.62500000000006</v>
      </c>
      <c r="L112" s="36">
        <f>IF(ISNA(VLOOKUP($C112,'L73'!$C$5:$I$111,1,0)),0,VLOOKUP($C112,'L73'!$C$5:$I$111,3,0)+VLOOKUP($C112,'L73'!$C$5:$I$111,5,0)+VLOOKUP($C112,'L73'!$C$5:$I$111,7,0))</f>
        <v>358.30599999999998</v>
      </c>
      <c r="M112" s="32">
        <f>IF(ISNA(VLOOKUP($C112,L73C!$C$5:$I$111,1,0)),0,VLOOKUP($C112,L73C!$C$5:$I$111,2,0))</f>
        <v>0</v>
      </c>
      <c r="N112" s="35">
        <f>IF(ISNA(VLOOKUP($C112,'L75'!$C$5:$I$114,1,0)),0,VLOOKUP($C112,'L75'!$C$5:$I$114,2,0)+VLOOKUP($C112,'L75'!$C$5:$I$114,4,0)+VLOOKUP($C112,'L75'!$C$5:$I$114,6,0))</f>
        <v>418.06100000000004</v>
      </c>
      <c r="O112" s="36">
        <f>IF(ISNA(VLOOKUP($C112,'L75'!$C$5:$I$114,1,0)),0,VLOOKUP($C112,'L75'!$C$5:$I$114,3,0)+VLOOKUP($C112,'L75'!$C$5:$I$114,5,0)+VLOOKUP($C112,'L75'!$C$5:$I$114,7,0))</f>
        <v>416.86600000000004</v>
      </c>
      <c r="P112" s="35">
        <f>IF(ISNA(VLOOKUP($C112,L75C!$C$5:$I$114,1,0)),0,VLOOKUP($C112,L75C!$C$5:$I$114,2,0)+VLOOKUP($C112,L75C!$C$5:$I$114,4,0)+VLOOKUP($C112,L75C!$C$5:$I$114,6,0))</f>
        <v>0</v>
      </c>
      <c r="Q112" s="36">
        <f>IF(ISNA(VLOOKUP($C112,L75C!$C$5:$I$114,1,0)),0,VLOOKUP($C112,L75C!$C$5:$I$114,3,0)+VLOOKUP($C112,L75C!$C$5:$I$114,5,0)+VLOOKUP($C112,L75C!$C$5:$I$114,7,0))</f>
        <v>0</v>
      </c>
      <c r="R112" s="35">
        <f>IF(ISNA(VLOOKUP($C112,'L76'!$C$5:$I$115,1,0)),0,VLOOKUP($C112,'L76'!$C$5:$I$115,2,0)+VLOOKUP($C112,'L76'!$C$5:$I$115,4,0)+VLOOKUP($C112,'L76'!$C$5:$I$115,6,0))</f>
        <v>178.82900000000001</v>
      </c>
      <c r="S112" s="36">
        <f>IF(ISNA(VLOOKUP($C112,'L76'!$C$5:$I$115,1,0)),0,VLOOKUP($C112,'L76'!$C$5:$I$115,3,0)+VLOOKUP($C112,'L76'!$C$5:$I$115,5,0)+VLOOKUP($C112,'L76'!$C$5:$I$115,7,0))</f>
        <v>59.527000000000001</v>
      </c>
      <c r="T112" s="40">
        <f t="shared" si="2"/>
        <v>3911.8650000000002</v>
      </c>
      <c r="U112" s="6"/>
      <c r="W112" s="6"/>
      <c r="X112" s="6"/>
      <c r="Y112" s="6"/>
    </row>
    <row r="113" spans="2:25" x14ac:dyDescent="0.3">
      <c r="B113" s="3" t="s">
        <v>144</v>
      </c>
      <c r="C113" s="30">
        <v>19924948</v>
      </c>
      <c r="D113" s="35">
        <f>IF(ISNA(VLOOKUP($C113,'L70'!$C$5:$I$106,1,0)),0,VLOOKUP($C113,'L70'!$C$5:$I$106,2,0)+VLOOKUP($C113,'L70'!$C$5:$I$106,4,0)+VLOOKUP($C113,'L70'!$C$5:$I$106,6,0))</f>
        <v>0</v>
      </c>
      <c r="E113" s="36">
        <f>IF(ISNA(VLOOKUP($C113,'L70'!$C$5:$I$106,1,0)),0,VLOOKUP($C113,'L70'!$C$5:$I$106,3,0)+VLOOKUP($C113,'L70'!$C$5:$I$106,5,0)+VLOOKUP($C113,'L70'!$C$5:$I$106,7,0))</f>
        <v>0</v>
      </c>
      <c r="F113" s="35">
        <f>IF(ISNA(VLOOKUP($C113,'L71'!$C$5:$I$106,1,0)),0,VLOOKUP($C113,'L71'!$C$5:$I$106,2,0)+VLOOKUP($C113,'L71'!$C$5:$I$106,4,0)+VLOOKUP($C113,'L71'!$C$5:$I$106,6,0))</f>
        <v>0</v>
      </c>
      <c r="G113" s="36">
        <f>IF(ISNA(VLOOKUP($C113,'L71'!$C$5:$I$106,1,0)),0,VLOOKUP($C113,'L71'!$C$5:$I$106,3,0)+VLOOKUP($C113,'L71'!$C$5:$I$106,5,0)+VLOOKUP($C113,'L71'!$C$5:$I$106,7,0))</f>
        <v>0</v>
      </c>
      <c r="H113" s="32">
        <f>IF(ISNA(VLOOKUP($C113,'L72'!$C$5:$I$110,1,0)),0,VLOOKUP($C113,'L72'!$C$5:$I$110,2,0)+VLOOKUP($C113,'L72'!$C$5:$I$110,4,0)+VLOOKUP($C113,'L72'!$C$5:$I$110,6,0))</f>
        <v>0</v>
      </c>
      <c r="I113" s="38">
        <f>IF(ISNA(VLOOKUP($C113,'L72'!$C$5:$I$110,1,0)),0,VLOOKUP($C113,'L72'!$C$5:$I$110,3,0)+VLOOKUP($C113,'L72'!$C$5:$I$110,5,0)+VLOOKUP($C113,'L72'!$C$5:$I$110,7,0))</f>
        <v>0</v>
      </c>
      <c r="J113" s="35">
        <f>IF(ISNA(VLOOKUP($C113,'L74'!$C$5:$I$110,1,0)),0,VLOOKUP($C113,'L74'!$C$5:$I$110,2,0))</f>
        <v>0</v>
      </c>
      <c r="K113" s="35">
        <f>IF(ISNA(VLOOKUP($C113,'L73'!$C$5:$I$111,1,0)),0,VLOOKUP($C113,'L73'!$C$5:$I$111,2,0)+VLOOKUP($C113,'L73'!$C$5:$I$111,4,0)+VLOOKUP($C113,'L73'!$C$5:$I$111,6,0))</f>
        <v>0</v>
      </c>
      <c r="L113" s="36">
        <f>IF(ISNA(VLOOKUP($C113,'L73'!$C$5:$I$111,1,0)),0,VLOOKUP($C113,'L73'!$C$5:$I$111,3,0)+VLOOKUP($C113,'L73'!$C$5:$I$111,5,0)+VLOOKUP($C113,'L73'!$C$5:$I$111,7,0))</f>
        <v>0</v>
      </c>
      <c r="M113" s="32">
        <f>IF(ISNA(VLOOKUP($C113,L73C!$C$5:$I$111,1,0)),0,VLOOKUP($C113,L73C!$C$5:$I$111,2,0))</f>
        <v>0</v>
      </c>
      <c r="N113" s="35">
        <f>IF(ISNA(VLOOKUP($C113,'L75'!$C$5:$I$114,1,0)),0,VLOOKUP($C113,'L75'!$C$5:$I$114,2,0)+VLOOKUP($C113,'L75'!$C$5:$I$114,4,0)+VLOOKUP($C113,'L75'!$C$5:$I$114,6,0))</f>
        <v>127.342</v>
      </c>
      <c r="O113" s="36">
        <f>IF(ISNA(VLOOKUP($C113,'L75'!$C$5:$I$114,1,0)),0,VLOOKUP($C113,'L75'!$C$5:$I$114,3,0)+VLOOKUP($C113,'L75'!$C$5:$I$114,5,0)+VLOOKUP($C113,'L75'!$C$5:$I$114,7,0))</f>
        <v>127.15299999999999</v>
      </c>
      <c r="P113" s="35">
        <f>IF(ISNA(VLOOKUP($C113,L75C!$C$5:$I$114,1,0)),0,VLOOKUP($C113,L75C!$C$5:$I$114,2,0)+VLOOKUP($C113,L75C!$C$5:$I$114,4,0)+VLOOKUP($C113,L75C!$C$5:$I$114,6,0))</f>
        <v>0</v>
      </c>
      <c r="Q113" s="36">
        <f>IF(ISNA(VLOOKUP($C113,L75C!$C$5:$I$114,1,0)),0,VLOOKUP($C113,L75C!$C$5:$I$114,3,0)+VLOOKUP($C113,L75C!$C$5:$I$114,5,0)+VLOOKUP($C113,L75C!$C$5:$I$114,7,0))</f>
        <v>0</v>
      </c>
      <c r="R113" s="35">
        <f>IF(ISNA(VLOOKUP($C113,'L76'!$C$5:$I$115,1,0)),0,VLOOKUP($C113,'L76'!$C$5:$I$115,2,0)+VLOOKUP($C113,'L76'!$C$5:$I$115,4,0)+VLOOKUP($C113,'L76'!$C$5:$I$115,6,0))</f>
        <v>216.054</v>
      </c>
      <c r="S113" s="36">
        <f>IF(ISNA(VLOOKUP($C113,'L76'!$C$5:$I$115,1,0)),0,VLOOKUP($C113,'L76'!$C$5:$I$115,3,0)+VLOOKUP($C113,'L76'!$C$5:$I$115,5,0)+VLOOKUP($C113,'L76'!$C$5:$I$115,7,0))</f>
        <v>95.019000000000005</v>
      </c>
      <c r="T113" s="40">
        <f t="shared" si="2"/>
        <v>565.56799999999998</v>
      </c>
      <c r="U113" s="6"/>
      <c r="W113" s="6"/>
      <c r="X113" s="6"/>
      <c r="Y113" s="6"/>
    </row>
    <row r="114" spans="2:25" x14ac:dyDescent="0.3">
      <c r="B114" s="3" t="s">
        <v>105</v>
      </c>
      <c r="C114" s="30">
        <v>19700983</v>
      </c>
      <c r="D114" s="35">
        <f>IF(ISNA(VLOOKUP($C114,'L70'!$C$5:$I$106,1,0)),0,VLOOKUP($C114,'L70'!$C$5:$I$106,2,0)+VLOOKUP($C114,'L70'!$C$5:$I$106,4,0)+VLOOKUP($C114,'L70'!$C$5:$I$106,6,0))</f>
        <v>165.12700000000001</v>
      </c>
      <c r="E114" s="36">
        <f>IF(ISNA(VLOOKUP($C114,'L70'!$C$5:$I$106,1,0)),0,VLOOKUP($C114,'L70'!$C$5:$I$106,3,0)+VLOOKUP($C114,'L70'!$C$5:$I$106,5,0)+VLOOKUP($C114,'L70'!$C$5:$I$106,7,0))</f>
        <v>210.84700000000001</v>
      </c>
      <c r="F114" s="35">
        <f>IF(ISNA(VLOOKUP($C114,'L71'!$C$5:$I$106,1,0)),0,VLOOKUP($C114,'L71'!$C$5:$I$106,2,0)+VLOOKUP($C114,'L71'!$C$5:$I$106,4,0)+VLOOKUP($C114,'L71'!$C$5:$I$106,6,0))</f>
        <v>127.274</v>
      </c>
      <c r="G114" s="36">
        <f>IF(ISNA(VLOOKUP($C114,'L71'!$C$5:$I$106,1,0)),0,VLOOKUP($C114,'L71'!$C$5:$I$106,3,0)+VLOOKUP($C114,'L71'!$C$5:$I$106,5,0)+VLOOKUP($C114,'L71'!$C$5:$I$106,7,0))</f>
        <v>120.86199999999999</v>
      </c>
      <c r="H114" s="32">
        <f>IF(ISNA(VLOOKUP($C114,'L72'!$C$5:$I$110,1,0)),0,VLOOKUP($C114,'L72'!$C$5:$I$110,2,0)+VLOOKUP($C114,'L72'!$C$5:$I$110,4,0)+VLOOKUP($C114,'L72'!$C$5:$I$110,6,0))</f>
        <v>167.97899999999998</v>
      </c>
      <c r="I114" s="38">
        <f>IF(ISNA(VLOOKUP($C114,'L72'!$C$5:$I$110,1,0)),0,VLOOKUP($C114,'L72'!$C$5:$I$110,3,0)+VLOOKUP($C114,'L72'!$C$5:$I$110,5,0)+VLOOKUP($C114,'L72'!$C$5:$I$110,7,0))</f>
        <v>138.37400000000002</v>
      </c>
      <c r="J114" s="35">
        <f>IF(ISNA(VLOOKUP($C114,'L74'!$C$5:$I$110,1,0)),0,VLOOKUP($C114,'L74'!$C$5:$I$110,2,0))</f>
        <v>0</v>
      </c>
      <c r="K114" s="35">
        <f>IF(ISNA(VLOOKUP($C114,'L73'!$C$5:$I$111,1,0)),0,VLOOKUP($C114,'L73'!$C$5:$I$111,2,0)+VLOOKUP($C114,'L73'!$C$5:$I$111,4,0)+VLOOKUP($C114,'L73'!$C$5:$I$111,6,0))</f>
        <v>247.54000000000002</v>
      </c>
      <c r="L114" s="36">
        <f>IF(ISNA(VLOOKUP($C114,'L73'!$C$5:$I$111,1,0)),0,VLOOKUP($C114,'L73'!$C$5:$I$111,3,0)+VLOOKUP($C114,'L73'!$C$5:$I$111,5,0)+VLOOKUP($C114,'L73'!$C$5:$I$111,7,0))</f>
        <v>177.15200000000002</v>
      </c>
      <c r="M114" s="32">
        <f>IF(ISNA(VLOOKUP($C114,L73C!$C$5:$I$111,1,0)),0,VLOOKUP($C114,L73C!$C$5:$I$111,2,0))</f>
        <v>0</v>
      </c>
      <c r="N114" s="35">
        <f>IF(ISNA(VLOOKUP($C114,'L75'!$C$5:$I$114,1,0)),0,VLOOKUP($C114,'L75'!$C$5:$I$114,2,0)+VLOOKUP($C114,'L75'!$C$5:$I$114,4,0)+VLOOKUP($C114,'L75'!$C$5:$I$114,6,0))</f>
        <v>230.376</v>
      </c>
      <c r="O114" s="36">
        <f>IF(ISNA(VLOOKUP($C114,'L75'!$C$5:$I$114,1,0)),0,VLOOKUP($C114,'L75'!$C$5:$I$114,3,0)+VLOOKUP($C114,'L75'!$C$5:$I$114,5,0)+VLOOKUP($C114,'L75'!$C$5:$I$114,7,0))</f>
        <v>305.18200000000002</v>
      </c>
      <c r="P114" s="35">
        <f>IF(ISNA(VLOOKUP($C114,L75C!$C$5:$I$114,1,0)),0,VLOOKUP($C114,L75C!$C$5:$I$114,2,0)+VLOOKUP($C114,L75C!$C$5:$I$114,4,0)+VLOOKUP($C114,L75C!$C$5:$I$114,6,0))</f>
        <v>0</v>
      </c>
      <c r="Q114" s="36">
        <f>IF(ISNA(VLOOKUP($C114,L75C!$C$5:$I$114,1,0)),0,VLOOKUP($C114,L75C!$C$5:$I$114,3,0)+VLOOKUP($C114,L75C!$C$5:$I$114,5,0)+VLOOKUP($C114,L75C!$C$5:$I$114,7,0))</f>
        <v>0</v>
      </c>
      <c r="R114" s="35">
        <f>IF(ISNA(VLOOKUP($C114,'L76'!$C$5:$I$115,1,0)),0,VLOOKUP($C114,'L76'!$C$5:$I$115,2,0)+VLOOKUP($C114,'L76'!$C$5:$I$115,4,0)+VLOOKUP($C114,'L76'!$C$5:$I$115,6,0))</f>
        <v>139.40799999999999</v>
      </c>
      <c r="S114" s="36">
        <f>IF(ISNA(VLOOKUP($C114,'L76'!$C$5:$I$115,1,0)),0,VLOOKUP($C114,'L76'!$C$5:$I$115,3,0)+VLOOKUP($C114,'L76'!$C$5:$I$115,5,0)+VLOOKUP($C114,'L76'!$C$5:$I$115,7,0))</f>
        <v>179.989</v>
      </c>
      <c r="T114" s="40">
        <f t="shared" si="2"/>
        <v>2210.1099999999997</v>
      </c>
      <c r="U114" s="6"/>
      <c r="W114" s="6"/>
      <c r="X114" s="6"/>
      <c r="Y114" s="6"/>
    </row>
    <row r="115" spans="2:25" x14ac:dyDescent="0.3">
      <c r="B115" s="3" t="s">
        <v>58</v>
      </c>
      <c r="C115" s="30">
        <v>1602498</v>
      </c>
      <c r="D115" s="35">
        <f>IF(ISNA(VLOOKUP($C115,'L70'!$C$5:$I$106,1,0)),0,VLOOKUP($C115,'L70'!$C$5:$I$106,2,0)+VLOOKUP($C115,'L70'!$C$5:$I$106,4,0)+VLOOKUP($C115,'L70'!$C$5:$I$106,6,0))</f>
        <v>258.64800000000002</v>
      </c>
      <c r="E115" s="36">
        <f>IF(ISNA(VLOOKUP($C115,'L70'!$C$5:$I$106,1,0)),0,VLOOKUP($C115,'L70'!$C$5:$I$106,3,0)+VLOOKUP($C115,'L70'!$C$5:$I$106,5,0)+VLOOKUP($C115,'L70'!$C$5:$I$106,7,0))</f>
        <v>258.52100000000002</v>
      </c>
      <c r="F115" s="35">
        <f>IF(ISNA(VLOOKUP($C115,'L71'!$C$5:$I$106,1,0)),0,VLOOKUP($C115,'L71'!$C$5:$I$106,2,0)+VLOOKUP($C115,'L71'!$C$5:$I$106,4,0)+VLOOKUP($C115,'L71'!$C$5:$I$106,6,0))</f>
        <v>291.43700000000001</v>
      </c>
      <c r="G115" s="36">
        <f>IF(ISNA(VLOOKUP($C115,'L71'!$C$5:$I$106,1,0)),0,VLOOKUP($C115,'L71'!$C$5:$I$106,3,0)+VLOOKUP($C115,'L71'!$C$5:$I$106,5,0)+VLOOKUP($C115,'L71'!$C$5:$I$106,7,0))</f>
        <v>242.23200000000003</v>
      </c>
      <c r="H115" s="32">
        <f>IF(ISNA(VLOOKUP($C115,'L72'!$C$5:$I$110,1,0)),0,VLOOKUP($C115,'L72'!$C$5:$I$110,2,0)+VLOOKUP($C115,'L72'!$C$5:$I$110,4,0)+VLOOKUP($C115,'L72'!$C$5:$I$110,6,0))</f>
        <v>277.71300000000002</v>
      </c>
      <c r="I115" s="38">
        <f>IF(ISNA(VLOOKUP($C115,'L72'!$C$5:$I$110,1,0)),0,VLOOKUP($C115,'L72'!$C$5:$I$110,3,0)+VLOOKUP($C115,'L72'!$C$5:$I$110,5,0)+VLOOKUP($C115,'L72'!$C$5:$I$110,7,0))</f>
        <v>227.846</v>
      </c>
      <c r="J115" s="35">
        <f>IF(ISNA(VLOOKUP($C115,'L74'!$C$5:$I$110,1,0)),0,VLOOKUP($C115,'L74'!$C$5:$I$110,2,0))</f>
        <v>25</v>
      </c>
      <c r="K115" s="35">
        <f>IF(ISNA(VLOOKUP($C115,'L73'!$C$5:$I$111,1,0)),0,VLOOKUP($C115,'L73'!$C$5:$I$111,2,0)+VLOOKUP($C115,'L73'!$C$5:$I$111,4,0)+VLOOKUP($C115,'L73'!$C$5:$I$111,6,0))</f>
        <v>302.803</v>
      </c>
      <c r="L115" s="36">
        <f>IF(ISNA(VLOOKUP($C115,'L73'!$C$5:$I$111,1,0)),0,VLOOKUP($C115,'L73'!$C$5:$I$111,3,0)+VLOOKUP($C115,'L73'!$C$5:$I$111,5,0)+VLOOKUP($C115,'L73'!$C$5:$I$111,7,0))</f>
        <v>322.69100000000003</v>
      </c>
      <c r="M115" s="32">
        <f>IF(ISNA(VLOOKUP($C115,L73C!$C$5:$I$111,1,0)),0,VLOOKUP($C115,L73C!$C$5:$I$111,2,0))</f>
        <v>0</v>
      </c>
      <c r="N115" s="35">
        <f>IF(ISNA(VLOOKUP($C115,'L75'!$C$5:$I$114,1,0)),0,VLOOKUP($C115,'L75'!$C$5:$I$114,2,0)+VLOOKUP($C115,'L75'!$C$5:$I$114,4,0)+VLOOKUP($C115,'L75'!$C$5:$I$114,6,0))</f>
        <v>259.41600000000005</v>
      </c>
      <c r="O115" s="36">
        <f>IF(ISNA(VLOOKUP($C115,'L75'!$C$5:$I$114,1,0)),0,VLOOKUP($C115,'L75'!$C$5:$I$114,3,0)+VLOOKUP($C115,'L75'!$C$5:$I$114,5,0)+VLOOKUP($C115,'L75'!$C$5:$I$114,7,0))</f>
        <v>283.92099999999999</v>
      </c>
      <c r="P115" s="35">
        <f>IF(ISNA(VLOOKUP($C115,L75C!$C$5:$I$114,1,0)),0,VLOOKUP($C115,L75C!$C$5:$I$114,2,0)+VLOOKUP($C115,L75C!$C$5:$I$114,4,0)+VLOOKUP($C115,L75C!$C$5:$I$114,6,0))</f>
        <v>0</v>
      </c>
      <c r="Q115" s="36">
        <f>IF(ISNA(VLOOKUP($C115,L75C!$C$5:$I$114,1,0)),0,VLOOKUP($C115,L75C!$C$5:$I$114,3,0)+VLOOKUP($C115,L75C!$C$5:$I$114,5,0)+VLOOKUP($C115,L75C!$C$5:$I$114,7,0))</f>
        <v>0</v>
      </c>
      <c r="R115" s="35">
        <f>IF(ISNA(VLOOKUP($C115,'L76'!$C$5:$I$115,1,0)),0,VLOOKUP($C115,'L76'!$C$5:$I$115,2,0)+VLOOKUP($C115,'L76'!$C$5:$I$115,4,0)+VLOOKUP($C115,'L76'!$C$5:$I$115,6,0))</f>
        <v>336.36799999999999</v>
      </c>
      <c r="S115" s="36">
        <f>IF(ISNA(VLOOKUP($C115,'L76'!$C$5:$I$115,1,0)),0,VLOOKUP($C115,'L76'!$C$5:$I$115,3,0)+VLOOKUP($C115,'L76'!$C$5:$I$115,5,0)+VLOOKUP($C115,'L76'!$C$5:$I$115,7,0))</f>
        <v>221.798</v>
      </c>
      <c r="T115" s="40">
        <f t="shared" si="2"/>
        <v>3308.3940000000002</v>
      </c>
      <c r="U115" s="6"/>
      <c r="W115" s="6"/>
      <c r="X115" s="6"/>
      <c r="Y115" s="6"/>
    </row>
    <row r="116" spans="2:25" ht="14.4" thickBot="1" x14ac:dyDescent="0.35">
      <c r="B116" s="3" t="s">
        <v>59</v>
      </c>
      <c r="C116" s="30">
        <v>3908643</v>
      </c>
      <c r="D116" s="35">
        <f>IF(ISNA(VLOOKUP($C116,'L70'!$C$5:$I$106,1,0)),0,VLOOKUP($C116,'L70'!$C$5:$I$106,2,0)+VLOOKUP($C116,'L70'!$C$5:$I$106,4,0)+VLOOKUP($C116,'L70'!$C$5:$I$106,6,0))</f>
        <v>703.82099999999991</v>
      </c>
      <c r="E116" s="36">
        <f>IF(ISNA(VLOOKUP($C116,'L70'!$C$5:$I$106,1,0)),0,VLOOKUP($C116,'L70'!$C$5:$I$106,3,0)+VLOOKUP($C116,'L70'!$C$5:$I$106,5,0)+VLOOKUP($C116,'L70'!$C$5:$I$106,7,0))</f>
        <v>874.096</v>
      </c>
      <c r="F116" s="35">
        <f>IF(ISNA(VLOOKUP($C116,'L71'!$C$5:$I$106,1,0)),0,VLOOKUP($C116,'L71'!$C$5:$I$106,2,0)+VLOOKUP($C116,'L71'!$C$5:$I$106,4,0)+VLOOKUP($C116,'L71'!$C$5:$I$106,6,0))</f>
        <v>906.02700000000004</v>
      </c>
      <c r="G116" s="36">
        <f>IF(ISNA(VLOOKUP($C116,'L71'!$C$5:$I$106,1,0)),0,VLOOKUP($C116,'L71'!$C$5:$I$106,3,0)+VLOOKUP($C116,'L71'!$C$5:$I$106,5,0)+VLOOKUP($C116,'L71'!$C$5:$I$106,7,0))</f>
        <v>957.65200000000004</v>
      </c>
      <c r="H116" s="32">
        <f>IF(ISNA(VLOOKUP($C116,'L72'!$C$5:$I$110,1,0)),0,VLOOKUP($C116,'L72'!$C$5:$I$110,2,0)+VLOOKUP($C116,'L72'!$C$5:$I$110,4,0)+VLOOKUP($C116,'L72'!$C$5:$I$110,6,0))</f>
        <v>1348.748</v>
      </c>
      <c r="I116" s="38">
        <f>IF(ISNA(VLOOKUP($C116,'L72'!$C$5:$I$110,1,0)),0,VLOOKUP($C116,'L72'!$C$5:$I$110,3,0)+VLOOKUP($C116,'L72'!$C$5:$I$110,5,0)+VLOOKUP($C116,'L72'!$C$5:$I$110,7,0))</f>
        <v>628.08600000000001</v>
      </c>
      <c r="J116" s="66">
        <f>IF(ISNA(VLOOKUP($C116,'L74'!$C$5:$I$110,1,0)),0,VLOOKUP($C116,'L74'!$C$5:$I$110,2,0))</f>
        <v>169.10499999999999</v>
      </c>
      <c r="K116" s="35">
        <f>IF(ISNA(VLOOKUP($C116,'L73'!$C$5:$I$111,1,0)),0,VLOOKUP($C116,'L73'!$C$5:$I$111,2,0)+VLOOKUP($C116,'L73'!$C$5:$I$111,4,0)+VLOOKUP($C116,'L73'!$C$5:$I$111,6,0))</f>
        <v>1285.8579999999999</v>
      </c>
      <c r="L116" s="36">
        <f>IF(ISNA(VLOOKUP($C116,'L73'!$C$5:$I$111,1,0)),0,VLOOKUP($C116,'L73'!$C$5:$I$111,3,0)+VLOOKUP($C116,'L73'!$C$5:$I$111,5,0)+VLOOKUP($C116,'L73'!$C$5:$I$111,7,0))</f>
        <v>1283.306</v>
      </c>
      <c r="M116" s="32">
        <f>IF(ISNA(VLOOKUP($C116,L73C!$C$5:$I$111,1,0)),0,VLOOKUP($C116,L73C!$C$5:$I$111,2,0))</f>
        <v>0</v>
      </c>
      <c r="N116" s="35">
        <f>IF(ISNA(VLOOKUP($C116,'L75'!$C$5:$I$114,1,0)),0,VLOOKUP($C116,'L75'!$C$5:$I$114,2,0)+VLOOKUP($C116,'L75'!$C$5:$I$114,4,0)+VLOOKUP($C116,'L75'!$C$5:$I$114,6,0))</f>
        <v>947.23299999999972</v>
      </c>
      <c r="O116" s="36">
        <f>IF(ISNA(VLOOKUP($C116,'L75'!$C$5:$I$114,1,0)),0,VLOOKUP($C116,'L75'!$C$5:$I$114,3,0)+VLOOKUP($C116,'L75'!$C$5:$I$114,5,0)+VLOOKUP($C116,'L75'!$C$5:$I$114,7,0))</f>
        <v>703.33899999999994</v>
      </c>
      <c r="P116" s="35">
        <f>IF(ISNA(VLOOKUP($C116,L75C!$C$5:$I$114,1,0)),0,VLOOKUP($C116,L75C!$C$5:$I$114,2,0)+VLOOKUP($C116,L75C!$C$5:$I$114,4,0)+VLOOKUP($C116,L75C!$C$5:$I$114,6,0))</f>
        <v>0</v>
      </c>
      <c r="Q116" s="36">
        <f>IF(ISNA(VLOOKUP($C116,L75C!$C$5:$I$114,1,0)),0,VLOOKUP($C116,L75C!$C$5:$I$114,3,0)+VLOOKUP($C116,L75C!$C$5:$I$114,5,0)+VLOOKUP($C116,L75C!$C$5:$I$114,7,0))</f>
        <v>0</v>
      </c>
      <c r="R116" s="35">
        <f>IF(ISNA(VLOOKUP($C116,'L76'!$C$5:$I$115,1,0)),0,VLOOKUP($C116,'L76'!$C$5:$I$115,2,0)+VLOOKUP($C116,'L76'!$C$5:$I$115,4,0)+VLOOKUP($C116,'L76'!$C$5:$I$115,6,0))</f>
        <v>791.44</v>
      </c>
      <c r="S116" s="36">
        <f>IF(ISNA(VLOOKUP($C116,'L76'!$C$5:$I$115,1,0)),0,VLOOKUP($C116,'L76'!$C$5:$I$115,3,0)+VLOOKUP($C116,'L76'!$C$5:$I$115,5,0)+VLOOKUP($C116,'L76'!$C$5:$I$115,7,0))</f>
        <v>764.15199999999982</v>
      </c>
      <c r="T116" s="40">
        <f t="shared" si="2"/>
        <v>11362.863000000001</v>
      </c>
      <c r="U116" s="6"/>
      <c r="W116" s="6"/>
      <c r="X116" s="6"/>
      <c r="Y116" s="6"/>
    </row>
    <row r="117" spans="2:25" ht="14.4" thickBot="1" x14ac:dyDescent="0.35">
      <c r="B117" s="52" t="s">
        <v>0</v>
      </c>
      <c r="C117" s="53" t="s">
        <v>115</v>
      </c>
      <c r="D117" s="54">
        <v>482970.02499999985</v>
      </c>
      <c r="E117" s="55">
        <v>483904.27400000027</v>
      </c>
      <c r="F117" s="54">
        <f t="shared" ref="F117:K117" si="3">SUM(F6:F116)</f>
        <v>523976.06900000002</v>
      </c>
      <c r="G117" s="55">
        <f t="shared" si="3"/>
        <v>467535.79299999989</v>
      </c>
      <c r="H117" s="56">
        <f t="shared" si="3"/>
        <v>499411.71000000008</v>
      </c>
      <c r="I117" s="57">
        <f t="shared" si="3"/>
        <v>452778.47500000003</v>
      </c>
      <c r="J117" s="67">
        <f t="shared" si="3"/>
        <v>68213.638999999966</v>
      </c>
      <c r="K117" s="54">
        <f t="shared" si="3"/>
        <v>624655.13800000027</v>
      </c>
      <c r="L117" s="55">
        <f t="shared" ref="L117" si="4">SUM(L6:L116)</f>
        <v>546580.61900000006</v>
      </c>
      <c r="M117" s="56">
        <f t="shared" ref="M117:Q117" si="5">SUM(M6:M116)</f>
        <v>68637.975999999966</v>
      </c>
      <c r="N117" s="54">
        <f t="shared" si="5"/>
        <v>577905.13899999962</v>
      </c>
      <c r="O117" s="55">
        <f t="shared" si="5"/>
        <v>578158.32200000039</v>
      </c>
      <c r="P117" s="54">
        <f t="shared" si="5"/>
        <v>3116.2089999999998</v>
      </c>
      <c r="Q117" s="55">
        <f t="shared" si="5"/>
        <v>5197.0320000000002</v>
      </c>
      <c r="R117" s="54">
        <f t="shared" ref="R117:S117" si="6">SUM(R6:R116)</f>
        <v>520847.35100000037</v>
      </c>
      <c r="S117" s="55">
        <f t="shared" si="6"/>
        <v>489034.22799999977</v>
      </c>
      <c r="T117" s="58">
        <f>SUM(D117:S117)</f>
        <v>6392921.9990000008</v>
      </c>
      <c r="U117" s="46"/>
    </row>
    <row r="118" spans="2:25" x14ac:dyDescent="0.3">
      <c r="B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</row>
    <row r="119" spans="2:25" x14ac:dyDescent="0.3">
      <c r="B119" s="46"/>
      <c r="D119" s="47"/>
      <c r="E119" s="47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</row>
    <row r="120" spans="2:25" x14ac:dyDescent="0.3">
      <c r="B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</row>
    <row r="121" spans="2:25" x14ac:dyDescent="0.3">
      <c r="B121" s="46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46"/>
      <c r="V121" s="46"/>
    </row>
    <row r="122" spans="2:25" x14ac:dyDescent="0.3">
      <c r="B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</row>
  </sheetData>
  <mergeCells count="11">
    <mergeCell ref="B2:T2"/>
    <mergeCell ref="B4:B5"/>
    <mergeCell ref="C4:C5"/>
    <mergeCell ref="D4:E4"/>
    <mergeCell ref="F4:G4"/>
    <mergeCell ref="H4:I4"/>
    <mergeCell ref="K4:L4"/>
    <mergeCell ref="P4:Q4"/>
    <mergeCell ref="T4:T5"/>
    <mergeCell ref="N4:O4"/>
    <mergeCell ref="R4:S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6384" width="9.109375" style="6"/>
  </cols>
  <sheetData>
    <row r="1" spans="2:9" ht="14.4" thickBot="1" x14ac:dyDescent="0.35"/>
    <row r="2" spans="2:9" ht="14.4" thickBot="1" x14ac:dyDescent="0.35">
      <c r="B2" s="93" t="s">
        <v>106</v>
      </c>
      <c r="C2" s="94"/>
      <c r="D2" s="94"/>
      <c r="E2" s="94"/>
      <c r="F2" s="94"/>
      <c r="G2" s="94"/>
      <c r="H2" s="94"/>
      <c r="I2" s="95"/>
    </row>
    <row r="3" spans="2:9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9" ht="14.4" thickBot="1" x14ac:dyDescent="0.35">
      <c r="B4" s="97"/>
      <c r="C4" s="99"/>
      <c r="D4" s="25" t="s">
        <v>1</v>
      </c>
      <c r="E4" s="27" t="s">
        <v>4</v>
      </c>
      <c r="F4" s="28" t="s">
        <v>1</v>
      </c>
      <c r="G4" s="26" t="s">
        <v>4</v>
      </c>
      <c r="H4" s="28" t="s">
        <v>1</v>
      </c>
      <c r="I4" s="26" t="s">
        <v>4</v>
      </c>
    </row>
    <row r="5" spans="2:9" x14ac:dyDescent="0.3">
      <c r="B5" s="5" t="s">
        <v>87</v>
      </c>
      <c r="C5" s="21">
        <v>11989750</v>
      </c>
      <c r="D5" s="7">
        <v>1717.316</v>
      </c>
      <c r="E5" s="8">
        <v>1484.5409999999999</v>
      </c>
      <c r="F5" s="7">
        <v>0</v>
      </c>
      <c r="G5" s="8">
        <v>0</v>
      </c>
      <c r="H5" s="7">
        <v>0</v>
      </c>
      <c r="I5" s="8">
        <v>0</v>
      </c>
    </row>
    <row r="6" spans="2:9" x14ac:dyDescent="0.3">
      <c r="B6" s="2" t="s">
        <v>9</v>
      </c>
      <c r="C6" s="22">
        <v>7013489</v>
      </c>
      <c r="D6" s="9">
        <v>207.934</v>
      </c>
      <c r="E6" s="10">
        <v>333.14800000000002</v>
      </c>
      <c r="F6" s="9">
        <v>0</v>
      </c>
      <c r="G6" s="10">
        <v>0</v>
      </c>
      <c r="H6" s="7">
        <v>0</v>
      </c>
      <c r="I6" s="10">
        <v>0</v>
      </c>
    </row>
    <row r="7" spans="2:9" x14ac:dyDescent="0.3">
      <c r="B7" s="2" t="s">
        <v>64</v>
      </c>
      <c r="C7" s="22">
        <v>9201095</v>
      </c>
      <c r="D7" s="9">
        <v>517.67399999999998</v>
      </c>
      <c r="E7" s="10">
        <v>346.10999999999996</v>
      </c>
      <c r="F7" s="9">
        <v>0</v>
      </c>
      <c r="G7" s="10">
        <v>0</v>
      </c>
      <c r="H7" s="7">
        <v>0</v>
      </c>
      <c r="I7" s="10">
        <v>44.762</v>
      </c>
    </row>
    <row r="8" spans="2:9" x14ac:dyDescent="0.3">
      <c r="B8" s="2" t="s">
        <v>10</v>
      </c>
      <c r="C8" s="22">
        <v>23314594</v>
      </c>
      <c r="D8" s="9">
        <v>16936.803000000022</v>
      </c>
      <c r="E8" s="10">
        <v>18184.103999999999</v>
      </c>
      <c r="F8" s="9">
        <v>0</v>
      </c>
      <c r="G8" s="10">
        <v>0</v>
      </c>
      <c r="H8" s="11">
        <v>82.74</v>
      </c>
      <c r="I8" s="10">
        <v>0</v>
      </c>
    </row>
    <row r="9" spans="2:9" x14ac:dyDescent="0.3">
      <c r="B9" s="2" t="s">
        <v>95</v>
      </c>
      <c r="C9" s="22">
        <v>1973067</v>
      </c>
      <c r="D9" s="9">
        <v>342.09199999999998</v>
      </c>
      <c r="E9" s="10">
        <v>427.10500000000002</v>
      </c>
      <c r="F9" s="9">
        <v>0</v>
      </c>
      <c r="G9" s="10">
        <v>0</v>
      </c>
      <c r="H9" s="7">
        <v>0</v>
      </c>
      <c r="I9" s="10">
        <v>0</v>
      </c>
    </row>
    <row r="10" spans="2:9" x14ac:dyDescent="0.3">
      <c r="B10" s="2" t="s">
        <v>90</v>
      </c>
      <c r="C10" s="22">
        <v>11441933</v>
      </c>
      <c r="D10" s="9">
        <v>246.339</v>
      </c>
      <c r="E10" s="10">
        <v>390.99200000000002</v>
      </c>
      <c r="F10" s="9">
        <v>0</v>
      </c>
      <c r="G10" s="10">
        <v>0</v>
      </c>
      <c r="H10" s="11">
        <v>147.10000000000002</v>
      </c>
      <c r="I10" s="10">
        <v>0</v>
      </c>
    </row>
    <row r="11" spans="2:9" x14ac:dyDescent="0.3">
      <c r="B11" s="2" t="s">
        <v>11</v>
      </c>
      <c r="C11" s="22">
        <v>3933842</v>
      </c>
      <c r="D11" s="9">
        <v>226.53300000000002</v>
      </c>
      <c r="E11" s="10">
        <v>262.42800000000005</v>
      </c>
      <c r="F11" s="9">
        <v>0</v>
      </c>
      <c r="G11" s="10">
        <v>0</v>
      </c>
      <c r="H11" s="7">
        <v>0</v>
      </c>
      <c r="I11" s="10">
        <v>0</v>
      </c>
    </row>
    <row r="12" spans="2:9" x14ac:dyDescent="0.3">
      <c r="B12" s="2" t="s">
        <v>12</v>
      </c>
      <c r="C12" s="22">
        <v>2377759</v>
      </c>
      <c r="D12" s="9">
        <v>1649.5529999999999</v>
      </c>
      <c r="E12" s="10">
        <v>1731.0399999999997</v>
      </c>
      <c r="F12" s="9">
        <v>0</v>
      </c>
      <c r="G12" s="10">
        <v>0</v>
      </c>
      <c r="H12" s="7">
        <v>0</v>
      </c>
      <c r="I12" s="10">
        <v>0</v>
      </c>
    </row>
    <row r="13" spans="2:9" x14ac:dyDescent="0.3">
      <c r="B13" s="2" t="s">
        <v>68</v>
      </c>
      <c r="C13" s="22">
        <v>3987364</v>
      </c>
      <c r="D13" s="9">
        <v>14032.400999999998</v>
      </c>
      <c r="E13" s="10">
        <v>12914.902</v>
      </c>
      <c r="F13" s="9">
        <v>0</v>
      </c>
      <c r="G13" s="10">
        <v>0</v>
      </c>
      <c r="H13" s="7">
        <v>0</v>
      </c>
      <c r="I13" s="10">
        <v>0</v>
      </c>
    </row>
    <row r="14" spans="2:9" x14ac:dyDescent="0.3">
      <c r="B14" s="2" t="s">
        <v>13</v>
      </c>
      <c r="C14" s="22">
        <v>5552292</v>
      </c>
      <c r="D14" s="9">
        <v>1660.8209999999999</v>
      </c>
      <c r="E14" s="10">
        <v>1576.1719999999998</v>
      </c>
      <c r="F14" s="9">
        <v>0</v>
      </c>
      <c r="G14" s="10">
        <v>0</v>
      </c>
      <c r="H14" s="7">
        <v>0</v>
      </c>
      <c r="I14" s="10">
        <v>0</v>
      </c>
    </row>
    <row r="15" spans="2:9" x14ac:dyDescent="0.3">
      <c r="B15" s="2" t="s">
        <v>110</v>
      </c>
      <c r="C15" s="22">
        <v>9250921</v>
      </c>
      <c r="D15" s="9">
        <v>534.64599999999996</v>
      </c>
      <c r="E15" s="10">
        <v>947.20900000000006</v>
      </c>
      <c r="F15" s="9">
        <v>0</v>
      </c>
      <c r="G15" s="10">
        <v>0</v>
      </c>
      <c r="H15" s="7">
        <v>0</v>
      </c>
      <c r="I15" s="10">
        <v>0</v>
      </c>
    </row>
    <row r="16" spans="2:9" x14ac:dyDescent="0.3">
      <c r="B16" s="2" t="s">
        <v>86</v>
      </c>
      <c r="C16" s="22">
        <v>11920216</v>
      </c>
      <c r="D16" s="9">
        <v>174.80400000000003</v>
      </c>
      <c r="E16" s="10">
        <v>0</v>
      </c>
      <c r="F16" s="9">
        <v>0</v>
      </c>
      <c r="G16" s="10">
        <v>0</v>
      </c>
      <c r="H16" s="7">
        <v>0</v>
      </c>
      <c r="I16" s="10">
        <v>0</v>
      </c>
    </row>
    <row r="17" spans="2:9" x14ac:dyDescent="0.3">
      <c r="B17" s="2" t="s">
        <v>99</v>
      </c>
      <c r="C17" s="22">
        <v>26723599</v>
      </c>
      <c r="D17" s="9">
        <v>138.06299999999999</v>
      </c>
      <c r="E17" s="10">
        <v>118.42899999999999</v>
      </c>
      <c r="F17" s="9">
        <v>0</v>
      </c>
      <c r="G17" s="10">
        <v>0</v>
      </c>
      <c r="H17" s="7">
        <v>0</v>
      </c>
      <c r="I17" s="10">
        <v>0</v>
      </c>
    </row>
    <row r="18" spans="2:9" x14ac:dyDescent="0.3">
      <c r="B18" s="2" t="s">
        <v>100</v>
      </c>
      <c r="C18" s="22">
        <v>30630087</v>
      </c>
      <c r="D18" s="9">
        <v>84.353999999999999</v>
      </c>
      <c r="E18" s="10">
        <v>255.97600000000003</v>
      </c>
      <c r="F18" s="9">
        <v>0</v>
      </c>
      <c r="G18" s="10">
        <v>0</v>
      </c>
      <c r="H18" s="7">
        <v>0</v>
      </c>
      <c r="I18" s="10">
        <v>0</v>
      </c>
    </row>
    <row r="19" spans="2:9" x14ac:dyDescent="0.3">
      <c r="B19" s="2" t="s">
        <v>15</v>
      </c>
      <c r="C19" s="22">
        <v>1466091</v>
      </c>
      <c r="D19" s="9">
        <v>9193.4659999999985</v>
      </c>
      <c r="E19" s="10">
        <v>7795.2029999999995</v>
      </c>
      <c r="F19" s="9">
        <v>0</v>
      </c>
      <c r="G19" s="10">
        <v>0</v>
      </c>
      <c r="H19" s="7">
        <v>0</v>
      </c>
      <c r="I19" s="10">
        <v>0</v>
      </c>
    </row>
    <row r="20" spans="2:9" x14ac:dyDescent="0.3">
      <c r="B20" s="2" t="s">
        <v>16</v>
      </c>
      <c r="C20" s="22">
        <v>1560835</v>
      </c>
      <c r="D20" s="9">
        <v>9.3450000000000006</v>
      </c>
      <c r="E20" s="10">
        <v>0</v>
      </c>
      <c r="F20" s="9">
        <v>0</v>
      </c>
      <c r="G20" s="10">
        <v>0</v>
      </c>
      <c r="H20" s="7">
        <v>0</v>
      </c>
      <c r="I20" s="10">
        <v>0</v>
      </c>
    </row>
    <row r="21" spans="2:9" x14ac:dyDescent="0.3">
      <c r="B21" s="2" t="s">
        <v>83</v>
      </c>
      <c r="C21" s="22">
        <v>10204914</v>
      </c>
      <c r="D21" s="9">
        <v>398.13599999999997</v>
      </c>
      <c r="E21" s="10">
        <v>393.108</v>
      </c>
      <c r="F21" s="9">
        <v>0</v>
      </c>
      <c r="G21" s="10">
        <v>0</v>
      </c>
      <c r="H21" s="7">
        <v>0</v>
      </c>
      <c r="I21" s="10">
        <v>0</v>
      </c>
    </row>
    <row r="22" spans="2:9" x14ac:dyDescent="0.3">
      <c r="B22" s="2" t="s">
        <v>69</v>
      </c>
      <c r="C22" s="22">
        <v>7723581</v>
      </c>
      <c r="D22" s="9">
        <v>42.759</v>
      </c>
      <c r="E22" s="10">
        <v>42.368000000000002</v>
      </c>
      <c r="F22" s="9">
        <v>0</v>
      </c>
      <c r="G22" s="10">
        <v>0</v>
      </c>
      <c r="H22" s="7">
        <v>0</v>
      </c>
      <c r="I22" s="10">
        <v>0</v>
      </c>
    </row>
    <row r="23" spans="2:9" x14ac:dyDescent="0.3">
      <c r="B23" s="2" t="s">
        <v>27</v>
      </c>
      <c r="C23" s="22">
        <v>3565937</v>
      </c>
      <c r="D23" s="9">
        <v>952.07499999999993</v>
      </c>
      <c r="E23" s="10">
        <v>1034.751</v>
      </c>
      <c r="F23" s="9">
        <v>0</v>
      </c>
      <c r="G23" s="10">
        <v>0</v>
      </c>
      <c r="H23" s="7">
        <v>0</v>
      </c>
      <c r="I23" s="10">
        <v>0</v>
      </c>
    </row>
    <row r="24" spans="2:9" x14ac:dyDescent="0.3">
      <c r="B24" s="2" t="s">
        <v>17</v>
      </c>
      <c r="C24" s="22">
        <v>86910148</v>
      </c>
      <c r="D24" s="9">
        <v>1940.3079999999995</v>
      </c>
      <c r="E24" s="10">
        <v>1796.7660000000001</v>
      </c>
      <c r="F24" s="9">
        <v>0</v>
      </c>
      <c r="G24" s="10">
        <v>0</v>
      </c>
      <c r="H24" s="7">
        <v>0</v>
      </c>
      <c r="I24" s="10">
        <v>0</v>
      </c>
    </row>
    <row r="25" spans="2:9" x14ac:dyDescent="0.3">
      <c r="B25" s="2" t="s">
        <v>18</v>
      </c>
      <c r="C25" s="22">
        <v>6536758</v>
      </c>
      <c r="D25" s="9">
        <v>399.255</v>
      </c>
      <c r="E25" s="10">
        <v>398.05999999999995</v>
      </c>
      <c r="F25" s="9">
        <v>0</v>
      </c>
      <c r="G25" s="10">
        <v>0</v>
      </c>
      <c r="H25" s="7">
        <v>0</v>
      </c>
      <c r="I25" s="10">
        <v>0</v>
      </c>
    </row>
    <row r="26" spans="2:9" x14ac:dyDescent="0.3">
      <c r="B26" s="2" t="s">
        <v>19</v>
      </c>
      <c r="C26" s="22">
        <v>41080722</v>
      </c>
      <c r="D26" s="9">
        <v>2193.9100000000008</v>
      </c>
      <c r="E26" s="10">
        <v>2196.15</v>
      </c>
      <c r="F26" s="9">
        <v>0</v>
      </c>
      <c r="G26" s="10">
        <v>0</v>
      </c>
      <c r="H26" s="7">
        <v>0</v>
      </c>
      <c r="I26" s="10">
        <v>0</v>
      </c>
    </row>
    <row r="27" spans="2:9" x14ac:dyDescent="0.3">
      <c r="B27" s="2" t="s">
        <v>78</v>
      </c>
      <c r="C27" s="22">
        <v>2368373</v>
      </c>
      <c r="D27" s="9">
        <v>464.96200000000005</v>
      </c>
      <c r="E27" s="10">
        <v>496.86000000000007</v>
      </c>
      <c r="F27" s="9">
        <v>0</v>
      </c>
      <c r="G27" s="10">
        <v>0</v>
      </c>
      <c r="H27" s="7">
        <v>0</v>
      </c>
      <c r="I27" s="10">
        <v>0</v>
      </c>
    </row>
    <row r="28" spans="2:9" x14ac:dyDescent="0.3">
      <c r="B28" s="2" t="s">
        <v>92</v>
      </c>
      <c r="C28" s="22">
        <v>97471676</v>
      </c>
      <c r="D28" s="9">
        <v>350.99400000000003</v>
      </c>
      <c r="E28" s="10">
        <v>301.07600000000002</v>
      </c>
      <c r="F28" s="9">
        <v>0</v>
      </c>
      <c r="G28" s="10">
        <v>0</v>
      </c>
      <c r="H28" s="7">
        <v>0</v>
      </c>
      <c r="I28" s="10">
        <v>0</v>
      </c>
    </row>
    <row r="29" spans="2:9" x14ac:dyDescent="0.3">
      <c r="B29" s="2" t="s">
        <v>20</v>
      </c>
      <c r="C29" s="22">
        <v>1902563</v>
      </c>
      <c r="D29" s="9">
        <v>1270.0449999999998</v>
      </c>
      <c r="E29" s="10">
        <v>1276.1649999999997</v>
      </c>
      <c r="F29" s="9">
        <v>0</v>
      </c>
      <c r="G29" s="10">
        <v>0</v>
      </c>
      <c r="H29" s="7">
        <v>0</v>
      </c>
      <c r="I29" s="10">
        <v>0</v>
      </c>
    </row>
    <row r="30" spans="2:9" x14ac:dyDescent="0.3">
      <c r="B30" s="2" t="s">
        <v>22</v>
      </c>
      <c r="C30" s="22">
        <v>1317309</v>
      </c>
      <c r="D30" s="9">
        <v>1513.2270000000001</v>
      </c>
      <c r="E30" s="10">
        <v>1440.537</v>
      </c>
      <c r="F30" s="9">
        <v>0</v>
      </c>
      <c r="G30" s="10">
        <v>0</v>
      </c>
      <c r="H30" s="7">
        <v>0</v>
      </c>
      <c r="I30" s="10">
        <v>0</v>
      </c>
    </row>
    <row r="31" spans="2:9" x14ac:dyDescent="0.3">
      <c r="B31" s="2" t="s">
        <v>24</v>
      </c>
      <c r="C31" s="22">
        <v>3128979</v>
      </c>
      <c r="D31" s="9">
        <v>3107.1990000000001</v>
      </c>
      <c r="E31" s="10">
        <v>5653.5460000000003</v>
      </c>
      <c r="F31" s="9">
        <v>0</v>
      </c>
      <c r="G31" s="10">
        <v>0</v>
      </c>
      <c r="H31" s="7">
        <v>0</v>
      </c>
      <c r="I31" s="10">
        <v>0</v>
      </c>
    </row>
    <row r="32" spans="2:9" x14ac:dyDescent="0.3">
      <c r="B32" s="2" t="s">
        <v>21</v>
      </c>
      <c r="C32" s="22">
        <v>1911853</v>
      </c>
      <c r="D32" s="9">
        <v>56.582000000000001</v>
      </c>
      <c r="E32" s="10">
        <v>56.573</v>
      </c>
      <c r="F32" s="9">
        <v>0</v>
      </c>
      <c r="G32" s="10">
        <v>0</v>
      </c>
      <c r="H32" s="7">
        <v>0</v>
      </c>
      <c r="I32" s="10">
        <v>0</v>
      </c>
    </row>
    <row r="33" spans="2:9" x14ac:dyDescent="0.3">
      <c r="B33" s="2" t="s">
        <v>25</v>
      </c>
      <c r="C33" s="22">
        <v>1256137</v>
      </c>
      <c r="D33" s="9">
        <v>3039.7679999999996</v>
      </c>
      <c r="E33" s="10">
        <v>2815.7380000000003</v>
      </c>
      <c r="F33" s="9">
        <v>0</v>
      </c>
      <c r="G33" s="10">
        <v>0</v>
      </c>
      <c r="H33" s="7">
        <v>0</v>
      </c>
      <c r="I33" s="10">
        <v>0</v>
      </c>
    </row>
    <row r="34" spans="2:9" x14ac:dyDescent="0.3">
      <c r="B34" s="2" t="s">
        <v>6</v>
      </c>
      <c r="C34" s="22">
        <v>2284585</v>
      </c>
      <c r="D34" s="9">
        <v>718.21899999999994</v>
      </c>
      <c r="E34" s="10">
        <v>771.84699999999998</v>
      </c>
      <c r="F34" s="9">
        <v>0</v>
      </c>
      <c r="G34" s="10">
        <v>0</v>
      </c>
      <c r="H34" s="7">
        <v>0</v>
      </c>
      <c r="I34" s="10">
        <v>0</v>
      </c>
    </row>
    <row r="35" spans="2:9" x14ac:dyDescent="0.3">
      <c r="B35" s="2" t="s">
        <v>79</v>
      </c>
      <c r="C35" s="22">
        <v>13569712</v>
      </c>
      <c r="D35" s="9">
        <v>0</v>
      </c>
      <c r="E35" s="10">
        <v>0</v>
      </c>
      <c r="F35" s="9">
        <v>0</v>
      </c>
      <c r="G35" s="10">
        <v>0</v>
      </c>
      <c r="H35" s="11">
        <v>176.23</v>
      </c>
      <c r="I35" s="10">
        <v>230.178</v>
      </c>
    </row>
    <row r="36" spans="2:9" x14ac:dyDescent="0.3">
      <c r="B36" s="2" t="s">
        <v>28</v>
      </c>
      <c r="C36" s="22">
        <v>1804345</v>
      </c>
      <c r="D36" s="9">
        <v>1963.4840000000002</v>
      </c>
      <c r="E36" s="10">
        <v>1578.8069999999996</v>
      </c>
      <c r="F36" s="9">
        <v>0</v>
      </c>
      <c r="G36" s="10">
        <v>0</v>
      </c>
      <c r="H36" s="7">
        <v>0</v>
      </c>
      <c r="I36" s="10">
        <v>0</v>
      </c>
    </row>
    <row r="37" spans="2:9" x14ac:dyDescent="0.3">
      <c r="B37" s="2" t="s">
        <v>29</v>
      </c>
      <c r="C37" s="22">
        <v>5380369</v>
      </c>
      <c r="D37" s="9">
        <v>876.65899999999999</v>
      </c>
      <c r="E37" s="10">
        <v>603.69299999999998</v>
      </c>
      <c r="F37" s="9">
        <v>0</v>
      </c>
      <c r="G37" s="10">
        <v>0</v>
      </c>
      <c r="H37" s="7">
        <v>0</v>
      </c>
      <c r="I37" s="10">
        <v>0</v>
      </c>
    </row>
    <row r="38" spans="2:9" x14ac:dyDescent="0.3">
      <c r="B38" s="2" t="s">
        <v>30</v>
      </c>
      <c r="C38" s="22">
        <v>2909530</v>
      </c>
      <c r="D38" s="9">
        <v>2348.3360000000007</v>
      </c>
      <c r="E38" s="10">
        <v>3074.8759999999988</v>
      </c>
      <c r="F38" s="9">
        <v>0</v>
      </c>
      <c r="G38" s="10">
        <v>0</v>
      </c>
      <c r="H38" s="7">
        <v>0</v>
      </c>
      <c r="I38" s="10">
        <v>0</v>
      </c>
    </row>
    <row r="39" spans="2:9" x14ac:dyDescent="0.3">
      <c r="B39" s="2" t="s">
        <v>101</v>
      </c>
      <c r="C39" s="22">
        <v>6537572</v>
      </c>
      <c r="D39" s="9">
        <v>727.40300000000002</v>
      </c>
      <c r="E39" s="10">
        <v>362.75900000000001</v>
      </c>
      <c r="F39" s="9">
        <v>0</v>
      </c>
      <c r="G39" s="10">
        <v>0</v>
      </c>
      <c r="H39" s="7">
        <v>0</v>
      </c>
      <c r="I39" s="10">
        <v>0</v>
      </c>
    </row>
    <row r="40" spans="2:9" x14ac:dyDescent="0.3">
      <c r="B40" s="2" t="s">
        <v>94</v>
      </c>
      <c r="C40" s="22">
        <v>10918655</v>
      </c>
      <c r="D40" s="9">
        <v>276.97999999999996</v>
      </c>
      <c r="E40" s="10">
        <v>420.68299999999999</v>
      </c>
      <c r="F40" s="9">
        <v>0</v>
      </c>
      <c r="G40" s="10">
        <v>0</v>
      </c>
      <c r="H40" s="7">
        <v>0</v>
      </c>
      <c r="I40" s="10">
        <v>0</v>
      </c>
    </row>
    <row r="41" spans="2:9" x14ac:dyDescent="0.3">
      <c r="B41" s="2" t="s">
        <v>3</v>
      </c>
      <c r="C41" s="22">
        <v>8892436</v>
      </c>
      <c r="D41" s="9">
        <v>530.09199999999998</v>
      </c>
      <c r="E41" s="10">
        <v>998.93299999999999</v>
      </c>
      <c r="F41" s="9">
        <v>0</v>
      </c>
      <c r="G41" s="10">
        <v>0</v>
      </c>
      <c r="H41" s="7">
        <v>0</v>
      </c>
      <c r="I41" s="10">
        <v>0</v>
      </c>
    </row>
    <row r="42" spans="2:9" x14ac:dyDescent="0.3">
      <c r="B42" s="2" t="s">
        <v>89</v>
      </c>
      <c r="C42" s="22">
        <v>3609381</v>
      </c>
      <c r="D42" s="9">
        <v>3369.2719999999999</v>
      </c>
      <c r="E42" s="10">
        <v>3367.8960000000006</v>
      </c>
      <c r="F42" s="9">
        <v>0</v>
      </c>
      <c r="G42" s="10">
        <v>0</v>
      </c>
      <c r="H42" s="7">
        <v>0</v>
      </c>
      <c r="I42" s="10">
        <v>0</v>
      </c>
    </row>
    <row r="43" spans="2:9" x14ac:dyDescent="0.3">
      <c r="B43" s="2" t="s">
        <v>63</v>
      </c>
      <c r="C43" s="22">
        <v>7135653</v>
      </c>
      <c r="D43" s="9">
        <v>81.328999999999994</v>
      </c>
      <c r="E43" s="10">
        <v>58.537999999999997</v>
      </c>
      <c r="F43" s="9">
        <v>0</v>
      </c>
      <c r="G43" s="10">
        <v>0</v>
      </c>
      <c r="H43" s="7">
        <v>0</v>
      </c>
      <c r="I43" s="10">
        <v>0</v>
      </c>
    </row>
    <row r="44" spans="2:9" x14ac:dyDescent="0.3">
      <c r="B44" s="2" t="s">
        <v>111</v>
      </c>
      <c r="C44" s="22">
        <v>11898169</v>
      </c>
      <c r="D44" s="9">
        <v>83.302999999999997</v>
      </c>
      <c r="E44" s="10">
        <v>83.272999999999996</v>
      </c>
      <c r="F44" s="9">
        <v>0</v>
      </c>
      <c r="G44" s="10">
        <v>0</v>
      </c>
      <c r="H44" s="7">
        <v>0</v>
      </c>
      <c r="I44" s="10">
        <v>0</v>
      </c>
    </row>
    <row r="45" spans="2:9" x14ac:dyDescent="0.3">
      <c r="B45" s="2" t="s">
        <v>31</v>
      </c>
      <c r="C45" s="22">
        <v>2299645</v>
      </c>
      <c r="D45" s="9">
        <v>1562.4580000000001</v>
      </c>
      <c r="E45" s="10">
        <v>1619.653</v>
      </c>
      <c r="F45" s="9">
        <v>0</v>
      </c>
      <c r="G45" s="10">
        <v>0</v>
      </c>
      <c r="H45" s="7">
        <v>0</v>
      </c>
      <c r="I45" s="10">
        <v>0</v>
      </c>
    </row>
    <row r="46" spans="2:9" x14ac:dyDescent="0.3">
      <c r="B46" s="2" t="s">
        <v>32</v>
      </c>
      <c r="C46" s="22">
        <v>1787793</v>
      </c>
      <c r="D46" s="9">
        <v>1421.0549999999998</v>
      </c>
      <c r="E46" s="10">
        <v>1986.6160000000004</v>
      </c>
      <c r="F46" s="9">
        <v>0</v>
      </c>
      <c r="G46" s="10">
        <v>0</v>
      </c>
      <c r="H46" s="7">
        <v>0</v>
      </c>
      <c r="I46" s="10">
        <v>0</v>
      </c>
    </row>
    <row r="47" spans="2:9" x14ac:dyDescent="0.3">
      <c r="B47" s="2" t="s">
        <v>60</v>
      </c>
      <c r="C47" s="22">
        <v>6240179</v>
      </c>
      <c r="D47" s="9">
        <v>1993.9940000000001</v>
      </c>
      <c r="E47" s="10">
        <v>2197.9969999999998</v>
      </c>
      <c r="F47" s="9">
        <v>0</v>
      </c>
      <c r="G47" s="10">
        <v>0</v>
      </c>
      <c r="H47" s="7">
        <v>0</v>
      </c>
      <c r="I47" s="10">
        <v>0</v>
      </c>
    </row>
    <row r="48" spans="2:9" x14ac:dyDescent="0.3">
      <c r="B48" s="2" t="s">
        <v>14</v>
      </c>
      <c r="C48" s="22">
        <v>33337122</v>
      </c>
      <c r="D48" s="9">
        <v>90993.489000000045</v>
      </c>
      <c r="E48" s="10">
        <v>98231.904000000141</v>
      </c>
      <c r="F48" s="9">
        <v>0</v>
      </c>
      <c r="G48" s="10">
        <v>0</v>
      </c>
      <c r="H48" s="7">
        <v>0</v>
      </c>
      <c r="I48" s="10">
        <v>0</v>
      </c>
    </row>
    <row r="49" spans="2:9" x14ac:dyDescent="0.3">
      <c r="B49" s="2" t="s">
        <v>33</v>
      </c>
      <c r="C49" s="22">
        <v>2805889</v>
      </c>
      <c r="D49" s="9">
        <v>5683.2519999999995</v>
      </c>
      <c r="E49" s="10">
        <v>5305.9860000000017</v>
      </c>
      <c r="F49" s="9">
        <v>0</v>
      </c>
      <c r="G49" s="10">
        <v>0</v>
      </c>
      <c r="H49" s="7">
        <v>0</v>
      </c>
      <c r="I49" s="10">
        <v>0</v>
      </c>
    </row>
    <row r="50" spans="2:9" x14ac:dyDescent="0.3">
      <c r="B50" s="2" t="s">
        <v>34</v>
      </c>
      <c r="C50" s="22">
        <v>1083568</v>
      </c>
      <c r="D50" s="9">
        <v>250.73099999999999</v>
      </c>
      <c r="E50" s="10">
        <v>227.68799999999999</v>
      </c>
      <c r="F50" s="9">
        <v>0</v>
      </c>
      <c r="G50" s="10">
        <v>0</v>
      </c>
      <c r="H50" s="7">
        <v>0</v>
      </c>
      <c r="I50" s="10">
        <v>0</v>
      </c>
    </row>
    <row r="51" spans="2:9" x14ac:dyDescent="0.3">
      <c r="B51" s="2" t="s">
        <v>80</v>
      </c>
      <c r="C51" s="22">
        <v>9596665</v>
      </c>
      <c r="D51" s="9">
        <v>687.71800000000007</v>
      </c>
      <c r="E51" s="10">
        <v>660.13100000000009</v>
      </c>
      <c r="F51" s="9">
        <v>0</v>
      </c>
      <c r="G51" s="10">
        <v>0</v>
      </c>
      <c r="H51" s="7">
        <v>0</v>
      </c>
      <c r="I51" s="10">
        <v>0</v>
      </c>
    </row>
    <row r="52" spans="2:9" x14ac:dyDescent="0.3">
      <c r="B52" s="2" t="s">
        <v>26</v>
      </c>
      <c r="C52" s="22">
        <v>326969</v>
      </c>
      <c r="D52" s="9">
        <v>1137.3120000000001</v>
      </c>
      <c r="E52" s="10">
        <v>1437.3909999999996</v>
      </c>
      <c r="F52" s="9">
        <v>0</v>
      </c>
      <c r="G52" s="10">
        <v>0</v>
      </c>
      <c r="H52" s="7">
        <v>0</v>
      </c>
      <c r="I52" s="10">
        <v>0</v>
      </c>
    </row>
    <row r="53" spans="2:9" x14ac:dyDescent="0.3">
      <c r="B53" s="2" t="s">
        <v>35</v>
      </c>
      <c r="C53" s="22">
        <v>828887</v>
      </c>
      <c r="D53" s="9">
        <v>261.274</v>
      </c>
      <c r="E53" s="10">
        <v>131.09799999999998</v>
      </c>
      <c r="F53" s="9">
        <v>0</v>
      </c>
      <c r="G53" s="10">
        <v>0</v>
      </c>
      <c r="H53" s="7">
        <v>0</v>
      </c>
      <c r="I53" s="10">
        <v>0</v>
      </c>
    </row>
    <row r="54" spans="2:9" x14ac:dyDescent="0.3">
      <c r="B54" s="2" t="s">
        <v>23</v>
      </c>
      <c r="C54" s="22">
        <v>1125282</v>
      </c>
      <c r="D54" s="9">
        <v>2596.5590000000007</v>
      </c>
      <c r="E54" s="10">
        <v>2475.6039999999994</v>
      </c>
      <c r="F54" s="9">
        <v>0</v>
      </c>
      <c r="G54" s="10">
        <v>0</v>
      </c>
      <c r="H54" s="7">
        <v>0</v>
      </c>
      <c r="I54" s="10">
        <v>0</v>
      </c>
    </row>
    <row r="55" spans="2:9" x14ac:dyDescent="0.3">
      <c r="B55" s="2" t="s">
        <v>84</v>
      </c>
      <c r="C55" s="22">
        <v>34274233</v>
      </c>
      <c r="D55" s="9">
        <v>123720.65800000005</v>
      </c>
      <c r="E55" s="10">
        <v>118699.46399999992</v>
      </c>
      <c r="F55" s="9">
        <v>225.798</v>
      </c>
      <c r="G55" s="10">
        <v>201.91800000000001</v>
      </c>
      <c r="H55" s="11">
        <v>2685.451</v>
      </c>
      <c r="I55" s="10">
        <v>788.08100000000013</v>
      </c>
    </row>
    <row r="56" spans="2:9" x14ac:dyDescent="0.3">
      <c r="B56" s="2" t="s">
        <v>36</v>
      </c>
      <c r="C56" s="22">
        <v>2924588</v>
      </c>
      <c r="D56" s="9">
        <v>299.31200000000001</v>
      </c>
      <c r="E56" s="10">
        <v>292.40100000000001</v>
      </c>
      <c r="F56" s="9">
        <v>0</v>
      </c>
      <c r="G56" s="10">
        <v>0</v>
      </c>
      <c r="H56" s="7">
        <v>0</v>
      </c>
      <c r="I56" s="10">
        <v>0</v>
      </c>
    </row>
    <row r="57" spans="2:9" x14ac:dyDescent="0.3">
      <c r="B57" s="2" t="s">
        <v>61</v>
      </c>
      <c r="C57" s="22">
        <v>5470445</v>
      </c>
      <c r="D57" s="9">
        <v>59.771999999999998</v>
      </c>
      <c r="E57" s="10">
        <v>0</v>
      </c>
      <c r="F57" s="9">
        <v>0</v>
      </c>
      <c r="G57" s="10">
        <v>0</v>
      </c>
      <c r="H57" s="7">
        <v>0</v>
      </c>
      <c r="I57" s="10">
        <v>0</v>
      </c>
    </row>
    <row r="58" spans="2:9" x14ac:dyDescent="0.3">
      <c r="B58" s="2" t="s">
        <v>91</v>
      </c>
      <c r="C58" s="22">
        <v>4169215</v>
      </c>
      <c r="D58" s="9">
        <v>12565.725</v>
      </c>
      <c r="E58" s="10">
        <v>11380.996000000001</v>
      </c>
      <c r="F58" s="9">
        <v>0</v>
      </c>
      <c r="G58" s="10">
        <v>0</v>
      </c>
      <c r="H58" s="7">
        <v>0</v>
      </c>
      <c r="I58" s="10">
        <v>0</v>
      </c>
    </row>
    <row r="59" spans="2:9" x14ac:dyDescent="0.3">
      <c r="B59" s="2" t="s">
        <v>7</v>
      </c>
      <c r="C59" s="22">
        <v>3016811</v>
      </c>
      <c r="D59" s="9">
        <v>474.51299999999998</v>
      </c>
      <c r="E59" s="10">
        <v>475.04500000000002</v>
      </c>
      <c r="F59" s="9">
        <v>0</v>
      </c>
      <c r="G59" s="10">
        <v>0</v>
      </c>
      <c r="H59" s="7">
        <v>0</v>
      </c>
      <c r="I59" s="10">
        <v>0</v>
      </c>
    </row>
    <row r="60" spans="2:9" x14ac:dyDescent="0.3">
      <c r="B60" s="2" t="s">
        <v>37</v>
      </c>
      <c r="C60" s="22">
        <v>2123223</v>
      </c>
      <c r="D60" s="9">
        <v>782.58699999999976</v>
      </c>
      <c r="E60" s="10">
        <v>898.62100000000009</v>
      </c>
      <c r="F60" s="9">
        <v>0</v>
      </c>
      <c r="G60" s="10">
        <v>0</v>
      </c>
      <c r="H60" s="7">
        <v>0</v>
      </c>
      <c r="I60" s="10">
        <v>0</v>
      </c>
    </row>
    <row r="61" spans="2:9" x14ac:dyDescent="0.3">
      <c r="B61" s="2" t="s">
        <v>38</v>
      </c>
      <c r="C61" s="22">
        <v>1557353</v>
      </c>
      <c r="D61" s="9">
        <v>989.5390000000001</v>
      </c>
      <c r="E61" s="10">
        <v>902.38800000000003</v>
      </c>
      <c r="F61" s="9">
        <v>0</v>
      </c>
      <c r="G61" s="10">
        <v>0</v>
      </c>
      <c r="H61" s="7">
        <v>0</v>
      </c>
      <c r="I61" s="10">
        <v>0</v>
      </c>
    </row>
    <row r="62" spans="2:9" x14ac:dyDescent="0.3">
      <c r="B62" s="2" t="s">
        <v>8</v>
      </c>
      <c r="C62" s="22">
        <v>5482271</v>
      </c>
      <c r="D62" s="9">
        <v>2253.328</v>
      </c>
      <c r="E62" s="10">
        <v>2209.0610000000001</v>
      </c>
      <c r="F62" s="9">
        <v>0</v>
      </c>
      <c r="G62" s="10">
        <v>0</v>
      </c>
      <c r="H62" s="7">
        <v>0</v>
      </c>
      <c r="I62" s="10">
        <v>0</v>
      </c>
    </row>
    <row r="63" spans="2:9" x14ac:dyDescent="0.3">
      <c r="B63" s="2" t="s">
        <v>112</v>
      </c>
      <c r="C63" s="22">
        <v>7253302</v>
      </c>
      <c r="D63" s="9">
        <v>138.66200000000001</v>
      </c>
      <c r="E63" s="10">
        <v>103.47300000000001</v>
      </c>
      <c r="F63" s="9">
        <v>0</v>
      </c>
      <c r="G63" s="10">
        <v>0</v>
      </c>
      <c r="H63" s="7">
        <v>0</v>
      </c>
      <c r="I63" s="10">
        <v>0</v>
      </c>
    </row>
    <row r="64" spans="2:9" x14ac:dyDescent="0.3">
      <c r="B64" s="2" t="s">
        <v>39</v>
      </c>
      <c r="C64" s="22">
        <v>2886685</v>
      </c>
      <c r="D64" s="9">
        <v>1502.116</v>
      </c>
      <c r="E64" s="10">
        <v>1439.4129999999998</v>
      </c>
      <c r="F64" s="9">
        <v>0</v>
      </c>
      <c r="G64" s="10">
        <v>0</v>
      </c>
      <c r="H64" s="7">
        <v>0</v>
      </c>
      <c r="I64" s="10">
        <v>0</v>
      </c>
    </row>
    <row r="65" spans="2:9" x14ac:dyDescent="0.3">
      <c r="B65" s="2" t="s">
        <v>40</v>
      </c>
      <c r="C65" s="22">
        <v>80795727</v>
      </c>
      <c r="D65" s="9">
        <v>5880.2789999999995</v>
      </c>
      <c r="E65" s="10">
        <v>4621.3469999999979</v>
      </c>
      <c r="F65" s="9">
        <v>0</v>
      </c>
      <c r="G65" s="10">
        <v>0</v>
      </c>
      <c r="H65" s="7">
        <v>0</v>
      </c>
      <c r="I65" s="10">
        <v>0</v>
      </c>
    </row>
    <row r="66" spans="2:9" x14ac:dyDescent="0.3">
      <c r="B66" s="2" t="s">
        <v>65</v>
      </c>
      <c r="C66" s="22">
        <v>33453598</v>
      </c>
      <c r="D66" s="9">
        <v>89746.505999999892</v>
      </c>
      <c r="E66" s="10">
        <v>92599.084999999992</v>
      </c>
      <c r="F66" s="9">
        <v>0</v>
      </c>
      <c r="G66" s="10">
        <v>0</v>
      </c>
      <c r="H66" s="7">
        <v>0</v>
      </c>
      <c r="I66" s="10">
        <v>0</v>
      </c>
    </row>
    <row r="67" spans="2:9" x14ac:dyDescent="0.3">
      <c r="B67" s="2" t="s">
        <v>85</v>
      </c>
      <c r="C67" s="22">
        <v>1799935</v>
      </c>
      <c r="D67" s="9">
        <v>3134.6339999999987</v>
      </c>
      <c r="E67" s="10">
        <v>3074.2070000000003</v>
      </c>
      <c r="F67" s="9">
        <v>0</v>
      </c>
      <c r="G67" s="10">
        <v>0</v>
      </c>
      <c r="H67" s="7">
        <v>0</v>
      </c>
      <c r="I67" s="10">
        <v>0</v>
      </c>
    </row>
    <row r="68" spans="2:9" x14ac:dyDescent="0.3">
      <c r="B68" s="2" t="s">
        <v>113</v>
      </c>
      <c r="C68" s="22">
        <v>16978251</v>
      </c>
      <c r="D68" s="9">
        <v>174.50099999999998</v>
      </c>
      <c r="E68" s="10">
        <v>131.18699999999998</v>
      </c>
      <c r="F68" s="9">
        <v>0</v>
      </c>
      <c r="G68" s="10">
        <v>0</v>
      </c>
      <c r="H68" s="7">
        <v>0</v>
      </c>
      <c r="I68" s="10">
        <v>0</v>
      </c>
    </row>
    <row r="69" spans="2:9" x14ac:dyDescent="0.3">
      <c r="B69" s="2" t="s">
        <v>41</v>
      </c>
      <c r="C69" s="22">
        <v>11428668</v>
      </c>
      <c r="D69" s="9">
        <v>437.17799999999994</v>
      </c>
      <c r="E69" s="10">
        <v>336.05200000000002</v>
      </c>
      <c r="F69" s="9">
        <v>0</v>
      </c>
      <c r="G69" s="10">
        <v>0</v>
      </c>
      <c r="H69" s="7">
        <v>0</v>
      </c>
      <c r="I69" s="10">
        <v>0</v>
      </c>
    </row>
    <row r="70" spans="2:9" x14ac:dyDescent="0.3">
      <c r="B70" s="2" t="s">
        <v>67</v>
      </c>
      <c r="C70" s="22">
        <v>2913444</v>
      </c>
      <c r="D70" s="9">
        <v>406.98800000000006</v>
      </c>
      <c r="E70" s="10">
        <v>408.30200000000002</v>
      </c>
      <c r="F70" s="9">
        <v>0</v>
      </c>
      <c r="G70" s="10">
        <v>0</v>
      </c>
      <c r="H70" s="7">
        <v>0</v>
      </c>
      <c r="I70" s="10">
        <v>0</v>
      </c>
    </row>
    <row r="71" spans="2:9" x14ac:dyDescent="0.3">
      <c r="B71" s="2" t="s">
        <v>42</v>
      </c>
      <c r="C71" s="22">
        <v>3980754</v>
      </c>
      <c r="D71" s="9">
        <v>838.03999999999985</v>
      </c>
      <c r="E71" s="10">
        <v>832.81799999999998</v>
      </c>
      <c r="F71" s="9">
        <v>0</v>
      </c>
      <c r="G71" s="10">
        <v>0</v>
      </c>
      <c r="H71" s="7">
        <v>0</v>
      </c>
      <c r="I71" s="10">
        <v>0</v>
      </c>
    </row>
    <row r="72" spans="2:9" x14ac:dyDescent="0.3">
      <c r="B72" s="2" t="s">
        <v>43</v>
      </c>
      <c r="C72" s="22">
        <v>209895</v>
      </c>
      <c r="D72" s="9">
        <v>2159.71</v>
      </c>
      <c r="E72" s="10">
        <v>2140.5819999999994</v>
      </c>
      <c r="F72" s="9">
        <v>0</v>
      </c>
      <c r="G72" s="10">
        <v>0</v>
      </c>
      <c r="H72" s="7">
        <v>0</v>
      </c>
      <c r="I72" s="10">
        <v>0</v>
      </c>
    </row>
    <row r="73" spans="2:9" x14ac:dyDescent="0.3">
      <c r="B73" s="2" t="s">
        <v>102</v>
      </c>
      <c r="C73" s="22">
        <v>4414127</v>
      </c>
      <c r="D73" s="9">
        <v>580.59999999999991</v>
      </c>
      <c r="E73" s="10">
        <v>527.673</v>
      </c>
      <c r="F73" s="9">
        <v>0</v>
      </c>
      <c r="G73" s="10">
        <v>0</v>
      </c>
      <c r="H73" s="7">
        <v>0</v>
      </c>
      <c r="I73" s="10">
        <v>0</v>
      </c>
    </row>
    <row r="74" spans="2:9" x14ac:dyDescent="0.3">
      <c r="B74" s="2" t="s">
        <v>44</v>
      </c>
      <c r="C74" s="22">
        <v>7520438</v>
      </c>
      <c r="D74" s="9">
        <v>5827.7429999999986</v>
      </c>
      <c r="E74" s="10">
        <v>4771.047999999998</v>
      </c>
      <c r="F74" s="9">
        <v>0</v>
      </c>
      <c r="G74" s="10">
        <v>0</v>
      </c>
      <c r="H74" s="7">
        <v>0</v>
      </c>
      <c r="I74" s="10">
        <v>0</v>
      </c>
    </row>
    <row r="75" spans="2:9" x14ac:dyDescent="0.3">
      <c r="B75" s="2" t="s">
        <v>93</v>
      </c>
      <c r="C75" s="22">
        <v>1349764</v>
      </c>
      <c r="D75" s="9">
        <v>7418.7430000000004</v>
      </c>
      <c r="E75" s="10">
        <v>6590.9420000000027</v>
      </c>
      <c r="F75" s="9">
        <v>0</v>
      </c>
      <c r="G75" s="10">
        <v>0</v>
      </c>
      <c r="H75" s="7">
        <v>0</v>
      </c>
      <c r="I75" s="10">
        <v>0</v>
      </c>
    </row>
    <row r="76" spans="2:9" x14ac:dyDescent="0.3">
      <c r="B76" s="2" t="s">
        <v>45</v>
      </c>
      <c r="C76" s="22">
        <v>756149</v>
      </c>
      <c r="D76" s="9">
        <v>2344.0439999999994</v>
      </c>
      <c r="E76" s="10">
        <v>2173.3440000000005</v>
      </c>
      <c r="F76" s="9">
        <v>0</v>
      </c>
      <c r="G76" s="10">
        <v>0</v>
      </c>
      <c r="H76" s="7">
        <v>0</v>
      </c>
      <c r="I76" s="10">
        <v>0</v>
      </c>
    </row>
    <row r="77" spans="2:9" x14ac:dyDescent="0.3">
      <c r="B77" s="2" t="s">
        <v>71</v>
      </c>
      <c r="C77" s="22">
        <v>10767247</v>
      </c>
      <c r="D77" s="9">
        <v>977.46199999999988</v>
      </c>
      <c r="E77" s="10">
        <v>1222.0059999999999</v>
      </c>
      <c r="F77" s="9">
        <v>0</v>
      </c>
      <c r="G77" s="10">
        <v>0</v>
      </c>
      <c r="H77" s="7">
        <v>0</v>
      </c>
      <c r="I77" s="10">
        <v>0</v>
      </c>
    </row>
    <row r="78" spans="2:9" x14ac:dyDescent="0.3">
      <c r="B78" s="2" t="s">
        <v>46</v>
      </c>
      <c r="C78" s="22">
        <v>55483564</v>
      </c>
      <c r="D78" s="9">
        <v>1585.232</v>
      </c>
      <c r="E78" s="10">
        <v>1446.8780000000004</v>
      </c>
      <c r="F78" s="9">
        <v>0</v>
      </c>
      <c r="G78" s="10">
        <v>0</v>
      </c>
      <c r="H78" s="7">
        <v>0</v>
      </c>
      <c r="I78" s="10">
        <v>0</v>
      </c>
    </row>
    <row r="79" spans="2:9" x14ac:dyDescent="0.3">
      <c r="B79" s="2" t="s">
        <v>103</v>
      </c>
      <c r="C79" s="22">
        <v>7857168</v>
      </c>
      <c r="D79" s="9">
        <v>1306.1310000000001</v>
      </c>
      <c r="E79" s="10">
        <v>1170.3800000000001</v>
      </c>
      <c r="F79" s="9">
        <v>0</v>
      </c>
      <c r="G79" s="10">
        <v>0</v>
      </c>
      <c r="H79" s="7">
        <v>0</v>
      </c>
      <c r="I79" s="10">
        <v>0</v>
      </c>
    </row>
    <row r="80" spans="2:9" x14ac:dyDescent="0.3">
      <c r="B80" s="2" t="s">
        <v>47</v>
      </c>
      <c r="C80" s="22">
        <v>942246</v>
      </c>
      <c r="D80" s="9">
        <v>678.82100000000003</v>
      </c>
      <c r="E80" s="10">
        <v>681.51999999999987</v>
      </c>
      <c r="F80" s="9">
        <v>0</v>
      </c>
      <c r="G80" s="10">
        <v>0</v>
      </c>
      <c r="H80" s="7">
        <v>0</v>
      </c>
      <c r="I80" s="10">
        <v>0</v>
      </c>
    </row>
    <row r="81" spans="2:9" x14ac:dyDescent="0.3">
      <c r="B81" s="2" t="s">
        <v>48</v>
      </c>
      <c r="C81" s="22">
        <v>2044526</v>
      </c>
      <c r="D81" s="9">
        <v>2027.9530000000007</v>
      </c>
      <c r="E81" s="10">
        <v>2109.62</v>
      </c>
      <c r="F81" s="9">
        <v>0</v>
      </c>
      <c r="G81" s="10">
        <v>0</v>
      </c>
      <c r="H81" s="7">
        <v>0</v>
      </c>
      <c r="I81" s="10">
        <v>0</v>
      </c>
    </row>
    <row r="82" spans="2:9" x14ac:dyDescent="0.3">
      <c r="B82" s="2" t="s">
        <v>49</v>
      </c>
      <c r="C82" s="22">
        <v>1683557</v>
      </c>
      <c r="D82" s="9">
        <v>167.22499999999997</v>
      </c>
      <c r="E82" s="10">
        <v>212.72099999999998</v>
      </c>
      <c r="F82" s="9">
        <v>0</v>
      </c>
      <c r="G82" s="10">
        <v>0</v>
      </c>
      <c r="H82" s="7">
        <v>0</v>
      </c>
      <c r="I82" s="10">
        <v>0</v>
      </c>
    </row>
    <row r="83" spans="2:9" x14ac:dyDescent="0.3">
      <c r="B83" s="2" t="s">
        <v>50</v>
      </c>
      <c r="C83" s="22">
        <v>1387400</v>
      </c>
      <c r="D83" s="9">
        <v>3242.6</v>
      </c>
      <c r="E83" s="10">
        <v>2910.2750000000001</v>
      </c>
      <c r="F83" s="9">
        <v>0</v>
      </c>
      <c r="G83" s="10">
        <v>0</v>
      </c>
      <c r="H83" s="7">
        <v>0</v>
      </c>
      <c r="I83" s="10">
        <v>0</v>
      </c>
    </row>
    <row r="84" spans="2:9" x14ac:dyDescent="0.3">
      <c r="B84" s="2" t="s">
        <v>88</v>
      </c>
      <c r="C84" s="22">
        <v>5673133</v>
      </c>
      <c r="D84" s="9">
        <v>423.4</v>
      </c>
      <c r="E84" s="10">
        <v>426.57799999999997</v>
      </c>
      <c r="F84" s="9">
        <v>0</v>
      </c>
      <c r="G84" s="10">
        <v>0</v>
      </c>
      <c r="H84" s="7">
        <v>0</v>
      </c>
      <c r="I84" s="10">
        <v>0</v>
      </c>
    </row>
    <row r="85" spans="2:9" x14ac:dyDescent="0.3">
      <c r="B85" s="2" t="s">
        <v>66</v>
      </c>
      <c r="C85" s="22">
        <v>11325330</v>
      </c>
      <c r="D85" s="9">
        <v>1380.4030000000002</v>
      </c>
      <c r="E85" s="10">
        <v>1380.5630000000001</v>
      </c>
      <c r="F85" s="9">
        <v>0</v>
      </c>
      <c r="G85" s="10">
        <v>0</v>
      </c>
      <c r="H85" s="7">
        <v>0</v>
      </c>
      <c r="I85" s="10">
        <v>0</v>
      </c>
    </row>
    <row r="86" spans="2:9" x14ac:dyDescent="0.3">
      <c r="B86" s="2" t="s">
        <v>81</v>
      </c>
      <c r="C86" s="22">
        <v>14546191</v>
      </c>
      <c r="D86" s="9">
        <v>1328.7259999999999</v>
      </c>
      <c r="E86" s="10">
        <v>1323.3870000000002</v>
      </c>
      <c r="F86" s="9">
        <v>0</v>
      </c>
      <c r="G86" s="10">
        <v>0</v>
      </c>
      <c r="H86" s="7">
        <v>0</v>
      </c>
      <c r="I86" s="10">
        <v>0</v>
      </c>
    </row>
    <row r="87" spans="2:9" x14ac:dyDescent="0.3">
      <c r="B87" s="2" t="s">
        <v>62</v>
      </c>
      <c r="C87" s="22">
        <v>6278750</v>
      </c>
      <c r="D87" s="9">
        <v>842.85100000000023</v>
      </c>
      <c r="E87" s="10">
        <v>837.42299999999989</v>
      </c>
      <c r="F87" s="9">
        <v>0</v>
      </c>
      <c r="G87" s="10">
        <v>0</v>
      </c>
      <c r="H87" s="7">
        <v>0</v>
      </c>
      <c r="I87" s="10">
        <v>0</v>
      </c>
    </row>
    <row r="88" spans="2:9" x14ac:dyDescent="0.3">
      <c r="B88" s="2" t="s">
        <v>70</v>
      </c>
      <c r="C88" s="22">
        <v>9565834</v>
      </c>
      <c r="D88" s="9">
        <v>64.311999999999998</v>
      </c>
      <c r="E88" s="10">
        <v>73.227000000000004</v>
      </c>
      <c r="F88" s="9">
        <v>0</v>
      </c>
      <c r="G88" s="10">
        <v>0</v>
      </c>
      <c r="H88" s="7">
        <v>0</v>
      </c>
      <c r="I88" s="10">
        <v>0</v>
      </c>
    </row>
    <row r="89" spans="2:9" x14ac:dyDescent="0.3">
      <c r="B89" s="2" t="s">
        <v>51</v>
      </c>
      <c r="C89" s="22">
        <v>1452651</v>
      </c>
      <c r="D89" s="9">
        <v>3328.76</v>
      </c>
      <c r="E89" s="10">
        <v>4226.6079999999993</v>
      </c>
      <c r="F89" s="9">
        <v>0</v>
      </c>
      <c r="G89" s="10">
        <v>0</v>
      </c>
      <c r="H89" s="7">
        <v>0</v>
      </c>
      <c r="I89" s="10">
        <v>0</v>
      </c>
    </row>
    <row r="90" spans="2:9" x14ac:dyDescent="0.3">
      <c r="B90" s="2" t="s">
        <v>104</v>
      </c>
      <c r="C90" s="22">
        <v>1241994</v>
      </c>
      <c r="D90" s="9">
        <v>7274.0099999999984</v>
      </c>
      <c r="E90" s="10">
        <v>6690.8689999999951</v>
      </c>
      <c r="F90" s="9">
        <v>0</v>
      </c>
      <c r="G90" s="10">
        <v>0</v>
      </c>
      <c r="H90" s="7">
        <v>0</v>
      </c>
      <c r="I90" s="10">
        <v>0</v>
      </c>
    </row>
    <row r="91" spans="2:9" x14ac:dyDescent="0.3">
      <c r="B91" s="2" t="s">
        <v>52</v>
      </c>
      <c r="C91" s="22">
        <v>2639582</v>
      </c>
      <c r="D91" s="9">
        <v>2614.9470000000001</v>
      </c>
      <c r="E91" s="10">
        <v>2645.0140000000001</v>
      </c>
      <c r="F91" s="9">
        <v>0</v>
      </c>
      <c r="G91" s="10">
        <v>0</v>
      </c>
      <c r="H91" s="7">
        <v>0</v>
      </c>
      <c r="I91" s="10">
        <v>0</v>
      </c>
    </row>
    <row r="92" spans="2:9" x14ac:dyDescent="0.3">
      <c r="B92" s="2" t="s">
        <v>53</v>
      </c>
      <c r="C92" s="22">
        <v>5759383</v>
      </c>
      <c r="D92" s="9">
        <v>3216.5619999999999</v>
      </c>
      <c r="E92" s="10">
        <v>2557.7019999999998</v>
      </c>
      <c r="F92" s="9">
        <v>0</v>
      </c>
      <c r="G92" s="10">
        <v>0</v>
      </c>
      <c r="H92" s="7">
        <v>0</v>
      </c>
      <c r="I92" s="10">
        <v>14.922000000000001</v>
      </c>
    </row>
    <row r="93" spans="2:9" x14ac:dyDescent="0.3">
      <c r="B93" s="2" t="s">
        <v>114</v>
      </c>
      <c r="C93" s="22">
        <v>71770689</v>
      </c>
      <c r="D93" s="9">
        <v>2366.5639999999999</v>
      </c>
      <c r="E93" s="10">
        <v>3274.4829999999988</v>
      </c>
      <c r="F93" s="9">
        <v>0</v>
      </c>
      <c r="G93" s="10">
        <v>0</v>
      </c>
      <c r="H93" s="7">
        <v>0</v>
      </c>
      <c r="I93" s="10">
        <v>0</v>
      </c>
    </row>
    <row r="94" spans="2:9" x14ac:dyDescent="0.3">
      <c r="B94" s="2" t="s">
        <v>54</v>
      </c>
      <c r="C94" s="22">
        <v>68110501</v>
      </c>
      <c r="D94" s="9">
        <v>1624.1479999999995</v>
      </c>
      <c r="E94" s="10">
        <v>1583.0910000000003</v>
      </c>
      <c r="F94" s="9">
        <v>0</v>
      </c>
      <c r="G94" s="10">
        <v>0</v>
      </c>
      <c r="H94" s="7">
        <v>0</v>
      </c>
      <c r="I94" s="10">
        <v>0</v>
      </c>
    </row>
    <row r="95" spans="2:9" x14ac:dyDescent="0.3">
      <c r="B95" s="2" t="s">
        <v>55</v>
      </c>
      <c r="C95" s="22">
        <v>1136600</v>
      </c>
      <c r="D95" s="9">
        <v>219.08300000000003</v>
      </c>
      <c r="E95" s="10">
        <v>219.18199999999999</v>
      </c>
      <c r="F95" s="9">
        <v>0</v>
      </c>
      <c r="G95" s="10">
        <v>0</v>
      </c>
      <c r="H95" s="7">
        <v>0</v>
      </c>
      <c r="I95" s="10">
        <v>0</v>
      </c>
    </row>
    <row r="96" spans="2:9" x14ac:dyDescent="0.3">
      <c r="B96" s="2" t="s">
        <v>56</v>
      </c>
      <c r="C96" s="22">
        <v>1561464</v>
      </c>
      <c r="D96" s="9">
        <v>810.69500000000005</v>
      </c>
      <c r="E96" s="10">
        <v>1071.819</v>
      </c>
      <c r="F96" s="9">
        <v>0</v>
      </c>
      <c r="G96" s="10">
        <v>0</v>
      </c>
      <c r="H96" s="7">
        <v>0</v>
      </c>
      <c r="I96" s="10">
        <v>0</v>
      </c>
    </row>
    <row r="97" spans="2:9" x14ac:dyDescent="0.3">
      <c r="B97" s="2" t="s">
        <v>57</v>
      </c>
      <c r="C97" s="22">
        <v>76994177</v>
      </c>
      <c r="D97" s="9">
        <v>345.76400000000001</v>
      </c>
      <c r="E97" s="10">
        <v>345.72400000000005</v>
      </c>
      <c r="F97" s="9">
        <v>0</v>
      </c>
      <c r="G97" s="10">
        <v>0</v>
      </c>
      <c r="H97" s="7">
        <v>0</v>
      </c>
      <c r="I97" s="10">
        <v>0</v>
      </c>
    </row>
    <row r="98" spans="2:9" x14ac:dyDescent="0.3">
      <c r="B98" s="2" t="s">
        <v>105</v>
      </c>
      <c r="C98" s="22">
        <v>19700983</v>
      </c>
      <c r="D98" s="9">
        <v>165.12700000000001</v>
      </c>
      <c r="E98" s="10">
        <v>210.84700000000001</v>
      </c>
      <c r="F98" s="9">
        <v>0</v>
      </c>
      <c r="G98" s="10">
        <v>0</v>
      </c>
      <c r="H98" s="7">
        <v>0</v>
      </c>
      <c r="I98" s="10">
        <v>0</v>
      </c>
    </row>
    <row r="99" spans="2:9" x14ac:dyDescent="0.3">
      <c r="B99" s="2" t="s">
        <v>58</v>
      </c>
      <c r="C99" s="22">
        <v>1602498</v>
      </c>
      <c r="D99" s="9">
        <v>258.64800000000002</v>
      </c>
      <c r="E99" s="10">
        <v>258.52100000000002</v>
      </c>
      <c r="F99" s="9">
        <v>0</v>
      </c>
      <c r="G99" s="10">
        <v>0</v>
      </c>
      <c r="H99" s="7">
        <v>0</v>
      </c>
      <c r="I99" s="10">
        <v>0</v>
      </c>
    </row>
    <row r="100" spans="2:9" ht="14.4" thickBot="1" x14ac:dyDescent="0.35">
      <c r="B100" s="4" t="s">
        <v>59</v>
      </c>
      <c r="C100" s="23">
        <v>3908643</v>
      </c>
      <c r="D100" s="12">
        <v>703.82099999999991</v>
      </c>
      <c r="E100" s="13">
        <v>386.60300000000001</v>
      </c>
      <c r="F100" s="12">
        <v>0</v>
      </c>
      <c r="G100" s="13">
        <v>0</v>
      </c>
      <c r="H100" s="14">
        <v>0</v>
      </c>
      <c r="I100" s="13">
        <v>487.49299999999999</v>
      </c>
    </row>
    <row r="101" spans="2:9" ht="14.4" thickBot="1" x14ac:dyDescent="0.35">
      <c r="B101" s="19" t="s">
        <v>0</v>
      </c>
      <c r="C101" s="15" t="s">
        <v>115</v>
      </c>
      <c r="D101" s="16">
        <f>SUM(D5:D100)</f>
        <v>479652.70599999983</v>
      </c>
      <c r="E101" s="17">
        <f t="shared" ref="E101:I101" si="0">SUM(E5:E100)</f>
        <v>482136.92000000022</v>
      </c>
      <c r="F101" s="16">
        <f t="shared" si="0"/>
        <v>225.798</v>
      </c>
      <c r="G101" s="17">
        <f t="shared" si="0"/>
        <v>201.91800000000001</v>
      </c>
      <c r="H101" s="18">
        <f t="shared" si="0"/>
        <v>3091.5210000000002</v>
      </c>
      <c r="I101" s="17">
        <f t="shared" si="0"/>
        <v>1565.4360000000001</v>
      </c>
    </row>
  </sheetData>
  <mergeCells count="6">
    <mergeCell ref="C3:C4"/>
    <mergeCell ref="B3:B4"/>
    <mergeCell ref="B2:I2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0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10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93" t="s">
        <v>150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148</v>
      </c>
      <c r="E4" s="27" t="s">
        <v>149</v>
      </c>
      <c r="F4" s="28" t="s">
        <v>148</v>
      </c>
      <c r="G4" s="26" t="s">
        <v>149</v>
      </c>
      <c r="H4" s="28" t="s">
        <v>148</v>
      </c>
      <c r="I4" s="26" t="s">
        <v>149</v>
      </c>
    </row>
    <row r="5" spans="2:12" x14ac:dyDescent="0.3">
      <c r="B5" s="5" t="s">
        <v>87</v>
      </c>
      <c r="C5" s="21">
        <v>11989750</v>
      </c>
      <c r="D5" s="7">
        <v>0</v>
      </c>
      <c r="E5" s="8">
        <v>0</v>
      </c>
      <c r="F5" s="7">
        <v>0</v>
      </c>
      <c r="G5" s="8">
        <v>0</v>
      </c>
      <c r="H5" s="7">
        <v>0</v>
      </c>
      <c r="I5" s="8">
        <v>0</v>
      </c>
      <c r="K5" s="59"/>
      <c r="L5" s="59"/>
    </row>
    <row r="6" spans="2:12" x14ac:dyDescent="0.3">
      <c r="B6" s="2" t="s">
        <v>9</v>
      </c>
      <c r="C6" s="22">
        <v>7013489</v>
      </c>
      <c r="D6" s="9">
        <v>85.158000000000001</v>
      </c>
      <c r="E6" s="10">
        <v>114.438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391.28199999999993</v>
      </c>
      <c r="E7" s="10">
        <v>370.99100000000004</v>
      </c>
      <c r="F7" s="9">
        <v>0</v>
      </c>
      <c r="G7" s="10">
        <v>0</v>
      </c>
      <c r="H7" s="7">
        <v>0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17435.025999999987</v>
      </c>
      <c r="E8" s="10">
        <v>16482.62000000001</v>
      </c>
      <c r="F8" s="9">
        <v>0</v>
      </c>
      <c r="G8" s="10">
        <v>0</v>
      </c>
      <c r="H8" s="11">
        <v>59.706000000000003</v>
      </c>
      <c r="I8" s="10">
        <v>0</v>
      </c>
      <c r="K8" s="59"/>
      <c r="L8" s="59"/>
    </row>
    <row r="9" spans="2:12" x14ac:dyDescent="0.3">
      <c r="B9" s="2" t="s">
        <v>95</v>
      </c>
      <c r="C9" s="22">
        <v>1973067</v>
      </c>
      <c r="D9" s="9">
        <v>342.56799999999998</v>
      </c>
      <c r="E9" s="10">
        <v>598.92500000000007</v>
      </c>
      <c r="F9" s="9">
        <v>0</v>
      </c>
      <c r="G9" s="10">
        <v>0</v>
      </c>
      <c r="H9" s="7">
        <v>0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1829.3670000000002</v>
      </c>
      <c r="E10" s="10">
        <v>1423.001</v>
      </c>
      <c r="F10" s="9">
        <v>0</v>
      </c>
      <c r="G10" s="10">
        <v>0</v>
      </c>
      <c r="H10" s="11">
        <v>0</v>
      </c>
      <c r="I10" s="10">
        <v>0</v>
      </c>
      <c r="K10" s="59"/>
      <c r="L10" s="59"/>
    </row>
    <row r="11" spans="2:12" x14ac:dyDescent="0.3">
      <c r="B11" s="2" t="s">
        <v>127</v>
      </c>
      <c r="C11" s="22">
        <v>7489111</v>
      </c>
      <c r="D11" s="9">
        <v>0</v>
      </c>
      <c r="E11" s="10">
        <v>0</v>
      </c>
      <c r="F11" s="9">
        <v>0</v>
      </c>
      <c r="G11" s="10">
        <v>0</v>
      </c>
      <c r="H11" s="62">
        <v>0</v>
      </c>
      <c r="I11" s="10">
        <v>0</v>
      </c>
      <c r="K11" s="59"/>
      <c r="L11" s="59"/>
    </row>
    <row r="12" spans="2:12" x14ac:dyDescent="0.3">
      <c r="B12" s="2" t="s">
        <v>11</v>
      </c>
      <c r="C12" s="22">
        <v>3933842</v>
      </c>
      <c r="D12" s="9">
        <v>587.86500000000001</v>
      </c>
      <c r="E12" s="10">
        <v>636.97300000000007</v>
      </c>
      <c r="F12" s="9">
        <v>0</v>
      </c>
      <c r="G12" s="10">
        <v>0</v>
      </c>
      <c r="H12" s="7">
        <v>0</v>
      </c>
      <c r="I12" s="10">
        <v>0</v>
      </c>
      <c r="K12" s="59"/>
      <c r="L12" s="59"/>
    </row>
    <row r="13" spans="2:12" x14ac:dyDescent="0.3">
      <c r="B13" s="2" t="s">
        <v>12</v>
      </c>
      <c r="C13" s="22">
        <v>2377759</v>
      </c>
      <c r="D13" s="9">
        <v>0</v>
      </c>
      <c r="E13" s="10">
        <v>0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68</v>
      </c>
      <c r="C14" s="22">
        <v>3987364</v>
      </c>
      <c r="D14" s="9">
        <v>13285.635000000004</v>
      </c>
      <c r="E14" s="10">
        <v>10370.980999999996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13</v>
      </c>
      <c r="C15" s="22">
        <v>5552292</v>
      </c>
      <c r="D15" s="9">
        <v>1559.2389999999998</v>
      </c>
      <c r="E15" s="10">
        <v>1584.8490000000004</v>
      </c>
      <c r="F15" s="9">
        <v>0</v>
      </c>
      <c r="G15" s="10">
        <v>0</v>
      </c>
      <c r="H15" s="7">
        <v>0</v>
      </c>
      <c r="I15" s="10">
        <v>0</v>
      </c>
      <c r="K15" s="59"/>
      <c r="L15" s="59"/>
    </row>
    <row r="16" spans="2:12" x14ac:dyDescent="0.3">
      <c r="B16" s="2" t="s">
        <v>110</v>
      </c>
      <c r="C16" s="22">
        <v>9250921</v>
      </c>
      <c r="D16" s="9">
        <v>2325.0129999999999</v>
      </c>
      <c r="E16" s="10">
        <v>859.71999999999991</v>
      </c>
      <c r="F16" s="9">
        <v>0</v>
      </c>
      <c r="G16" s="10">
        <v>0</v>
      </c>
      <c r="H16" s="7">
        <v>0</v>
      </c>
      <c r="I16" s="10">
        <v>0</v>
      </c>
      <c r="K16" s="59"/>
      <c r="L16" s="59"/>
    </row>
    <row r="17" spans="2:12" x14ac:dyDescent="0.3">
      <c r="B17" s="2" t="s">
        <v>151</v>
      </c>
      <c r="C17" s="22">
        <v>21873748</v>
      </c>
      <c r="D17" s="9">
        <v>86.328999999999994</v>
      </c>
      <c r="E17" s="10">
        <v>86.372</v>
      </c>
      <c r="F17" s="9">
        <v>0</v>
      </c>
      <c r="G17" s="10">
        <v>0</v>
      </c>
      <c r="H17" s="7">
        <v>0</v>
      </c>
      <c r="I17" s="10">
        <v>0</v>
      </c>
      <c r="K17" s="59"/>
      <c r="L17" s="59"/>
    </row>
    <row r="18" spans="2:12" x14ac:dyDescent="0.3">
      <c r="B18" s="2" t="s">
        <v>120</v>
      </c>
      <c r="C18" s="22">
        <v>13485658</v>
      </c>
      <c r="D18" s="9">
        <v>1714.8209999999999</v>
      </c>
      <c r="E18" s="10">
        <v>678.97799999999995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86</v>
      </c>
      <c r="C19" s="22">
        <v>11920216</v>
      </c>
      <c r="D19" s="9">
        <v>0</v>
      </c>
      <c r="E19" s="10">
        <v>0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99</v>
      </c>
      <c r="C20" s="22">
        <v>26723599</v>
      </c>
      <c r="D20" s="9">
        <v>157.43199999999999</v>
      </c>
      <c r="E20" s="10">
        <v>129.52699999999999</v>
      </c>
      <c r="F20" s="9">
        <v>0</v>
      </c>
      <c r="G20" s="10">
        <v>0</v>
      </c>
      <c r="H20" s="7">
        <v>0</v>
      </c>
      <c r="I20" s="10">
        <v>0</v>
      </c>
      <c r="K20" s="59"/>
      <c r="L20" s="59"/>
    </row>
    <row r="21" spans="2:12" x14ac:dyDescent="0.3">
      <c r="B21" s="2" t="s">
        <v>100</v>
      </c>
      <c r="C21" s="22">
        <v>30630087</v>
      </c>
      <c r="D21" s="9">
        <v>204.31</v>
      </c>
      <c r="E21" s="10">
        <v>372.05699999999996</v>
      </c>
      <c r="F21" s="9">
        <v>0</v>
      </c>
      <c r="G21" s="10">
        <v>0</v>
      </c>
      <c r="H21" s="7">
        <v>0</v>
      </c>
      <c r="I21" s="10">
        <v>0</v>
      </c>
      <c r="K21" s="59"/>
      <c r="L21" s="59"/>
    </row>
    <row r="22" spans="2:12" x14ac:dyDescent="0.3">
      <c r="B22" s="2" t="s">
        <v>140</v>
      </c>
      <c r="C22" s="22">
        <v>7115453</v>
      </c>
      <c r="D22" s="9">
        <v>29.992000000000001</v>
      </c>
      <c r="E22" s="10">
        <v>29.792999999999999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15</v>
      </c>
      <c r="C23" s="22">
        <v>1466091</v>
      </c>
      <c r="D23" s="9">
        <v>7353.6739999999982</v>
      </c>
      <c r="E23" s="10">
        <v>5236.9019999999982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16</v>
      </c>
      <c r="C24" s="22">
        <v>1560835</v>
      </c>
      <c r="D24" s="9">
        <v>9.9220000000000006</v>
      </c>
      <c r="E24" s="10">
        <v>0</v>
      </c>
      <c r="F24" s="9">
        <v>0</v>
      </c>
      <c r="G24" s="10">
        <v>0</v>
      </c>
      <c r="H24" s="7">
        <v>0</v>
      </c>
      <c r="I24" s="10">
        <v>0</v>
      </c>
      <c r="K24" s="59"/>
      <c r="L24" s="59"/>
    </row>
    <row r="25" spans="2:12" x14ac:dyDescent="0.3">
      <c r="B25" s="2" t="s">
        <v>83</v>
      </c>
      <c r="C25" s="22">
        <v>10204914</v>
      </c>
      <c r="D25" s="9">
        <v>1182.684</v>
      </c>
      <c r="E25" s="10">
        <v>1098.8510000000001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69</v>
      </c>
      <c r="C26" s="22">
        <v>7723581</v>
      </c>
      <c r="D26" s="9">
        <v>42.003</v>
      </c>
      <c r="E26" s="10">
        <v>42.095999999999997</v>
      </c>
      <c r="F26" s="9">
        <v>0</v>
      </c>
      <c r="G26" s="10">
        <v>0</v>
      </c>
      <c r="H26" s="7">
        <v>0</v>
      </c>
      <c r="I26" s="10">
        <v>0</v>
      </c>
      <c r="K26" s="59"/>
      <c r="L26" s="59"/>
    </row>
    <row r="27" spans="2:12" x14ac:dyDescent="0.3">
      <c r="B27" s="2" t="s">
        <v>27</v>
      </c>
      <c r="C27" s="22">
        <v>3565937</v>
      </c>
      <c r="D27" s="9">
        <v>789.31399999999996</v>
      </c>
      <c r="E27" s="10">
        <v>839.12599999999998</v>
      </c>
      <c r="F27" s="9">
        <v>0</v>
      </c>
      <c r="G27" s="10">
        <v>0</v>
      </c>
      <c r="H27" s="7">
        <v>0</v>
      </c>
      <c r="I27" s="10">
        <v>0</v>
      </c>
      <c r="K27" s="59"/>
      <c r="L27" s="59"/>
    </row>
    <row r="28" spans="2:12" x14ac:dyDescent="0.3">
      <c r="B28" s="2" t="s">
        <v>118</v>
      </c>
      <c r="C28" s="22">
        <v>5315244</v>
      </c>
      <c r="D28" s="9">
        <v>739.11800000000017</v>
      </c>
      <c r="E28" s="10">
        <v>756.27200000000005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17</v>
      </c>
      <c r="C29" s="22">
        <v>86910148</v>
      </c>
      <c r="D29" s="9">
        <v>2284.4169999999995</v>
      </c>
      <c r="E29" s="10">
        <v>1443.4289999999999</v>
      </c>
      <c r="F29" s="9">
        <v>0</v>
      </c>
      <c r="G29" s="10">
        <v>0</v>
      </c>
      <c r="H29" s="7">
        <v>0</v>
      </c>
      <c r="I29" s="10">
        <v>0</v>
      </c>
      <c r="K29" s="59"/>
      <c r="L29" s="59"/>
    </row>
    <row r="30" spans="2:12" x14ac:dyDescent="0.3">
      <c r="B30" s="2" t="s">
        <v>18</v>
      </c>
      <c r="C30" s="22">
        <v>6536758</v>
      </c>
      <c r="D30" s="9">
        <v>0</v>
      </c>
      <c r="E30" s="10">
        <v>0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19</v>
      </c>
      <c r="C31" s="22">
        <v>41080722</v>
      </c>
      <c r="D31" s="9">
        <v>2492.8770000000009</v>
      </c>
      <c r="E31" s="10">
        <v>2648.523000000001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78</v>
      </c>
      <c r="C32" s="22">
        <v>2368373</v>
      </c>
      <c r="D32" s="9">
        <v>591.17099999999994</v>
      </c>
      <c r="E32" s="10">
        <v>579.94100000000003</v>
      </c>
      <c r="F32" s="9">
        <v>0</v>
      </c>
      <c r="G32" s="10">
        <v>0</v>
      </c>
      <c r="H32" s="7">
        <v>0</v>
      </c>
      <c r="I32" s="10">
        <v>0</v>
      </c>
      <c r="K32" s="59"/>
      <c r="L32" s="59"/>
    </row>
    <row r="33" spans="2:12" x14ac:dyDescent="0.3">
      <c r="B33" s="2" t="s">
        <v>92</v>
      </c>
      <c r="C33" s="22">
        <v>97471676</v>
      </c>
      <c r="D33" s="9">
        <v>311.75799999999998</v>
      </c>
      <c r="E33" s="10">
        <v>124.369</v>
      </c>
      <c r="F33" s="9">
        <v>0</v>
      </c>
      <c r="G33" s="10">
        <v>0</v>
      </c>
      <c r="H33" s="7">
        <v>0</v>
      </c>
      <c r="I33" s="10">
        <v>0</v>
      </c>
      <c r="K33" s="59"/>
      <c r="L33" s="59"/>
    </row>
    <row r="34" spans="2:12" x14ac:dyDescent="0.3">
      <c r="B34" s="2" t="s">
        <v>20</v>
      </c>
      <c r="C34" s="22">
        <v>1902563</v>
      </c>
      <c r="D34" s="9">
        <v>632.67899999999997</v>
      </c>
      <c r="E34" s="10">
        <v>616.58600000000001</v>
      </c>
      <c r="F34" s="9">
        <v>0</v>
      </c>
      <c r="G34" s="10">
        <v>0</v>
      </c>
      <c r="H34" s="7">
        <v>0</v>
      </c>
      <c r="I34" s="10">
        <v>0</v>
      </c>
      <c r="K34" s="59"/>
      <c r="L34" s="59"/>
    </row>
    <row r="35" spans="2:12" x14ac:dyDescent="0.3">
      <c r="B35" s="2" t="s">
        <v>22</v>
      </c>
      <c r="C35" s="22">
        <v>1317309</v>
      </c>
      <c r="D35" s="9">
        <v>2343.0839999999994</v>
      </c>
      <c r="E35" s="10">
        <v>2218.674</v>
      </c>
      <c r="F35" s="9">
        <v>0</v>
      </c>
      <c r="G35" s="10">
        <v>0</v>
      </c>
      <c r="H35" s="7">
        <v>0</v>
      </c>
      <c r="I35" s="10">
        <v>0</v>
      </c>
      <c r="K35" s="59"/>
      <c r="L35" s="59"/>
    </row>
    <row r="36" spans="2:12" x14ac:dyDescent="0.3">
      <c r="B36" s="2" t="s">
        <v>24</v>
      </c>
      <c r="C36" s="22">
        <v>3128979</v>
      </c>
      <c r="D36" s="9">
        <v>6266.5969999999998</v>
      </c>
      <c r="E36" s="10">
        <v>4699.4480000000003</v>
      </c>
      <c r="F36" s="9">
        <v>0</v>
      </c>
      <c r="G36" s="10">
        <v>0</v>
      </c>
      <c r="H36" s="7">
        <v>0</v>
      </c>
      <c r="I36" s="10">
        <v>0</v>
      </c>
      <c r="K36" s="59"/>
      <c r="L36" s="59"/>
    </row>
    <row r="37" spans="2:12" x14ac:dyDescent="0.3">
      <c r="B37" s="2" t="s">
        <v>21</v>
      </c>
      <c r="C37" s="22">
        <v>1911853</v>
      </c>
      <c r="D37" s="9">
        <v>84.864000000000004</v>
      </c>
      <c r="E37" s="10">
        <v>84.076999999999998</v>
      </c>
      <c r="F37" s="9">
        <v>0</v>
      </c>
      <c r="G37" s="10">
        <v>0</v>
      </c>
      <c r="H37" s="7">
        <v>0</v>
      </c>
      <c r="I37" s="10">
        <v>0</v>
      </c>
      <c r="K37" s="59"/>
      <c r="L37" s="59"/>
    </row>
    <row r="38" spans="2:12" x14ac:dyDescent="0.3">
      <c r="B38" s="2" t="s">
        <v>25</v>
      </c>
      <c r="C38" s="22">
        <v>1256137</v>
      </c>
      <c r="D38" s="9">
        <v>4223.0410000000011</v>
      </c>
      <c r="E38" s="10">
        <v>3478.7650000000008</v>
      </c>
      <c r="F38" s="9">
        <v>0</v>
      </c>
      <c r="G38" s="10">
        <v>0</v>
      </c>
      <c r="H38" s="11">
        <v>0</v>
      </c>
      <c r="I38" s="10">
        <v>0</v>
      </c>
      <c r="K38" s="59"/>
      <c r="L38" s="59"/>
    </row>
    <row r="39" spans="2:12" x14ac:dyDescent="0.3">
      <c r="B39" s="2" t="s">
        <v>6</v>
      </c>
      <c r="C39" s="22">
        <v>2284585</v>
      </c>
      <c r="D39" s="9">
        <v>991.60900000000004</v>
      </c>
      <c r="E39" s="10">
        <v>1061.731</v>
      </c>
      <c r="F39" s="9">
        <v>0</v>
      </c>
      <c r="G39" s="10">
        <v>0</v>
      </c>
      <c r="H39" s="7">
        <v>0</v>
      </c>
      <c r="I39" s="10">
        <v>0</v>
      </c>
      <c r="K39" s="59"/>
      <c r="L39" s="59"/>
    </row>
    <row r="40" spans="2:12" x14ac:dyDescent="0.3">
      <c r="B40" s="2" t="s">
        <v>79</v>
      </c>
      <c r="C40" s="22">
        <v>13569712</v>
      </c>
      <c r="D40" s="9">
        <v>0</v>
      </c>
      <c r="E40" s="10">
        <v>0</v>
      </c>
      <c r="F40" s="9">
        <v>0</v>
      </c>
      <c r="G40" s="10">
        <v>0</v>
      </c>
      <c r="H40" s="7">
        <v>0</v>
      </c>
      <c r="I40" s="10">
        <v>0</v>
      </c>
      <c r="K40" s="59"/>
      <c r="L40" s="59"/>
    </row>
    <row r="41" spans="2:12" x14ac:dyDescent="0.3">
      <c r="B41" s="2" t="s">
        <v>28</v>
      </c>
      <c r="C41" s="22">
        <v>1804345</v>
      </c>
      <c r="D41" s="9">
        <v>1475.1759999999997</v>
      </c>
      <c r="E41" s="10">
        <v>1067.4270000000001</v>
      </c>
      <c r="F41" s="9">
        <v>0</v>
      </c>
      <c r="G41" s="10">
        <v>0</v>
      </c>
      <c r="H41" s="7">
        <v>0</v>
      </c>
      <c r="I41" s="10">
        <v>0</v>
      </c>
      <c r="K41" s="59"/>
      <c r="L41" s="59"/>
    </row>
    <row r="42" spans="2:12" x14ac:dyDescent="0.3">
      <c r="B42" s="2" t="s">
        <v>29</v>
      </c>
      <c r="C42" s="22">
        <v>5380369</v>
      </c>
      <c r="D42" s="9">
        <v>817.875</v>
      </c>
      <c r="E42" s="10">
        <v>952.27599999999984</v>
      </c>
      <c r="F42" s="9">
        <v>0</v>
      </c>
      <c r="G42" s="10">
        <v>0</v>
      </c>
      <c r="H42" s="7">
        <v>0</v>
      </c>
      <c r="I42" s="10">
        <v>0</v>
      </c>
      <c r="K42" s="59"/>
      <c r="L42" s="59"/>
    </row>
    <row r="43" spans="2:12" x14ac:dyDescent="0.3">
      <c r="B43" s="2" t="s">
        <v>30</v>
      </c>
      <c r="C43" s="22">
        <v>2909530</v>
      </c>
      <c r="D43" s="9">
        <v>2021.8420000000003</v>
      </c>
      <c r="E43" s="10">
        <v>1478.981</v>
      </c>
      <c r="F43" s="9">
        <v>0</v>
      </c>
      <c r="G43" s="10">
        <v>0</v>
      </c>
      <c r="H43" s="7">
        <v>0</v>
      </c>
      <c r="I43" s="10">
        <v>0</v>
      </c>
      <c r="K43" s="59"/>
      <c r="L43" s="59"/>
    </row>
    <row r="44" spans="2:12" x14ac:dyDescent="0.3">
      <c r="B44" s="2" t="s">
        <v>122</v>
      </c>
      <c r="C44" s="22">
        <v>69209575</v>
      </c>
      <c r="D44" s="9">
        <v>1766.067</v>
      </c>
      <c r="E44" s="10">
        <v>1874.6839999999995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101</v>
      </c>
      <c r="C45" s="22">
        <v>6537572</v>
      </c>
      <c r="D45" s="9">
        <v>436.67</v>
      </c>
      <c r="E45" s="10">
        <v>412.58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94</v>
      </c>
      <c r="C46" s="22">
        <v>10918655</v>
      </c>
      <c r="D46" s="9">
        <v>319.36</v>
      </c>
      <c r="E46" s="10">
        <v>394.04699999999997</v>
      </c>
      <c r="F46" s="9">
        <v>0</v>
      </c>
      <c r="G46" s="10">
        <v>0</v>
      </c>
      <c r="H46" s="7">
        <v>0</v>
      </c>
      <c r="I46" s="10">
        <v>0</v>
      </c>
      <c r="K46" s="59"/>
      <c r="L46" s="59"/>
    </row>
    <row r="47" spans="2:12" x14ac:dyDescent="0.3">
      <c r="B47" s="2" t="s">
        <v>3</v>
      </c>
      <c r="C47" s="22">
        <v>8892436</v>
      </c>
      <c r="D47" s="9">
        <v>915.25599999999986</v>
      </c>
      <c r="E47" s="10">
        <v>603.13599999999997</v>
      </c>
      <c r="F47" s="9">
        <v>0</v>
      </c>
      <c r="G47" s="10">
        <v>0</v>
      </c>
      <c r="H47" s="7">
        <v>0</v>
      </c>
      <c r="I47" s="10">
        <v>0</v>
      </c>
      <c r="K47" s="59"/>
      <c r="L47" s="59"/>
    </row>
    <row r="48" spans="2:12" x14ac:dyDescent="0.3">
      <c r="B48" s="2" t="s">
        <v>142</v>
      </c>
      <c r="C48" s="22">
        <v>3652783</v>
      </c>
      <c r="D48" s="9">
        <v>1779.7519999999995</v>
      </c>
      <c r="E48" s="10">
        <v>1826.972</v>
      </c>
      <c r="F48" s="9">
        <v>0</v>
      </c>
      <c r="G48" s="10">
        <v>0</v>
      </c>
      <c r="H48" s="7">
        <v>0</v>
      </c>
      <c r="I48" s="10">
        <v>0</v>
      </c>
      <c r="K48" s="59"/>
      <c r="L48" s="59"/>
    </row>
    <row r="49" spans="2:12" x14ac:dyDescent="0.3">
      <c r="B49" s="2" t="s">
        <v>89</v>
      </c>
      <c r="C49" s="22">
        <v>3609381</v>
      </c>
      <c r="D49" s="9">
        <v>2594.9389999999994</v>
      </c>
      <c r="E49" s="10">
        <v>2622.2869999999994</v>
      </c>
      <c r="F49" s="9">
        <v>0</v>
      </c>
      <c r="G49" s="10">
        <v>0</v>
      </c>
      <c r="H49" s="7">
        <v>0</v>
      </c>
      <c r="I49" s="10">
        <v>0</v>
      </c>
      <c r="K49" s="59"/>
      <c r="L49" s="59"/>
    </row>
    <row r="50" spans="2:12" x14ac:dyDescent="0.3">
      <c r="B50" s="2" t="s">
        <v>63</v>
      </c>
      <c r="C50" s="22">
        <v>7135653</v>
      </c>
      <c r="D50" s="9">
        <v>59.557000000000002</v>
      </c>
      <c r="E50" s="10">
        <v>14.885999999999999</v>
      </c>
      <c r="F50" s="9">
        <v>0</v>
      </c>
      <c r="G50" s="10">
        <v>0</v>
      </c>
      <c r="H50" s="7">
        <v>0</v>
      </c>
      <c r="I50" s="10">
        <v>0</v>
      </c>
      <c r="K50" s="59"/>
      <c r="L50" s="59"/>
    </row>
    <row r="51" spans="2:12" x14ac:dyDescent="0.3">
      <c r="B51" s="2" t="s">
        <v>111</v>
      </c>
      <c r="C51" s="22">
        <v>11898169</v>
      </c>
      <c r="D51" s="9">
        <v>256.97800000000001</v>
      </c>
      <c r="E51" s="10">
        <v>261.66400000000004</v>
      </c>
      <c r="F51" s="9">
        <v>0</v>
      </c>
      <c r="G51" s="10">
        <v>0</v>
      </c>
      <c r="H51" s="7">
        <v>0</v>
      </c>
      <c r="I51" s="10">
        <v>0</v>
      </c>
      <c r="K51" s="59"/>
      <c r="L51" s="59"/>
    </row>
    <row r="52" spans="2:12" x14ac:dyDescent="0.3">
      <c r="B52" s="2" t="s">
        <v>31</v>
      </c>
      <c r="C52" s="22">
        <v>2299645</v>
      </c>
      <c r="D52" s="9">
        <v>1162.9820000000004</v>
      </c>
      <c r="E52" s="10">
        <v>1247.617</v>
      </c>
      <c r="F52" s="9">
        <v>0</v>
      </c>
      <c r="G52" s="10">
        <v>0</v>
      </c>
      <c r="H52" s="7">
        <v>0</v>
      </c>
      <c r="I52" s="10">
        <v>0</v>
      </c>
      <c r="K52" s="59"/>
      <c r="L52" s="59"/>
    </row>
    <row r="53" spans="2:12" x14ac:dyDescent="0.3">
      <c r="B53" s="2" t="s">
        <v>32</v>
      </c>
      <c r="C53" s="22">
        <v>1787793</v>
      </c>
      <c r="D53" s="9">
        <v>1572.2640000000004</v>
      </c>
      <c r="E53" s="10">
        <v>1411.36</v>
      </c>
      <c r="F53" s="9">
        <v>0</v>
      </c>
      <c r="G53" s="10">
        <v>0</v>
      </c>
      <c r="H53" s="7">
        <v>0</v>
      </c>
      <c r="I53" s="10">
        <v>0</v>
      </c>
      <c r="K53" s="59"/>
      <c r="L53" s="59"/>
    </row>
    <row r="54" spans="2:12" x14ac:dyDescent="0.3">
      <c r="B54" s="2" t="s">
        <v>60</v>
      </c>
      <c r="C54" s="22">
        <v>6240179</v>
      </c>
      <c r="D54" s="9">
        <v>2145.6789999999996</v>
      </c>
      <c r="E54" s="10">
        <v>1615.5700000000004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14</v>
      </c>
      <c r="C55" s="22">
        <v>33337122</v>
      </c>
      <c r="D55" s="9">
        <v>96220.051000000152</v>
      </c>
      <c r="E55" s="10">
        <v>98321.903999999951</v>
      </c>
      <c r="F55" s="9">
        <v>0</v>
      </c>
      <c r="G55" s="10">
        <v>0</v>
      </c>
      <c r="H55" s="7">
        <v>0</v>
      </c>
      <c r="I55" s="10">
        <v>0</v>
      </c>
      <c r="K55" s="59"/>
      <c r="L55" s="59"/>
    </row>
    <row r="56" spans="2:12" x14ac:dyDescent="0.3">
      <c r="B56" s="2" t="s">
        <v>33</v>
      </c>
      <c r="C56" s="22">
        <v>2805889</v>
      </c>
      <c r="D56" s="9">
        <v>6302.7829999999985</v>
      </c>
      <c r="E56" s="10">
        <v>4358.916000000002</v>
      </c>
      <c r="F56" s="9">
        <v>0</v>
      </c>
      <c r="G56" s="10">
        <v>0</v>
      </c>
      <c r="H56" s="7">
        <v>0</v>
      </c>
      <c r="I56" s="10">
        <v>0</v>
      </c>
      <c r="K56" s="59"/>
      <c r="L56" s="59"/>
    </row>
    <row r="57" spans="2:12" x14ac:dyDescent="0.3">
      <c r="B57" s="2" t="s">
        <v>34</v>
      </c>
      <c r="C57" s="22">
        <v>1083568</v>
      </c>
      <c r="D57" s="9">
        <v>203.80899999999997</v>
      </c>
      <c r="E57" s="10">
        <v>261.28200000000004</v>
      </c>
      <c r="F57" s="9">
        <v>0</v>
      </c>
      <c r="G57" s="10">
        <v>0</v>
      </c>
      <c r="H57" s="7">
        <v>0</v>
      </c>
      <c r="I57" s="10">
        <v>0</v>
      </c>
      <c r="K57" s="59"/>
      <c r="L57" s="59"/>
    </row>
    <row r="58" spans="2:12" x14ac:dyDescent="0.3">
      <c r="B58" s="2" t="s">
        <v>80</v>
      </c>
      <c r="C58" s="22">
        <v>9596665</v>
      </c>
      <c r="D58" s="9">
        <v>793.83100000000002</v>
      </c>
      <c r="E58" s="10">
        <v>647.33100000000002</v>
      </c>
      <c r="F58" s="9">
        <v>0</v>
      </c>
      <c r="G58" s="10">
        <v>0</v>
      </c>
      <c r="H58" s="7">
        <v>0</v>
      </c>
      <c r="I58" s="10">
        <v>0</v>
      </c>
      <c r="K58" s="59"/>
      <c r="L58" s="59"/>
    </row>
    <row r="59" spans="2:12" x14ac:dyDescent="0.3">
      <c r="B59" s="2" t="s">
        <v>125</v>
      </c>
      <c r="C59" s="22">
        <v>13210610</v>
      </c>
      <c r="D59" s="9">
        <v>89.418000000000006</v>
      </c>
      <c r="E59" s="10">
        <v>139.57500000000002</v>
      </c>
      <c r="F59" s="9">
        <v>0</v>
      </c>
      <c r="G59" s="10">
        <v>0</v>
      </c>
      <c r="H59" s="62">
        <v>0</v>
      </c>
      <c r="I59" s="10">
        <v>0</v>
      </c>
      <c r="K59" s="59"/>
      <c r="L59" s="59"/>
    </row>
    <row r="60" spans="2:12" x14ac:dyDescent="0.3">
      <c r="B60" s="2" t="s">
        <v>26</v>
      </c>
      <c r="C60" s="22">
        <v>326969</v>
      </c>
      <c r="D60" s="9">
        <v>1704.9229999999998</v>
      </c>
      <c r="E60" s="10">
        <v>419.29900000000004</v>
      </c>
      <c r="F60" s="9">
        <v>0</v>
      </c>
      <c r="G60" s="10">
        <v>0</v>
      </c>
      <c r="H60" s="11">
        <v>0</v>
      </c>
      <c r="I60" s="10">
        <v>0</v>
      </c>
      <c r="K60" s="59"/>
      <c r="L60" s="59"/>
    </row>
    <row r="61" spans="2:12" x14ac:dyDescent="0.3">
      <c r="B61" s="2" t="s">
        <v>121</v>
      </c>
      <c r="C61" s="22">
        <v>26574808</v>
      </c>
      <c r="D61" s="9">
        <v>57.171999999999997</v>
      </c>
      <c r="E61" s="10">
        <v>40.704999999999998</v>
      </c>
      <c r="F61" s="9">
        <v>0</v>
      </c>
      <c r="G61" s="10">
        <v>0</v>
      </c>
      <c r="H61" s="7">
        <v>0</v>
      </c>
      <c r="I61" s="10">
        <v>0</v>
      </c>
      <c r="K61" s="59"/>
      <c r="L61" s="59"/>
    </row>
    <row r="62" spans="2:12" x14ac:dyDescent="0.3">
      <c r="B62" s="2" t="s">
        <v>35</v>
      </c>
      <c r="C62" s="22">
        <v>828887</v>
      </c>
      <c r="D62" s="9">
        <v>174.923</v>
      </c>
      <c r="E62" s="10">
        <v>87.181999999999988</v>
      </c>
      <c r="F62" s="9">
        <v>0</v>
      </c>
      <c r="G62" s="10">
        <v>0</v>
      </c>
      <c r="H62" s="7">
        <v>0</v>
      </c>
      <c r="I62" s="10">
        <v>0</v>
      </c>
      <c r="K62" s="59"/>
      <c r="L62" s="59"/>
    </row>
    <row r="63" spans="2:12" x14ac:dyDescent="0.3">
      <c r="B63" s="2" t="s">
        <v>23</v>
      </c>
      <c r="C63" s="22">
        <v>1125282</v>
      </c>
      <c r="D63" s="9">
        <v>3678.5759999999996</v>
      </c>
      <c r="E63" s="10">
        <v>4090.9080000000008</v>
      </c>
      <c r="F63" s="9">
        <v>0</v>
      </c>
      <c r="G63" s="10">
        <v>0</v>
      </c>
      <c r="H63" s="7">
        <v>0</v>
      </c>
      <c r="I63" s="10">
        <v>0</v>
      </c>
      <c r="K63" s="59"/>
      <c r="L63" s="59"/>
    </row>
    <row r="64" spans="2:12" x14ac:dyDescent="0.3">
      <c r="B64" s="2" t="s">
        <v>84</v>
      </c>
      <c r="C64" s="22">
        <v>34274233</v>
      </c>
      <c r="D64" s="9">
        <v>131561.91100000005</v>
      </c>
      <c r="E64" s="10">
        <v>138413.88800000001</v>
      </c>
      <c r="F64" s="9">
        <v>0</v>
      </c>
      <c r="G64" s="10">
        <v>0</v>
      </c>
      <c r="H64" s="7">
        <v>0</v>
      </c>
      <c r="I64" s="10">
        <v>613.1450000000001</v>
      </c>
      <c r="K64" s="59"/>
      <c r="L64" s="59"/>
    </row>
    <row r="65" spans="2:12" x14ac:dyDescent="0.3">
      <c r="B65" s="2" t="s">
        <v>36</v>
      </c>
      <c r="C65" s="22">
        <v>2924588</v>
      </c>
      <c r="D65" s="9">
        <v>289.61899999999997</v>
      </c>
      <c r="E65" s="10">
        <v>206.441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61</v>
      </c>
      <c r="C66" s="22">
        <v>5470445</v>
      </c>
      <c r="D66" s="9">
        <v>0</v>
      </c>
      <c r="E66" s="10">
        <v>0</v>
      </c>
      <c r="F66" s="9">
        <v>0</v>
      </c>
      <c r="G66" s="10">
        <v>0</v>
      </c>
      <c r="H66" s="7">
        <v>0</v>
      </c>
      <c r="I66" s="10">
        <v>0</v>
      </c>
      <c r="K66" s="59"/>
      <c r="L66" s="59"/>
    </row>
    <row r="67" spans="2:12" x14ac:dyDescent="0.3">
      <c r="B67" s="2" t="s">
        <v>91</v>
      </c>
      <c r="C67" s="22">
        <v>4169215</v>
      </c>
      <c r="D67" s="9">
        <v>15202.566000000003</v>
      </c>
      <c r="E67" s="10">
        <v>14585.159</v>
      </c>
      <c r="F67" s="9">
        <v>0</v>
      </c>
      <c r="G67" s="10">
        <v>0</v>
      </c>
      <c r="H67" s="7">
        <v>0</v>
      </c>
      <c r="I67" s="10">
        <v>0</v>
      </c>
      <c r="K67" s="59"/>
      <c r="L67" s="59"/>
    </row>
    <row r="68" spans="2:12" x14ac:dyDescent="0.3">
      <c r="B68" s="2" t="s">
        <v>7</v>
      </c>
      <c r="C68" s="22">
        <v>3016811</v>
      </c>
      <c r="D68" s="9">
        <v>105.24</v>
      </c>
      <c r="E68" s="10">
        <v>237.48000000000002</v>
      </c>
      <c r="F68" s="9">
        <v>0</v>
      </c>
      <c r="G68" s="10">
        <v>0</v>
      </c>
      <c r="H68" s="7">
        <v>0</v>
      </c>
      <c r="I68" s="10">
        <v>0</v>
      </c>
      <c r="K68" s="59"/>
      <c r="L68" s="59"/>
    </row>
    <row r="69" spans="2:12" x14ac:dyDescent="0.3">
      <c r="B69" s="2" t="s">
        <v>37</v>
      </c>
      <c r="C69" s="22">
        <v>2123223</v>
      </c>
      <c r="D69" s="9">
        <v>1166.5739999999998</v>
      </c>
      <c r="E69" s="10">
        <v>1031.278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126</v>
      </c>
      <c r="C70" s="22">
        <v>9371943</v>
      </c>
      <c r="D70" s="9">
        <v>87.12</v>
      </c>
      <c r="E70" s="10">
        <v>106.97499999999999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38</v>
      </c>
      <c r="C71" s="22">
        <v>1557353</v>
      </c>
      <c r="D71" s="9">
        <v>559.49599999999998</v>
      </c>
      <c r="E71" s="10">
        <v>502.80900000000003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143</v>
      </c>
      <c r="C72" s="22">
        <v>10383235</v>
      </c>
      <c r="D72" s="9">
        <v>0</v>
      </c>
      <c r="E72" s="10">
        <v>0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117</v>
      </c>
      <c r="C73" s="22">
        <v>175884</v>
      </c>
      <c r="D73" s="9">
        <v>0</v>
      </c>
      <c r="E73" s="10">
        <v>0</v>
      </c>
      <c r="F73" s="9">
        <v>0</v>
      </c>
      <c r="G73" s="10">
        <v>0</v>
      </c>
      <c r="H73" s="7">
        <v>0</v>
      </c>
      <c r="I73" s="10">
        <v>0</v>
      </c>
      <c r="K73" s="59"/>
      <c r="L73" s="59"/>
    </row>
    <row r="74" spans="2:12" x14ac:dyDescent="0.3">
      <c r="B74" s="2" t="s">
        <v>8</v>
      </c>
      <c r="C74" s="22">
        <v>5482271</v>
      </c>
      <c r="D74" s="9">
        <v>2184.6550000000002</v>
      </c>
      <c r="E74" s="10">
        <v>2859.0290000000005</v>
      </c>
      <c r="F74" s="9">
        <v>0</v>
      </c>
      <c r="G74" s="10">
        <v>0</v>
      </c>
      <c r="H74" s="7">
        <v>0</v>
      </c>
      <c r="I74" s="10">
        <v>0</v>
      </c>
      <c r="K74" s="59"/>
      <c r="L74" s="59"/>
    </row>
    <row r="75" spans="2:12" x14ac:dyDescent="0.3">
      <c r="B75" s="2" t="s">
        <v>128</v>
      </c>
      <c r="C75" s="22">
        <v>24052844</v>
      </c>
      <c r="D75" s="9">
        <v>359.96800000000002</v>
      </c>
      <c r="E75" s="10">
        <v>359.96800000000002</v>
      </c>
      <c r="F75" s="9">
        <v>0</v>
      </c>
      <c r="G75" s="10">
        <v>0</v>
      </c>
      <c r="H75" s="7">
        <v>0</v>
      </c>
      <c r="I75" s="10">
        <v>0</v>
      </c>
      <c r="K75" s="59"/>
      <c r="L75" s="59"/>
    </row>
    <row r="76" spans="2:12" x14ac:dyDescent="0.3">
      <c r="B76" s="2" t="s">
        <v>119</v>
      </c>
      <c r="C76" s="22">
        <v>9158456</v>
      </c>
      <c r="D76" s="9">
        <v>53.728000000000002</v>
      </c>
      <c r="E76" s="10">
        <v>0</v>
      </c>
      <c r="F76" s="9">
        <v>0</v>
      </c>
      <c r="G76" s="10">
        <v>0</v>
      </c>
      <c r="H76" s="7">
        <v>0</v>
      </c>
      <c r="I76" s="10">
        <v>0</v>
      </c>
      <c r="K76" s="59"/>
      <c r="L76" s="59"/>
    </row>
    <row r="77" spans="2:12" x14ac:dyDescent="0.3">
      <c r="B77" s="2" t="s">
        <v>112</v>
      </c>
      <c r="C77" s="22">
        <v>7253302</v>
      </c>
      <c r="D77" s="9">
        <v>280.30599999999998</v>
      </c>
      <c r="E77" s="10">
        <v>336.37600000000003</v>
      </c>
      <c r="F77" s="9">
        <v>0</v>
      </c>
      <c r="G77" s="10">
        <v>0</v>
      </c>
      <c r="H77" s="7">
        <v>0</v>
      </c>
      <c r="I77" s="10">
        <v>0</v>
      </c>
      <c r="K77" s="59"/>
      <c r="L77" s="59"/>
    </row>
    <row r="78" spans="2:12" x14ac:dyDescent="0.3">
      <c r="B78" s="2" t="s">
        <v>39</v>
      </c>
      <c r="C78" s="22">
        <v>2886685</v>
      </c>
      <c r="D78" s="9">
        <v>1796.2919999999997</v>
      </c>
      <c r="E78" s="10">
        <v>2065.739</v>
      </c>
      <c r="F78" s="9">
        <v>0</v>
      </c>
      <c r="G78" s="10">
        <v>0</v>
      </c>
      <c r="H78" s="7">
        <v>0</v>
      </c>
      <c r="I78" s="10">
        <v>0</v>
      </c>
      <c r="K78" s="59"/>
      <c r="L78" s="59"/>
    </row>
    <row r="79" spans="2:12" x14ac:dyDescent="0.3">
      <c r="B79" s="2" t="s">
        <v>40</v>
      </c>
      <c r="C79" s="22">
        <v>80795727</v>
      </c>
      <c r="D79" s="9">
        <v>3643.7990000000013</v>
      </c>
      <c r="E79" s="10">
        <v>3251.0210000000002</v>
      </c>
      <c r="F79" s="9">
        <v>0</v>
      </c>
      <c r="G79" s="10">
        <v>0</v>
      </c>
      <c r="H79" s="7">
        <v>0</v>
      </c>
      <c r="I79" s="10">
        <v>0</v>
      </c>
      <c r="K79" s="59"/>
      <c r="L79" s="59"/>
    </row>
    <row r="80" spans="2:12" x14ac:dyDescent="0.3">
      <c r="B80" s="2" t="s">
        <v>65</v>
      </c>
      <c r="C80" s="22">
        <v>33453598</v>
      </c>
      <c r="D80" s="9">
        <v>105886.92700000011</v>
      </c>
      <c r="E80" s="10">
        <v>92436.608999999997</v>
      </c>
      <c r="F80" s="9">
        <v>0</v>
      </c>
      <c r="G80" s="10">
        <v>0</v>
      </c>
      <c r="H80" s="7">
        <v>0</v>
      </c>
      <c r="I80" s="10">
        <v>0</v>
      </c>
      <c r="K80" s="59"/>
      <c r="L80" s="59"/>
    </row>
    <row r="81" spans="2:12" x14ac:dyDescent="0.3">
      <c r="B81" s="2" t="s">
        <v>85</v>
      </c>
      <c r="C81" s="22">
        <v>1799935</v>
      </c>
      <c r="D81" s="9">
        <v>3171.380000000001</v>
      </c>
      <c r="E81" s="10">
        <v>2952.4469999999988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113</v>
      </c>
      <c r="C82" s="22">
        <v>16978251</v>
      </c>
      <c r="D82" s="9">
        <v>178.988</v>
      </c>
      <c r="E82" s="10">
        <v>138.61600000000001</v>
      </c>
      <c r="F82" s="9">
        <v>0</v>
      </c>
      <c r="G82" s="10">
        <v>0</v>
      </c>
      <c r="H82" s="7">
        <v>0</v>
      </c>
      <c r="I82" s="10">
        <v>0</v>
      </c>
      <c r="K82" s="59"/>
      <c r="L82" s="59"/>
    </row>
    <row r="83" spans="2:12" x14ac:dyDescent="0.3">
      <c r="B83" s="2" t="s">
        <v>41</v>
      </c>
      <c r="C83" s="22">
        <v>11428668</v>
      </c>
      <c r="D83" s="9">
        <v>623.87200000000007</v>
      </c>
      <c r="E83" s="10">
        <v>492.22500000000002</v>
      </c>
      <c r="F83" s="9">
        <v>0</v>
      </c>
      <c r="G83" s="10">
        <v>0</v>
      </c>
      <c r="H83" s="7">
        <v>0</v>
      </c>
      <c r="I83" s="10">
        <v>0</v>
      </c>
      <c r="K83" s="59"/>
      <c r="L83" s="59"/>
    </row>
    <row r="84" spans="2:12" x14ac:dyDescent="0.3">
      <c r="B84" s="2" t="s">
        <v>67</v>
      </c>
      <c r="C84" s="22">
        <v>2913444</v>
      </c>
      <c r="D84" s="9">
        <v>327.77599999999995</v>
      </c>
      <c r="E84" s="10">
        <v>723.3599999999999</v>
      </c>
      <c r="F84" s="9">
        <v>0</v>
      </c>
      <c r="G84" s="10">
        <v>0</v>
      </c>
      <c r="H84" s="7">
        <v>0</v>
      </c>
      <c r="I84" s="10">
        <v>0</v>
      </c>
      <c r="K84" s="59"/>
      <c r="L84" s="59"/>
    </row>
    <row r="85" spans="2:12" x14ac:dyDescent="0.3">
      <c r="B85" s="2" t="s">
        <v>42</v>
      </c>
      <c r="C85" s="22">
        <v>3980754</v>
      </c>
      <c r="D85" s="9">
        <v>611.68499999999995</v>
      </c>
      <c r="E85" s="10">
        <v>457.91199999999998</v>
      </c>
      <c r="F85" s="9">
        <v>0</v>
      </c>
      <c r="G85" s="10">
        <v>0</v>
      </c>
      <c r="H85" s="7">
        <v>0</v>
      </c>
      <c r="I85" s="10">
        <v>0</v>
      </c>
      <c r="K85" s="59"/>
      <c r="L85" s="59"/>
    </row>
    <row r="86" spans="2:12" x14ac:dyDescent="0.3">
      <c r="B86" s="2" t="s">
        <v>43</v>
      </c>
      <c r="C86" s="22">
        <v>209895</v>
      </c>
      <c r="D86" s="9">
        <v>3165.8100000000004</v>
      </c>
      <c r="E86" s="10">
        <v>1923.5329999999997</v>
      </c>
      <c r="F86" s="9">
        <v>0</v>
      </c>
      <c r="G86" s="10">
        <v>0</v>
      </c>
      <c r="H86" s="7">
        <v>0</v>
      </c>
      <c r="I86" s="10">
        <v>0</v>
      </c>
      <c r="K86" s="59"/>
      <c r="L86" s="59"/>
    </row>
    <row r="87" spans="2:12" x14ac:dyDescent="0.3">
      <c r="B87" s="2" t="s">
        <v>102</v>
      </c>
      <c r="C87" s="22">
        <v>4414127</v>
      </c>
      <c r="D87" s="9">
        <v>81.695999999999998</v>
      </c>
      <c r="E87" s="10">
        <v>283.35300000000001</v>
      </c>
      <c r="F87" s="9">
        <v>0</v>
      </c>
      <c r="G87" s="10">
        <v>0</v>
      </c>
      <c r="H87" s="7">
        <v>0</v>
      </c>
      <c r="I87" s="10">
        <v>0</v>
      </c>
      <c r="K87" s="59"/>
      <c r="L87" s="59"/>
    </row>
    <row r="88" spans="2:12" x14ac:dyDescent="0.3">
      <c r="B88" s="2" t="s">
        <v>44</v>
      </c>
      <c r="C88" s="22">
        <v>7520438</v>
      </c>
      <c r="D88" s="9">
        <v>5995.0359999999973</v>
      </c>
      <c r="E88" s="10">
        <v>3047.0290000000005</v>
      </c>
      <c r="F88" s="9">
        <v>0</v>
      </c>
      <c r="G88" s="10">
        <v>0</v>
      </c>
      <c r="H88" s="7">
        <v>0</v>
      </c>
      <c r="I88" s="10">
        <v>0</v>
      </c>
      <c r="K88" s="59"/>
      <c r="L88" s="59"/>
    </row>
    <row r="89" spans="2:12" x14ac:dyDescent="0.3">
      <c r="B89" s="2" t="s">
        <v>93</v>
      </c>
      <c r="C89" s="22">
        <v>1349764</v>
      </c>
      <c r="D89" s="9">
        <v>5366.1070000000036</v>
      </c>
      <c r="E89" s="10">
        <v>4518.558</v>
      </c>
      <c r="F89" s="9">
        <v>0</v>
      </c>
      <c r="G89" s="10">
        <v>0</v>
      </c>
      <c r="H89" s="7">
        <v>0</v>
      </c>
      <c r="I89" s="10">
        <v>29.664999999999999</v>
      </c>
      <c r="K89" s="59"/>
      <c r="L89" s="59"/>
    </row>
    <row r="90" spans="2:12" x14ac:dyDescent="0.3">
      <c r="B90" s="2" t="s">
        <v>45</v>
      </c>
      <c r="C90" s="22">
        <v>756149</v>
      </c>
      <c r="D90" s="9">
        <v>1827.6609999999996</v>
      </c>
      <c r="E90" s="10">
        <v>1994.0100000000004</v>
      </c>
      <c r="F90" s="9">
        <v>0</v>
      </c>
      <c r="G90" s="10">
        <v>0</v>
      </c>
      <c r="H90" s="7">
        <v>0</v>
      </c>
      <c r="I90" s="10">
        <v>0</v>
      </c>
      <c r="K90" s="59"/>
      <c r="L90" s="59"/>
    </row>
    <row r="91" spans="2:12" x14ac:dyDescent="0.3">
      <c r="B91" s="2" t="s">
        <v>71</v>
      </c>
      <c r="C91" s="22">
        <v>10767247</v>
      </c>
      <c r="D91" s="9">
        <v>1916.0940000000003</v>
      </c>
      <c r="E91" s="10">
        <v>1974.9179999999999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46</v>
      </c>
      <c r="C92" s="22">
        <v>55483564</v>
      </c>
      <c r="D92" s="9">
        <v>797.99299999999994</v>
      </c>
      <c r="E92" s="10">
        <v>1327.5279999999998</v>
      </c>
      <c r="F92" s="9">
        <v>0</v>
      </c>
      <c r="G92" s="10">
        <v>0</v>
      </c>
      <c r="H92" s="7">
        <v>0</v>
      </c>
      <c r="I92" s="10">
        <v>0</v>
      </c>
      <c r="K92" s="59"/>
      <c r="L92" s="59"/>
    </row>
    <row r="93" spans="2:12" x14ac:dyDescent="0.3">
      <c r="B93" s="2" t="s">
        <v>103</v>
      </c>
      <c r="C93" s="22">
        <v>7857168</v>
      </c>
      <c r="D93" s="9">
        <v>2767.7830000000013</v>
      </c>
      <c r="E93" s="10">
        <v>2235.3470000000002</v>
      </c>
      <c r="F93" s="9">
        <v>0</v>
      </c>
      <c r="G93" s="10">
        <v>0</v>
      </c>
      <c r="H93" s="7">
        <v>0</v>
      </c>
      <c r="I93" s="10">
        <v>0</v>
      </c>
      <c r="K93" s="59"/>
      <c r="L93" s="59"/>
    </row>
    <row r="94" spans="2:12" x14ac:dyDescent="0.3">
      <c r="B94" s="2" t="s">
        <v>47</v>
      </c>
      <c r="C94" s="22">
        <v>942246</v>
      </c>
      <c r="D94" s="9">
        <v>635.03999999999985</v>
      </c>
      <c r="E94" s="10">
        <v>610.74799999999993</v>
      </c>
      <c r="F94" s="9">
        <v>0</v>
      </c>
      <c r="G94" s="10">
        <v>0</v>
      </c>
      <c r="H94" s="7">
        <v>0</v>
      </c>
      <c r="I94" s="10">
        <v>0</v>
      </c>
      <c r="K94" s="59"/>
      <c r="L94" s="59"/>
    </row>
    <row r="95" spans="2:12" x14ac:dyDescent="0.3">
      <c r="B95" s="2" t="s">
        <v>48</v>
      </c>
      <c r="C95" s="22">
        <v>2044526</v>
      </c>
      <c r="D95" s="9">
        <v>1765.2639999999994</v>
      </c>
      <c r="E95" s="10">
        <v>1818.9880000000001</v>
      </c>
      <c r="F95" s="9">
        <v>0</v>
      </c>
      <c r="G95" s="10">
        <v>0</v>
      </c>
      <c r="H95" s="7">
        <v>0</v>
      </c>
      <c r="I95" s="10">
        <v>0</v>
      </c>
      <c r="K95" s="59"/>
      <c r="L95" s="59"/>
    </row>
    <row r="96" spans="2:12" x14ac:dyDescent="0.3">
      <c r="B96" s="2" t="s">
        <v>49</v>
      </c>
      <c r="C96" s="22">
        <v>1683557</v>
      </c>
      <c r="D96" s="9">
        <v>174.774</v>
      </c>
      <c r="E96" s="10">
        <v>132.18099999999998</v>
      </c>
      <c r="F96" s="9">
        <v>0</v>
      </c>
      <c r="G96" s="10">
        <v>0</v>
      </c>
      <c r="H96" s="7">
        <v>0</v>
      </c>
      <c r="I96" s="10">
        <v>0</v>
      </c>
      <c r="K96" s="59"/>
      <c r="L96" s="59"/>
    </row>
    <row r="97" spans="2:12" x14ac:dyDescent="0.3">
      <c r="B97" s="2" t="s">
        <v>50</v>
      </c>
      <c r="C97" s="22">
        <v>1387400</v>
      </c>
      <c r="D97" s="9">
        <v>2860.8560000000002</v>
      </c>
      <c r="E97" s="10">
        <v>2608.6440000000002</v>
      </c>
      <c r="F97" s="9">
        <v>0</v>
      </c>
      <c r="G97" s="10">
        <v>0</v>
      </c>
      <c r="H97" s="7">
        <v>0</v>
      </c>
      <c r="I97" s="10">
        <v>0</v>
      </c>
      <c r="K97" s="59"/>
      <c r="L97" s="59"/>
    </row>
    <row r="98" spans="2:12" x14ac:dyDescent="0.3">
      <c r="B98" s="2" t="s">
        <v>88</v>
      </c>
      <c r="C98" s="22">
        <v>5673133</v>
      </c>
      <c r="D98" s="9">
        <v>733.62999999999988</v>
      </c>
      <c r="E98" s="10">
        <v>305.23500000000001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66</v>
      </c>
      <c r="C99" s="22">
        <v>11325330</v>
      </c>
      <c r="D99" s="9">
        <v>1600.5000000000002</v>
      </c>
      <c r="E99" s="10">
        <v>1552.886</v>
      </c>
      <c r="F99" s="9">
        <v>0</v>
      </c>
      <c r="G99" s="10">
        <v>0</v>
      </c>
      <c r="H99" s="7">
        <v>0</v>
      </c>
      <c r="I99" s="10">
        <v>0</v>
      </c>
      <c r="K99" s="59"/>
      <c r="L99" s="59"/>
    </row>
    <row r="100" spans="2:12" x14ac:dyDescent="0.3">
      <c r="B100" s="2" t="s">
        <v>81</v>
      </c>
      <c r="C100" s="22">
        <v>14546191</v>
      </c>
      <c r="D100" s="9">
        <v>921.58499999999981</v>
      </c>
      <c r="E100" s="10">
        <v>958.17700000000002</v>
      </c>
      <c r="F100" s="9">
        <v>0</v>
      </c>
      <c r="G100" s="10">
        <v>0</v>
      </c>
      <c r="H100" s="7">
        <v>0</v>
      </c>
      <c r="I100" s="10">
        <v>0</v>
      </c>
      <c r="K100" s="59"/>
      <c r="L100" s="59"/>
    </row>
    <row r="101" spans="2:12" x14ac:dyDescent="0.3">
      <c r="B101" s="2" t="s">
        <v>62</v>
      </c>
      <c r="C101" s="22">
        <v>6278750</v>
      </c>
      <c r="D101" s="9">
        <v>2059.1120000000001</v>
      </c>
      <c r="E101" s="10">
        <v>1699.3000000000002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70</v>
      </c>
      <c r="C102" s="22">
        <v>9565834</v>
      </c>
      <c r="D102" s="9">
        <v>127.735</v>
      </c>
      <c r="E102" s="10">
        <v>157.50199999999998</v>
      </c>
      <c r="F102" s="9">
        <v>0</v>
      </c>
      <c r="G102" s="10">
        <v>0</v>
      </c>
      <c r="H102" s="7">
        <v>0</v>
      </c>
      <c r="I102" s="10">
        <v>0</v>
      </c>
      <c r="K102" s="59"/>
      <c r="L102" s="59"/>
    </row>
    <row r="103" spans="2:12" x14ac:dyDescent="0.3">
      <c r="B103" s="2" t="s">
        <v>51</v>
      </c>
      <c r="C103" s="22">
        <v>1452651</v>
      </c>
      <c r="D103" s="9">
        <v>3638.701</v>
      </c>
      <c r="E103" s="10">
        <v>2190.7339999999999</v>
      </c>
      <c r="F103" s="9">
        <v>0</v>
      </c>
      <c r="G103" s="10">
        <v>0</v>
      </c>
      <c r="H103" s="7">
        <v>0</v>
      </c>
      <c r="I103" s="10">
        <v>0</v>
      </c>
      <c r="K103" s="59"/>
      <c r="L103" s="59"/>
    </row>
    <row r="104" spans="2:12" x14ac:dyDescent="0.3">
      <c r="B104" s="2" t="s">
        <v>104</v>
      </c>
      <c r="C104" s="22">
        <v>1241994</v>
      </c>
      <c r="D104" s="9">
        <v>7079.7080000000014</v>
      </c>
      <c r="E104" s="10">
        <v>5805.16</v>
      </c>
      <c r="F104" s="9">
        <v>0</v>
      </c>
      <c r="G104" s="10">
        <v>0</v>
      </c>
      <c r="H104" s="7">
        <v>0</v>
      </c>
      <c r="I104" s="10">
        <v>0</v>
      </c>
      <c r="K104" s="59"/>
      <c r="L104" s="59"/>
    </row>
    <row r="105" spans="2:12" x14ac:dyDescent="0.3">
      <c r="B105" s="2" t="s">
        <v>52</v>
      </c>
      <c r="C105" s="22">
        <v>2639582</v>
      </c>
      <c r="D105" s="9">
        <v>2246.703</v>
      </c>
      <c r="E105" s="10">
        <v>1241.2090000000001</v>
      </c>
      <c r="F105" s="9">
        <v>0</v>
      </c>
      <c r="G105" s="10">
        <v>0</v>
      </c>
      <c r="H105" s="7">
        <v>0</v>
      </c>
      <c r="I105" s="10">
        <v>0</v>
      </c>
      <c r="K105" s="59"/>
      <c r="L105" s="59"/>
    </row>
    <row r="106" spans="2:12" x14ac:dyDescent="0.3">
      <c r="B106" s="2" t="s">
        <v>53</v>
      </c>
      <c r="C106" s="22">
        <v>5759383</v>
      </c>
      <c r="D106" s="9">
        <v>3705.98</v>
      </c>
      <c r="E106" s="10">
        <v>2719.6729999999993</v>
      </c>
      <c r="F106" s="9">
        <v>0</v>
      </c>
      <c r="G106" s="10">
        <v>0</v>
      </c>
      <c r="H106" s="7">
        <v>0</v>
      </c>
      <c r="I106" s="10">
        <v>0</v>
      </c>
      <c r="K106" s="59"/>
      <c r="L106" s="59"/>
    </row>
    <row r="107" spans="2:12" x14ac:dyDescent="0.3">
      <c r="B107" s="2" t="s">
        <v>114</v>
      </c>
      <c r="C107" s="22">
        <v>71770689</v>
      </c>
      <c r="D107" s="9">
        <v>2860.7080000000005</v>
      </c>
      <c r="E107" s="10">
        <v>2462.3649999999998</v>
      </c>
      <c r="F107" s="9">
        <v>0</v>
      </c>
      <c r="G107" s="10">
        <v>0</v>
      </c>
      <c r="H107" s="7">
        <v>0</v>
      </c>
      <c r="I107" s="10">
        <v>0</v>
      </c>
      <c r="K107" s="59"/>
      <c r="L107" s="59"/>
    </row>
    <row r="108" spans="2:12" x14ac:dyDescent="0.3">
      <c r="B108" s="2" t="s">
        <v>54</v>
      </c>
      <c r="C108" s="22">
        <v>68110501</v>
      </c>
      <c r="D108" s="9">
        <v>946.01599999999996</v>
      </c>
      <c r="E108" s="10">
        <v>852.24</v>
      </c>
      <c r="F108" s="9">
        <v>0</v>
      </c>
      <c r="G108" s="10">
        <v>0</v>
      </c>
      <c r="H108" s="7">
        <v>0</v>
      </c>
      <c r="I108" s="10">
        <v>0</v>
      </c>
      <c r="K108" s="59"/>
      <c r="L108" s="59"/>
    </row>
    <row r="109" spans="2:12" x14ac:dyDescent="0.3">
      <c r="B109" s="2" t="s">
        <v>55</v>
      </c>
      <c r="C109" s="22">
        <v>1136600</v>
      </c>
      <c r="D109" s="9">
        <v>282.78699999999998</v>
      </c>
      <c r="E109" s="10">
        <v>56.134</v>
      </c>
      <c r="F109" s="9">
        <v>0</v>
      </c>
      <c r="G109" s="10">
        <v>0</v>
      </c>
      <c r="H109" s="7">
        <v>0</v>
      </c>
      <c r="I109" s="10">
        <v>0</v>
      </c>
      <c r="K109" s="59"/>
      <c r="L109" s="59"/>
    </row>
    <row r="110" spans="2:12" x14ac:dyDescent="0.3">
      <c r="B110" s="2" t="s">
        <v>56</v>
      </c>
      <c r="C110" s="22">
        <v>1561464</v>
      </c>
      <c r="D110" s="9">
        <v>553.63300000000004</v>
      </c>
      <c r="E110" s="10">
        <v>619.54499999999985</v>
      </c>
      <c r="F110" s="9">
        <v>0</v>
      </c>
      <c r="G110" s="10">
        <v>0</v>
      </c>
      <c r="H110" s="7">
        <v>0</v>
      </c>
      <c r="I110" s="10">
        <v>0</v>
      </c>
      <c r="K110" s="59"/>
      <c r="L110" s="59"/>
    </row>
    <row r="111" spans="2:12" x14ac:dyDescent="0.3">
      <c r="B111" s="2" t="s">
        <v>57</v>
      </c>
      <c r="C111" s="22">
        <v>76994177</v>
      </c>
      <c r="D111" s="9">
        <v>178.82900000000001</v>
      </c>
      <c r="E111" s="10">
        <v>59.527000000000001</v>
      </c>
      <c r="F111" s="9">
        <v>0</v>
      </c>
      <c r="G111" s="10">
        <v>0</v>
      </c>
      <c r="H111" s="7">
        <v>0</v>
      </c>
      <c r="I111" s="10">
        <v>0</v>
      </c>
      <c r="K111" s="59"/>
      <c r="L111" s="59"/>
    </row>
    <row r="112" spans="2:12" x14ac:dyDescent="0.3">
      <c r="B112" s="2" t="s">
        <v>144</v>
      </c>
      <c r="C112" s="22">
        <v>19924948</v>
      </c>
      <c r="D112" s="9">
        <v>216.054</v>
      </c>
      <c r="E112" s="10">
        <v>95.019000000000005</v>
      </c>
      <c r="F112" s="9">
        <v>0</v>
      </c>
      <c r="G112" s="10">
        <v>0</v>
      </c>
      <c r="H112" s="7">
        <v>0</v>
      </c>
      <c r="I112" s="10">
        <v>0</v>
      </c>
      <c r="K112" s="59"/>
      <c r="L112" s="59"/>
    </row>
    <row r="113" spans="2:9" x14ac:dyDescent="0.3">
      <c r="B113" s="2" t="s">
        <v>105</v>
      </c>
      <c r="C113" s="22">
        <v>19700983</v>
      </c>
      <c r="D113" s="9">
        <v>139.40799999999999</v>
      </c>
      <c r="E113" s="10">
        <v>179.989</v>
      </c>
      <c r="F113" s="9">
        <v>0</v>
      </c>
      <c r="G113" s="10">
        <v>0</v>
      </c>
      <c r="H113" s="7">
        <v>0</v>
      </c>
      <c r="I113" s="10">
        <v>0</v>
      </c>
    </row>
    <row r="114" spans="2:9" x14ac:dyDescent="0.3">
      <c r="B114" s="2" t="s">
        <v>58</v>
      </c>
      <c r="C114" s="22">
        <v>1602498</v>
      </c>
      <c r="D114" s="9">
        <v>336.36799999999999</v>
      </c>
      <c r="E114" s="10">
        <v>221.798</v>
      </c>
      <c r="F114" s="9">
        <v>0</v>
      </c>
      <c r="G114" s="10">
        <v>0</v>
      </c>
      <c r="H114" s="7">
        <v>0</v>
      </c>
      <c r="I114" s="10">
        <v>0</v>
      </c>
    </row>
    <row r="115" spans="2:9" ht="14.4" thickBot="1" x14ac:dyDescent="0.35">
      <c r="B115" s="4" t="s">
        <v>59</v>
      </c>
      <c r="C115" s="23">
        <v>3908643</v>
      </c>
      <c r="D115" s="12">
        <v>791.44</v>
      </c>
      <c r="E115" s="13">
        <v>764.15199999999982</v>
      </c>
      <c r="F115" s="12">
        <v>0</v>
      </c>
      <c r="G115" s="13">
        <v>0</v>
      </c>
      <c r="H115" s="14">
        <v>0</v>
      </c>
      <c r="I115" s="13">
        <v>0</v>
      </c>
    </row>
    <row r="116" spans="2:9" ht="14.4" thickBot="1" x14ac:dyDescent="0.35">
      <c r="B116" s="19" t="s">
        <v>0</v>
      </c>
      <c r="C116" s="15" t="s">
        <v>115</v>
      </c>
      <c r="D116" s="78">
        <f>SUM(D5:D115)</f>
        <v>520787.64500000037</v>
      </c>
      <c r="E116" s="79">
        <f t="shared" ref="E116" si="0">SUM(E5:E115)</f>
        <v>488391.41799999971</v>
      </c>
      <c r="F116" s="78">
        <f t="shared" ref="F116" si="1">SUM(F5:F115)</f>
        <v>0</v>
      </c>
      <c r="G116" s="79">
        <f t="shared" ref="G116" si="2">SUM(G5:G115)</f>
        <v>0</v>
      </c>
      <c r="H116" s="78">
        <f t="shared" ref="H116" si="3">SUM(H5:H115)</f>
        <v>59.706000000000003</v>
      </c>
      <c r="I116" s="79">
        <f t="shared" ref="I116" si="4">SUM(I5:I115)</f>
        <v>642.81000000000006</v>
      </c>
    </row>
    <row r="120" spans="2:9" x14ac:dyDescent="0.3">
      <c r="E120" s="104"/>
      <c r="F120" s="105"/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5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93" t="s">
        <v>145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77</v>
      </c>
      <c r="E4" s="27" t="s">
        <v>82</v>
      </c>
      <c r="F4" s="28" t="s">
        <v>77</v>
      </c>
      <c r="G4" s="26" t="s">
        <v>82</v>
      </c>
      <c r="H4" s="28" t="s">
        <v>77</v>
      </c>
      <c r="I4" s="26" t="s">
        <v>82</v>
      </c>
    </row>
    <row r="5" spans="2:12" x14ac:dyDescent="0.3">
      <c r="B5" s="5" t="s">
        <v>87</v>
      </c>
      <c r="C5" s="21">
        <v>11989750</v>
      </c>
      <c r="D5" s="7">
        <v>0</v>
      </c>
      <c r="E5" s="8">
        <v>0</v>
      </c>
      <c r="F5" s="7">
        <v>0</v>
      </c>
      <c r="G5" s="8">
        <v>0</v>
      </c>
      <c r="H5" s="7">
        <v>0</v>
      </c>
      <c r="I5" s="8">
        <v>0</v>
      </c>
      <c r="K5" s="59"/>
      <c r="L5" s="59"/>
    </row>
    <row r="6" spans="2:12" x14ac:dyDescent="0.3">
      <c r="B6" s="2" t="s">
        <v>9</v>
      </c>
      <c r="C6" s="22">
        <v>7013489</v>
      </c>
      <c r="D6" s="9">
        <v>0</v>
      </c>
      <c r="E6" s="10">
        <v>0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0</v>
      </c>
      <c r="E7" s="10">
        <v>0</v>
      </c>
      <c r="F7" s="9">
        <v>0</v>
      </c>
      <c r="G7" s="10">
        <v>0</v>
      </c>
      <c r="H7" s="7">
        <v>0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0</v>
      </c>
      <c r="E8" s="10">
        <v>0</v>
      </c>
      <c r="F8" s="9">
        <v>0</v>
      </c>
      <c r="G8" s="10">
        <v>0</v>
      </c>
      <c r="H8" s="11">
        <v>0</v>
      </c>
      <c r="I8" s="10">
        <v>0</v>
      </c>
      <c r="K8" s="59"/>
      <c r="L8" s="59"/>
    </row>
    <row r="9" spans="2:12" x14ac:dyDescent="0.3">
      <c r="B9" s="2" t="s">
        <v>95</v>
      </c>
      <c r="C9" s="22">
        <v>1973067</v>
      </c>
      <c r="D9" s="9">
        <v>0</v>
      </c>
      <c r="E9" s="10">
        <v>0</v>
      </c>
      <c r="F9" s="9">
        <v>0</v>
      </c>
      <c r="G9" s="10">
        <v>0</v>
      </c>
      <c r="H9" s="7">
        <v>0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0</v>
      </c>
      <c r="E10" s="10">
        <v>0</v>
      </c>
      <c r="F10" s="9">
        <v>0</v>
      </c>
      <c r="G10" s="10">
        <v>0</v>
      </c>
      <c r="H10" s="11">
        <v>0</v>
      </c>
      <c r="I10" s="10">
        <v>0</v>
      </c>
      <c r="K10" s="59"/>
      <c r="L10" s="59"/>
    </row>
    <row r="11" spans="2:12" x14ac:dyDescent="0.3">
      <c r="B11" s="2" t="s">
        <v>127</v>
      </c>
      <c r="C11" s="22">
        <v>7489111</v>
      </c>
      <c r="D11" s="9">
        <v>0</v>
      </c>
      <c r="E11" s="10">
        <v>0</v>
      </c>
      <c r="F11" s="9">
        <v>0</v>
      </c>
      <c r="G11" s="10">
        <v>0</v>
      </c>
      <c r="H11" s="62">
        <v>0</v>
      </c>
      <c r="I11" s="10">
        <v>0</v>
      </c>
      <c r="K11" s="59"/>
      <c r="L11" s="59"/>
    </row>
    <row r="12" spans="2:12" x14ac:dyDescent="0.3">
      <c r="B12" s="2" t="s">
        <v>11</v>
      </c>
      <c r="C12" s="22">
        <v>3933842</v>
      </c>
      <c r="D12" s="9">
        <v>0</v>
      </c>
      <c r="E12" s="10">
        <v>40.807000000000002</v>
      </c>
      <c r="F12" s="9">
        <v>0</v>
      </c>
      <c r="G12" s="10">
        <v>0</v>
      </c>
      <c r="H12" s="7">
        <v>0</v>
      </c>
      <c r="I12" s="10">
        <v>0</v>
      </c>
      <c r="K12" s="59"/>
      <c r="L12" s="59"/>
    </row>
    <row r="13" spans="2:12" x14ac:dyDescent="0.3">
      <c r="B13" s="2" t="s">
        <v>12</v>
      </c>
      <c r="C13" s="22">
        <v>2377759</v>
      </c>
      <c r="D13" s="9">
        <v>0</v>
      </c>
      <c r="E13" s="10">
        <v>0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68</v>
      </c>
      <c r="C14" s="22">
        <v>3987364</v>
      </c>
      <c r="D14" s="9">
        <v>0</v>
      </c>
      <c r="E14" s="10">
        <v>0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13</v>
      </c>
      <c r="C15" s="22">
        <v>5552292</v>
      </c>
      <c r="D15" s="9">
        <v>0</v>
      </c>
      <c r="E15" s="10">
        <v>0</v>
      </c>
      <c r="F15" s="9">
        <v>0</v>
      </c>
      <c r="G15" s="10">
        <v>0</v>
      </c>
      <c r="H15" s="7">
        <v>0</v>
      </c>
      <c r="I15" s="10">
        <v>0</v>
      </c>
      <c r="K15" s="59"/>
      <c r="L15" s="59"/>
    </row>
    <row r="16" spans="2:12" x14ac:dyDescent="0.3">
      <c r="B16" s="2" t="s">
        <v>110</v>
      </c>
      <c r="C16" s="22">
        <v>9250921</v>
      </c>
      <c r="D16" s="9">
        <v>0</v>
      </c>
      <c r="E16" s="10">
        <v>0</v>
      </c>
      <c r="F16" s="9">
        <v>0</v>
      </c>
      <c r="G16" s="10">
        <v>0</v>
      </c>
      <c r="H16" s="7">
        <v>0</v>
      </c>
      <c r="I16" s="10">
        <v>0</v>
      </c>
      <c r="K16" s="59"/>
      <c r="L16" s="59"/>
    </row>
    <row r="17" spans="2:12" x14ac:dyDescent="0.3">
      <c r="B17" s="2" t="s">
        <v>120</v>
      </c>
      <c r="C17" s="22">
        <v>13485658</v>
      </c>
      <c r="D17" s="9">
        <v>396.48700000000002</v>
      </c>
      <c r="E17" s="10">
        <v>425.69</v>
      </c>
      <c r="F17" s="9">
        <v>0</v>
      </c>
      <c r="G17" s="10">
        <v>0</v>
      </c>
      <c r="H17" s="7">
        <v>0</v>
      </c>
      <c r="I17" s="10">
        <v>0</v>
      </c>
      <c r="K17" s="59"/>
      <c r="L17" s="59"/>
    </row>
    <row r="18" spans="2:12" x14ac:dyDescent="0.3">
      <c r="B18" s="2" t="s">
        <v>86</v>
      </c>
      <c r="C18" s="22">
        <v>11920216</v>
      </c>
      <c r="D18" s="9">
        <v>0</v>
      </c>
      <c r="E18" s="10">
        <v>0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99</v>
      </c>
      <c r="C19" s="22">
        <v>26723599</v>
      </c>
      <c r="D19" s="9">
        <v>0</v>
      </c>
      <c r="E19" s="10">
        <v>0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100</v>
      </c>
      <c r="C20" s="22">
        <v>30630087</v>
      </c>
      <c r="D20" s="9">
        <v>0</v>
      </c>
      <c r="E20" s="10">
        <v>0</v>
      </c>
      <c r="F20" s="9">
        <v>0</v>
      </c>
      <c r="G20" s="10">
        <v>0</v>
      </c>
      <c r="H20" s="7">
        <v>0</v>
      </c>
      <c r="I20" s="10">
        <v>0</v>
      </c>
      <c r="K20" s="59"/>
      <c r="L20" s="59"/>
    </row>
    <row r="21" spans="2:12" x14ac:dyDescent="0.3">
      <c r="B21" s="2" t="s">
        <v>140</v>
      </c>
      <c r="C21" s="22">
        <v>7115453</v>
      </c>
      <c r="D21" s="9">
        <v>0</v>
      </c>
      <c r="E21" s="10">
        <v>0</v>
      </c>
      <c r="F21" s="9">
        <v>0</v>
      </c>
      <c r="G21" s="10">
        <v>0</v>
      </c>
      <c r="H21" s="7">
        <v>0</v>
      </c>
      <c r="I21" s="10">
        <v>0</v>
      </c>
      <c r="K21" s="59"/>
      <c r="L21" s="59"/>
    </row>
    <row r="22" spans="2:12" x14ac:dyDescent="0.3">
      <c r="B22" s="2" t="s">
        <v>15</v>
      </c>
      <c r="C22" s="22">
        <v>1466091</v>
      </c>
      <c r="D22" s="9">
        <v>457.55099999999999</v>
      </c>
      <c r="E22" s="10">
        <v>396.71300000000002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16</v>
      </c>
      <c r="C23" s="22">
        <v>1560835</v>
      </c>
      <c r="D23" s="9">
        <v>0</v>
      </c>
      <c r="E23" s="10">
        <v>0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83</v>
      </c>
      <c r="C24" s="22">
        <v>10204914</v>
      </c>
      <c r="D24" s="9">
        <v>0</v>
      </c>
      <c r="E24" s="10">
        <v>0</v>
      </c>
      <c r="F24" s="9">
        <v>0</v>
      </c>
      <c r="G24" s="10">
        <v>0</v>
      </c>
      <c r="H24" s="7">
        <v>0</v>
      </c>
      <c r="I24" s="10">
        <v>0</v>
      </c>
      <c r="K24" s="59"/>
      <c r="L24" s="59"/>
    </row>
    <row r="25" spans="2:12" x14ac:dyDescent="0.3">
      <c r="B25" s="2" t="s">
        <v>69</v>
      </c>
      <c r="C25" s="22">
        <v>7723581</v>
      </c>
      <c r="D25" s="9">
        <v>0</v>
      </c>
      <c r="E25" s="10">
        <v>0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27</v>
      </c>
      <c r="C26" s="22">
        <v>3565937</v>
      </c>
      <c r="D26" s="9">
        <v>0</v>
      </c>
      <c r="E26" s="10">
        <v>0</v>
      </c>
      <c r="F26" s="9">
        <v>0</v>
      </c>
      <c r="G26" s="10">
        <v>0</v>
      </c>
      <c r="H26" s="7">
        <v>0</v>
      </c>
      <c r="I26" s="10">
        <v>0</v>
      </c>
      <c r="K26" s="59"/>
      <c r="L26" s="59"/>
    </row>
    <row r="27" spans="2:12" x14ac:dyDescent="0.3">
      <c r="B27" s="2" t="s">
        <v>118</v>
      </c>
      <c r="C27" s="22">
        <v>5315244</v>
      </c>
      <c r="D27" s="9">
        <v>89.347999999999999</v>
      </c>
      <c r="E27" s="10">
        <v>400.88500000000005</v>
      </c>
      <c r="F27" s="9">
        <v>0</v>
      </c>
      <c r="G27" s="10">
        <v>0</v>
      </c>
      <c r="H27" s="7">
        <v>0</v>
      </c>
      <c r="I27" s="10">
        <v>0</v>
      </c>
      <c r="K27" s="59"/>
      <c r="L27" s="59"/>
    </row>
    <row r="28" spans="2:12" x14ac:dyDescent="0.3">
      <c r="B28" s="2" t="s">
        <v>17</v>
      </c>
      <c r="C28" s="22">
        <v>86910148</v>
      </c>
      <c r="D28" s="9">
        <v>0</v>
      </c>
      <c r="E28" s="10">
        <v>0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18</v>
      </c>
      <c r="C29" s="22">
        <v>6536758</v>
      </c>
      <c r="D29" s="9">
        <v>0</v>
      </c>
      <c r="E29" s="10">
        <v>0</v>
      </c>
      <c r="F29" s="9">
        <v>0</v>
      </c>
      <c r="G29" s="10">
        <v>0</v>
      </c>
      <c r="H29" s="7">
        <v>0</v>
      </c>
      <c r="I29" s="10">
        <v>0</v>
      </c>
      <c r="K29" s="59"/>
      <c r="L29" s="59"/>
    </row>
    <row r="30" spans="2:12" x14ac:dyDescent="0.3">
      <c r="B30" s="2" t="s">
        <v>19</v>
      </c>
      <c r="C30" s="22">
        <v>41080722</v>
      </c>
      <c r="D30" s="9">
        <v>0</v>
      </c>
      <c r="E30" s="10">
        <v>0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78</v>
      </c>
      <c r="C31" s="22">
        <v>2368373</v>
      </c>
      <c r="D31" s="9">
        <v>0</v>
      </c>
      <c r="E31" s="10">
        <v>0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92</v>
      </c>
      <c r="C32" s="22">
        <v>97471676</v>
      </c>
      <c r="D32" s="9">
        <v>0</v>
      </c>
      <c r="E32" s="10">
        <v>0</v>
      </c>
      <c r="F32" s="9">
        <v>0</v>
      </c>
      <c r="G32" s="10">
        <v>0</v>
      </c>
      <c r="H32" s="7">
        <v>0</v>
      </c>
      <c r="I32" s="10">
        <v>0</v>
      </c>
      <c r="K32" s="59"/>
      <c r="L32" s="59"/>
    </row>
    <row r="33" spans="2:12" x14ac:dyDescent="0.3">
      <c r="B33" s="2" t="s">
        <v>20</v>
      </c>
      <c r="C33" s="22">
        <v>1902563</v>
      </c>
      <c r="D33" s="9">
        <v>0</v>
      </c>
      <c r="E33" s="10">
        <v>0</v>
      </c>
      <c r="F33" s="9">
        <v>0</v>
      </c>
      <c r="G33" s="10">
        <v>0</v>
      </c>
      <c r="H33" s="7">
        <v>0</v>
      </c>
      <c r="I33" s="10">
        <v>0</v>
      </c>
      <c r="K33" s="59"/>
      <c r="L33" s="59"/>
    </row>
    <row r="34" spans="2:12" x14ac:dyDescent="0.3">
      <c r="B34" s="2" t="s">
        <v>22</v>
      </c>
      <c r="C34" s="22">
        <v>1317309</v>
      </c>
      <c r="D34" s="9">
        <v>0</v>
      </c>
      <c r="E34" s="10">
        <v>0</v>
      </c>
      <c r="F34" s="9">
        <v>0</v>
      </c>
      <c r="G34" s="10">
        <v>0</v>
      </c>
      <c r="H34" s="7">
        <v>0</v>
      </c>
      <c r="I34" s="10">
        <v>0</v>
      </c>
      <c r="K34" s="59"/>
      <c r="L34" s="59"/>
    </row>
    <row r="35" spans="2:12" x14ac:dyDescent="0.3">
      <c r="B35" s="2" t="s">
        <v>24</v>
      </c>
      <c r="C35" s="22">
        <v>3128979</v>
      </c>
      <c r="D35" s="9">
        <v>0</v>
      </c>
      <c r="E35" s="10">
        <v>0</v>
      </c>
      <c r="F35" s="9">
        <v>0</v>
      </c>
      <c r="G35" s="10">
        <v>0</v>
      </c>
      <c r="H35" s="7">
        <v>0</v>
      </c>
      <c r="I35" s="10">
        <v>0</v>
      </c>
      <c r="K35" s="59"/>
      <c r="L35" s="59"/>
    </row>
    <row r="36" spans="2:12" x14ac:dyDescent="0.3">
      <c r="B36" s="2" t="s">
        <v>21</v>
      </c>
      <c r="C36" s="22">
        <v>1911853</v>
      </c>
      <c r="D36" s="9">
        <v>0</v>
      </c>
      <c r="E36" s="10">
        <v>0</v>
      </c>
      <c r="F36" s="9">
        <v>0</v>
      </c>
      <c r="G36" s="10">
        <v>0</v>
      </c>
      <c r="H36" s="7">
        <v>0</v>
      </c>
      <c r="I36" s="10">
        <v>0</v>
      </c>
      <c r="K36" s="59"/>
      <c r="L36" s="59"/>
    </row>
    <row r="37" spans="2:12" x14ac:dyDescent="0.3">
      <c r="B37" s="2" t="s">
        <v>25</v>
      </c>
      <c r="C37" s="22">
        <v>1256137</v>
      </c>
      <c r="D37" s="9">
        <v>0</v>
      </c>
      <c r="E37" s="10">
        <v>0</v>
      </c>
      <c r="F37" s="9">
        <v>0</v>
      </c>
      <c r="G37" s="10">
        <v>0</v>
      </c>
      <c r="H37" s="11">
        <v>0</v>
      </c>
      <c r="I37" s="10">
        <v>0</v>
      </c>
      <c r="K37" s="59"/>
      <c r="L37" s="59"/>
    </row>
    <row r="38" spans="2:12" x14ac:dyDescent="0.3">
      <c r="B38" s="2" t="s">
        <v>6</v>
      </c>
      <c r="C38" s="22">
        <v>2284585</v>
      </c>
      <c r="D38" s="9">
        <v>0</v>
      </c>
      <c r="E38" s="10">
        <v>0</v>
      </c>
      <c r="F38" s="9">
        <v>0</v>
      </c>
      <c r="G38" s="10">
        <v>0</v>
      </c>
      <c r="H38" s="7">
        <v>0</v>
      </c>
      <c r="I38" s="10">
        <v>0</v>
      </c>
      <c r="K38" s="59"/>
      <c r="L38" s="59"/>
    </row>
    <row r="39" spans="2:12" x14ac:dyDescent="0.3">
      <c r="B39" s="2" t="s">
        <v>79</v>
      </c>
      <c r="C39" s="22">
        <v>13569712</v>
      </c>
      <c r="D39" s="9">
        <v>0</v>
      </c>
      <c r="E39" s="10">
        <v>0</v>
      </c>
      <c r="F39" s="9">
        <v>0</v>
      </c>
      <c r="G39" s="10">
        <v>0</v>
      </c>
      <c r="H39" s="7">
        <v>0</v>
      </c>
      <c r="I39" s="10">
        <v>0</v>
      </c>
      <c r="K39" s="59"/>
      <c r="L39" s="59"/>
    </row>
    <row r="40" spans="2:12" x14ac:dyDescent="0.3">
      <c r="B40" s="2" t="s">
        <v>28</v>
      </c>
      <c r="C40" s="22">
        <v>1804345</v>
      </c>
      <c r="D40" s="9">
        <v>0</v>
      </c>
      <c r="E40" s="10">
        <v>0</v>
      </c>
      <c r="F40" s="9">
        <v>0</v>
      </c>
      <c r="G40" s="10">
        <v>0</v>
      </c>
      <c r="H40" s="7">
        <v>0</v>
      </c>
      <c r="I40" s="10">
        <v>0</v>
      </c>
      <c r="K40" s="59"/>
      <c r="L40" s="59"/>
    </row>
    <row r="41" spans="2:12" x14ac:dyDescent="0.3">
      <c r="B41" s="2" t="s">
        <v>29</v>
      </c>
      <c r="C41" s="22">
        <v>5380369</v>
      </c>
      <c r="D41" s="9">
        <v>0</v>
      </c>
      <c r="E41" s="10">
        <v>0</v>
      </c>
      <c r="F41" s="9">
        <v>0</v>
      </c>
      <c r="G41" s="10">
        <v>0</v>
      </c>
      <c r="H41" s="7">
        <v>0</v>
      </c>
      <c r="I41" s="10">
        <v>0</v>
      </c>
      <c r="K41" s="59"/>
      <c r="L41" s="59"/>
    </row>
    <row r="42" spans="2:12" x14ac:dyDescent="0.3">
      <c r="B42" s="2" t="s">
        <v>30</v>
      </c>
      <c r="C42" s="22">
        <v>2909530</v>
      </c>
      <c r="D42" s="9">
        <v>0</v>
      </c>
      <c r="E42" s="10">
        <v>0</v>
      </c>
      <c r="F42" s="9">
        <v>0</v>
      </c>
      <c r="G42" s="10">
        <v>0</v>
      </c>
      <c r="H42" s="7">
        <v>0</v>
      </c>
      <c r="I42" s="10">
        <v>0</v>
      </c>
      <c r="K42" s="59"/>
      <c r="L42" s="59"/>
    </row>
    <row r="43" spans="2:12" x14ac:dyDescent="0.3">
      <c r="B43" s="2" t="s">
        <v>122</v>
      </c>
      <c r="C43" s="22">
        <v>69209575</v>
      </c>
      <c r="D43" s="9">
        <v>0</v>
      </c>
      <c r="E43" s="10">
        <v>0</v>
      </c>
      <c r="F43" s="9">
        <v>0</v>
      </c>
      <c r="G43" s="10">
        <v>0</v>
      </c>
      <c r="H43" s="7">
        <v>0</v>
      </c>
      <c r="I43" s="10">
        <v>0</v>
      </c>
      <c r="K43" s="59"/>
      <c r="L43" s="59"/>
    </row>
    <row r="44" spans="2:12" x14ac:dyDescent="0.3">
      <c r="B44" s="2" t="s">
        <v>101</v>
      </c>
      <c r="C44" s="22">
        <v>6537572</v>
      </c>
      <c r="D44" s="9">
        <v>0</v>
      </c>
      <c r="E44" s="10">
        <v>0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94</v>
      </c>
      <c r="C45" s="22">
        <v>10918655</v>
      </c>
      <c r="D45" s="9">
        <v>0</v>
      </c>
      <c r="E45" s="10">
        <v>0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3</v>
      </c>
      <c r="C46" s="22">
        <v>8892436</v>
      </c>
      <c r="D46" s="9">
        <v>0</v>
      </c>
      <c r="E46" s="10">
        <v>0</v>
      </c>
      <c r="F46" s="9">
        <v>0</v>
      </c>
      <c r="G46" s="10">
        <v>0</v>
      </c>
      <c r="H46" s="7">
        <v>0</v>
      </c>
      <c r="I46" s="10">
        <v>0</v>
      </c>
      <c r="K46" s="59"/>
      <c r="L46" s="59"/>
    </row>
    <row r="47" spans="2:12" x14ac:dyDescent="0.3">
      <c r="B47" s="2" t="s">
        <v>142</v>
      </c>
      <c r="C47" s="22">
        <v>3652783</v>
      </c>
      <c r="D47" s="9">
        <v>356.37200000000001</v>
      </c>
      <c r="E47" s="10">
        <v>954.37700000000007</v>
      </c>
      <c r="F47" s="9">
        <v>0</v>
      </c>
      <c r="G47" s="10">
        <v>0</v>
      </c>
      <c r="H47" s="7">
        <v>0</v>
      </c>
      <c r="I47" s="10">
        <v>0</v>
      </c>
      <c r="K47" s="59"/>
      <c r="L47" s="59"/>
    </row>
    <row r="48" spans="2:12" x14ac:dyDescent="0.3">
      <c r="B48" s="2" t="s">
        <v>89</v>
      </c>
      <c r="C48" s="22">
        <v>3609381</v>
      </c>
      <c r="D48" s="9">
        <v>0</v>
      </c>
      <c r="E48" s="10">
        <v>0</v>
      </c>
      <c r="F48" s="9">
        <v>0</v>
      </c>
      <c r="G48" s="10">
        <v>0</v>
      </c>
      <c r="H48" s="7">
        <v>0</v>
      </c>
      <c r="I48" s="10">
        <v>0</v>
      </c>
      <c r="K48" s="59"/>
      <c r="L48" s="59"/>
    </row>
    <row r="49" spans="2:12" x14ac:dyDescent="0.3">
      <c r="B49" s="2" t="s">
        <v>63</v>
      </c>
      <c r="C49" s="22">
        <v>7135653</v>
      </c>
      <c r="D49" s="9">
        <v>0</v>
      </c>
      <c r="E49" s="10">
        <v>0</v>
      </c>
      <c r="F49" s="9">
        <v>0</v>
      </c>
      <c r="G49" s="10">
        <v>0</v>
      </c>
      <c r="H49" s="7">
        <v>0</v>
      </c>
      <c r="I49" s="10">
        <v>0</v>
      </c>
      <c r="K49" s="59"/>
      <c r="L49" s="59"/>
    </row>
    <row r="50" spans="2:12" x14ac:dyDescent="0.3">
      <c r="B50" s="2" t="s">
        <v>111</v>
      </c>
      <c r="C50" s="22">
        <v>11898169</v>
      </c>
      <c r="D50" s="9">
        <v>0</v>
      </c>
      <c r="E50" s="10">
        <v>0</v>
      </c>
      <c r="F50" s="9">
        <v>0</v>
      </c>
      <c r="G50" s="10">
        <v>0</v>
      </c>
      <c r="H50" s="7">
        <v>0</v>
      </c>
      <c r="I50" s="10">
        <v>0</v>
      </c>
      <c r="K50" s="59"/>
      <c r="L50" s="59"/>
    </row>
    <row r="51" spans="2:12" x14ac:dyDescent="0.3">
      <c r="B51" s="2" t="s">
        <v>31</v>
      </c>
      <c r="C51" s="22">
        <v>2299645</v>
      </c>
      <c r="D51" s="9">
        <v>0</v>
      </c>
      <c r="E51" s="10">
        <v>0</v>
      </c>
      <c r="F51" s="9">
        <v>0</v>
      </c>
      <c r="G51" s="10">
        <v>0</v>
      </c>
      <c r="H51" s="7">
        <v>0</v>
      </c>
      <c r="I51" s="10">
        <v>0</v>
      </c>
      <c r="K51" s="59"/>
      <c r="L51" s="59"/>
    </row>
    <row r="52" spans="2:12" x14ac:dyDescent="0.3">
      <c r="B52" s="2" t="s">
        <v>32</v>
      </c>
      <c r="C52" s="22">
        <v>1787793</v>
      </c>
      <c r="D52" s="9">
        <v>0</v>
      </c>
      <c r="E52" s="10">
        <v>730.5619999999999</v>
      </c>
      <c r="F52" s="9">
        <v>0</v>
      </c>
      <c r="G52" s="10">
        <v>0</v>
      </c>
      <c r="H52" s="7">
        <v>0</v>
      </c>
      <c r="I52" s="10">
        <v>0</v>
      </c>
      <c r="K52" s="59"/>
      <c r="L52" s="59"/>
    </row>
    <row r="53" spans="2:12" x14ac:dyDescent="0.3">
      <c r="B53" s="2" t="s">
        <v>60</v>
      </c>
      <c r="C53" s="22">
        <v>6240179</v>
      </c>
      <c r="D53" s="9">
        <v>0</v>
      </c>
      <c r="E53" s="10">
        <v>0</v>
      </c>
      <c r="F53" s="9">
        <v>0</v>
      </c>
      <c r="G53" s="10">
        <v>0</v>
      </c>
      <c r="H53" s="7">
        <v>0</v>
      </c>
      <c r="I53" s="10">
        <v>0</v>
      </c>
      <c r="K53" s="59"/>
      <c r="L53" s="59"/>
    </row>
    <row r="54" spans="2:12" x14ac:dyDescent="0.3">
      <c r="B54" s="2" t="s">
        <v>14</v>
      </c>
      <c r="C54" s="22">
        <v>33337122</v>
      </c>
      <c r="D54" s="9">
        <v>0</v>
      </c>
      <c r="E54" s="10">
        <v>0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33</v>
      </c>
      <c r="C55" s="22">
        <v>2805889</v>
      </c>
      <c r="D55" s="9">
        <v>0</v>
      </c>
      <c r="E55" s="10">
        <v>399.18299999999999</v>
      </c>
      <c r="F55" s="9">
        <v>0</v>
      </c>
      <c r="G55" s="10">
        <v>0</v>
      </c>
      <c r="H55" s="7">
        <v>0</v>
      </c>
      <c r="I55" s="10">
        <v>0</v>
      </c>
      <c r="K55" s="59"/>
      <c r="L55" s="59"/>
    </row>
    <row r="56" spans="2:12" x14ac:dyDescent="0.3">
      <c r="B56" s="2" t="s">
        <v>34</v>
      </c>
      <c r="C56" s="22">
        <v>1083568</v>
      </c>
      <c r="D56" s="9">
        <v>0</v>
      </c>
      <c r="E56" s="10">
        <v>0</v>
      </c>
      <c r="F56" s="9">
        <v>0</v>
      </c>
      <c r="G56" s="10">
        <v>0</v>
      </c>
      <c r="H56" s="7">
        <v>0</v>
      </c>
      <c r="I56" s="10">
        <v>0</v>
      </c>
      <c r="K56" s="59"/>
      <c r="L56" s="59"/>
    </row>
    <row r="57" spans="2:12" x14ac:dyDescent="0.3">
      <c r="B57" s="2" t="s">
        <v>80</v>
      </c>
      <c r="C57" s="22">
        <v>9596665</v>
      </c>
      <c r="D57" s="9">
        <v>0</v>
      </c>
      <c r="E57" s="10">
        <v>0</v>
      </c>
      <c r="F57" s="9">
        <v>0</v>
      </c>
      <c r="G57" s="10">
        <v>0</v>
      </c>
      <c r="H57" s="7">
        <v>0</v>
      </c>
      <c r="I57" s="10">
        <v>0</v>
      </c>
      <c r="K57" s="59"/>
      <c r="L57" s="59"/>
    </row>
    <row r="58" spans="2:12" x14ac:dyDescent="0.3">
      <c r="B58" s="2" t="s">
        <v>125</v>
      </c>
      <c r="C58" s="22">
        <v>13210610</v>
      </c>
      <c r="D58" s="9">
        <v>0</v>
      </c>
      <c r="E58" s="10">
        <v>0</v>
      </c>
      <c r="F58" s="9">
        <v>0</v>
      </c>
      <c r="G58" s="10">
        <v>0</v>
      </c>
      <c r="H58" s="62">
        <v>0</v>
      </c>
      <c r="I58" s="10">
        <v>0</v>
      </c>
      <c r="K58" s="59"/>
      <c r="L58" s="59"/>
    </row>
    <row r="59" spans="2:12" x14ac:dyDescent="0.3">
      <c r="B59" s="2" t="s">
        <v>26</v>
      </c>
      <c r="C59" s="22">
        <v>326969</v>
      </c>
      <c r="D59" s="9">
        <v>0</v>
      </c>
      <c r="E59" s="10">
        <v>0</v>
      </c>
      <c r="F59" s="9">
        <v>0</v>
      </c>
      <c r="G59" s="10">
        <v>0</v>
      </c>
      <c r="H59" s="11">
        <v>0</v>
      </c>
      <c r="I59" s="10">
        <v>0</v>
      </c>
      <c r="K59" s="59"/>
      <c r="L59" s="59"/>
    </row>
    <row r="60" spans="2:12" x14ac:dyDescent="0.3">
      <c r="B60" s="2" t="s">
        <v>121</v>
      </c>
      <c r="C60" s="22">
        <v>26574808</v>
      </c>
      <c r="D60" s="9">
        <v>0</v>
      </c>
      <c r="E60" s="10">
        <v>0</v>
      </c>
      <c r="F60" s="9">
        <v>0</v>
      </c>
      <c r="G60" s="10">
        <v>0</v>
      </c>
      <c r="H60" s="7">
        <v>0</v>
      </c>
      <c r="I60" s="10">
        <v>0</v>
      </c>
      <c r="K60" s="59"/>
      <c r="L60" s="59"/>
    </row>
    <row r="61" spans="2:12" x14ac:dyDescent="0.3">
      <c r="B61" s="2" t="s">
        <v>35</v>
      </c>
      <c r="C61" s="22">
        <v>828887</v>
      </c>
      <c r="D61" s="9">
        <v>43.07</v>
      </c>
      <c r="E61" s="10">
        <v>86.870999999999995</v>
      </c>
      <c r="F61" s="9">
        <v>0</v>
      </c>
      <c r="G61" s="10">
        <v>0</v>
      </c>
      <c r="H61" s="7">
        <v>0</v>
      </c>
      <c r="I61" s="10">
        <v>0</v>
      </c>
      <c r="K61" s="59"/>
      <c r="L61" s="59"/>
    </row>
    <row r="62" spans="2:12" x14ac:dyDescent="0.3">
      <c r="B62" s="2" t="s">
        <v>23</v>
      </c>
      <c r="C62" s="22">
        <v>1125282</v>
      </c>
      <c r="D62" s="9">
        <v>0</v>
      </c>
      <c r="E62" s="10">
        <v>0</v>
      </c>
      <c r="F62" s="9">
        <v>0</v>
      </c>
      <c r="G62" s="10">
        <v>0</v>
      </c>
      <c r="H62" s="7">
        <v>0</v>
      </c>
      <c r="I62" s="10">
        <v>0</v>
      </c>
      <c r="K62" s="59"/>
      <c r="L62" s="59"/>
    </row>
    <row r="63" spans="2:12" x14ac:dyDescent="0.3">
      <c r="B63" s="2" t="s">
        <v>84</v>
      </c>
      <c r="C63" s="22">
        <v>34274233</v>
      </c>
      <c r="D63" s="9">
        <v>0</v>
      </c>
      <c r="E63" s="10">
        <v>0</v>
      </c>
      <c r="F63" s="9">
        <v>0</v>
      </c>
      <c r="G63" s="10">
        <v>0</v>
      </c>
      <c r="H63" s="7">
        <v>0</v>
      </c>
      <c r="I63" s="10">
        <v>0</v>
      </c>
      <c r="K63" s="59"/>
      <c r="L63" s="59"/>
    </row>
    <row r="64" spans="2:12" x14ac:dyDescent="0.3">
      <c r="B64" s="2" t="s">
        <v>36</v>
      </c>
      <c r="C64" s="22">
        <v>2924588</v>
      </c>
      <c r="D64" s="9">
        <v>0</v>
      </c>
      <c r="E64" s="10">
        <v>0</v>
      </c>
      <c r="F64" s="9">
        <v>0</v>
      </c>
      <c r="G64" s="10">
        <v>0</v>
      </c>
      <c r="H64" s="7">
        <v>0</v>
      </c>
      <c r="I64" s="10">
        <v>0</v>
      </c>
      <c r="K64" s="59"/>
      <c r="L64" s="59"/>
    </row>
    <row r="65" spans="2:12" x14ac:dyDescent="0.3">
      <c r="B65" s="2" t="s">
        <v>61</v>
      </c>
      <c r="C65" s="22">
        <v>5470445</v>
      </c>
      <c r="D65" s="9">
        <v>0</v>
      </c>
      <c r="E65" s="10">
        <v>0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91</v>
      </c>
      <c r="C66" s="22">
        <v>4169215</v>
      </c>
      <c r="D66" s="9">
        <v>0</v>
      </c>
      <c r="E66" s="10">
        <v>0</v>
      </c>
      <c r="F66" s="9">
        <v>0</v>
      </c>
      <c r="G66" s="10">
        <v>0</v>
      </c>
      <c r="H66" s="7">
        <v>0</v>
      </c>
      <c r="I66" s="10">
        <v>0</v>
      </c>
      <c r="K66" s="59"/>
      <c r="L66" s="59"/>
    </row>
    <row r="67" spans="2:12" x14ac:dyDescent="0.3">
      <c r="B67" s="2" t="s">
        <v>7</v>
      </c>
      <c r="C67" s="22">
        <v>3016811</v>
      </c>
      <c r="D67" s="9">
        <v>44.627000000000002</v>
      </c>
      <c r="E67" s="10">
        <v>148.55199999999999</v>
      </c>
      <c r="F67" s="9">
        <v>0</v>
      </c>
      <c r="G67" s="10">
        <v>0</v>
      </c>
      <c r="H67" s="7">
        <v>0</v>
      </c>
      <c r="I67" s="10">
        <v>0</v>
      </c>
      <c r="K67" s="59"/>
      <c r="L67" s="59"/>
    </row>
    <row r="68" spans="2:12" x14ac:dyDescent="0.3">
      <c r="B68" s="2" t="s">
        <v>37</v>
      </c>
      <c r="C68" s="22">
        <v>2123223</v>
      </c>
      <c r="D68" s="9">
        <v>0</v>
      </c>
      <c r="E68" s="10">
        <v>0</v>
      </c>
      <c r="F68" s="9">
        <v>0</v>
      </c>
      <c r="G68" s="10">
        <v>0</v>
      </c>
      <c r="H68" s="7">
        <v>0</v>
      </c>
      <c r="I68" s="10">
        <v>0</v>
      </c>
      <c r="K68" s="59"/>
      <c r="L68" s="59"/>
    </row>
    <row r="69" spans="2:12" x14ac:dyDescent="0.3">
      <c r="B69" s="2" t="s">
        <v>126</v>
      </c>
      <c r="C69" s="22">
        <v>9371943</v>
      </c>
      <c r="D69" s="9">
        <v>0</v>
      </c>
      <c r="E69" s="10">
        <v>0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38</v>
      </c>
      <c r="C70" s="22">
        <v>1557353</v>
      </c>
      <c r="D70" s="9">
        <v>0</v>
      </c>
      <c r="E70" s="10">
        <v>0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143</v>
      </c>
      <c r="C71" s="22">
        <v>10383235</v>
      </c>
      <c r="D71" s="9">
        <v>0</v>
      </c>
      <c r="E71" s="10">
        <v>0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117</v>
      </c>
      <c r="C72" s="22">
        <v>175884</v>
      </c>
      <c r="D72" s="9">
        <v>0</v>
      </c>
      <c r="E72" s="10">
        <v>0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8</v>
      </c>
      <c r="C73" s="22">
        <v>5482271</v>
      </c>
      <c r="D73" s="9">
        <v>0</v>
      </c>
      <c r="E73" s="10">
        <v>0</v>
      </c>
      <c r="F73" s="9">
        <v>0</v>
      </c>
      <c r="G73" s="10">
        <v>0</v>
      </c>
      <c r="H73" s="7">
        <v>0</v>
      </c>
      <c r="I73" s="10">
        <v>0</v>
      </c>
      <c r="K73" s="59"/>
      <c r="L73" s="59"/>
    </row>
    <row r="74" spans="2:12" x14ac:dyDescent="0.3">
      <c r="B74" s="2" t="s">
        <v>128</v>
      </c>
      <c r="C74" s="22">
        <v>24052844</v>
      </c>
      <c r="D74" s="9">
        <v>0</v>
      </c>
      <c r="E74" s="10">
        <v>0</v>
      </c>
      <c r="F74" s="9">
        <v>0</v>
      </c>
      <c r="G74" s="10">
        <v>0</v>
      </c>
      <c r="H74" s="7">
        <v>0</v>
      </c>
      <c r="I74" s="10">
        <v>0</v>
      </c>
      <c r="K74" s="59"/>
      <c r="L74" s="59"/>
    </row>
    <row r="75" spans="2:12" x14ac:dyDescent="0.3">
      <c r="B75" s="2" t="s">
        <v>119</v>
      </c>
      <c r="C75" s="22">
        <v>9158456</v>
      </c>
      <c r="D75" s="9">
        <v>0</v>
      </c>
      <c r="E75" s="10">
        <v>0</v>
      </c>
      <c r="F75" s="9">
        <v>0</v>
      </c>
      <c r="G75" s="10">
        <v>0</v>
      </c>
      <c r="H75" s="7">
        <v>0</v>
      </c>
      <c r="I75" s="10">
        <v>0</v>
      </c>
      <c r="K75" s="59"/>
      <c r="L75" s="59"/>
    </row>
    <row r="76" spans="2:12" x14ac:dyDescent="0.3">
      <c r="B76" s="2" t="s">
        <v>112</v>
      </c>
      <c r="C76" s="22">
        <v>7253302</v>
      </c>
      <c r="D76" s="9">
        <v>0</v>
      </c>
      <c r="E76" s="10">
        <v>0</v>
      </c>
      <c r="F76" s="9">
        <v>0</v>
      </c>
      <c r="G76" s="10">
        <v>0</v>
      </c>
      <c r="H76" s="7">
        <v>0</v>
      </c>
      <c r="I76" s="10">
        <v>0</v>
      </c>
      <c r="K76" s="59"/>
      <c r="L76" s="59"/>
    </row>
    <row r="77" spans="2:12" x14ac:dyDescent="0.3">
      <c r="B77" s="2" t="s">
        <v>39</v>
      </c>
      <c r="C77" s="22">
        <v>2886685</v>
      </c>
      <c r="D77" s="9">
        <v>0</v>
      </c>
      <c r="E77" s="10">
        <v>0</v>
      </c>
      <c r="F77" s="9">
        <v>0</v>
      </c>
      <c r="G77" s="10">
        <v>0</v>
      </c>
      <c r="H77" s="7">
        <v>0</v>
      </c>
      <c r="I77" s="10">
        <v>0</v>
      </c>
      <c r="K77" s="59"/>
      <c r="L77" s="59"/>
    </row>
    <row r="78" spans="2:12" x14ac:dyDescent="0.3">
      <c r="B78" s="2" t="s">
        <v>40</v>
      </c>
      <c r="C78" s="22">
        <v>80795727</v>
      </c>
      <c r="D78" s="9">
        <v>0</v>
      </c>
      <c r="E78" s="10">
        <v>0</v>
      </c>
      <c r="F78" s="9">
        <v>0</v>
      </c>
      <c r="G78" s="10">
        <v>0</v>
      </c>
      <c r="H78" s="7">
        <v>0</v>
      </c>
      <c r="I78" s="10">
        <v>0</v>
      </c>
      <c r="K78" s="59"/>
      <c r="L78" s="59"/>
    </row>
    <row r="79" spans="2:12" x14ac:dyDescent="0.3">
      <c r="B79" s="2" t="s">
        <v>65</v>
      </c>
      <c r="C79" s="22">
        <v>33453598</v>
      </c>
      <c r="D79" s="9">
        <v>0</v>
      </c>
      <c r="E79" s="10">
        <v>0</v>
      </c>
      <c r="F79" s="9">
        <v>0</v>
      </c>
      <c r="G79" s="10">
        <v>0</v>
      </c>
      <c r="H79" s="7">
        <v>0</v>
      </c>
      <c r="I79" s="10">
        <v>0</v>
      </c>
      <c r="K79" s="59"/>
      <c r="L79" s="59"/>
    </row>
    <row r="80" spans="2:12" x14ac:dyDescent="0.3">
      <c r="B80" s="2" t="s">
        <v>85</v>
      </c>
      <c r="C80" s="22">
        <v>1799935</v>
      </c>
      <c r="D80" s="9">
        <v>0</v>
      </c>
      <c r="E80" s="10">
        <v>0</v>
      </c>
      <c r="F80" s="9">
        <v>0</v>
      </c>
      <c r="G80" s="10">
        <v>0</v>
      </c>
      <c r="H80" s="7">
        <v>0</v>
      </c>
      <c r="I80" s="10">
        <v>0</v>
      </c>
      <c r="K80" s="59"/>
      <c r="L80" s="59"/>
    </row>
    <row r="81" spans="2:12" x14ac:dyDescent="0.3">
      <c r="B81" s="2" t="s">
        <v>113</v>
      </c>
      <c r="C81" s="22">
        <v>16978251</v>
      </c>
      <c r="D81" s="9">
        <v>0</v>
      </c>
      <c r="E81" s="10">
        <v>0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41</v>
      </c>
      <c r="C82" s="22">
        <v>11428668</v>
      </c>
      <c r="D82" s="9">
        <v>0</v>
      </c>
      <c r="E82" s="10">
        <v>0</v>
      </c>
      <c r="F82" s="9">
        <v>0</v>
      </c>
      <c r="G82" s="10">
        <v>0</v>
      </c>
      <c r="H82" s="7">
        <v>0</v>
      </c>
      <c r="I82" s="10">
        <v>0</v>
      </c>
      <c r="K82" s="59"/>
      <c r="L82" s="59"/>
    </row>
    <row r="83" spans="2:12" x14ac:dyDescent="0.3">
      <c r="B83" s="2" t="s">
        <v>67</v>
      </c>
      <c r="C83" s="22">
        <v>2913444</v>
      </c>
      <c r="D83" s="9">
        <v>0</v>
      </c>
      <c r="E83" s="10">
        <v>0</v>
      </c>
      <c r="F83" s="9">
        <v>0</v>
      </c>
      <c r="G83" s="10">
        <v>0</v>
      </c>
      <c r="H83" s="7">
        <v>0</v>
      </c>
      <c r="I83" s="10">
        <v>0</v>
      </c>
      <c r="K83" s="59"/>
      <c r="L83" s="59"/>
    </row>
    <row r="84" spans="2:12" x14ac:dyDescent="0.3">
      <c r="B84" s="2" t="s">
        <v>42</v>
      </c>
      <c r="C84" s="22">
        <v>3980754</v>
      </c>
      <c r="D84" s="9">
        <v>0</v>
      </c>
      <c r="E84" s="10">
        <v>0</v>
      </c>
      <c r="F84" s="9">
        <v>0</v>
      </c>
      <c r="G84" s="10">
        <v>0</v>
      </c>
      <c r="H84" s="7">
        <v>0</v>
      </c>
      <c r="I84" s="10">
        <v>0</v>
      </c>
      <c r="K84" s="59"/>
      <c r="L84" s="59"/>
    </row>
    <row r="85" spans="2:12" x14ac:dyDescent="0.3">
      <c r="B85" s="2" t="s">
        <v>43</v>
      </c>
      <c r="C85" s="22">
        <v>209895</v>
      </c>
      <c r="D85" s="9">
        <v>246.096</v>
      </c>
      <c r="E85" s="10">
        <v>239.51400000000001</v>
      </c>
      <c r="F85" s="9">
        <v>0</v>
      </c>
      <c r="G85" s="10">
        <v>0</v>
      </c>
      <c r="H85" s="7">
        <v>0</v>
      </c>
      <c r="I85" s="10">
        <v>0</v>
      </c>
      <c r="K85" s="59"/>
      <c r="L85" s="59"/>
    </row>
    <row r="86" spans="2:12" x14ac:dyDescent="0.3">
      <c r="B86" s="2" t="s">
        <v>102</v>
      </c>
      <c r="C86" s="22">
        <v>4414127</v>
      </c>
      <c r="D86" s="9">
        <v>0</v>
      </c>
      <c r="E86" s="10">
        <v>0</v>
      </c>
      <c r="F86" s="9">
        <v>0</v>
      </c>
      <c r="G86" s="10">
        <v>0</v>
      </c>
      <c r="H86" s="7">
        <v>0</v>
      </c>
      <c r="I86" s="10">
        <v>0</v>
      </c>
      <c r="K86" s="59"/>
      <c r="L86" s="59"/>
    </row>
    <row r="87" spans="2:12" x14ac:dyDescent="0.3">
      <c r="B87" s="2" t="s">
        <v>44</v>
      </c>
      <c r="C87" s="22">
        <v>7520438</v>
      </c>
      <c r="D87" s="9">
        <v>0</v>
      </c>
      <c r="E87" s="10">
        <v>0</v>
      </c>
      <c r="F87" s="9">
        <v>0</v>
      </c>
      <c r="G87" s="10">
        <v>0</v>
      </c>
      <c r="H87" s="7">
        <v>0</v>
      </c>
      <c r="I87" s="10">
        <v>0</v>
      </c>
      <c r="K87" s="59"/>
      <c r="L87" s="59"/>
    </row>
    <row r="88" spans="2:12" x14ac:dyDescent="0.3">
      <c r="B88" s="2" t="s">
        <v>93</v>
      </c>
      <c r="C88" s="22">
        <v>1349764</v>
      </c>
      <c r="D88" s="9">
        <v>0</v>
      </c>
      <c r="E88" s="10">
        <v>0</v>
      </c>
      <c r="F88" s="9">
        <v>0</v>
      </c>
      <c r="G88" s="10">
        <v>0</v>
      </c>
      <c r="H88" s="7">
        <v>0</v>
      </c>
      <c r="I88" s="10">
        <v>0</v>
      </c>
      <c r="K88" s="59"/>
      <c r="L88" s="59"/>
    </row>
    <row r="89" spans="2:12" x14ac:dyDescent="0.3">
      <c r="B89" s="2" t="s">
        <v>45</v>
      </c>
      <c r="C89" s="22">
        <v>756149</v>
      </c>
      <c r="D89" s="9">
        <v>0</v>
      </c>
      <c r="E89" s="10">
        <v>0</v>
      </c>
      <c r="F89" s="9">
        <v>0</v>
      </c>
      <c r="G89" s="10">
        <v>0</v>
      </c>
      <c r="H89" s="7">
        <v>0</v>
      </c>
      <c r="I89" s="10">
        <v>0</v>
      </c>
      <c r="K89" s="59"/>
      <c r="L89" s="59"/>
    </row>
    <row r="90" spans="2:12" x14ac:dyDescent="0.3">
      <c r="B90" s="2" t="s">
        <v>71</v>
      </c>
      <c r="C90" s="22">
        <v>10767247</v>
      </c>
      <c r="D90" s="9">
        <v>164.49</v>
      </c>
      <c r="E90" s="10">
        <v>204.72500000000002</v>
      </c>
      <c r="F90" s="9">
        <v>0</v>
      </c>
      <c r="G90" s="10">
        <v>0</v>
      </c>
      <c r="H90" s="7">
        <v>0</v>
      </c>
      <c r="I90" s="10">
        <v>0</v>
      </c>
      <c r="K90" s="59"/>
      <c r="L90" s="59"/>
    </row>
    <row r="91" spans="2:12" x14ac:dyDescent="0.3">
      <c r="B91" s="2" t="s">
        <v>46</v>
      </c>
      <c r="C91" s="22">
        <v>55483564</v>
      </c>
      <c r="D91" s="9">
        <v>0</v>
      </c>
      <c r="E91" s="10">
        <v>0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103</v>
      </c>
      <c r="C92" s="22">
        <v>7857168</v>
      </c>
      <c r="D92" s="9">
        <v>0</v>
      </c>
      <c r="E92" s="10">
        <v>0</v>
      </c>
      <c r="F92" s="9">
        <v>0</v>
      </c>
      <c r="G92" s="10">
        <v>0</v>
      </c>
      <c r="H92" s="7">
        <v>0</v>
      </c>
      <c r="I92" s="10">
        <v>0</v>
      </c>
      <c r="K92" s="59"/>
      <c r="L92" s="59"/>
    </row>
    <row r="93" spans="2:12" x14ac:dyDescent="0.3">
      <c r="B93" s="2" t="s">
        <v>47</v>
      </c>
      <c r="C93" s="22">
        <v>942246</v>
      </c>
      <c r="D93" s="9">
        <v>282.80500000000001</v>
      </c>
      <c r="E93" s="10">
        <v>254.73700000000002</v>
      </c>
      <c r="F93" s="9">
        <v>0</v>
      </c>
      <c r="G93" s="10">
        <v>0</v>
      </c>
      <c r="H93" s="7">
        <v>0</v>
      </c>
      <c r="I93" s="10">
        <v>0</v>
      </c>
      <c r="K93" s="59"/>
      <c r="L93" s="59"/>
    </row>
    <row r="94" spans="2:12" x14ac:dyDescent="0.3">
      <c r="B94" s="2" t="s">
        <v>48</v>
      </c>
      <c r="C94" s="22">
        <v>2044526</v>
      </c>
      <c r="D94" s="9">
        <v>792.74199999999996</v>
      </c>
      <c r="E94" s="10">
        <v>633.06200000000013</v>
      </c>
      <c r="F94" s="9">
        <v>0</v>
      </c>
      <c r="G94" s="10">
        <v>0</v>
      </c>
      <c r="H94" s="7">
        <v>0</v>
      </c>
      <c r="I94" s="10">
        <v>0</v>
      </c>
      <c r="K94" s="59"/>
      <c r="L94" s="59"/>
    </row>
    <row r="95" spans="2:12" x14ac:dyDescent="0.3">
      <c r="B95" s="2" t="s">
        <v>49</v>
      </c>
      <c r="C95" s="22">
        <v>1683557</v>
      </c>
      <c r="D95" s="9">
        <v>0</v>
      </c>
      <c r="E95" s="10">
        <v>0</v>
      </c>
      <c r="F95" s="9">
        <v>0</v>
      </c>
      <c r="G95" s="10">
        <v>0</v>
      </c>
      <c r="H95" s="7">
        <v>0</v>
      </c>
      <c r="I95" s="10">
        <v>0</v>
      </c>
      <c r="K95" s="59"/>
      <c r="L95" s="59"/>
    </row>
    <row r="96" spans="2:12" x14ac:dyDescent="0.3">
      <c r="B96" s="2" t="s">
        <v>50</v>
      </c>
      <c r="C96" s="22">
        <v>1387400</v>
      </c>
      <c r="D96" s="9">
        <v>242.62100000000001</v>
      </c>
      <c r="E96" s="10">
        <v>281.35400000000004</v>
      </c>
      <c r="F96" s="9">
        <v>0</v>
      </c>
      <c r="G96" s="10">
        <v>0</v>
      </c>
      <c r="H96" s="7">
        <v>0</v>
      </c>
      <c r="I96" s="10">
        <v>0</v>
      </c>
      <c r="K96" s="59"/>
      <c r="L96" s="59"/>
    </row>
    <row r="97" spans="2:12" x14ac:dyDescent="0.3">
      <c r="B97" s="2" t="s">
        <v>88</v>
      </c>
      <c r="C97" s="22">
        <v>5673133</v>
      </c>
      <c r="D97" s="9">
        <v>0</v>
      </c>
      <c r="E97" s="10">
        <v>0</v>
      </c>
      <c r="F97" s="9">
        <v>0</v>
      </c>
      <c r="G97" s="10">
        <v>0</v>
      </c>
      <c r="H97" s="7">
        <v>0</v>
      </c>
      <c r="I97" s="10">
        <v>0</v>
      </c>
      <c r="K97" s="59"/>
      <c r="L97" s="59"/>
    </row>
    <row r="98" spans="2:12" x14ac:dyDescent="0.3">
      <c r="B98" s="2" t="s">
        <v>66</v>
      </c>
      <c r="C98" s="22">
        <v>11325330</v>
      </c>
      <c r="D98" s="9">
        <v>0</v>
      </c>
      <c r="E98" s="10">
        <v>0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81</v>
      </c>
      <c r="C99" s="22">
        <v>14546191</v>
      </c>
      <c r="D99" s="9">
        <v>0</v>
      </c>
      <c r="E99" s="10">
        <v>0</v>
      </c>
      <c r="F99" s="9">
        <v>0</v>
      </c>
      <c r="G99" s="10">
        <v>0</v>
      </c>
      <c r="H99" s="7">
        <v>0</v>
      </c>
      <c r="I99" s="10">
        <v>0</v>
      </c>
      <c r="K99" s="59"/>
      <c r="L99" s="59"/>
    </row>
    <row r="100" spans="2:12" x14ac:dyDescent="0.3">
      <c r="B100" s="2" t="s">
        <v>62</v>
      </c>
      <c r="C100" s="22">
        <v>6278750</v>
      </c>
      <c r="D100" s="9">
        <v>0</v>
      </c>
      <c r="E100" s="10">
        <v>0</v>
      </c>
      <c r="F100" s="9">
        <v>0</v>
      </c>
      <c r="G100" s="10">
        <v>0</v>
      </c>
      <c r="H100" s="7">
        <v>0</v>
      </c>
      <c r="I100" s="10">
        <v>0</v>
      </c>
      <c r="K100" s="59"/>
      <c r="L100" s="59"/>
    </row>
    <row r="101" spans="2:12" x14ac:dyDescent="0.3">
      <c r="B101" s="2" t="s">
        <v>70</v>
      </c>
      <c r="C101" s="22">
        <v>9565834</v>
      </c>
      <c r="D101" s="9">
        <v>0</v>
      </c>
      <c r="E101" s="10">
        <v>0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51</v>
      </c>
      <c r="C102" s="22">
        <v>1452651</v>
      </c>
      <c r="D102" s="9">
        <v>0</v>
      </c>
      <c r="E102" s="10">
        <v>0</v>
      </c>
      <c r="F102" s="9">
        <v>0</v>
      </c>
      <c r="G102" s="10">
        <v>0</v>
      </c>
      <c r="H102" s="7">
        <v>0</v>
      </c>
      <c r="I102" s="10">
        <v>0</v>
      </c>
      <c r="K102" s="59"/>
      <c r="L102" s="59"/>
    </row>
    <row r="103" spans="2:12" x14ac:dyDescent="0.3">
      <c r="B103" s="2" t="s">
        <v>104</v>
      </c>
      <c r="C103" s="22">
        <v>1241994</v>
      </c>
      <c r="D103" s="9">
        <v>0</v>
      </c>
      <c r="E103" s="10">
        <v>0</v>
      </c>
      <c r="F103" s="9">
        <v>0</v>
      </c>
      <c r="G103" s="10">
        <v>0</v>
      </c>
      <c r="H103" s="7">
        <v>0</v>
      </c>
      <c r="I103" s="10">
        <v>0</v>
      </c>
      <c r="K103" s="59"/>
      <c r="L103" s="59"/>
    </row>
    <row r="104" spans="2:12" x14ac:dyDescent="0.3">
      <c r="B104" s="2" t="s">
        <v>52</v>
      </c>
      <c r="C104" s="22">
        <v>2639582</v>
      </c>
      <c r="D104" s="9">
        <v>0</v>
      </c>
      <c r="E104" s="10">
        <v>0</v>
      </c>
      <c r="F104" s="9">
        <v>0</v>
      </c>
      <c r="G104" s="10">
        <v>0</v>
      </c>
      <c r="H104" s="7">
        <v>0</v>
      </c>
      <c r="I104" s="10">
        <v>0</v>
      </c>
      <c r="K104" s="59"/>
      <c r="L104" s="59"/>
    </row>
    <row r="105" spans="2:12" x14ac:dyDescent="0.3">
      <c r="B105" s="2" t="s">
        <v>53</v>
      </c>
      <c r="C105" s="22">
        <v>5759383</v>
      </c>
      <c r="D105" s="9">
        <v>0</v>
      </c>
      <c r="E105" s="10">
        <v>0</v>
      </c>
      <c r="F105" s="9">
        <v>0</v>
      </c>
      <c r="G105" s="10">
        <v>0</v>
      </c>
      <c r="H105" s="7">
        <v>0</v>
      </c>
      <c r="I105" s="10">
        <v>0</v>
      </c>
      <c r="K105" s="59"/>
      <c r="L105" s="59"/>
    </row>
    <row r="106" spans="2:12" x14ac:dyDescent="0.3">
      <c r="B106" s="2" t="s">
        <v>114</v>
      </c>
      <c r="C106" s="22">
        <v>71770689</v>
      </c>
      <c r="D106" s="9">
        <v>0</v>
      </c>
      <c r="E106" s="10">
        <v>0</v>
      </c>
      <c r="F106" s="9">
        <v>0</v>
      </c>
      <c r="G106" s="10">
        <v>0</v>
      </c>
      <c r="H106" s="7">
        <v>0</v>
      </c>
      <c r="I106" s="10">
        <v>0</v>
      </c>
      <c r="K106" s="59"/>
      <c r="L106" s="59"/>
    </row>
    <row r="107" spans="2:12" x14ac:dyDescent="0.3">
      <c r="B107" s="2" t="s">
        <v>54</v>
      </c>
      <c r="C107" s="22">
        <v>68110501</v>
      </c>
      <c r="D107" s="9">
        <v>0</v>
      </c>
      <c r="E107" s="10">
        <v>0</v>
      </c>
      <c r="F107" s="9">
        <v>0</v>
      </c>
      <c r="G107" s="10">
        <v>0</v>
      </c>
      <c r="H107" s="7">
        <v>0</v>
      </c>
      <c r="I107" s="10">
        <v>0</v>
      </c>
      <c r="K107" s="59"/>
      <c r="L107" s="59"/>
    </row>
    <row r="108" spans="2:12" x14ac:dyDescent="0.3">
      <c r="B108" s="2" t="s">
        <v>55</v>
      </c>
      <c r="C108" s="22">
        <v>1136600</v>
      </c>
      <c r="D108" s="9">
        <v>0</v>
      </c>
      <c r="E108" s="10">
        <v>0</v>
      </c>
      <c r="F108" s="9">
        <v>0</v>
      </c>
      <c r="G108" s="10">
        <v>0</v>
      </c>
      <c r="H108" s="7">
        <v>0</v>
      </c>
      <c r="I108" s="10">
        <v>0</v>
      </c>
      <c r="K108" s="59"/>
      <c r="L108" s="59"/>
    </row>
    <row r="109" spans="2:12" x14ac:dyDescent="0.3">
      <c r="B109" s="2" t="s">
        <v>56</v>
      </c>
      <c r="C109" s="22">
        <v>1561464</v>
      </c>
      <c r="D109" s="9">
        <v>0</v>
      </c>
      <c r="E109" s="10">
        <v>0</v>
      </c>
      <c r="F109" s="9">
        <v>0</v>
      </c>
      <c r="G109" s="10">
        <v>0</v>
      </c>
      <c r="H109" s="7">
        <v>0</v>
      </c>
      <c r="I109" s="10">
        <v>0</v>
      </c>
      <c r="K109" s="59"/>
      <c r="L109" s="59"/>
    </row>
    <row r="110" spans="2:12" x14ac:dyDescent="0.3">
      <c r="B110" s="2" t="s">
        <v>57</v>
      </c>
      <c r="C110" s="22">
        <v>76994177</v>
      </c>
      <c r="D110" s="9">
        <v>0</v>
      </c>
      <c r="E110" s="10">
        <v>0</v>
      </c>
      <c r="F110" s="9">
        <v>0</v>
      </c>
      <c r="G110" s="10">
        <v>0</v>
      </c>
      <c r="H110" s="7">
        <v>0</v>
      </c>
      <c r="I110" s="10">
        <v>0</v>
      </c>
      <c r="K110" s="59"/>
      <c r="L110" s="59"/>
    </row>
    <row r="111" spans="2:12" x14ac:dyDescent="0.3">
      <c r="B111" s="2" t="s">
        <v>144</v>
      </c>
      <c r="C111" s="22">
        <v>19924948</v>
      </c>
      <c r="D111" s="9">
        <v>0</v>
      </c>
      <c r="E111" s="10">
        <v>0</v>
      </c>
      <c r="F111" s="9">
        <v>0</v>
      </c>
      <c r="G111" s="10">
        <v>0</v>
      </c>
      <c r="H111" s="7">
        <v>0</v>
      </c>
      <c r="I111" s="10">
        <v>0</v>
      </c>
      <c r="K111" s="59"/>
      <c r="L111" s="59"/>
    </row>
    <row r="112" spans="2:12" x14ac:dyDescent="0.3">
      <c r="B112" s="2" t="s">
        <v>105</v>
      </c>
      <c r="C112" s="22">
        <v>19700983</v>
      </c>
      <c r="D112" s="9">
        <v>0</v>
      </c>
      <c r="E112" s="10">
        <v>0</v>
      </c>
      <c r="F112" s="9">
        <v>0</v>
      </c>
      <c r="G112" s="10">
        <v>0</v>
      </c>
      <c r="H112" s="7">
        <v>0</v>
      </c>
      <c r="I112" s="10">
        <v>0</v>
      </c>
    </row>
    <row r="113" spans="2:9" x14ac:dyDescent="0.3">
      <c r="B113" s="2" t="s">
        <v>58</v>
      </c>
      <c r="C113" s="22">
        <v>1602498</v>
      </c>
      <c r="D113" s="9">
        <v>0</v>
      </c>
      <c r="E113" s="10">
        <v>0</v>
      </c>
      <c r="F113" s="9">
        <v>0</v>
      </c>
      <c r="G113" s="10">
        <v>0</v>
      </c>
      <c r="H113" s="7">
        <v>0</v>
      </c>
      <c r="I113" s="10">
        <v>0</v>
      </c>
    </row>
    <row r="114" spans="2:9" ht="14.4" thickBot="1" x14ac:dyDescent="0.35">
      <c r="B114" s="4" t="s">
        <v>59</v>
      </c>
      <c r="C114" s="23">
        <v>3908643</v>
      </c>
      <c r="D114" s="12">
        <v>0</v>
      </c>
      <c r="E114" s="13">
        <v>0</v>
      </c>
      <c r="F114" s="12">
        <v>0</v>
      </c>
      <c r="G114" s="13">
        <v>0</v>
      </c>
      <c r="H114" s="14">
        <v>0</v>
      </c>
      <c r="I114" s="13">
        <v>0</v>
      </c>
    </row>
    <row r="115" spans="2:9" ht="14.4" thickBot="1" x14ac:dyDescent="0.35">
      <c r="B115" s="19" t="s">
        <v>0</v>
      </c>
      <c r="C115" s="15" t="s">
        <v>115</v>
      </c>
      <c r="D115" s="16">
        <f t="shared" ref="D115:I115" si="0">SUM(D5:D114)</f>
        <v>3116.2089999999998</v>
      </c>
      <c r="E115" s="17">
        <f t="shared" si="0"/>
        <v>5197.0320000000002</v>
      </c>
      <c r="F115" s="16">
        <f t="shared" si="0"/>
        <v>0</v>
      </c>
      <c r="G115" s="17">
        <f t="shared" si="0"/>
        <v>0</v>
      </c>
      <c r="H115" s="18">
        <f t="shared" si="0"/>
        <v>0</v>
      </c>
      <c r="I115" s="17">
        <f t="shared" si="0"/>
        <v>0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5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3" width="9.109375" style="6"/>
    <col min="14" max="15" width="10.88671875" style="6" bestFit="1" customWidth="1"/>
    <col min="16" max="16384" width="9.109375" style="6"/>
  </cols>
  <sheetData>
    <row r="1" spans="2:12" ht="14.4" thickBot="1" x14ac:dyDescent="0.35"/>
    <row r="2" spans="2:12" ht="14.4" thickBot="1" x14ac:dyDescent="0.35">
      <c r="B2" s="93" t="s">
        <v>141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77</v>
      </c>
      <c r="E4" s="27" t="s">
        <v>82</v>
      </c>
      <c r="F4" s="28" t="s">
        <v>77</v>
      </c>
      <c r="G4" s="26" t="s">
        <v>82</v>
      </c>
      <c r="H4" s="28" t="s">
        <v>77</v>
      </c>
      <c r="I4" s="26" t="s">
        <v>82</v>
      </c>
    </row>
    <row r="5" spans="2:12" x14ac:dyDescent="0.3">
      <c r="B5" s="5" t="s">
        <v>87</v>
      </c>
      <c r="C5" s="21">
        <v>11989750</v>
      </c>
      <c r="D5" s="7">
        <v>0</v>
      </c>
      <c r="E5" s="8">
        <v>0</v>
      </c>
      <c r="F5" s="7">
        <v>0</v>
      </c>
      <c r="G5" s="8">
        <v>0</v>
      </c>
      <c r="H5" s="7">
        <v>0</v>
      </c>
      <c r="I5" s="8">
        <v>0</v>
      </c>
      <c r="K5" s="59"/>
      <c r="L5" s="59"/>
    </row>
    <row r="6" spans="2:12" x14ac:dyDescent="0.3">
      <c r="B6" s="2" t="s">
        <v>9</v>
      </c>
      <c r="C6" s="22">
        <v>7013489</v>
      </c>
      <c r="D6" s="9">
        <v>42.408000000000001</v>
      </c>
      <c r="E6" s="10">
        <v>117.917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467.67499999999995</v>
      </c>
      <c r="E7" s="10">
        <v>474.32699999999994</v>
      </c>
      <c r="F7" s="9">
        <v>0</v>
      </c>
      <c r="G7" s="10">
        <v>0</v>
      </c>
      <c r="H7" s="7">
        <v>0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17526.212999999996</v>
      </c>
      <c r="E8" s="10">
        <v>16976.031999999999</v>
      </c>
      <c r="F8" s="9">
        <v>0</v>
      </c>
      <c r="G8" s="10">
        <v>0</v>
      </c>
      <c r="H8" s="11">
        <v>0</v>
      </c>
      <c r="I8" s="10">
        <v>0</v>
      </c>
      <c r="K8" s="59"/>
      <c r="L8" s="59"/>
    </row>
    <row r="9" spans="2:12" x14ac:dyDescent="0.3">
      <c r="B9" s="2" t="s">
        <v>95</v>
      </c>
      <c r="C9" s="22">
        <v>1973067</v>
      </c>
      <c r="D9" s="9">
        <v>729.98500000000013</v>
      </c>
      <c r="E9" s="10">
        <v>728.88700000000017</v>
      </c>
      <c r="F9" s="9">
        <v>0</v>
      </c>
      <c r="G9" s="10">
        <v>0</v>
      </c>
      <c r="H9" s="7">
        <v>0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2022.6219999999996</v>
      </c>
      <c r="E10" s="10">
        <v>1967.6369999999997</v>
      </c>
      <c r="F10" s="9">
        <v>0</v>
      </c>
      <c r="G10" s="10">
        <v>0</v>
      </c>
      <c r="H10" s="11">
        <v>0</v>
      </c>
      <c r="I10" s="10">
        <v>0</v>
      </c>
      <c r="K10" s="59"/>
      <c r="L10" s="59"/>
    </row>
    <row r="11" spans="2:12" x14ac:dyDescent="0.3">
      <c r="B11" s="2" t="s">
        <v>127</v>
      </c>
      <c r="C11" s="22">
        <v>7489111</v>
      </c>
      <c r="D11" s="9">
        <v>0</v>
      </c>
      <c r="E11" s="10">
        <v>0</v>
      </c>
      <c r="F11" s="9">
        <v>0</v>
      </c>
      <c r="G11" s="10">
        <v>0</v>
      </c>
      <c r="H11" s="62">
        <v>0</v>
      </c>
      <c r="I11" s="10">
        <v>0</v>
      </c>
      <c r="K11" s="59"/>
      <c r="L11" s="59"/>
    </row>
    <row r="12" spans="2:12" x14ac:dyDescent="0.3">
      <c r="B12" s="2" t="s">
        <v>11</v>
      </c>
      <c r="C12" s="22">
        <v>3933842</v>
      </c>
      <c r="D12" s="9">
        <v>350.49299999999994</v>
      </c>
      <c r="E12" s="10">
        <v>344.04300000000001</v>
      </c>
      <c r="F12" s="9">
        <v>0</v>
      </c>
      <c r="G12" s="10">
        <v>0</v>
      </c>
      <c r="H12" s="7">
        <v>75.891000000000005</v>
      </c>
      <c r="I12" s="10">
        <v>44.495999999999995</v>
      </c>
      <c r="K12" s="59"/>
      <c r="L12" s="59"/>
    </row>
    <row r="13" spans="2:12" x14ac:dyDescent="0.3">
      <c r="B13" s="2" t="s">
        <v>12</v>
      </c>
      <c r="C13" s="22">
        <v>2377759</v>
      </c>
      <c r="D13" s="9">
        <v>249.73</v>
      </c>
      <c r="E13" s="10">
        <v>249.904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68</v>
      </c>
      <c r="C14" s="22">
        <v>3987364</v>
      </c>
      <c r="D14" s="9">
        <v>11744.241000000002</v>
      </c>
      <c r="E14" s="10">
        <v>11380.610000000002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13</v>
      </c>
      <c r="C15" s="22">
        <v>5552292</v>
      </c>
      <c r="D15" s="9">
        <v>1240.7039999999997</v>
      </c>
      <c r="E15" s="10">
        <v>1241.55</v>
      </c>
      <c r="F15" s="9">
        <v>0</v>
      </c>
      <c r="G15" s="10">
        <v>0</v>
      </c>
      <c r="H15" s="7">
        <v>0</v>
      </c>
      <c r="I15" s="10">
        <v>0</v>
      </c>
      <c r="K15" s="59"/>
      <c r="L15" s="59"/>
    </row>
    <row r="16" spans="2:12" x14ac:dyDescent="0.3">
      <c r="B16" s="2" t="s">
        <v>110</v>
      </c>
      <c r="C16" s="22">
        <v>9250921</v>
      </c>
      <c r="D16" s="9">
        <v>2443.2330000000002</v>
      </c>
      <c r="E16" s="10">
        <v>2550.0240000000003</v>
      </c>
      <c r="F16" s="9">
        <v>0</v>
      </c>
      <c r="G16" s="10">
        <v>0</v>
      </c>
      <c r="H16" s="7">
        <v>0</v>
      </c>
      <c r="I16" s="10">
        <v>0</v>
      </c>
      <c r="K16" s="59"/>
      <c r="L16" s="59"/>
    </row>
    <row r="17" spans="2:12" x14ac:dyDescent="0.3">
      <c r="B17" s="2" t="s">
        <v>120</v>
      </c>
      <c r="C17" s="22">
        <v>13485658</v>
      </c>
      <c r="D17" s="9">
        <v>1125.7669999999996</v>
      </c>
      <c r="E17" s="10">
        <v>394.39400000000001</v>
      </c>
      <c r="F17" s="9">
        <v>0</v>
      </c>
      <c r="G17" s="10">
        <v>0</v>
      </c>
      <c r="H17" s="7">
        <v>0</v>
      </c>
      <c r="I17" s="10">
        <v>0</v>
      </c>
      <c r="K17" s="59"/>
      <c r="L17" s="59"/>
    </row>
    <row r="18" spans="2:12" x14ac:dyDescent="0.3">
      <c r="B18" s="2" t="s">
        <v>86</v>
      </c>
      <c r="C18" s="22">
        <v>11920216</v>
      </c>
      <c r="D18" s="9">
        <v>0</v>
      </c>
      <c r="E18" s="10">
        <v>0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99</v>
      </c>
      <c r="C19" s="22">
        <v>26723599</v>
      </c>
      <c r="D19" s="9">
        <v>153.20699999999999</v>
      </c>
      <c r="E19" s="10">
        <v>147.22800000000001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100</v>
      </c>
      <c r="C20" s="22">
        <v>30630087</v>
      </c>
      <c r="D20" s="9">
        <v>340.99399999999997</v>
      </c>
      <c r="E20" s="10">
        <v>330.45600000000002</v>
      </c>
      <c r="F20" s="9">
        <v>0</v>
      </c>
      <c r="G20" s="10">
        <v>0</v>
      </c>
      <c r="H20" s="7">
        <v>0</v>
      </c>
      <c r="I20" s="10">
        <v>0</v>
      </c>
      <c r="K20" s="59"/>
      <c r="L20" s="59"/>
    </row>
    <row r="21" spans="2:12" x14ac:dyDescent="0.3">
      <c r="B21" s="2" t="s">
        <v>140</v>
      </c>
      <c r="C21" s="22">
        <v>7115453</v>
      </c>
      <c r="D21" s="9">
        <v>89.674000000000007</v>
      </c>
      <c r="E21" s="10">
        <v>88.944000000000003</v>
      </c>
      <c r="F21" s="9">
        <v>0</v>
      </c>
      <c r="G21" s="10">
        <v>0</v>
      </c>
      <c r="H21" s="7">
        <v>0</v>
      </c>
      <c r="I21" s="10">
        <v>0</v>
      </c>
      <c r="K21" s="59"/>
      <c r="L21" s="59"/>
    </row>
    <row r="22" spans="2:12" x14ac:dyDescent="0.3">
      <c r="B22" s="2" t="s">
        <v>15</v>
      </c>
      <c r="C22" s="22">
        <v>1466091</v>
      </c>
      <c r="D22" s="9">
        <v>8149.6049999999977</v>
      </c>
      <c r="E22" s="10">
        <v>8402.4699999999975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16</v>
      </c>
      <c r="C23" s="22">
        <v>1560835</v>
      </c>
      <c r="D23" s="9">
        <v>9.9060000000000006</v>
      </c>
      <c r="E23" s="10">
        <v>0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83</v>
      </c>
      <c r="C24" s="22">
        <v>10204914</v>
      </c>
      <c r="D24" s="9">
        <v>1128.27</v>
      </c>
      <c r="E24" s="10">
        <v>1420.452</v>
      </c>
      <c r="F24" s="9">
        <v>0</v>
      </c>
      <c r="G24" s="10">
        <v>0</v>
      </c>
      <c r="H24" s="7">
        <v>0</v>
      </c>
      <c r="I24" s="10">
        <v>0</v>
      </c>
      <c r="K24" s="59"/>
      <c r="L24" s="59"/>
    </row>
    <row r="25" spans="2:12" x14ac:dyDescent="0.3">
      <c r="B25" s="2" t="s">
        <v>69</v>
      </c>
      <c r="C25" s="22">
        <v>7723581</v>
      </c>
      <c r="D25" s="9">
        <v>42.48</v>
      </c>
      <c r="E25" s="10">
        <v>56.441000000000003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27</v>
      </c>
      <c r="C26" s="22">
        <v>3565937</v>
      </c>
      <c r="D26" s="9">
        <v>569.84199999999998</v>
      </c>
      <c r="E26" s="10">
        <v>610.70600000000002</v>
      </c>
      <c r="F26" s="9">
        <v>0</v>
      </c>
      <c r="G26" s="10">
        <v>0</v>
      </c>
      <c r="H26" s="7">
        <v>0</v>
      </c>
      <c r="I26" s="10">
        <v>283.738</v>
      </c>
      <c r="K26" s="59"/>
      <c r="L26" s="59"/>
    </row>
    <row r="27" spans="2:12" x14ac:dyDescent="0.3">
      <c r="B27" s="2" t="s">
        <v>118</v>
      </c>
      <c r="C27" s="22">
        <v>5315244</v>
      </c>
      <c r="D27" s="9">
        <v>0</v>
      </c>
      <c r="E27" s="10">
        <v>0</v>
      </c>
      <c r="F27" s="9">
        <v>0</v>
      </c>
      <c r="G27" s="10">
        <v>0</v>
      </c>
      <c r="H27" s="7">
        <v>0</v>
      </c>
      <c r="I27" s="10">
        <v>0</v>
      </c>
      <c r="K27" s="59"/>
      <c r="L27" s="59"/>
    </row>
    <row r="28" spans="2:12" x14ac:dyDescent="0.3">
      <c r="B28" s="2" t="s">
        <v>17</v>
      </c>
      <c r="C28" s="22">
        <v>86910148</v>
      </c>
      <c r="D28" s="9">
        <v>1801.6090000000002</v>
      </c>
      <c r="E28" s="10">
        <v>1709.3850000000007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18</v>
      </c>
      <c r="C29" s="22">
        <v>6536758</v>
      </c>
      <c r="D29" s="9">
        <v>0</v>
      </c>
      <c r="E29" s="10">
        <v>0</v>
      </c>
      <c r="F29" s="9">
        <v>0</v>
      </c>
      <c r="G29" s="10">
        <v>0</v>
      </c>
      <c r="H29" s="7">
        <v>0</v>
      </c>
      <c r="I29" s="10">
        <v>0</v>
      </c>
      <c r="K29" s="59"/>
      <c r="L29" s="59"/>
    </row>
    <row r="30" spans="2:12" x14ac:dyDescent="0.3">
      <c r="B30" s="2" t="s">
        <v>19</v>
      </c>
      <c r="C30" s="22">
        <v>41080722</v>
      </c>
      <c r="D30" s="9">
        <v>2446.7020000000002</v>
      </c>
      <c r="E30" s="10">
        <v>2541.2680000000014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78</v>
      </c>
      <c r="C31" s="22">
        <v>2368373</v>
      </c>
      <c r="D31" s="9">
        <v>703.27200000000005</v>
      </c>
      <c r="E31" s="10">
        <v>686.99099999999999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92</v>
      </c>
      <c r="C32" s="22">
        <v>97471676</v>
      </c>
      <c r="D32" s="9">
        <v>0</v>
      </c>
      <c r="E32" s="10">
        <v>0</v>
      </c>
      <c r="F32" s="9">
        <v>0</v>
      </c>
      <c r="G32" s="10">
        <v>0</v>
      </c>
      <c r="H32" s="7">
        <v>254.20999999999998</v>
      </c>
      <c r="I32" s="10">
        <v>261.976</v>
      </c>
      <c r="K32" s="59"/>
      <c r="L32" s="59"/>
    </row>
    <row r="33" spans="2:12" x14ac:dyDescent="0.3">
      <c r="B33" s="2" t="s">
        <v>20</v>
      </c>
      <c r="C33" s="22">
        <v>1902563</v>
      </c>
      <c r="D33" s="9">
        <v>550.553</v>
      </c>
      <c r="E33" s="10">
        <v>507.84000000000009</v>
      </c>
      <c r="F33" s="9">
        <v>0</v>
      </c>
      <c r="G33" s="10">
        <v>0</v>
      </c>
      <c r="H33" s="7">
        <v>0</v>
      </c>
      <c r="I33" s="10">
        <v>0</v>
      </c>
      <c r="K33" s="59"/>
      <c r="L33" s="59"/>
    </row>
    <row r="34" spans="2:12" x14ac:dyDescent="0.3">
      <c r="B34" s="2" t="s">
        <v>22</v>
      </c>
      <c r="C34" s="22">
        <v>1317309</v>
      </c>
      <c r="D34" s="9">
        <v>1466.365</v>
      </c>
      <c r="E34" s="10">
        <v>1564.9269999999999</v>
      </c>
      <c r="F34" s="9">
        <v>0</v>
      </c>
      <c r="G34" s="10">
        <v>0</v>
      </c>
      <c r="H34" s="7">
        <v>367.88799999999998</v>
      </c>
      <c r="I34" s="10">
        <v>0</v>
      </c>
      <c r="K34" s="59"/>
      <c r="L34" s="59"/>
    </row>
    <row r="35" spans="2:12" x14ac:dyDescent="0.3">
      <c r="B35" s="2" t="s">
        <v>24</v>
      </c>
      <c r="C35" s="22">
        <v>3128979</v>
      </c>
      <c r="D35" s="9">
        <v>6108.3290000000015</v>
      </c>
      <c r="E35" s="10">
        <v>6471.1860000000015</v>
      </c>
      <c r="F35" s="9">
        <v>0</v>
      </c>
      <c r="G35" s="10">
        <v>0</v>
      </c>
      <c r="H35" s="7">
        <v>0</v>
      </c>
      <c r="I35" s="10">
        <v>0</v>
      </c>
      <c r="K35" s="59"/>
      <c r="L35" s="59"/>
    </row>
    <row r="36" spans="2:12" x14ac:dyDescent="0.3">
      <c r="B36" s="2" t="s">
        <v>21</v>
      </c>
      <c r="C36" s="22">
        <v>1911853</v>
      </c>
      <c r="D36" s="9">
        <v>171.51999999999998</v>
      </c>
      <c r="E36" s="10">
        <v>128.28</v>
      </c>
      <c r="F36" s="9">
        <v>0</v>
      </c>
      <c r="G36" s="10">
        <v>0</v>
      </c>
      <c r="H36" s="7">
        <v>0</v>
      </c>
      <c r="I36" s="10">
        <v>0</v>
      </c>
      <c r="K36" s="59"/>
      <c r="L36" s="59"/>
    </row>
    <row r="37" spans="2:12" x14ac:dyDescent="0.3">
      <c r="B37" s="2" t="s">
        <v>25</v>
      </c>
      <c r="C37" s="22">
        <v>1256137</v>
      </c>
      <c r="D37" s="9">
        <v>5034.8049999999985</v>
      </c>
      <c r="E37" s="10">
        <v>5897.1599999999971</v>
      </c>
      <c r="F37" s="9">
        <v>0</v>
      </c>
      <c r="G37" s="10">
        <v>0</v>
      </c>
      <c r="H37" s="11">
        <v>0</v>
      </c>
      <c r="I37" s="10">
        <v>0</v>
      </c>
      <c r="K37" s="59"/>
      <c r="L37" s="59"/>
    </row>
    <row r="38" spans="2:12" x14ac:dyDescent="0.3">
      <c r="B38" s="2" t="s">
        <v>6</v>
      </c>
      <c r="C38" s="22">
        <v>2284585</v>
      </c>
      <c r="D38" s="9">
        <v>1179.2959999999998</v>
      </c>
      <c r="E38" s="10">
        <v>1192.5600000000004</v>
      </c>
      <c r="F38" s="9">
        <v>0</v>
      </c>
      <c r="G38" s="10">
        <v>0</v>
      </c>
      <c r="H38" s="7">
        <v>0</v>
      </c>
      <c r="I38" s="10">
        <v>0</v>
      </c>
      <c r="K38" s="59"/>
      <c r="L38" s="59"/>
    </row>
    <row r="39" spans="2:12" x14ac:dyDescent="0.3">
      <c r="B39" s="2" t="s">
        <v>79</v>
      </c>
      <c r="C39" s="22">
        <v>13569712</v>
      </c>
      <c r="D39" s="9">
        <v>149.62199999999999</v>
      </c>
      <c r="E39" s="10">
        <v>129.72</v>
      </c>
      <c r="F39" s="9">
        <v>0</v>
      </c>
      <c r="G39" s="10">
        <v>0</v>
      </c>
      <c r="H39" s="7">
        <v>0</v>
      </c>
      <c r="I39" s="10">
        <v>0</v>
      </c>
      <c r="K39" s="59"/>
      <c r="L39" s="59"/>
    </row>
    <row r="40" spans="2:12" x14ac:dyDescent="0.3">
      <c r="B40" s="2" t="s">
        <v>28</v>
      </c>
      <c r="C40" s="22">
        <v>1804345</v>
      </c>
      <c r="D40" s="9">
        <v>1808.1959999999999</v>
      </c>
      <c r="E40" s="10">
        <v>1701.0549999999994</v>
      </c>
      <c r="F40" s="9">
        <v>0</v>
      </c>
      <c r="G40" s="10">
        <v>0</v>
      </c>
      <c r="H40" s="7">
        <v>0</v>
      </c>
      <c r="I40" s="10">
        <v>266.315</v>
      </c>
      <c r="K40" s="59"/>
      <c r="L40" s="59"/>
    </row>
    <row r="41" spans="2:12" x14ac:dyDescent="0.3">
      <c r="B41" s="2" t="s">
        <v>29</v>
      </c>
      <c r="C41" s="22">
        <v>5380369</v>
      </c>
      <c r="D41" s="9">
        <v>994.63199999999995</v>
      </c>
      <c r="E41" s="10">
        <v>1346.0970000000002</v>
      </c>
      <c r="F41" s="9">
        <v>0</v>
      </c>
      <c r="G41" s="10">
        <v>0</v>
      </c>
      <c r="H41" s="7">
        <v>0</v>
      </c>
      <c r="I41" s="10">
        <v>0</v>
      </c>
      <c r="K41" s="59"/>
      <c r="L41" s="59"/>
    </row>
    <row r="42" spans="2:12" x14ac:dyDescent="0.3">
      <c r="B42" s="2" t="s">
        <v>30</v>
      </c>
      <c r="C42" s="22">
        <v>2909530</v>
      </c>
      <c r="D42" s="9">
        <v>2750.3519999999999</v>
      </c>
      <c r="E42" s="10">
        <v>2765.6839999999997</v>
      </c>
      <c r="F42" s="9">
        <v>0</v>
      </c>
      <c r="G42" s="10">
        <v>0</v>
      </c>
      <c r="H42" s="7">
        <v>0</v>
      </c>
      <c r="I42" s="10">
        <v>0</v>
      </c>
      <c r="K42" s="59"/>
      <c r="L42" s="59"/>
    </row>
    <row r="43" spans="2:12" x14ac:dyDescent="0.3">
      <c r="B43" s="2" t="s">
        <v>122</v>
      </c>
      <c r="C43" s="22">
        <v>69209575</v>
      </c>
      <c r="D43" s="9">
        <v>4263.1410000000005</v>
      </c>
      <c r="E43" s="10">
        <v>3979.6579999999994</v>
      </c>
      <c r="F43" s="9">
        <v>0</v>
      </c>
      <c r="G43" s="10">
        <v>0</v>
      </c>
      <c r="H43" s="7">
        <v>0</v>
      </c>
      <c r="I43" s="10">
        <v>0</v>
      </c>
      <c r="K43" s="59"/>
      <c r="L43" s="59"/>
    </row>
    <row r="44" spans="2:12" x14ac:dyDescent="0.3">
      <c r="B44" s="2" t="s">
        <v>101</v>
      </c>
      <c r="C44" s="22">
        <v>6537572</v>
      </c>
      <c r="D44" s="9">
        <v>422.42099999999999</v>
      </c>
      <c r="E44" s="10">
        <v>462.14599999999996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94</v>
      </c>
      <c r="C45" s="22">
        <v>10918655</v>
      </c>
      <c r="D45" s="9">
        <v>337.42499999999995</v>
      </c>
      <c r="E45" s="10">
        <v>376.20400000000001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3</v>
      </c>
      <c r="C46" s="22">
        <v>8892436</v>
      </c>
      <c r="D46" s="9">
        <v>754.89100000000008</v>
      </c>
      <c r="E46" s="10">
        <v>765.39699999999993</v>
      </c>
      <c r="F46" s="9">
        <v>0</v>
      </c>
      <c r="G46" s="10">
        <v>0</v>
      </c>
      <c r="H46" s="7">
        <v>0</v>
      </c>
      <c r="I46" s="10">
        <v>0</v>
      </c>
      <c r="K46" s="59"/>
      <c r="L46" s="59"/>
    </row>
    <row r="47" spans="2:12" x14ac:dyDescent="0.3">
      <c r="B47" s="2" t="s">
        <v>142</v>
      </c>
      <c r="C47" s="22">
        <v>3652783</v>
      </c>
      <c r="D47" s="9">
        <v>718.31500000000005</v>
      </c>
      <c r="E47" s="10">
        <v>824.4380000000001</v>
      </c>
      <c r="F47" s="9">
        <v>0</v>
      </c>
      <c r="G47" s="10">
        <v>0</v>
      </c>
      <c r="H47" s="7">
        <v>0</v>
      </c>
      <c r="I47" s="10">
        <v>0</v>
      </c>
      <c r="K47" s="59"/>
      <c r="L47" s="59"/>
    </row>
    <row r="48" spans="2:12" x14ac:dyDescent="0.3">
      <c r="B48" s="2" t="s">
        <v>89</v>
      </c>
      <c r="C48" s="22">
        <v>3609381</v>
      </c>
      <c r="D48" s="9">
        <v>3151.9180000000001</v>
      </c>
      <c r="E48" s="10">
        <v>3000.4809999999989</v>
      </c>
      <c r="F48" s="9">
        <v>0</v>
      </c>
      <c r="G48" s="10">
        <v>0</v>
      </c>
      <c r="H48" s="7">
        <v>0</v>
      </c>
      <c r="I48" s="10">
        <v>0</v>
      </c>
      <c r="K48" s="59"/>
      <c r="L48" s="59"/>
    </row>
    <row r="49" spans="2:12" x14ac:dyDescent="0.3">
      <c r="B49" s="2" t="s">
        <v>63</v>
      </c>
      <c r="C49" s="22">
        <v>7135653</v>
      </c>
      <c r="D49" s="9">
        <v>44.614000000000004</v>
      </c>
      <c r="E49" s="10">
        <v>29.773</v>
      </c>
      <c r="F49" s="9">
        <v>0</v>
      </c>
      <c r="G49" s="10">
        <v>0</v>
      </c>
      <c r="H49" s="7">
        <v>0</v>
      </c>
      <c r="I49" s="10">
        <v>0</v>
      </c>
      <c r="K49" s="59"/>
      <c r="L49" s="59"/>
    </row>
    <row r="50" spans="2:12" x14ac:dyDescent="0.3">
      <c r="B50" s="2" t="s">
        <v>111</v>
      </c>
      <c r="C50" s="22">
        <v>11898169</v>
      </c>
      <c r="D50" s="9">
        <v>229.61099999999999</v>
      </c>
      <c r="E50" s="10">
        <v>232.81900000000002</v>
      </c>
      <c r="F50" s="9">
        <v>0</v>
      </c>
      <c r="G50" s="10">
        <v>0</v>
      </c>
      <c r="H50" s="7">
        <v>0</v>
      </c>
      <c r="I50" s="10">
        <v>0</v>
      </c>
      <c r="K50" s="59"/>
      <c r="L50" s="59"/>
    </row>
    <row r="51" spans="2:12" x14ac:dyDescent="0.3">
      <c r="B51" s="2" t="s">
        <v>31</v>
      </c>
      <c r="C51" s="22">
        <v>2299645</v>
      </c>
      <c r="D51" s="9">
        <v>0</v>
      </c>
      <c r="E51" s="10">
        <v>0</v>
      </c>
      <c r="F51" s="9">
        <v>0</v>
      </c>
      <c r="G51" s="10">
        <v>0</v>
      </c>
      <c r="H51" s="7">
        <v>1013.629</v>
      </c>
      <c r="I51" s="10">
        <v>2249.1339999999996</v>
      </c>
      <c r="K51" s="59"/>
      <c r="L51" s="59"/>
    </row>
    <row r="52" spans="2:12" x14ac:dyDescent="0.3">
      <c r="B52" s="2" t="s">
        <v>32</v>
      </c>
      <c r="C52" s="22">
        <v>1787793</v>
      </c>
      <c r="D52" s="9">
        <v>1309.7929999999999</v>
      </c>
      <c r="E52" s="10">
        <v>831.97700000000009</v>
      </c>
      <c r="F52" s="9">
        <v>0</v>
      </c>
      <c r="G52" s="10">
        <v>0</v>
      </c>
      <c r="H52" s="7">
        <v>346.77299999999997</v>
      </c>
      <c r="I52" s="10">
        <v>0</v>
      </c>
      <c r="K52" s="59"/>
      <c r="L52" s="59"/>
    </row>
    <row r="53" spans="2:12" x14ac:dyDescent="0.3">
      <c r="B53" s="2" t="s">
        <v>60</v>
      </c>
      <c r="C53" s="22">
        <v>6240179</v>
      </c>
      <c r="D53" s="9">
        <v>2296.1669999999999</v>
      </c>
      <c r="E53" s="10">
        <v>2269.5540000000001</v>
      </c>
      <c r="F53" s="9">
        <v>0</v>
      </c>
      <c r="G53" s="10">
        <v>0</v>
      </c>
      <c r="H53" s="7">
        <v>0</v>
      </c>
      <c r="I53" s="10">
        <v>0</v>
      </c>
      <c r="K53" s="59"/>
      <c r="L53" s="59"/>
    </row>
    <row r="54" spans="2:12" x14ac:dyDescent="0.3">
      <c r="B54" s="2" t="s">
        <v>14</v>
      </c>
      <c r="C54" s="22">
        <v>33337122</v>
      </c>
      <c r="D54" s="9">
        <v>121965.02299999993</v>
      </c>
      <c r="E54" s="10">
        <v>107980.47000000006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33</v>
      </c>
      <c r="C55" s="22">
        <v>2805889</v>
      </c>
      <c r="D55" s="9">
        <v>6372.7879999999968</v>
      </c>
      <c r="E55" s="10">
        <v>7523.79</v>
      </c>
      <c r="F55" s="9">
        <v>0</v>
      </c>
      <c r="G55" s="10">
        <v>0</v>
      </c>
      <c r="H55" s="7">
        <v>357.06600000000003</v>
      </c>
      <c r="I55" s="10">
        <v>0</v>
      </c>
      <c r="K55" s="59"/>
      <c r="L55" s="59"/>
    </row>
    <row r="56" spans="2:12" x14ac:dyDescent="0.3">
      <c r="B56" s="2" t="s">
        <v>34</v>
      </c>
      <c r="C56" s="22">
        <v>1083568</v>
      </c>
      <c r="D56" s="9">
        <v>259.50700000000001</v>
      </c>
      <c r="E56" s="10">
        <v>237.10999999999999</v>
      </c>
      <c r="F56" s="9">
        <v>0</v>
      </c>
      <c r="G56" s="10">
        <v>0</v>
      </c>
      <c r="H56" s="7">
        <v>0</v>
      </c>
      <c r="I56" s="10">
        <v>43.634999999999998</v>
      </c>
      <c r="K56" s="59"/>
      <c r="L56" s="59"/>
    </row>
    <row r="57" spans="2:12" x14ac:dyDescent="0.3">
      <c r="B57" s="2" t="s">
        <v>80</v>
      </c>
      <c r="C57" s="22">
        <v>9596665</v>
      </c>
      <c r="D57" s="9">
        <v>762.97700000000009</v>
      </c>
      <c r="E57" s="10">
        <v>848.11800000000005</v>
      </c>
      <c r="F57" s="9">
        <v>0</v>
      </c>
      <c r="G57" s="10">
        <v>0</v>
      </c>
      <c r="H57" s="7">
        <v>0</v>
      </c>
      <c r="I57" s="10">
        <v>0</v>
      </c>
      <c r="K57" s="59"/>
      <c r="L57" s="59"/>
    </row>
    <row r="58" spans="2:12" x14ac:dyDescent="0.3">
      <c r="B58" s="2" t="s">
        <v>125</v>
      </c>
      <c r="C58" s="22">
        <v>13210610</v>
      </c>
      <c r="D58" s="9">
        <v>224.73800000000003</v>
      </c>
      <c r="E58" s="10">
        <v>134.01999999999998</v>
      </c>
      <c r="F58" s="9">
        <v>0</v>
      </c>
      <c r="G58" s="10">
        <v>0</v>
      </c>
      <c r="H58" s="62">
        <v>0</v>
      </c>
      <c r="I58" s="10">
        <v>0</v>
      </c>
      <c r="K58" s="59"/>
      <c r="L58" s="59"/>
    </row>
    <row r="59" spans="2:12" x14ac:dyDescent="0.3">
      <c r="B59" s="2" t="s">
        <v>26</v>
      </c>
      <c r="C59" s="22">
        <v>326969</v>
      </c>
      <c r="D59" s="9">
        <v>1622.3159999999998</v>
      </c>
      <c r="E59" s="10">
        <v>754.875</v>
      </c>
      <c r="F59" s="9">
        <v>0</v>
      </c>
      <c r="G59" s="10">
        <v>0</v>
      </c>
      <c r="H59" s="11">
        <v>0</v>
      </c>
      <c r="I59" s="10">
        <v>0</v>
      </c>
      <c r="K59" s="59"/>
      <c r="L59" s="59"/>
    </row>
    <row r="60" spans="2:12" x14ac:dyDescent="0.3">
      <c r="B60" s="2" t="s">
        <v>121</v>
      </c>
      <c r="C60" s="22">
        <v>26574808</v>
      </c>
      <c r="D60" s="9">
        <v>44.694000000000003</v>
      </c>
      <c r="E60" s="10">
        <v>0</v>
      </c>
      <c r="F60" s="9">
        <v>0</v>
      </c>
      <c r="G60" s="10">
        <v>0</v>
      </c>
      <c r="H60" s="7">
        <v>0</v>
      </c>
      <c r="I60" s="10">
        <v>0</v>
      </c>
      <c r="K60" s="59"/>
      <c r="L60" s="59"/>
    </row>
    <row r="61" spans="2:12" x14ac:dyDescent="0.3">
      <c r="B61" s="2" t="s">
        <v>35</v>
      </c>
      <c r="C61" s="22">
        <v>828887</v>
      </c>
      <c r="D61" s="9">
        <v>0</v>
      </c>
      <c r="E61" s="10">
        <v>0</v>
      </c>
      <c r="F61" s="9">
        <v>0</v>
      </c>
      <c r="G61" s="10">
        <v>0</v>
      </c>
      <c r="H61" s="7">
        <v>0</v>
      </c>
      <c r="I61" s="10">
        <v>168.59399999999999</v>
      </c>
      <c r="K61" s="59"/>
      <c r="L61" s="59"/>
    </row>
    <row r="62" spans="2:12" x14ac:dyDescent="0.3">
      <c r="B62" s="2" t="s">
        <v>23</v>
      </c>
      <c r="C62" s="22">
        <v>1125282</v>
      </c>
      <c r="D62" s="9">
        <v>3681.4320000000007</v>
      </c>
      <c r="E62" s="10">
        <v>3623.94</v>
      </c>
      <c r="F62" s="9">
        <v>0</v>
      </c>
      <c r="G62" s="10">
        <v>0</v>
      </c>
      <c r="H62" s="7">
        <v>0</v>
      </c>
      <c r="I62" s="10">
        <v>546.00699999999995</v>
      </c>
      <c r="K62" s="59"/>
      <c r="L62" s="59"/>
    </row>
    <row r="63" spans="2:12" x14ac:dyDescent="0.3">
      <c r="B63" s="2" t="s">
        <v>84</v>
      </c>
      <c r="C63" s="22">
        <v>34274233</v>
      </c>
      <c r="D63" s="9">
        <v>154612.11599999986</v>
      </c>
      <c r="E63" s="10">
        <v>168207.11599999995</v>
      </c>
      <c r="F63" s="9">
        <v>0</v>
      </c>
      <c r="G63" s="10">
        <v>0</v>
      </c>
      <c r="H63" s="7">
        <v>823.23399999999992</v>
      </c>
      <c r="I63" s="10">
        <v>0</v>
      </c>
      <c r="K63" s="59"/>
      <c r="L63" s="59"/>
    </row>
    <row r="64" spans="2:12" x14ac:dyDescent="0.3">
      <c r="B64" s="2" t="s">
        <v>36</v>
      </c>
      <c r="C64" s="22">
        <v>2924588</v>
      </c>
      <c r="D64" s="9">
        <v>0</v>
      </c>
      <c r="E64" s="10">
        <v>0</v>
      </c>
      <c r="F64" s="9">
        <v>0</v>
      </c>
      <c r="G64" s="10">
        <v>0</v>
      </c>
      <c r="H64" s="7">
        <v>298.23</v>
      </c>
      <c r="I64" s="10">
        <v>140.376</v>
      </c>
      <c r="K64" s="59"/>
      <c r="L64" s="59"/>
    </row>
    <row r="65" spans="2:12" x14ac:dyDescent="0.3">
      <c r="B65" s="2" t="s">
        <v>61</v>
      </c>
      <c r="C65" s="22">
        <v>5470445</v>
      </c>
      <c r="D65" s="9">
        <v>279.46600000000001</v>
      </c>
      <c r="E65" s="10">
        <v>0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91</v>
      </c>
      <c r="C66" s="22">
        <v>4169215</v>
      </c>
      <c r="D66" s="9">
        <v>16990.399999999991</v>
      </c>
      <c r="E66" s="10">
        <v>17071.491000000005</v>
      </c>
      <c r="F66" s="9">
        <v>0</v>
      </c>
      <c r="G66" s="10">
        <v>0</v>
      </c>
      <c r="H66" s="7">
        <v>0</v>
      </c>
      <c r="I66" s="10">
        <v>0</v>
      </c>
      <c r="K66" s="59"/>
      <c r="L66" s="59"/>
    </row>
    <row r="67" spans="2:12" x14ac:dyDescent="0.3">
      <c r="B67" s="2" t="s">
        <v>7</v>
      </c>
      <c r="C67" s="22">
        <v>3016811</v>
      </c>
      <c r="D67" s="9">
        <v>480.28</v>
      </c>
      <c r="E67" s="10">
        <v>1000.7589999999999</v>
      </c>
      <c r="F67" s="9">
        <v>0</v>
      </c>
      <c r="G67" s="10">
        <v>0</v>
      </c>
      <c r="H67" s="7">
        <v>0</v>
      </c>
      <c r="I67" s="10">
        <v>0</v>
      </c>
      <c r="K67" s="59"/>
      <c r="L67" s="59"/>
    </row>
    <row r="68" spans="2:12" x14ac:dyDescent="0.3">
      <c r="B68" s="2" t="s">
        <v>37</v>
      </c>
      <c r="C68" s="22">
        <v>2123223</v>
      </c>
      <c r="D68" s="9">
        <v>1185.3909999999998</v>
      </c>
      <c r="E68" s="10">
        <v>1199.579</v>
      </c>
      <c r="F68" s="9">
        <v>0</v>
      </c>
      <c r="G68" s="10">
        <v>0</v>
      </c>
      <c r="H68" s="7">
        <v>0</v>
      </c>
      <c r="I68" s="10">
        <v>0</v>
      </c>
      <c r="K68" s="59"/>
      <c r="L68" s="59"/>
    </row>
    <row r="69" spans="2:12" x14ac:dyDescent="0.3">
      <c r="B69" s="2" t="s">
        <v>126</v>
      </c>
      <c r="C69" s="22">
        <v>9371943</v>
      </c>
      <c r="D69" s="9">
        <v>130.45599999999999</v>
      </c>
      <c r="E69" s="10">
        <v>87.106999999999999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38</v>
      </c>
      <c r="C70" s="22">
        <v>1557353</v>
      </c>
      <c r="D70" s="9">
        <v>1072.1379999999999</v>
      </c>
      <c r="E70" s="10">
        <v>1033.4780000000001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143</v>
      </c>
      <c r="C71" s="22">
        <v>10383235</v>
      </c>
      <c r="D71" s="9">
        <v>89.899000000000001</v>
      </c>
      <c r="E71" s="10">
        <v>44.993000000000002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117</v>
      </c>
      <c r="C72" s="22">
        <v>175884</v>
      </c>
      <c r="D72" s="9">
        <v>0</v>
      </c>
      <c r="E72" s="10">
        <v>0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8</v>
      </c>
      <c r="C73" s="22">
        <v>5482271</v>
      </c>
      <c r="D73" s="9">
        <v>1718.6629999999998</v>
      </c>
      <c r="E73" s="10">
        <v>1998.1810000000007</v>
      </c>
      <c r="F73" s="9">
        <v>0</v>
      </c>
      <c r="G73" s="10">
        <v>0</v>
      </c>
      <c r="H73" s="7">
        <v>0</v>
      </c>
      <c r="I73" s="10">
        <v>0</v>
      </c>
      <c r="K73" s="59"/>
      <c r="L73" s="59"/>
    </row>
    <row r="74" spans="2:12" x14ac:dyDescent="0.3">
      <c r="B74" s="2" t="s">
        <v>128</v>
      </c>
      <c r="C74" s="22">
        <v>24052844</v>
      </c>
      <c r="D74" s="9">
        <v>733.25600000000009</v>
      </c>
      <c r="E74" s="10">
        <v>735.68600000000004</v>
      </c>
      <c r="F74" s="9">
        <v>0</v>
      </c>
      <c r="G74" s="10">
        <v>0</v>
      </c>
      <c r="H74" s="7">
        <v>0</v>
      </c>
      <c r="I74" s="10">
        <v>0</v>
      </c>
      <c r="K74" s="59"/>
      <c r="L74" s="59"/>
    </row>
    <row r="75" spans="2:12" x14ac:dyDescent="0.3">
      <c r="B75" s="2" t="s">
        <v>119</v>
      </c>
      <c r="C75" s="22">
        <v>9158456</v>
      </c>
      <c r="D75" s="9">
        <v>275.8</v>
      </c>
      <c r="E75" s="10">
        <v>272.86399999999998</v>
      </c>
      <c r="F75" s="9">
        <v>0</v>
      </c>
      <c r="G75" s="10">
        <v>0</v>
      </c>
      <c r="H75" s="7">
        <v>0</v>
      </c>
      <c r="I75" s="10">
        <v>0</v>
      </c>
      <c r="K75" s="59"/>
      <c r="L75" s="59"/>
    </row>
    <row r="76" spans="2:12" x14ac:dyDescent="0.3">
      <c r="B76" s="2" t="s">
        <v>112</v>
      </c>
      <c r="C76" s="22">
        <v>7253302</v>
      </c>
      <c r="D76" s="9">
        <v>279.99099999999999</v>
      </c>
      <c r="E76" s="10">
        <v>297.17700000000002</v>
      </c>
      <c r="F76" s="9">
        <v>0</v>
      </c>
      <c r="G76" s="10">
        <v>0</v>
      </c>
      <c r="H76" s="7">
        <v>0</v>
      </c>
      <c r="I76" s="10">
        <v>0</v>
      </c>
      <c r="K76" s="59"/>
      <c r="L76" s="59"/>
    </row>
    <row r="77" spans="2:12" x14ac:dyDescent="0.3">
      <c r="B77" s="2" t="s">
        <v>39</v>
      </c>
      <c r="C77" s="22">
        <v>2886685</v>
      </c>
      <c r="D77" s="9">
        <v>1002.9760000000001</v>
      </c>
      <c r="E77" s="10">
        <v>937.45600000000013</v>
      </c>
      <c r="F77" s="9">
        <v>0</v>
      </c>
      <c r="G77" s="10">
        <v>0</v>
      </c>
      <c r="H77" s="7">
        <v>1406.1529999999998</v>
      </c>
      <c r="I77" s="10">
        <v>1340.5300000000002</v>
      </c>
      <c r="K77" s="59"/>
      <c r="L77" s="59"/>
    </row>
    <row r="78" spans="2:12" x14ac:dyDescent="0.3">
      <c r="B78" s="2" t="s">
        <v>40</v>
      </c>
      <c r="C78" s="22">
        <v>80795727</v>
      </c>
      <c r="D78" s="9">
        <v>5845.8749999999991</v>
      </c>
      <c r="E78" s="10">
        <v>5073.1049999999977</v>
      </c>
      <c r="F78" s="9">
        <v>0</v>
      </c>
      <c r="G78" s="10">
        <v>0</v>
      </c>
      <c r="H78" s="7">
        <v>0</v>
      </c>
      <c r="I78" s="10">
        <v>0</v>
      </c>
      <c r="K78" s="59"/>
      <c r="L78" s="59"/>
    </row>
    <row r="79" spans="2:12" x14ac:dyDescent="0.3">
      <c r="B79" s="2" t="s">
        <v>65</v>
      </c>
      <c r="C79" s="22">
        <v>33453598</v>
      </c>
      <c r="D79" s="9">
        <v>100622.73699999992</v>
      </c>
      <c r="E79" s="10">
        <v>102158.96500000004</v>
      </c>
      <c r="F79" s="9">
        <v>0</v>
      </c>
      <c r="G79" s="10">
        <v>0</v>
      </c>
      <c r="H79" s="7">
        <v>0</v>
      </c>
      <c r="I79" s="10">
        <v>1432.8300000000002</v>
      </c>
      <c r="K79" s="59"/>
      <c r="L79" s="59"/>
    </row>
    <row r="80" spans="2:12" x14ac:dyDescent="0.3">
      <c r="B80" s="2" t="s">
        <v>85</v>
      </c>
      <c r="C80" s="22">
        <v>1799935</v>
      </c>
      <c r="D80" s="9">
        <v>3109.6340000000005</v>
      </c>
      <c r="E80" s="10">
        <v>3400.3940000000002</v>
      </c>
      <c r="F80" s="9">
        <v>0</v>
      </c>
      <c r="G80" s="10">
        <v>0</v>
      </c>
      <c r="H80" s="7">
        <v>0</v>
      </c>
      <c r="I80" s="10">
        <v>0</v>
      </c>
      <c r="K80" s="59"/>
      <c r="L80" s="59"/>
    </row>
    <row r="81" spans="2:12" x14ac:dyDescent="0.3">
      <c r="B81" s="2" t="s">
        <v>113</v>
      </c>
      <c r="C81" s="22">
        <v>16978251</v>
      </c>
      <c r="D81" s="9">
        <v>175.81</v>
      </c>
      <c r="E81" s="10">
        <v>161.304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41</v>
      </c>
      <c r="C82" s="22">
        <v>11428668</v>
      </c>
      <c r="D82" s="9">
        <v>640.04099999999994</v>
      </c>
      <c r="E82" s="10">
        <v>626.10599999999988</v>
      </c>
      <c r="F82" s="9">
        <v>0</v>
      </c>
      <c r="G82" s="10">
        <v>0</v>
      </c>
      <c r="H82" s="7">
        <v>0</v>
      </c>
      <c r="I82" s="10">
        <v>0</v>
      </c>
      <c r="K82" s="59"/>
      <c r="L82" s="59"/>
    </row>
    <row r="83" spans="2:12" x14ac:dyDescent="0.3">
      <c r="B83" s="2" t="s">
        <v>67</v>
      </c>
      <c r="C83" s="22">
        <v>2913444</v>
      </c>
      <c r="D83" s="9">
        <v>1256.4029999999998</v>
      </c>
      <c r="E83" s="10">
        <v>1215.556</v>
      </c>
      <c r="F83" s="9">
        <v>0</v>
      </c>
      <c r="G83" s="10">
        <v>0</v>
      </c>
      <c r="H83" s="7">
        <v>0</v>
      </c>
      <c r="I83" s="10">
        <v>0</v>
      </c>
      <c r="K83" s="59"/>
      <c r="L83" s="59"/>
    </row>
    <row r="84" spans="2:12" x14ac:dyDescent="0.3">
      <c r="B84" s="2" t="s">
        <v>42</v>
      </c>
      <c r="C84" s="22">
        <v>3980754</v>
      </c>
      <c r="D84" s="9">
        <v>1323.9549999999997</v>
      </c>
      <c r="E84" s="10">
        <v>1891.2439999999999</v>
      </c>
      <c r="F84" s="9">
        <v>0</v>
      </c>
      <c r="G84" s="10">
        <v>0</v>
      </c>
      <c r="H84" s="7">
        <v>0</v>
      </c>
      <c r="I84" s="10">
        <v>0</v>
      </c>
      <c r="K84" s="59"/>
      <c r="L84" s="59"/>
    </row>
    <row r="85" spans="2:12" x14ac:dyDescent="0.3">
      <c r="B85" s="2" t="s">
        <v>43</v>
      </c>
      <c r="C85" s="22">
        <v>209895</v>
      </c>
      <c r="D85" s="9">
        <v>3173.8239999999987</v>
      </c>
      <c r="E85" s="10">
        <v>2114.1970000000006</v>
      </c>
      <c r="F85" s="9">
        <v>0</v>
      </c>
      <c r="G85" s="10">
        <v>0</v>
      </c>
      <c r="H85" s="7">
        <v>0</v>
      </c>
      <c r="I85" s="10">
        <v>0</v>
      </c>
      <c r="K85" s="59"/>
      <c r="L85" s="59"/>
    </row>
    <row r="86" spans="2:12" x14ac:dyDescent="0.3">
      <c r="B86" s="2" t="s">
        <v>102</v>
      </c>
      <c r="C86" s="22">
        <v>4414127</v>
      </c>
      <c r="D86" s="9">
        <v>382.87299999999999</v>
      </c>
      <c r="E86" s="10">
        <v>225.23499999999999</v>
      </c>
      <c r="F86" s="9">
        <v>0</v>
      </c>
      <c r="G86" s="10">
        <v>0</v>
      </c>
      <c r="H86" s="7">
        <v>0</v>
      </c>
      <c r="I86" s="10">
        <v>0</v>
      </c>
      <c r="K86" s="59"/>
      <c r="L86" s="59"/>
    </row>
    <row r="87" spans="2:12" x14ac:dyDescent="0.3">
      <c r="B87" s="2" t="s">
        <v>44</v>
      </c>
      <c r="C87" s="22">
        <v>7520438</v>
      </c>
      <c r="D87" s="9">
        <v>4485.4719999999988</v>
      </c>
      <c r="E87" s="10">
        <v>5899.2280000000019</v>
      </c>
      <c r="F87" s="9">
        <v>0</v>
      </c>
      <c r="G87" s="10">
        <v>0</v>
      </c>
      <c r="H87" s="7">
        <v>0</v>
      </c>
      <c r="I87" s="10">
        <v>0</v>
      </c>
      <c r="K87" s="59"/>
      <c r="L87" s="59"/>
    </row>
    <row r="88" spans="2:12" x14ac:dyDescent="0.3">
      <c r="B88" s="2" t="s">
        <v>93</v>
      </c>
      <c r="C88" s="22">
        <v>1349764</v>
      </c>
      <c r="D88" s="9">
        <v>5944.4249999999993</v>
      </c>
      <c r="E88" s="10">
        <v>5658.7940000000017</v>
      </c>
      <c r="F88" s="9">
        <v>0</v>
      </c>
      <c r="G88" s="10">
        <v>0</v>
      </c>
      <c r="H88" s="7">
        <v>1278.4679999999998</v>
      </c>
      <c r="I88" s="10">
        <v>0</v>
      </c>
      <c r="K88" s="59"/>
      <c r="L88" s="59"/>
    </row>
    <row r="89" spans="2:12" x14ac:dyDescent="0.3">
      <c r="B89" s="2" t="s">
        <v>45</v>
      </c>
      <c r="C89" s="22">
        <v>756149</v>
      </c>
      <c r="D89" s="9">
        <v>2353.2100000000005</v>
      </c>
      <c r="E89" s="10">
        <v>2484.668999999999</v>
      </c>
      <c r="F89" s="9">
        <v>0</v>
      </c>
      <c r="G89" s="10">
        <v>0</v>
      </c>
      <c r="H89" s="7">
        <v>0</v>
      </c>
      <c r="I89" s="10">
        <v>0</v>
      </c>
      <c r="K89" s="59"/>
      <c r="L89" s="59"/>
    </row>
    <row r="90" spans="2:12" x14ac:dyDescent="0.3">
      <c r="B90" s="2" t="s">
        <v>71</v>
      </c>
      <c r="C90" s="22">
        <v>10767247</v>
      </c>
      <c r="D90" s="9">
        <v>1063.8990000000001</v>
      </c>
      <c r="E90" s="10">
        <v>973.6640000000001</v>
      </c>
      <c r="F90" s="9">
        <v>0</v>
      </c>
      <c r="G90" s="10">
        <v>0</v>
      </c>
      <c r="H90" s="7">
        <v>448.42700000000002</v>
      </c>
      <c r="I90" s="10">
        <v>576.25300000000004</v>
      </c>
      <c r="K90" s="59"/>
      <c r="L90" s="59"/>
    </row>
    <row r="91" spans="2:12" x14ac:dyDescent="0.3">
      <c r="B91" s="2" t="s">
        <v>46</v>
      </c>
      <c r="C91" s="22">
        <v>55483564</v>
      </c>
      <c r="D91" s="9">
        <v>1319.4109999999998</v>
      </c>
      <c r="E91" s="10">
        <v>1362.8020000000001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103</v>
      </c>
      <c r="C92" s="22">
        <v>7857168</v>
      </c>
      <c r="D92" s="9">
        <v>2287.0660000000003</v>
      </c>
      <c r="E92" s="10">
        <v>2217.4659999999999</v>
      </c>
      <c r="F92" s="9">
        <v>0</v>
      </c>
      <c r="G92" s="10">
        <v>0</v>
      </c>
      <c r="H92" s="7">
        <v>0</v>
      </c>
      <c r="I92" s="10">
        <v>789.26799999999992</v>
      </c>
      <c r="K92" s="59"/>
      <c r="L92" s="59"/>
    </row>
    <row r="93" spans="2:12" x14ac:dyDescent="0.3">
      <c r="B93" s="2" t="s">
        <v>47</v>
      </c>
      <c r="C93" s="22">
        <v>942246</v>
      </c>
      <c r="D93" s="9">
        <v>314.29999999999995</v>
      </c>
      <c r="E93" s="10">
        <v>311.49799999999999</v>
      </c>
      <c r="F93" s="9">
        <v>0</v>
      </c>
      <c r="G93" s="10">
        <v>0</v>
      </c>
      <c r="H93" s="7">
        <v>0</v>
      </c>
      <c r="I93" s="10">
        <v>0</v>
      </c>
      <c r="K93" s="59"/>
      <c r="L93" s="59"/>
    </row>
    <row r="94" spans="2:12" x14ac:dyDescent="0.3">
      <c r="B94" s="2" t="s">
        <v>48</v>
      </c>
      <c r="C94" s="22">
        <v>2044526</v>
      </c>
      <c r="D94" s="9">
        <v>2231.5089999999996</v>
      </c>
      <c r="E94" s="10">
        <v>1954.5929999999996</v>
      </c>
      <c r="F94" s="9">
        <v>0</v>
      </c>
      <c r="G94" s="10">
        <v>0</v>
      </c>
      <c r="H94" s="7">
        <v>0</v>
      </c>
      <c r="I94" s="10">
        <v>0</v>
      </c>
      <c r="K94" s="59"/>
      <c r="L94" s="59"/>
    </row>
    <row r="95" spans="2:12" x14ac:dyDescent="0.3">
      <c r="B95" s="2" t="s">
        <v>49</v>
      </c>
      <c r="C95" s="22">
        <v>1683557</v>
      </c>
      <c r="D95" s="9">
        <v>220.21299999999999</v>
      </c>
      <c r="E95" s="10">
        <v>174.75299999999999</v>
      </c>
      <c r="F95" s="9">
        <v>0</v>
      </c>
      <c r="G95" s="10">
        <v>0</v>
      </c>
      <c r="H95" s="7">
        <v>0</v>
      </c>
      <c r="I95" s="10">
        <v>0</v>
      </c>
      <c r="K95" s="59"/>
      <c r="L95" s="59"/>
    </row>
    <row r="96" spans="2:12" x14ac:dyDescent="0.3">
      <c r="B96" s="2" t="s">
        <v>50</v>
      </c>
      <c r="C96" s="22">
        <v>1387400</v>
      </c>
      <c r="D96" s="9">
        <v>2798.0320000000002</v>
      </c>
      <c r="E96" s="10">
        <v>2550.444</v>
      </c>
      <c r="F96" s="9">
        <v>0</v>
      </c>
      <c r="G96" s="10">
        <v>0</v>
      </c>
      <c r="H96" s="7">
        <v>498.86399999999998</v>
      </c>
      <c r="I96" s="10">
        <v>0</v>
      </c>
      <c r="K96" s="59"/>
      <c r="L96" s="59"/>
    </row>
    <row r="97" spans="2:12" x14ac:dyDescent="0.3">
      <c r="B97" s="2" t="s">
        <v>88</v>
      </c>
      <c r="C97" s="22">
        <v>5673133</v>
      </c>
      <c r="D97" s="9">
        <v>735.24600000000009</v>
      </c>
      <c r="E97" s="10">
        <v>540.61599999999999</v>
      </c>
      <c r="F97" s="9">
        <v>0</v>
      </c>
      <c r="G97" s="10">
        <v>0</v>
      </c>
      <c r="H97" s="7">
        <v>0</v>
      </c>
      <c r="I97" s="10">
        <v>0</v>
      </c>
      <c r="K97" s="59"/>
      <c r="L97" s="59"/>
    </row>
    <row r="98" spans="2:12" x14ac:dyDescent="0.3">
      <c r="B98" s="2" t="s">
        <v>66</v>
      </c>
      <c r="C98" s="22">
        <v>11325330</v>
      </c>
      <c r="D98" s="9">
        <v>1514.2130000000004</v>
      </c>
      <c r="E98" s="10">
        <v>1372.1980000000001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81</v>
      </c>
      <c r="C99" s="22">
        <v>14546191</v>
      </c>
      <c r="D99" s="9">
        <v>1229.1310000000003</v>
      </c>
      <c r="E99" s="10">
        <v>1225.633</v>
      </c>
      <c r="F99" s="9">
        <v>0</v>
      </c>
      <c r="G99" s="10">
        <v>0</v>
      </c>
      <c r="H99" s="7">
        <v>0</v>
      </c>
      <c r="I99" s="10">
        <v>0</v>
      </c>
      <c r="K99" s="59"/>
      <c r="L99" s="59"/>
    </row>
    <row r="100" spans="2:12" x14ac:dyDescent="0.3">
      <c r="B100" s="2" t="s">
        <v>62</v>
      </c>
      <c r="C100" s="22">
        <v>6278750</v>
      </c>
      <c r="D100" s="9">
        <v>1384.9939999999999</v>
      </c>
      <c r="E100" s="10">
        <v>1429.155</v>
      </c>
      <c r="F100" s="9">
        <v>0</v>
      </c>
      <c r="G100" s="10">
        <v>0</v>
      </c>
      <c r="H100" s="7">
        <v>0</v>
      </c>
      <c r="I100" s="10">
        <v>0</v>
      </c>
      <c r="K100" s="59"/>
      <c r="L100" s="59"/>
    </row>
    <row r="101" spans="2:12" x14ac:dyDescent="0.3">
      <c r="B101" s="2" t="s">
        <v>70</v>
      </c>
      <c r="C101" s="22">
        <v>9565834</v>
      </c>
      <c r="D101" s="9">
        <v>334.28800000000001</v>
      </c>
      <c r="E101" s="10">
        <v>362.887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51</v>
      </c>
      <c r="C102" s="22">
        <v>1452651</v>
      </c>
      <c r="D102" s="9">
        <v>4572.4589999999998</v>
      </c>
      <c r="E102" s="10">
        <v>3929.175999999999</v>
      </c>
      <c r="F102" s="9">
        <v>0</v>
      </c>
      <c r="G102" s="10">
        <v>0</v>
      </c>
      <c r="H102" s="7">
        <v>0</v>
      </c>
      <c r="I102" s="10">
        <v>42.857999999999997</v>
      </c>
      <c r="K102" s="59"/>
      <c r="L102" s="59"/>
    </row>
    <row r="103" spans="2:12" x14ac:dyDescent="0.3">
      <c r="B103" s="2" t="s">
        <v>104</v>
      </c>
      <c r="C103" s="22">
        <v>1241994</v>
      </c>
      <c r="D103" s="9">
        <v>6513.7650000000058</v>
      </c>
      <c r="E103" s="10">
        <v>6868.1129999999976</v>
      </c>
      <c r="F103" s="9">
        <v>0</v>
      </c>
      <c r="G103" s="10">
        <v>0</v>
      </c>
      <c r="H103" s="7">
        <v>0</v>
      </c>
      <c r="I103" s="10">
        <v>0</v>
      </c>
      <c r="K103" s="59"/>
      <c r="L103" s="59"/>
    </row>
    <row r="104" spans="2:12" x14ac:dyDescent="0.3">
      <c r="B104" s="2" t="s">
        <v>52</v>
      </c>
      <c r="C104" s="22">
        <v>2639582</v>
      </c>
      <c r="D104" s="9">
        <v>1317.7729999999995</v>
      </c>
      <c r="E104" s="10">
        <v>1249.9979999999996</v>
      </c>
      <c r="F104" s="9">
        <v>0</v>
      </c>
      <c r="G104" s="10">
        <v>0</v>
      </c>
      <c r="H104" s="7">
        <v>641.2349999999999</v>
      </c>
      <c r="I104" s="10">
        <v>455.14699999999999</v>
      </c>
      <c r="K104" s="59"/>
      <c r="L104" s="59"/>
    </row>
    <row r="105" spans="2:12" x14ac:dyDescent="0.3">
      <c r="B105" s="2" t="s">
        <v>53</v>
      </c>
      <c r="C105" s="22">
        <v>5759383</v>
      </c>
      <c r="D105" s="9">
        <v>3737.6299999999987</v>
      </c>
      <c r="E105" s="10">
        <v>2872.1440000000011</v>
      </c>
      <c r="F105" s="9">
        <v>0</v>
      </c>
      <c r="G105" s="10">
        <v>0</v>
      </c>
      <c r="H105" s="7">
        <v>40.409999999999997</v>
      </c>
      <c r="I105" s="10">
        <v>0</v>
      </c>
      <c r="K105" s="59"/>
      <c r="L105" s="59"/>
    </row>
    <row r="106" spans="2:12" x14ac:dyDescent="0.3">
      <c r="B106" s="2" t="s">
        <v>114</v>
      </c>
      <c r="C106" s="22">
        <v>71770689</v>
      </c>
      <c r="D106" s="9">
        <v>3274.3970000000008</v>
      </c>
      <c r="E106" s="10">
        <v>3454.346</v>
      </c>
      <c r="F106" s="9">
        <v>0</v>
      </c>
      <c r="G106" s="10">
        <v>0</v>
      </c>
      <c r="H106" s="7">
        <v>0</v>
      </c>
      <c r="I106" s="10">
        <v>0</v>
      </c>
      <c r="K106" s="59"/>
      <c r="L106" s="59"/>
    </row>
    <row r="107" spans="2:12" x14ac:dyDescent="0.3">
      <c r="B107" s="2" t="s">
        <v>54</v>
      </c>
      <c r="C107" s="22">
        <v>68110501</v>
      </c>
      <c r="D107" s="9">
        <v>1063.306</v>
      </c>
      <c r="E107" s="10">
        <v>1030.2020000000002</v>
      </c>
      <c r="F107" s="9">
        <v>0</v>
      </c>
      <c r="G107" s="10">
        <v>0</v>
      </c>
      <c r="H107" s="7">
        <v>711.64800000000002</v>
      </c>
      <c r="I107" s="10">
        <v>675.49299999999994</v>
      </c>
      <c r="K107" s="59"/>
      <c r="L107" s="59"/>
    </row>
    <row r="108" spans="2:12" x14ac:dyDescent="0.3">
      <c r="B108" s="2" t="s">
        <v>55</v>
      </c>
      <c r="C108" s="22">
        <v>1136600</v>
      </c>
      <c r="D108" s="9">
        <v>557.94399999999996</v>
      </c>
      <c r="E108" s="10">
        <v>510.13600000000002</v>
      </c>
      <c r="F108" s="9">
        <v>0</v>
      </c>
      <c r="G108" s="10">
        <v>0</v>
      </c>
      <c r="H108" s="7">
        <v>0</v>
      </c>
      <c r="I108" s="10">
        <v>0</v>
      </c>
      <c r="K108" s="59"/>
      <c r="L108" s="59"/>
    </row>
    <row r="109" spans="2:12" x14ac:dyDescent="0.3">
      <c r="B109" s="2" t="s">
        <v>56</v>
      </c>
      <c r="C109" s="22">
        <v>1561464</v>
      </c>
      <c r="D109" s="9">
        <v>37.689</v>
      </c>
      <c r="E109" s="10">
        <v>41.649000000000001</v>
      </c>
      <c r="F109" s="9">
        <v>0</v>
      </c>
      <c r="G109" s="10">
        <v>0</v>
      </c>
      <c r="H109" s="7">
        <v>634.15599999999995</v>
      </c>
      <c r="I109" s="10">
        <v>780.10899999999992</v>
      </c>
      <c r="K109" s="59"/>
      <c r="L109" s="59"/>
    </row>
    <row r="110" spans="2:12" x14ac:dyDescent="0.3">
      <c r="B110" s="2" t="s">
        <v>57</v>
      </c>
      <c r="C110" s="22">
        <v>76994177</v>
      </c>
      <c r="D110" s="9">
        <v>418.06100000000004</v>
      </c>
      <c r="E110" s="10">
        <v>416.86600000000004</v>
      </c>
      <c r="F110" s="9">
        <v>0</v>
      </c>
      <c r="G110" s="10">
        <v>0</v>
      </c>
      <c r="H110" s="7">
        <v>0</v>
      </c>
      <c r="I110" s="10">
        <v>0</v>
      </c>
      <c r="K110" s="59"/>
      <c r="L110" s="59"/>
    </row>
    <row r="111" spans="2:12" x14ac:dyDescent="0.3">
      <c r="B111" s="2" t="s">
        <v>144</v>
      </c>
      <c r="C111" s="22">
        <v>19924948</v>
      </c>
      <c r="D111" s="9">
        <v>127.342</v>
      </c>
      <c r="E111" s="10">
        <v>127.15299999999999</v>
      </c>
      <c r="F111" s="9">
        <v>0</v>
      </c>
      <c r="G111" s="10">
        <v>0</v>
      </c>
      <c r="H111" s="7">
        <v>0</v>
      </c>
      <c r="I111" s="10">
        <v>0</v>
      </c>
      <c r="K111" s="59"/>
      <c r="L111" s="59"/>
    </row>
    <row r="112" spans="2:12" x14ac:dyDescent="0.3">
      <c r="B112" s="2" t="s">
        <v>105</v>
      </c>
      <c r="C112" s="22">
        <v>19700983</v>
      </c>
      <c r="D112" s="9">
        <v>230.376</v>
      </c>
      <c r="E112" s="10">
        <v>305.18200000000002</v>
      </c>
      <c r="F112" s="9">
        <v>0</v>
      </c>
      <c r="G112" s="10">
        <v>0</v>
      </c>
      <c r="H112" s="7">
        <v>0</v>
      </c>
      <c r="I112" s="10">
        <v>0</v>
      </c>
    </row>
    <row r="113" spans="2:9" x14ac:dyDescent="0.3">
      <c r="B113" s="2" t="s">
        <v>58</v>
      </c>
      <c r="C113" s="22">
        <v>1602498</v>
      </c>
      <c r="D113" s="9">
        <v>259.41600000000005</v>
      </c>
      <c r="E113" s="10">
        <v>283.92099999999999</v>
      </c>
      <c r="F113" s="9">
        <v>0</v>
      </c>
      <c r="G113" s="10">
        <v>0</v>
      </c>
      <c r="H113" s="7">
        <v>0</v>
      </c>
      <c r="I113" s="10">
        <v>0</v>
      </c>
    </row>
    <row r="114" spans="2:9" ht="14.4" thickBot="1" x14ac:dyDescent="0.35">
      <c r="B114" s="4" t="s">
        <v>59</v>
      </c>
      <c r="C114" s="23">
        <v>3908643</v>
      </c>
      <c r="D114" s="12">
        <v>947.23299999999972</v>
      </c>
      <c r="E114" s="13">
        <v>703.33899999999994</v>
      </c>
      <c r="F114" s="12">
        <v>0</v>
      </c>
      <c r="G114" s="13">
        <v>0</v>
      </c>
      <c r="H114" s="14">
        <v>0</v>
      </c>
      <c r="I114" s="13">
        <v>0</v>
      </c>
    </row>
    <row r="115" spans="2:9" ht="14.4" thickBot="1" x14ac:dyDescent="0.35">
      <c r="B115" s="19" t="s">
        <v>0</v>
      </c>
      <c r="C115" s="15" t="s">
        <v>115</v>
      </c>
      <c r="D115" s="16">
        <f t="shared" ref="D115:I115" si="0">SUM(D5:D114)</f>
        <v>568708.85699999973</v>
      </c>
      <c r="E115" s="17">
        <f t="shared" si="0"/>
        <v>568061.56300000031</v>
      </c>
      <c r="F115" s="16">
        <f t="shared" si="0"/>
        <v>0</v>
      </c>
      <c r="G115" s="17">
        <f t="shared" si="0"/>
        <v>0</v>
      </c>
      <c r="H115" s="18">
        <f t="shared" si="0"/>
        <v>9196.2819999999992</v>
      </c>
      <c r="I115" s="17">
        <f t="shared" si="0"/>
        <v>10096.759000000002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12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4" width="9.6640625" style="6" customWidth="1"/>
    <col min="5" max="16384" width="9.109375" style="6"/>
  </cols>
  <sheetData>
    <row r="1" spans="2:7" ht="14.4" thickBot="1" x14ac:dyDescent="0.35"/>
    <row r="2" spans="2:7" ht="14.4" thickBot="1" x14ac:dyDescent="0.35">
      <c r="B2" s="93" t="s">
        <v>139</v>
      </c>
      <c r="C2" s="94"/>
      <c r="D2" s="94"/>
    </row>
    <row r="3" spans="2:7" ht="14.4" thickBot="1" x14ac:dyDescent="0.35">
      <c r="B3" s="96" t="s">
        <v>2</v>
      </c>
      <c r="C3" s="98" t="s">
        <v>107</v>
      </c>
      <c r="D3" s="70" t="s">
        <v>96</v>
      </c>
    </row>
    <row r="4" spans="2:7" ht="14.4" thickBot="1" x14ac:dyDescent="0.35">
      <c r="B4" s="97"/>
      <c r="C4" s="99"/>
      <c r="D4" s="70" t="s">
        <v>76</v>
      </c>
    </row>
    <row r="5" spans="2:7" x14ac:dyDescent="0.3">
      <c r="B5" s="5" t="s">
        <v>87</v>
      </c>
      <c r="C5" s="21">
        <v>11989750</v>
      </c>
      <c r="D5" s="71">
        <v>0</v>
      </c>
      <c r="F5" s="59"/>
      <c r="G5" s="59"/>
    </row>
    <row r="6" spans="2:7" x14ac:dyDescent="0.3">
      <c r="B6" s="2" t="s">
        <v>9</v>
      </c>
      <c r="C6" s="22">
        <v>7013489</v>
      </c>
      <c r="D6" s="72">
        <v>0</v>
      </c>
      <c r="F6" s="59"/>
      <c r="G6" s="59"/>
    </row>
    <row r="7" spans="2:7" x14ac:dyDescent="0.3">
      <c r="B7" s="2" t="s">
        <v>64</v>
      </c>
      <c r="C7" s="22">
        <v>9201095</v>
      </c>
      <c r="D7" s="72">
        <v>0</v>
      </c>
      <c r="F7" s="59"/>
      <c r="G7" s="59"/>
    </row>
    <row r="8" spans="2:7" x14ac:dyDescent="0.3">
      <c r="B8" s="2" t="s">
        <v>10</v>
      </c>
      <c r="C8" s="22">
        <v>23314594</v>
      </c>
      <c r="D8" s="72">
        <v>707.101</v>
      </c>
      <c r="F8" s="59"/>
      <c r="G8" s="59"/>
    </row>
    <row r="9" spans="2:7" x14ac:dyDescent="0.3">
      <c r="B9" s="2" t="s">
        <v>95</v>
      </c>
      <c r="C9" s="22">
        <v>1973067</v>
      </c>
      <c r="D9" s="72">
        <v>0</v>
      </c>
      <c r="F9" s="59"/>
      <c r="G9" s="59"/>
    </row>
    <row r="10" spans="2:7" x14ac:dyDescent="0.3">
      <c r="B10" s="2" t="s">
        <v>90</v>
      </c>
      <c r="C10" s="22">
        <v>11441933</v>
      </c>
      <c r="D10" s="72">
        <v>0</v>
      </c>
      <c r="F10" s="59"/>
      <c r="G10" s="59"/>
    </row>
    <row r="11" spans="2:7" x14ac:dyDescent="0.3">
      <c r="B11" s="2" t="s">
        <v>127</v>
      </c>
      <c r="C11" s="22">
        <v>7489111</v>
      </c>
      <c r="D11" s="72">
        <v>0</v>
      </c>
      <c r="F11" s="59"/>
      <c r="G11" s="59"/>
    </row>
    <row r="12" spans="2:7" x14ac:dyDescent="0.3">
      <c r="B12" s="2" t="s">
        <v>11</v>
      </c>
      <c r="C12" s="22">
        <v>3933842</v>
      </c>
      <c r="D12" s="72">
        <v>83.863</v>
      </c>
      <c r="F12" s="59"/>
      <c r="G12" s="59"/>
    </row>
    <row r="13" spans="2:7" x14ac:dyDescent="0.3">
      <c r="B13" s="2" t="s">
        <v>12</v>
      </c>
      <c r="C13" s="22">
        <v>2377759</v>
      </c>
      <c r="D13" s="72">
        <v>1297.5160000000001</v>
      </c>
      <c r="F13" s="59"/>
      <c r="G13" s="59"/>
    </row>
    <row r="14" spans="2:7" x14ac:dyDescent="0.3">
      <c r="B14" s="2" t="s">
        <v>68</v>
      </c>
      <c r="C14" s="22">
        <v>3987364</v>
      </c>
      <c r="D14" s="72">
        <v>0</v>
      </c>
      <c r="F14" s="59"/>
      <c r="G14" s="59"/>
    </row>
    <row r="15" spans="2:7" x14ac:dyDescent="0.3">
      <c r="B15" s="2" t="s">
        <v>13</v>
      </c>
      <c r="C15" s="22">
        <v>5552292</v>
      </c>
      <c r="D15" s="72">
        <v>0</v>
      </c>
      <c r="F15" s="59"/>
      <c r="G15" s="59"/>
    </row>
    <row r="16" spans="2:7" x14ac:dyDescent="0.3">
      <c r="B16" s="2" t="s">
        <v>110</v>
      </c>
      <c r="C16" s="22">
        <v>9250921</v>
      </c>
      <c r="D16" s="72">
        <v>0</v>
      </c>
      <c r="F16" s="59"/>
      <c r="G16" s="59"/>
    </row>
    <row r="17" spans="2:7" x14ac:dyDescent="0.3">
      <c r="B17" s="2" t="s">
        <v>120</v>
      </c>
      <c r="C17" s="22">
        <v>13485658</v>
      </c>
      <c r="D17" s="72">
        <v>295.18400000000003</v>
      </c>
      <c r="F17" s="59"/>
      <c r="G17" s="59"/>
    </row>
    <row r="18" spans="2:7" x14ac:dyDescent="0.3">
      <c r="B18" s="2" t="s">
        <v>86</v>
      </c>
      <c r="C18" s="22">
        <v>11920216</v>
      </c>
      <c r="D18" s="72">
        <v>0</v>
      </c>
      <c r="F18" s="59"/>
      <c r="G18" s="59"/>
    </row>
    <row r="19" spans="2:7" x14ac:dyDescent="0.3">
      <c r="B19" s="2" t="s">
        <v>99</v>
      </c>
      <c r="C19" s="22">
        <v>26723599</v>
      </c>
      <c r="D19" s="72">
        <v>0</v>
      </c>
      <c r="F19" s="59"/>
      <c r="G19" s="59"/>
    </row>
    <row r="20" spans="2:7" x14ac:dyDescent="0.3">
      <c r="B20" s="2" t="s">
        <v>100</v>
      </c>
      <c r="C20" s="22">
        <v>30630087</v>
      </c>
      <c r="D20" s="72">
        <v>0</v>
      </c>
      <c r="F20" s="59"/>
      <c r="G20" s="59"/>
    </row>
    <row r="21" spans="2:7" x14ac:dyDescent="0.3">
      <c r="B21" s="2" t="s">
        <v>140</v>
      </c>
      <c r="C21" s="22">
        <v>7115453</v>
      </c>
      <c r="D21" s="72">
        <v>117.398</v>
      </c>
      <c r="F21" s="59"/>
      <c r="G21" s="59"/>
    </row>
    <row r="22" spans="2:7" x14ac:dyDescent="0.3">
      <c r="B22" s="2" t="s">
        <v>15</v>
      </c>
      <c r="C22" s="22">
        <v>1466091</v>
      </c>
      <c r="D22" s="72">
        <v>0</v>
      </c>
      <c r="F22" s="59"/>
      <c r="G22" s="59"/>
    </row>
    <row r="23" spans="2:7" x14ac:dyDescent="0.3">
      <c r="B23" s="2" t="s">
        <v>16</v>
      </c>
      <c r="C23" s="22">
        <v>1560835</v>
      </c>
      <c r="D23" s="72">
        <v>0</v>
      </c>
      <c r="F23" s="59"/>
      <c r="G23" s="59"/>
    </row>
    <row r="24" spans="2:7" x14ac:dyDescent="0.3">
      <c r="B24" s="2" t="s">
        <v>83</v>
      </c>
      <c r="C24" s="22">
        <v>10204914</v>
      </c>
      <c r="D24" s="72">
        <v>528.26499999999999</v>
      </c>
      <c r="F24" s="59"/>
      <c r="G24" s="59"/>
    </row>
    <row r="25" spans="2:7" x14ac:dyDescent="0.3">
      <c r="B25" s="2" t="s">
        <v>69</v>
      </c>
      <c r="C25" s="22">
        <v>7723581</v>
      </c>
      <c r="D25" s="72">
        <v>0</v>
      </c>
      <c r="F25" s="59"/>
      <c r="G25" s="59"/>
    </row>
    <row r="26" spans="2:7" x14ac:dyDescent="0.3">
      <c r="B26" s="2" t="s">
        <v>27</v>
      </c>
      <c r="C26" s="22">
        <v>3565937</v>
      </c>
      <c r="D26" s="72">
        <v>205.14500000000001</v>
      </c>
      <c r="F26" s="59"/>
      <c r="G26" s="59"/>
    </row>
    <row r="27" spans="2:7" x14ac:dyDescent="0.3">
      <c r="B27" s="2" t="s">
        <v>118</v>
      </c>
      <c r="C27" s="22">
        <v>5315244</v>
      </c>
      <c r="D27" s="72">
        <v>134.11899999999997</v>
      </c>
      <c r="F27" s="59"/>
      <c r="G27" s="59"/>
    </row>
    <row r="28" spans="2:7" x14ac:dyDescent="0.3">
      <c r="B28" s="2" t="s">
        <v>17</v>
      </c>
      <c r="C28" s="22">
        <v>86910148</v>
      </c>
      <c r="D28" s="72">
        <v>0</v>
      </c>
      <c r="F28" s="59"/>
      <c r="G28" s="59"/>
    </row>
    <row r="29" spans="2:7" x14ac:dyDescent="0.3">
      <c r="B29" s="2" t="s">
        <v>18</v>
      </c>
      <c r="C29" s="22">
        <v>6536758</v>
      </c>
      <c r="D29" s="72">
        <v>0</v>
      </c>
      <c r="F29" s="59"/>
      <c r="G29" s="59"/>
    </row>
    <row r="30" spans="2:7" x14ac:dyDescent="0.3">
      <c r="B30" s="2" t="s">
        <v>19</v>
      </c>
      <c r="C30" s="22">
        <v>41080722</v>
      </c>
      <c r="D30" s="72">
        <v>0</v>
      </c>
      <c r="F30" s="59"/>
      <c r="G30" s="59"/>
    </row>
    <row r="31" spans="2:7" x14ac:dyDescent="0.3">
      <c r="B31" s="2" t="s">
        <v>78</v>
      </c>
      <c r="C31" s="22">
        <v>2368373</v>
      </c>
      <c r="D31" s="72">
        <v>0</v>
      </c>
      <c r="F31" s="59"/>
      <c r="G31" s="59"/>
    </row>
    <row r="32" spans="2:7" x14ac:dyDescent="0.3">
      <c r="B32" s="2" t="s">
        <v>92</v>
      </c>
      <c r="C32" s="22">
        <v>97471676</v>
      </c>
      <c r="D32" s="72">
        <v>0</v>
      </c>
      <c r="F32" s="59"/>
      <c r="G32" s="59"/>
    </row>
    <row r="33" spans="2:7" x14ac:dyDescent="0.3">
      <c r="B33" s="2" t="s">
        <v>20</v>
      </c>
      <c r="C33" s="22">
        <v>1902563</v>
      </c>
      <c r="D33" s="72">
        <v>127.798</v>
      </c>
      <c r="F33" s="59"/>
      <c r="G33" s="59"/>
    </row>
    <row r="34" spans="2:7" x14ac:dyDescent="0.3">
      <c r="B34" s="2" t="s">
        <v>22</v>
      </c>
      <c r="C34" s="22">
        <v>1317309</v>
      </c>
      <c r="D34" s="72">
        <v>0</v>
      </c>
      <c r="F34" s="59"/>
      <c r="G34" s="59"/>
    </row>
    <row r="35" spans="2:7" x14ac:dyDescent="0.3">
      <c r="B35" s="2" t="s">
        <v>24</v>
      </c>
      <c r="C35" s="22">
        <v>3128979</v>
      </c>
      <c r="D35" s="72">
        <v>2478.6230000000005</v>
      </c>
      <c r="F35" s="59"/>
      <c r="G35" s="59"/>
    </row>
    <row r="36" spans="2:7" x14ac:dyDescent="0.3">
      <c r="B36" s="2" t="s">
        <v>21</v>
      </c>
      <c r="C36" s="22">
        <v>1911853</v>
      </c>
      <c r="D36" s="72">
        <v>0</v>
      </c>
      <c r="F36" s="59"/>
      <c r="G36" s="59"/>
    </row>
    <row r="37" spans="2:7" x14ac:dyDescent="0.3">
      <c r="B37" s="2" t="s">
        <v>25</v>
      </c>
      <c r="C37" s="22">
        <v>1256137</v>
      </c>
      <c r="D37" s="72">
        <v>0</v>
      </c>
      <c r="F37" s="59"/>
      <c r="G37" s="59"/>
    </row>
    <row r="38" spans="2:7" x14ac:dyDescent="0.3">
      <c r="B38" s="2" t="s">
        <v>6</v>
      </c>
      <c r="C38" s="22">
        <v>2284585</v>
      </c>
      <c r="D38" s="72">
        <v>0</v>
      </c>
      <c r="F38" s="59"/>
      <c r="G38" s="59"/>
    </row>
    <row r="39" spans="2:7" x14ac:dyDescent="0.3">
      <c r="B39" s="2" t="s">
        <v>79</v>
      </c>
      <c r="C39" s="22">
        <v>13569712</v>
      </c>
      <c r="D39" s="72">
        <v>0</v>
      </c>
      <c r="F39" s="59"/>
      <c r="G39" s="59"/>
    </row>
    <row r="40" spans="2:7" x14ac:dyDescent="0.3">
      <c r="B40" s="2" t="s">
        <v>28</v>
      </c>
      <c r="C40" s="22">
        <v>1804345</v>
      </c>
      <c r="D40" s="72">
        <v>0</v>
      </c>
      <c r="F40" s="59"/>
      <c r="G40" s="59"/>
    </row>
    <row r="41" spans="2:7" x14ac:dyDescent="0.3">
      <c r="B41" s="2" t="s">
        <v>29</v>
      </c>
      <c r="C41" s="22">
        <v>5380369</v>
      </c>
      <c r="D41" s="72">
        <v>0</v>
      </c>
      <c r="F41" s="59"/>
      <c r="G41" s="59"/>
    </row>
    <row r="42" spans="2:7" x14ac:dyDescent="0.3">
      <c r="B42" s="2" t="s">
        <v>30</v>
      </c>
      <c r="C42" s="22">
        <v>2909530</v>
      </c>
      <c r="D42" s="72">
        <v>0</v>
      </c>
      <c r="F42" s="59"/>
      <c r="G42" s="59"/>
    </row>
    <row r="43" spans="2:7" x14ac:dyDescent="0.3">
      <c r="B43" s="2" t="s">
        <v>122</v>
      </c>
      <c r="C43" s="22">
        <v>69209575</v>
      </c>
      <c r="D43" s="72">
        <v>145.56900000000002</v>
      </c>
      <c r="F43" s="59"/>
      <c r="G43" s="59"/>
    </row>
    <row r="44" spans="2:7" x14ac:dyDescent="0.3">
      <c r="B44" s="2" t="s">
        <v>101</v>
      </c>
      <c r="C44" s="22">
        <v>6537572</v>
      </c>
      <c r="D44" s="72">
        <v>0</v>
      </c>
      <c r="F44" s="59"/>
      <c r="G44" s="59"/>
    </row>
    <row r="45" spans="2:7" x14ac:dyDescent="0.3">
      <c r="B45" s="2" t="s">
        <v>94</v>
      </c>
      <c r="C45" s="22">
        <v>10918655</v>
      </c>
      <c r="D45" s="72">
        <v>247.839</v>
      </c>
      <c r="F45" s="59"/>
      <c r="G45" s="59"/>
    </row>
    <row r="46" spans="2:7" x14ac:dyDescent="0.3">
      <c r="B46" s="2" t="s">
        <v>3</v>
      </c>
      <c r="C46" s="22">
        <v>8892436</v>
      </c>
      <c r="D46" s="72">
        <v>0</v>
      </c>
      <c r="F46" s="59"/>
      <c r="G46" s="59"/>
    </row>
    <row r="47" spans="2:7" x14ac:dyDescent="0.3">
      <c r="B47" s="2" t="s">
        <v>89</v>
      </c>
      <c r="C47" s="22">
        <v>3609381</v>
      </c>
      <c r="D47" s="72">
        <v>0</v>
      </c>
      <c r="F47" s="59"/>
      <c r="G47" s="59"/>
    </row>
    <row r="48" spans="2:7" x14ac:dyDescent="0.3">
      <c r="B48" s="2" t="s">
        <v>63</v>
      </c>
      <c r="C48" s="22">
        <v>7135653</v>
      </c>
      <c r="D48" s="72">
        <v>0</v>
      </c>
      <c r="F48" s="59"/>
      <c r="G48" s="59"/>
    </row>
    <row r="49" spans="2:7" x14ac:dyDescent="0.3">
      <c r="B49" s="2" t="s">
        <v>111</v>
      </c>
      <c r="C49" s="22">
        <v>11898169</v>
      </c>
      <c r="D49" s="72">
        <v>0</v>
      </c>
      <c r="F49" s="59"/>
      <c r="G49" s="59"/>
    </row>
    <row r="50" spans="2:7" x14ac:dyDescent="0.3">
      <c r="B50" s="2" t="s">
        <v>31</v>
      </c>
      <c r="C50" s="22">
        <v>2299645</v>
      </c>
      <c r="D50" s="72">
        <v>327.71199999999999</v>
      </c>
      <c r="F50" s="59"/>
      <c r="G50" s="59"/>
    </row>
    <row r="51" spans="2:7" x14ac:dyDescent="0.3">
      <c r="B51" s="2" t="s">
        <v>32</v>
      </c>
      <c r="C51" s="22">
        <v>1787793</v>
      </c>
      <c r="D51" s="72">
        <v>0</v>
      </c>
      <c r="F51" s="59"/>
      <c r="G51" s="59"/>
    </row>
    <row r="52" spans="2:7" x14ac:dyDescent="0.3">
      <c r="B52" s="2" t="s">
        <v>60</v>
      </c>
      <c r="C52" s="22">
        <v>6240179</v>
      </c>
      <c r="D52" s="72">
        <v>0</v>
      </c>
      <c r="F52" s="59"/>
      <c r="G52" s="59"/>
    </row>
    <row r="53" spans="2:7" x14ac:dyDescent="0.3">
      <c r="B53" s="2" t="s">
        <v>14</v>
      </c>
      <c r="C53" s="22">
        <v>33337122</v>
      </c>
      <c r="D53" s="72">
        <v>0</v>
      </c>
      <c r="F53" s="59"/>
      <c r="G53" s="59"/>
    </row>
    <row r="54" spans="2:7" x14ac:dyDescent="0.3">
      <c r="B54" s="2" t="s">
        <v>33</v>
      </c>
      <c r="C54" s="22">
        <v>2805889</v>
      </c>
      <c r="D54" s="72">
        <v>0</v>
      </c>
      <c r="F54" s="59"/>
      <c r="G54" s="59"/>
    </row>
    <row r="55" spans="2:7" x14ac:dyDescent="0.3">
      <c r="B55" s="2" t="s">
        <v>34</v>
      </c>
      <c r="C55" s="22">
        <v>1083568</v>
      </c>
      <c r="D55" s="72">
        <v>0</v>
      </c>
      <c r="F55" s="59"/>
      <c r="G55" s="59"/>
    </row>
    <row r="56" spans="2:7" x14ac:dyDescent="0.3">
      <c r="B56" s="2" t="s">
        <v>80</v>
      </c>
      <c r="C56" s="22">
        <v>9596665</v>
      </c>
      <c r="D56" s="72">
        <v>0</v>
      </c>
      <c r="F56" s="59"/>
      <c r="G56" s="59"/>
    </row>
    <row r="57" spans="2:7" x14ac:dyDescent="0.3">
      <c r="B57" s="2" t="s">
        <v>125</v>
      </c>
      <c r="C57" s="22">
        <v>13210610</v>
      </c>
      <c r="D57" s="72">
        <v>0</v>
      </c>
      <c r="F57" s="59"/>
      <c r="G57" s="59"/>
    </row>
    <row r="58" spans="2:7" x14ac:dyDescent="0.3">
      <c r="B58" s="2" t="s">
        <v>26</v>
      </c>
      <c r="C58" s="22">
        <v>326969</v>
      </c>
      <c r="D58" s="72">
        <v>0</v>
      </c>
      <c r="F58" s="59"/>
      <c r="G58" s="59"/>
    </row>
    <row r="59" spans="2:7" x14ac:dyDescent="0.3">
      <c r="B59" s="2" t="s">
        <v>121</v>
      </c>
      <c r="C59" s="22">
        <v>26574808</v>
      </c>
      <c r="D59" s="72">
        <v>0</v>
      </c>
      <c r="F59" s="59"/>
      <c r="G59" s="59"/>
    </row>
    <row r="60" spans="2:7" x14ac:dyDescent="0.3">
      <c r="B60" s="2" t="s">
        <v>35</v>
      </c>
      <c r="C60" s="22">
        <v>828887</v>
      </c>
      <c r="D60" s="72">
        <v>0</v>
      </c>
      <c r="F60" s="59"/>
      <c r="G60" s="59"/>
    </row>
    <row r="61" spans="2:7" x14ac:dyDescent="0.3">
      <c r="B61" s="2" t="s">
        <v>23</v>
      </c>
      <c r="C61" s="22">
        <v>1125282</v>
      </c>
      <c r="D61" s="72">
        <v>0</v>
      </c>
      <c r="F61" s="59"/>
      <c r="G61" s="59"/>
    </row>
    <row r="62" spans="2:7" x14ac:dyDescent="0.3">
      <c r="B62" s="2" t="s">
        <v>84</v>
      </c>
      <c r="C62" s="22">
        <v>34274233</v>
      </c>
      <c r="D62" s="72">
        <v>21169.699999999993</v>
      </c>
      <c r="F62" s="59"/>
      <c r="G62" s="59"/>
    </row>
    <row r="63" spans="2:7" x14ac:dyDescent="0.3">
      <c r="B63" s="2" t="s">
        <v>36</v>
      </c>
      <c r="C63" s="22">
        <v>2924588</v>
      </c>
      <c r="D63" s="72">
        <v>0</v>
      </c>
      <c r="F63" s="59"/>
      <c r="G63" s="59"/>
    </row>
    <row r="64" spans="2:7" x14ac:dyDescent="0.3">
      <c r="B64" s="2" t="s">
        <v>61</v>
      </c>
      <c r="C64" s="22">
        <v>5470445</v>
      </c>
      <c r="D64" s="72">
        <v>0</v>
      </c>
      <c r="F64" s="59"/>
      <c r="G64" s="59"/>
    </row>
    <row r="65" spans="2:7" x14ac:dyDescent="0.3">
      <c r="B65" s="2" t="s">
        <v>91</v>
      </c>
      <c r="C65" s="22">
        <v>4169215</v>
      </c>
      <c r="D65" s="72">
        <v>4194.5339999999997</v>
      </c>
      <c r="F65" s="59"/>
      <c r="G65" s="59"/>
    </row>
    <row r="66" spans="2:7" x14ac:dyDescent="0.3">
      <c r="B66" s="2" t="s">
        <v>7</v>
      </c>
      <c r="C66" s="22">
        <v>3016811</v>
      </c>
      <c r="D66" s="72">
        <v>0</v>
      </c>
      <c r="F66" s="59"/>
      <c r="G66" s="59"/>
    </row>
    <row r="67" spans="2:7" x14ac:dyDescent="0.3">
      <c r="B67" s="2" t="s">
        <v>37</v>
      </c>
      <c r="C67" s="22">
        <v>2123223</v>
      </c>
      <c r="D67" s="72">
        <v>0</v>
      </c>
      <c r="F67" s="59"/>
      <c r="G67" s="59"/>
    </row>
    <row r="68" spans="2:7" x14ac:dyDescent="0.3">
      <c r="B68" s="2" t="s">
        <v>126</v>
      </c>
      <c r="C68" s="22">
        <v>9371943</v>
      </c>
      <c r="D68" s="72">
        <v>0</v>
      </c>
      <c r="F68" s="59"/>
      <c r="G68" s="59"/>
    </row>
    <row r="69" spans="2:7" x14ac:dyDescent="0.3">
      <c r="B69" s="2" t="s">
        <v>38</v>
      </c>
      <c r="C69" s="22">
        <v>1557353</v>
      </c>
      <c r="D69" s="72">
        <v>0</v>
      </c>
      <c r="F69" s="59"/>
      <c r="G69" s="59"/>
    </row>
    <row r="70" spans="2:7" x14ac:dyDescent="0.3">
      <c r="B70" s="2" t="s">
        <v>117</v>
      </c>
      <c r="C70" s="22">
        <v>175884</v>
      </c>
      <c r="D70" s="72">
        <v>0</v>
      </c>
      <c r="F70" s="59"/>
      <c r="G70" s="59"/>
    </row>
    <row r="71" spans="2:7" x14ac:dyDescent="0.3">
      <c r="B71" s="2" t="s">
        <v>8</v>
      </c>
      <c r="C71" s="22">
        <v>5482271</v>
      </c>
      <c r="D71" s="72">
        <v>0</v>
      </c>
      <c r="F71" s="59"/>
      <c r="G71" s="59"/>
    </row>
    <row r="72" spans="2:7" x14ac:dyDescent="0.3">
      <c r="B72" s="2" t="s">
        <v>128</v>
      </c>
      <c r="C72" s="22">
        <v>24052844</v>
      </c>
      <c r="D72" s="72">
        <v>0</v>
      </c>
      <c r="F72" s="59"/>
      <c r="G72" s="59"/>
    </row>
    <row r="73" spans="2:7" x14ac:dyDescent="0.3">
      <c r="B73" s="2" t="s">
        <v>119</v>
      </c>
      <c r="C73" s="22">
        <v>9158456</v>
      </c>
      <c r="D73" s="72">
        <v>0</v>
      </c>
      <c r="F73" s="59"/>
      <c r="G73" s="59"/>
    </row>
    <row r="74" spans="2:7" x14ac:dyDescent="0.3">
      <c r="B74" s="2" t="s">
        <v>112</v>
      </c>
      <c r="C74" s="22">
        <v>7253302</v>
      </c>
      <c r="D74" s="72">
        <v>0</v>
      </c>
      <c r="F74" s="59"/>
      <c r="G74" s="59"/>
    </row>
    <row r="75" spans="2:7" x14ac:dyDescent="0.3">
      <c r="B75" s="2" t="s">
        <v>39</v>
      </c>
      <c r="C75" s="22">
        <v>2886685</v>
      </c>
      <c r="D75" s="72">
        <v>0</v>
      </c>
      <c r="F75" s="59"/>
      <c r="G75" s="59"/>
    </row>
    <row r="76" spans="2:7" x14ac:dyDescent="0.3">
      <c r="B76" s="2" t="s">
        <v>40</v>
      </c>
      <c r="C76" s="22">
        <v>80795727</v>
      </c>
      <c r="D76" s="72">
        <v>0</v>
      </c>
      <c r="F76" s="59"/>
      <c r="G76" s="59"/>
    </row>
    <row r="77" spans="2:7" x14ac:dyDescent="0.3">
      <c r="B77" s="2" t="s">
        <v>65</v>
      </c>
      <c r="C77" s="22">
        <v>33453598</v>
      </c>
      <c r="D77" s="72">
        <v>35737.341999999961</v>
      </c>
      <c r="F77" s="59"/>
      <c r="G77" s="59"/>
    </row>
    <row r="78" spans="2:7" x14ac:dyDescent="0.3">
      <c r="B78" s="2" t="s">
        <v>85</v>
      </c>
      <c r="C78" s="22">
        <v>1799935</v>
      </c>
      <c r="D78" s="72">
        <v>0</v>
      </c>
      <c r="F78" s="59"/>
      <c r="G78" s="59"/>
    </row>
    <row r="79" spans="2:7" x14ac:dyDescent="0.3">
      <c r="B79" s="2" t="s">
        <v>113</v>
      </c>
      <c r="C79" s="22">
        <v>16978251</v>
      </c>
      <c r="D79" s="72">
        <v>0</v>
      </c>
      <c r="F79" s="59"/>
      <c r="G79" s="59"/>
    </row>
    <row r="80" spans="2:7" x14ac:dyDescent="0.3">
      <c r="B80" s="2" t="s">
        <v>41</v>
      </c>
      <c r="C80" s="22">
        <v>11428668</v>
      </c>
      <c r="D80" s="72">
        <v>0</v>
      </c>
      <c r="F80" s="59"/>
      <c r="G80" s="59"/>
    </row>
    <row r="81" spans="2:7" x14ac:dyDescent="0.3">
      <c r="B81" s="2" t="s">
        <v>67</v>
      </c>
      <c r="C81" s="22">
        <v>2913444</v>
      </c>
      <c r="D81" s="72">
        <v>0</v>
      </c>
      <c r="F81" s="59"/>
      <c r="G81" s="59"/>
    </row>
    <row r="82" spans="2:7" x14ac:dyDescent="0.3">
      <c r="B82" s="2" t="s">
        <v>42</v>
      </c>
      <c r="C82" s="22">
        <v>3980754</v>
      </c>
      <c r="D82" s="72">
        <v>0</v>
      </c>
      <c r="F82" s="59"/>
      <c r="G82" s="59"/>
    </row>
    <row r="83" spans="2:7" x14ac:dyDescent="0.3">
      <c r="B83" s="2" t="s">
        <v>43</v>
      </c>
      <c r="C83" s="22">
        <v>209895</v>
      </c>
      <c r="D83" s="72">
        <v>0</v>
      </c>
      <c r="F83" s="59"/>
      <c r="G83" s="59"/>
    </row>
    <row r="84" spans="2:7" x14ac:dyDescent="0.3">
      <c r="B84" s="2" t="s">
        <v>102</v>
      </c>
      <c r="C84" s="22">
        <v>4414127</v>
      </c>
      <c r="D84" s="72">
        <v>0</v>
      </c>
      <c r="F84" s="59"/>
      <c r="G84" s="59"/>
    </row>
    <row r="85" spans="2:7" x14ac:dyDescent="0.3">
      <c r="B85" s="2" t="s">
        <v>44</v>
      </c>
      <c r="C85" s="22">
        <v>7520438</v>
      </c>
      <c r="D85" s="72">
        <v>0</v>
      </c>
      <c r="F85" s="59"/>
      <c r="G85" s="59"/>
    </row>
    <row r="86" spans="2:7" x14ac:dyDescent="0.3">
      <c r="B86" s="2" t="s">
        <v>93</v>
      </c>
      <c r="C86" s="22">
        <v>1349764</v>
      </c>
      <c r="D86" s="72">
        <v>0</v>
      </c>
      <c r="F86" s="59"/>
      <c r="G86" s="59"/>
    </row>
    <row r="87" spans="2:7" x14ac:dyDescent="0.3">
      <c r="B87" s="2" t="s">
        <v>45</v>
      </c>
      <c r="C87" s="22">
        <v>756149</v>
      </c>
      <c r="D87" s="72">
        <v>0</v>
      </c>
      <c r="F87" s="59"/>
      <c r="G87" s="59"/>
    </row>
    <row r="88" spans="2:7" x14ac:dyDescent="0.3">
      <c r="B88" s="2" t="s">
        <v>71</v>
      </c>
      <c r="C88" s="22">
        <v>10767247</v>
      </c>
      <c r="D88" s="72">
        <v>0</v>
      </c>
      <c r="F88" s="59"/>
      <c r="G88" s="59"/>
    </row>
    <row r="89" spans="2:7" x14ac:dyDescent="0.3">
      <c r="B89" s="2" t="s">
        <v>46</v>
      </c>
      <c r="C89" s="22">
        <v>55483564</v>
      </c>
      <c r="D89" s="72">
        <v>395.85599999999999</v>
      </c>
      <c r="F89" s="59"/>
      <c r="G89" s="59"/>
    </row>
    <row r="90" spans="2:7" x14ac:dyDescent="0.3">
      <c r="B90" s="2" t="s">
        <v>103</v>
      </c>
      <c r="C90" s="22">
        <v>7857168</v>
      </c>
      <c r="D90" s="72">
        <v>0</v>
      </c>
      <c r="F90" s="59"/>
      <c r="G90" s="59"/>
    </row>
    <row r="91" spans="2:7" x14ac:dyDescent="0.3">
      <c r="B91" s="2" t="s">
        <v>47</v>
      </c>
      <c r="C91" s="22">
        <v>942246</v>
      </c>
      <c r="D91" s="72">
        <v>0</v>
      </c>
      <c r="F91" s="59"/>
      <c r="G91" s="59"/>
    </row>
    <row r="92" spans="2:7" x14ac:dyDescent="0.3">
      <c r="B92" s="2" t="s">
        <v>48</v>
      </c>
      <c r="C92" s="22">
        <v>2044526</v>
      </c>
      <c r="D92" s="72">
        <v>0</v>
      </c>
      <c r="F92" s="59"/>
      <c r="G92" s="59"/>
    </row>
    <row r="93" spans="2:7" x14ac:dyDescent="0.3">
      <c r="B93" s="2" t="s">
        <v>49</v>
      </c>
      <c r="C93" s="22">
        <v>1683557</v>
      </c>
      <c r="D93" s="72">
        <v>0</v>
      </c>
      <c r="F93" s="59"/>
      <c r="G93" s="59"/>
    </row>
    <row r="94" spans="2:7" x14ac:dyDescent="0.3">
      <c r="B94" s="2" t="s">
        <v>50</v>
      </c>
      <c r="C94" s="22">
        <v>1387400</v>
      </c>
      <c r="D94" s="72">
        <v>0</v>
      </c>
      <c r="F94" s="59"/>
      <c r="G94" s="59"/>
    </row>
    <row r="95" spans="2:7" x14ac:dyDescent="0.3">
      <c r="B95" s="2" t="s">
        <v>88</v>
      </c>
      <c r="C95" s="22">
        <v>5673133</v>
      </c>
      <c r="D95" s="72">
        <v>0</v>
      </c>
      <c r="F95" s="59"/>
      <c r="G95" s="59"/>
    </row>
    <row r="96" spans="2:7" x14ac:dyDescent="0.3">
      <c r="B96" s="2" t="s">
        <v>66</v>
      </c>
      <c r="C96" s="22">
        <v>11325330</v>
      </c>
      <c r="D96" s="72">
        <v>236.07</v>
      </c>
      <c r="F96" s="59"/>
      <c r="G96" s="59"/>
    </row>
    <row r="97" spans="2:7" x14ac:dyDescent="0.3">
      <c r="B97" s="2" t="s">
        <v>81</v>
      </c>
      <c r="C97" s="22">
        <v>14546191</v>
      </c>
      <c r="D97" s="72">
        <v>0</v>
      </c>
      <c r="F97" s="59"/>
      <c r="G97" s="59"/>
    </row>
    <row r="98" spans="2:7" x14ac:dyDescent="0.3">
      <c r="B98" s="2" t="s">
        <v>62</v>
      </c>
      <c r="C98" s="22">
        <v>6278750</v>
      </c>
      <c r="D98" s="72">
        <v>0</v>
      </c>
      <c r="F98" s="59"/>
      <c r="G98" s="59"/>
    </row>
    <row r="99" spans="2:7" x14ac:dyDescent="0.3">
      <c r="B99" s="2" t="s">
        <v>70</v>
      </c>
      <c r="C99" s="22">
        <v>9565834</v>
      </c>
      <c r="D99" s="72">
        <v>0</v>
      </c>
      <c r="F99" s="59"/>
      <c r="G99" s="59"/>
    </row>
    <row r="100" spans="2:7" x14ac:dyDescent="0.3">
      <c r="B100" s="2" t="s">
        <v>51</v>
      </c>
      <c r="C100" s="22">
        <v>1452651</v>
      </c>
      <c r="D100" s="72">
        <v>0</v>
      </c>
      <c r="F100" s="59"/>
      <c r="G100" s="59"/>
    </row>
    <row r="101" spans="2:7" x14ac:dyDescent="0.3">
      <c r="B101" s="2" t="s">
        <v>104</v>
      </c>
      <c r="C101" s="22">
        <v>1241994</v>
      </c>
      <c r="D101" s="72">
        <v>0</v>
      </c>
      <c r="F101" s="59"/>
      <c r="G101" s="59"/>
    </row>
    <row r="102" spans="2:7" x14ac:dyDescent="0.3">
      <c r="B102" s="2" t="s">
        <v>52</v>
      </c>
      <c r="C102" s="22">
        <v>2639582</v>
      </c>
      <c r="D102" s="72">
        <v>0</v>
      </c>
      <c r="F102" s="59"/>
      <c r="G102" s="59"/>
    </row>
    <row r="103" spans="2:7" x14ac:dyDescent="0.3">
      <c r="B103" s="2" t="s">
        <v>53</v>
      </c>
      <c r="C103" s="22">
        <v>5759383</v>
      </c>
      <c r="D103" s="72">
        <v>208.34199999999998</v>
      </c>
      <c r="F103" s="59"/>
      <c r="G103" s="59"/>
    </row>
    <row r="104" spans="2:7" x14ac:dyDescent="0.3">
      <c r="B104" s="2" t="s">
        <v>114</v>
      </c>
      <c r="C104" s="22">
        <v>71770689</v>
      </c>
      <c r="D104" s="72">
        <v>0</v>
      </c>
      <c r="F104" s="59"/>
      <c r="G104" s="59"/>
    </row>
    <row r="105" spans="2:7" x14ac:dyDescent="0.3">
      <c r="B105" s="2" t="s">
        <v>54</v>
      </c>
      <c r="C105" s="22">
        <v>68110501</v>
      </c>
      <c r="D105" s="72">
        <v>0</v>
      </c>
      <c r="F105" s="59"/>
      <c r="G105" s="59"/>
    </row>
    <row r="106" spans="2:7" x14ac:dyDescent="0.3">
      <c r="B106" s="2" t="s">
        <v>55</v>
      </c>
      <c r="C106" s="22">
        <v>1136600</v>
      </c>
      <c r="D106" s="72">
        <v>0</v>
      </c>
      <c r="F106" s="59"/>
      <c r="G106" s="59"/>
    </row>
    <row r="107" spans="2:7" x14ac:dyDescent="0.3">
      <c r="B107" s="2" t="s">
        <v>56</v>
      </c>
      <c r="C107" s="22">
        <v>1561464</v>
      </c>
      <c r="D107" s="72">
        <v>0</v>
      </c>
      <c r="F107" s="59"/>
      <c r="G107" s="59"/>
    </row>
    <row r="108" spans="2:7" x14ac:dyDescent="0.3">
      <c r="B108" s="2" t="s">
        <v>57</v>
      </c>
      <c r="C108" s="22">
        <v>76994177</v>
      </c>
      <c r="D108" s="72">
        <v>0</v>
      </c>
      <c r="F108" s="59"/>
      <c r="G108" s="59"/>
    </row>
    <row r="109" spans="2:7" x14ac:dyDescent="0.3">
      <c r="B109" s="2" t="s">
        <v>105</v>
      </c>
      <c r="C109" s="22">
        <v>19700983</v>
      </c>
      <c r="D109" s="72">
        <v>0</v>
      </c>
      <c r="F109" s="59"/>
      <c r="G109" s="59"/>
    </row>
    <row r="110" spans="2:7" x14ac:dyDescent="0.3">
      <c r="B110" s="2" t="s">
        <v>58</v>
      </c>
      <c r="C110" s="22">
        <v>1602498</v>
      </c>
      <c r="D110" s="72">
        <v>0</v>
      </c>
      <c r="F110" s="59"/>
      <c r="G110" s="59"/>
    </row>
    <row r="111" spans="2:7" ht="14.4" thickBot="1" x14ac:dyDescent="0.35">
      <c r="B111" s="4" t="s">
        <v>59</v>
      </c>
      <c r="C111" s="23">
        <v>3908643</v>
      </c>
      <c r="D111" s="73">
        <v>0</v>
      </c>
      <c r="F111" s="59"/>
      <c r="G111" s="59"/>
    </row>
    <row r="112" spans="2:7" ht="14.4" thickBot="1" x14ac:dyDescent="0.35">
      <c r="B112" s="19" t="s">
        <v>0</v>
      </c>
      <c r="C112" s="15" t="s">
        <v>115</v>
      </c>
      <c r="D112" s="74">
        <f>SUM(D5:D111)</f>
        <v>68637.975999999966</v>
      </c>
    </row>
  </sheetData>
  <mergeCells count="3">
    <mergeCell ref="B2:D2"/>
    <mergeCell ref="B3:B4"/>
    <mergeCell ref="C3:C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93" t="s">
        <v>138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75</v>
      </c>
      <c r="E4" s="27" t="s">
        <v>76</v>
      </c>
      <c r="F4" s="28" t="s">
        <v>75</v>
      </c>
      <c r="G4" s="26" t="s">
        <v>76</v>
      </c>
      <c r="H4" s="28" t="s">
        <v>75</v>
      </c>
      <c r="I4" s="26" t="s">
        <v>76</v>
      </c>
    </row>
    <row r="5" spans="2:12" x14ac:dyDescent="0.3">
      <c r="B5" s="5" t="s">
        <v>87</v>
      </c>
      <c r="C5" s="21">
        <v>11989750</v>
      </c>
      <c r="D5" s="7">
        <v>459.58999999999992</v>
      </c>
      <c r="E5" s="8">
        <v>279.00599999999997</v>
      </c>
      <c r="F5" s="7">
        <v>0</v>
      </c>
      <c r="G5" s="8">
        <v>0</v>
      </c>
      <c r="H5" s="7">
        <v>0</v>
      </c>
      <c r="I5" s="8">
        <v>383.29500000000002</v>
      </c>
      <c r="K5" s="59"/>
      <c r="L5" s="59"/>
    </row>
    <row r="6" spans="2:12" x14ac:dyDescent="0.3">
      <c r="B6" s="2" t="s">
        <v>9</v>
      </c>
      <c r="C6" s="22">
        <v>7013489</v>
      </c>
      <c r="D6" s="9">
        <v>128.477</v>
      </c>
      <c r="E6" s="10">
        <v>96.756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404.87200000000001</v>
      </c>
      <c r="E7" s="10">
        <v>395.12599999999998</v>
      </c>
      <c r="F7" s="9">
        <v>0</v>
      </c>
      <c r="G7" s="10">
        <v>0</v>
      </c>
      <c r="H7" s="7">
        <v>0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20871.480000000018</v>
      </c>
      <c r="E8" s="10">
        <v>17269.061000000005</v>
      </c>
      <c r="F8" s="9">
        <v>0</v>
      </c>
      <c r="G8" s="10">
        <v>0</v>
      </c>
      <c r="H8" s="11">
        <v>0</v>
      </c>
      <c r="I8" s="10">
        <v>1833.5539999999999</v>
      </c>
      <c r="K8" s="59"/>
      <c r="L8" s="59"/>
    </row>
    <row r="9" spans="2:12" x14ac:dyDescent="0.3">
      <c r="B9" s="2" t="s">
        <v>95</v>
      </c>
      <c r="C9" s="22">
        <v>1973067</v>
      </c>
      <c r="D9" s="9">
        <v>516.48500000000001</v>
      </c>
      <c r="E9" s="10">
        <v>171.86099999999999</v>
      </c>
      <c r="F9" s="9">
        <v>0</v>
      </c>
      <c r="G9" s="10">
        <v>0</v>
      </c>
      <c r="H9" s="7">
        <v>0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1391.7189999999998</v>
      </c>
      <c r="E10" s="10">
        <v>1395.0950000000003</v>
      </c>
      <c r="F10" s="9">
        <v>0</v>
      </c>
      <c r="G10" s="10">
        <v>0</v>
      </c>
      <c r="H10" s="11">
        <v>0</v>
      </c>
      <c r="I10" s="10">
        <v>0</v>
      </c>
      <c r="K10" s="59"/>
      <c r="L10" s="59"/>
    </row>
    <row r="11" spans="2:12" x14ac:dyDescent="0.3">
      <c r="B11" s="2" t="s">
        <v>127</v>
      </c>
      <c r="C11" s="22">
        <v>7489111</v>
      </c>
      <c r="D11" s="9">
        <v>0</v>
      </c>
      <c r="E11" s="10">
        <v>0</v>
      </c>
      <c r="F11" s="9">
        <v>0</v>
      </c>
      <c r="G11" s="10">
        <v>0</v>
      </c>
      <c r="H11" s="62">
        <v>0</v>
      </c>
      <c r="I11" s="10">
        <v>44.716000000000001</v>
      </c>
      <c r="K11" s="59"/>
      <c r="L11" s="59"/>
    </row>
    <row r="12" spans="2:12" x14ac:dyDescent="0.3">
      <c r="B12" s="2" t="s">
        <v>11</v>
      </c>
      <c r="C12" s="22">
        <v>3933842</v>
      </c>
      <c r="D12" s="9">
        <v>412.47099999999995</v>
      </c>
      <c r="E12" s="10">
        <v>346.91399999999999</v>
      </c>
      <c r="F12" s="9">
        <v>0</v>
      </c>
      <c r="G12" s="10">
        <v>0</v>
      </c>
      <c r="H12" s="7">
        <v>0</v>
      </c>
      <c r="I12" s="10">
        <v>269.06799999999998</v>
      </c>
      <c r="K12" s="59"/>
      <c r="L12" s="59"/>
    </row>
    <row r="13" spans="2:12" x14ac:dyDescent="0.3">
      <c r="B13" s="2" t="s">
        <v>12</v>
      </c>
      <c r="C13" s="22">
        <v>2377759</v>
      </c>
      <c r="D13" s="9">
        <v>851.22799999999995</v>
      </c>
      <c r="E13" s="10">
        <v>1871.2319999999997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68</v>
      </c>
      <c r="C14" s="22">
        <v>3987364</v>
      </c>
      <c r="D14" s="9">
        <v>16281.974</v>
      </c>
      <c r="E14" s="10">
        <v>12862.925999999996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13</v>
      </c>
      <c r="C15" s="22">
        <v>5552292</v>
      </c>
      <c r="D15" s="9">
        <v>1205.3600000000001</v>
      </c>
      <c r="E15" s="10">
        <v>2198.6659999999997</v>
      </c>
      <c r="F15" s="9">
        <v>0</v>
      </c>
      <c r="G15" s="10">
        <v>0</v>
      </c>
      <c r="H15" s="7">
        <v>0</v>
      </c>
      <c r="I15" s="10">
        <v>0</v>
      </c>
      <c r="K15" s="59"/>
      <c r="L15" s="59"/>
    </row>
    <row r="16" spans="2:12" x14ac:dyDescent="0.3">
      <c r="B16" s="2" t="s">
        <v>110</v>
      </c>
      <c r="C16" s="22">
        <v>9250921</v>
      </c>
      <c r="D16" s="9">
        <v>1752.6160000000002</v>
      </c>
      <c r="E16" s="10">
        <v>1724.5380000000005</v>
      </c>
      <c r="F16" s="9">
        <v>0</v>
      </c>
      <c r="G16" s="10">
        <v>0</v>
      </c>
      <c r="H16" s="7">
        <v>0</v>
      </c>
      <c r="I16" s="10">
        <v>0</v>
      </c>
      <c r="K16" s="59"/>
      <c r="L16" s="59"/>
    </row>
    <row r="17" spans="2:12" x14ac:dyDescent="0.3">
      <c r="B17" s="2" t="s">
        <v>120</v>
      </c>
      <c r="C17" s="22">
        <v>13485658</v>
      </c>
      <c r="D17" s="9">
        <v>1269.7270000000003</v>
      </c>
      <c r="E17" s="10">
        <v>237.67099999999999</v>
      </c>
      <c r="F17" s="9">
        <v>0</v>
      </c>
      <c r="G17" s="10">
        <v>0</v>
      </c>
      <c r="H17" s="7">
        <v>0</v>
      </c>
      <c r="I17" s="10">
        <v>0</v>
      </c>
      <c r="K17" s="59"/>
      <c r="L17" s="59"/>
    </row>
    <row r="18" spans="2:12" x14ac:dyDescent="0.3">
      <c r="B18" s="2" t="s">
        <v>86</v>
      </c>
      <c r="C18" s="22">
        <v>11920216</v>
      </c>
      <c r="D18" s="9">
        <v>0</v>
      </c>
      <c r="E18" s="10">
        <v>0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99</v>
      </c>
      <c r="C19" s="22">
        <v>26723599</v>
      </c>
      <c r="D19" s="9">
        <v>131.48699999999999</v>
      </c>
      <c r="E19" s="10">
        <v>130.654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100</v>
      </c>
      <c r="C20" s="22">
        <v>30630087</v>
      </c>
      <c r="D20" s="9">
        <v>337.04599999999999</v>
      </c>
      <c r="E20" s="10">
        <v>344.50400000000002</v>
      </c>
      <c r="F20" s="9">
        <v>0</v>
      </c>
      <c r="G20" s="10">
        <v>0</v>
      </c>
      <c r="H20" s="7">
        <v>0</v>
      </c>
      <c r="I20" s="10">
        <v>0</v>
      </c>
      <c r="K20" s="59"/>
      <c r="L20" s="59"/>
    </row>
    <row r="21" spans="2:12" x14ac:dyDescent="0.3">
      <c r="B21" s="2" t="s">
        <v>140</v>
      </c>
      <c r="C21" s="22">
        <v>7115453</v>
      </c>
      <c r="D21" s="9">
        <v>0</v>
      </c>
      <c r="E21" s="10">
        <v>0</v>
      </c>
      <c r="F21" s="9">
        <v>0</v>
      </c>
      <c r="G21" s="10">
        <v>0</v>
      </c>
      <c r="H21" s="7">
        <v>0</v>
      </c>
      <c r="I21" s="10">
        <v>0</v>
      </c>
      <c r="K21" s="59"/>
      <c r="L21" s="59"/>
    </row>
    <row r="22" spans="2:12" x14ac:dyDescent="0.3">
      <c r="B22" s="2" t="s">
        <v>15</v>
      </c>
      <c r="C22" s="22">
        <v>1466091</v>
      </c>
      <c r="D22" s="9">
        <v>10661.074999999999</v>
      </c>
      <c r="E22" s="10">
        <v>9840.257999999998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16</v>
      </c>
      <c r="C23" s="22">
        <v>1560835</v>
      </c>
      <c r="D23" s="9">
        <v>9.952</v>
      </c>
      <c r="E23" s="10">
        <v>0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83</v>
      </c>
      <c r="C24" s="22">
        <v>10204914</v>
      </c>
      <c r="D24" s="9">
        <v>1197.3220000000001</v>
      </c>
      <c r="E24" s="10">
        <v>393.88799999999998</v>
      </c>
      <c r="F24" s="9">
        <v>0</v>
      </c>
      <c r="G24" s="10">
        <v>0</v>
      </c>
      <c r="H24" s="7">
        <v>0</v>
      </c>
      <c r="I24" s="10">
        <v>208.04599999999999</v>
      </c>
      <c r="K24" s="59"/>
      <c r="L24" s="59"/>
    </row>
    <row r="25" spans="2:12" x14ac:dyDescent="0.3">
      <c r="B25" s="2" t="s">
        <v>69</v>
      </c>
      <c r="C25" s="22">
        <v>7723581</v>
      </c>
      <c r="D25" s="9">
        <v>42.368000000000002</v>
      </c>
      <c r="E25" s="10">
        <v>42.368000000000002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27</v>
      </c>
      <c r="C26" s="22">
        <v>3565937</v>
      </c>
      <c r="D26" s="9">
        <v>724.93200000000002</v>
      </c>
      <c r="E26" s="10">
        <v>680.5469999999998</v>
      </c>
      <c r="F26" s="9">
        <v>0</v>
      </c>
      <c r="G26" s="10">
        <v>0</v>
      </c>
      <c r="H26" s="7">
        <v>0</v>
      </c>
      <c r="I26" s="10">
        <v>44.008000000000003</v>
      </c>
      <c r="K26" s="59"/>
      <c r="L26" s="59"/>
    </row>
    <row r="27" spans="2:12" x14ac:dyDescent="0.3">
      <c r="B27" s="2" t="s">
        <v>118</v>
      </c>
      <c r="C27" s="22">
        <v>5315244</v>
      </c>
      <c r="D27" s="9">
        <v>0</v>
      </c>
      <c r="E27" s="10">
        <v>0</v>
      </c>
      <c r="F27" s="9">
        <v>0</v>
      </c>
      <c r="G27" s="10">
        <v>0</v>
      </c>
      <c r="H27" s="7">
        <v>0</v>
      </c>
      <c r="I27" s="10">
        <v>0</v>
      </c>
      <c r="K27" s="59"/>
      <c r="L27" s="59"/>
    </row>
    <row r="28" spans="2:12" x14ac:dyDescent="0.3">
      <c r="B28" s="2" t="s">
        <v>17</v>
      </c>
      <c r="C28" s="22">
        <v>86910148</v>
      </c>
      <c r="D28" s="9">
        <v>2319.2399999999993</v>
      </c>
      <c r="E28" s="10">
        <v>2230.5819999999999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18</v>
      </c>
      <c r="C29" s="22">
        <v>6536758</v>
      </c>
      <c r="D29" s="9">
        <v>355.61599999999999</v>
      </c>
      <c r="E29" s="10">
        <v>443.99199999999996</v>
      </c>
      <c r="F29" s="9">
        <v>0</v>
      </c>
      <c r="G29" s="10">
        <v>0</v>
      </c>
      <c r="H29" s="7">
        <v>0</v>
      </c>
      <c r="I29" s="10">
        <v>0</v>
      </c>
      <c r="K29" s="59"/>
      <c r="L29" s="59"/>
    </row>
    <row r="30" spans="2:12" x14ac:dyDescent="0.3">
      <c r="B30" s="2" t="s">
        <v>19</v>
      </c>
      <c r="C30" s="22">
        <v>41080722</v>
      </c>
      <c r="D30" s="9">
        <v>1997.2339999999995</v>
      </c>
      <c r="E30" s="10">
        <v>1945.1169999999995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78</v>
      </c>
      <c r="C31" s="22">
        <v>2368373</v>
      </c>
      <c r="D31" s="9">
        <v>596.923</v>
      </c>
      <c r="E31" s="10">
        <v>595.69100000000003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92</v>
      </c>
      <c r="C32" s="22">
        <v>97471676</v>
      </c>
      <c r="D32" s="9">
        <v>322.67800000000005</v>
      </c>
      <c r="E32" s="10">
        <v>331.44600000000003</v>
      </c>
      <c r="F32" s="9">
        <v>0</v>
      </c>
      <c r="G32" s="10">
        <v>0</v>
      </c>
      <c r="H32" s="7">
        <v>0</v>
      </c>
      <c r="I32" s="10">
        <v>0</v>
      </c>
      <c r="K32" s="59"/>
      <c r="L32" s="59"/>
    </row>
    <row r="33" spans="2:12" x14ac:dyDescent="0.3">
      <c r="B33" s="2" t="s">
        <v>20</v>
      </c>
      <c r="C33" s="22">
        <v>1902563</v>
      </c>
      <c r="D33" s="9">
        <v>520.05099999999993</v>
      </c>
      <c r="E33" s="10">
        <v>487.86599999999999</v>
      </c>
      <c r="F33" s="9">
        <v>0</v>
      </c>
      <c r="G33" s="10">
        <v>0</v>
      </c>
      <c r="H33" s="7">
        <v>0</v>
      </c>
      <c r="I33" s="10">
        <v>0</v>
      </c>
      <c r="K33" s="59"/>
      <c r="L33" s="59"/>
    </row>
    <row r="34" spans="2:12" x14ac:dyDescent="0.3">
      <c r="B34" s="2" t="s">
        <v>22</v>
      </c>
      <c r="C34" s="22">
        <v>1317309</v>
      </c>
      <c r="D34" s="9">
        <v>2036.9940000000001</v>
      </c>
      <c r="E34" s="10">
        <v>2030.0099999999998</v>
      </c>
      <c r="F34" s="9">
        <v>0</v>
      </c>
      <c r="G34" s="10">
        <v>0</v>
      </c>
      <c r="H34" s="7">
        <v>0</v>
      </c>
      <c r="I34" s="10">
        <v>0</v>
      </c>
      <c r="K34" s="59"/>
      <c r="L34" s="59"/>
    </row>
    <row r="35" spans="2:12" x14ac:dyDescent="0.3">
      <c r="B35" s="2" t="s">
        <v>24</v>
      </c>
      <c r="C35" s="22">
        <v>3128979</v>
      </c>
      <c r="D35" s="9">
        <v>5694.1910000000016</v>
      </c>
      <c r="E35" s="10">
        <v>5286.3150000000014</v>
      </c>
      <c r="F35" s="9">
        <v>0</v>
      </c>
      <c r="G35" s="10">
        <v>0</v>
      </c>
      <c r="H35" s="7">
        <v>0</v>
      </c>
      <c r="I35" s="10">
        <v>0</v>
      </c>
      <c r="K35" s="59"/>
      <c r="L35" s="59"/>
    </row>
    <row r="36" spans="2:12" x14ac:dyDescent="0.3">
      <c r="B36" s="2" t="s">
        <v>21</v>
      </c>
      <c r="C36" s="22">
        <v>1911853</v>
      </c>
      <c r="D36" s="9">
        <v>86.543000000000006</v>
      </c>
      <c r="E36" s="10">
        <v>56.720999999999997</v>
      </c>
      <c r="F36" s="9">
        <v>0</v>
      </c>
      <c r="G36" s="10">
        <v>0</v>
      </c>
      <c r="H36" s="7">
        <v>0</v>
      </c>
      <c r="I36" s="10">
        <v>0</v>
      </c>
      <c r="K36" s="59"/>
      <c r="L36" s="59"/>
    </row>
    <row r="37" spans="2:12" x14ac:dyDescent="0.3">
      <c r="B37" s="2" t="s">
        <v>25</v>
      </c>
      <c r="C37" s="22">
        <v>1256137</v>
      </c>
      <c r="D37" s="9">
        <v>4915.9699999999975</v>
      </c>
      <c r="E37" s="10">
        <v>3145.6429999999987</v>
      </c>
      <c r="F37" s="9">
        <v>0</v>
      </c>
      <c r="G37" s="10">
        <v>0</v>
      </c>
      <c r="H37" s="11">
        <v>0</v>
      </c>
      <c r="I37" s="10">
        <v>249.05400000000003</v>
      </c>
      <c r="K37" s="59"/>
      <c r="L37" s="59"/>
    </row>
    <row r="38" spans="2:12" x14ac:dyDescent="0.3">
      <c r="B38" s="2" t="s">
        <v>6</v>
      </c>
      <c r="C38" s="22">
        <v>2284585</v>
      </c>
      <c r="D38" s="9">
        <v>1400.0700000000004</v>
      </c>
      <c r="E38" s="10">
        <v>1436.2279999999998</v>
      </c>
      <c r="F38" s="9">
        <v>0</v>
      </c>
      <c r="G38" s="10">
        <v>0</v>
      </c>
      <c r="H38" s="7">
        <v>0</v>
      </c>
      <c r="I38" s="10">
        <v>0</v>
      </c>
      <c r="K38" s="59"/>
      <c r="L38" s="59"/>
    </row>
    <row r="39" spans="2:12" x14ac:dyDescent="0.3">
      <c r="B39" s="2" t="s">
        <v>79</v>
      </c>
      <c r="C39" s="22">
        <v>13569712</v>
      </c>
      <c r="D39" s="9">
        <v>82.727000000000004</v>
      </c>
      <c r="E39" s="10">
        <v>392.44300000000004</v>
      </c>
      <c r="F39" s="9">
        <v>0</v>
      </c>
      <c r="G39" s="10">
        <v>0</v>
      </c>
      <c r="H39" s="7">
        <v>0</v>
      </c>
      <c r="I39" s="10">
        <v>0</v>
      </c>
      <c r="K39" s="59"/>
      <c r="L39" s="59"/>
    </row>
    <row r="40" spans="2:12" x14ac:dyDescent="0.3">
      <c r="B40" s="2" t="s">
        <v>28</v>
      </c>
      <c r="C40" s="22">
        <v>1804345</v>
      </c>
      <c r="D40" s="9">
        <v>1561.1059999999998</v>
      </c>
      <c r="E40" s="10">
        <v>1432.2529999999999</v>
      </c>
      <c r="F40" s="9">
        <v>0</v>
      </c>
      <c r="G40" s="10">
        <v>0</v>
      </c>
      <c r="H40" s="7">
        <v>0</v>
      </c>
      <c r="I40" s="10">
        <v>134.45600000000002</v>
      </c>
      <c r="K40" s="59"/>
      <c r="L40" s="59"/>
    </row>
    <row r="41" spans="2:12" x14ac:dyDescent="0.3">
      <c r="B41" s="2" t="s">
        <v>29</v>
      </c>
      <c r="C41" s="22">
        <v>5380369</v>
      </c>
      <c r="D41" s="9">
        <v>924.31500000000005</v>
      </c>
      <c r="E41" s="10">
        <v>490.56299999999999</v>
      </c>
      <c r="F41" s="9">
        <v>0</v>
      </c>
      <c r="G41" s="10">
        <v>0</v>
      </c>
      <c r="H41" s="7">
        <v>0</v>
      </c>
      <c r="I41" s="10">
        <v>0</v>
      </c>
      <c r="K41" s="59"/>
      <c r="L41" s="59"/>
    </row>
    <row r="42" spans="2:12" x14ac:dyDescent="0.3">
      <c r="B42" s="2" t="s">
        <v>30</v>
      </c>
      <c r="C42" s="22">
        <v>2909530</v>
      </c>
      <c r="D42" s="9">
        <v>2391.0840000000012</v>
      </c>
      <c r="E42" s="10">
        <v>2339.3040000000001</v>
      </c>
      <c r="F42" s="9">
        <v>0</v>
      </c>
      <c r="G42" s="10">
        <v>0</v>
      </c>
      <c r="H42" s="7">
        <v>0</v>
      </c>
      <c r="I42" s="10">
        <v>0</v>
      </c>
      <c r="K42" s="59"/>
      <c r="L42" s="59"/>
    </row>
    <row r="43" spans="2:12" x14ac:dyDescent="0.3">
      <c r="B43" s="2" t="s">
        <v>122</v>
      </c>
      <c r="C43" s="22">
        <v>69209575</v>
      </c>
      <c r="D43" s="9">
        <v>2068.4439999999995</v>
      </c>
      <c r="E43" s="10">
        <v>1170.4409999999996</v>
      </c>
      <c r="F43" s="9">
        <v>0</v>
      </c>
      <c r="G43" s="10">
        <v>0</v>
      </c>
      <c r="H43" s="7">
        <v>0</v>
      </c>
      <c r="I43" s="10">
        <v>57.304000000000002</v>
      </c>
      <c r="K43" s="59"/>
      <c r="L43" s="59"/>
    </row>
    <row r="44" spans="2:12" x14ac:dyDescent="0.3">
      <c r="B44" s="2" t="s">
        <v>101</v>
      </c>
      <c r="C44" s="22">
        <v>6537572</v>
      </c>
      <c r="D44" s="9">
        <v>564.298</v>
      </c>
      <c r="E44" s="10">
        <v>330.86300000000006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94</v>
      </c>
      <c r="C45" s="22">
        <v>10918655</v>
      </c>
      <c r="D45" s="9">
        <v>316.07400000000001</v>
      </c>
      <c r="E45" s="10">
        <v>205.76000000000002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3</v>
      </c>
      <c r="C46" s="22">
        <v>8892436</v>
      </c>
      <c r="D46" s="9">
        <v>894.13099999999997</v>
      </c>
      <c r="E46" s="10">
        <v>803.77500000000009</v>
      </c>
      <c r="F46" s="9">
        <v>0</v>
      </c>
      <c r="G46" s="10">
        <v>0</v>
      </c>
      <c r="H46" s="7">
        <v>0</v>
      </c>
      <c r="I46" s="10">
        <v>0</v>
      </c>
      <c r="K46" s="59"/>
      <c r="L46" s="59"/>
    </row>
    <row r="47" spans="2:12" x14ac:dyDescent="0.3">
      <c r="B47" s="2" t="s">
        <v>89</v>
      </c>
      <c r="C47" s="22">
        <v>3609381</v>
      </c>
      <c r="D47" s="9">
        <v>3600.4939999999988</v>
      </c>
      <c r="E47" s="10">
        <v>3183.6479999999992</v>
      </c>
      <c r="F47" s="9">
        <v>0</v>
      </c>
      <c r="G47" s="10">
        <v>0</v>
      </c>
      <c r="H47" s="7">
        <v>0</v>
      </c>
      <c r="I47" s="10">
        <v>134.92500000000001</v>
      </c>
      <c r="K47" s="59"/>
      <c r="L47" s="59"/>
    </row>
    <row r="48" spans="2:12" x14ac:dyDescent="0.3">
      <c r="B48" s="2" t="s">
        <v>63</v>
      </c>
      <c r="C48" s="22">
        <v>7135653</v>
      </c>
      <c r="D48" s="9">
        <v>14.8</v>
      </c>
      <c r="E48" s="10">
        <v>14.817</v>
      </c>
      <c r="F48" s="9">
        <v>0</v>
      </c>
      <c r="G48" s="10">
        <v>0</v>
      </c>
      <c r="H48" s="7">
        <v>0</v>
      </c>
      <c r="I48" s="10">
        <v>0</v>
      </c>
      <c r="K48" s="59"/>
      <c r="L48" s="59"/>
    </row>
    <row r="49" spans="2:12" x14ac:dyDescent="0.3">
      <c r="B49" s="2" t="s">
        <v>111</v>
      </c>
      <c r="C49" s="22">
        <v>11898169</v>
      </c>
      <c r="D49" s="9">
        <v>229.13800000000001</v>
      </c>
      <c r="E49" s="10">
        <v>226.876</v>
      </c>
      <c r="F49" s="9">
        <v>0</v>
      </c>
      <c r="G49" s="10">
        <v>0</v>
      </c>
      <c r="H49" s="7">
        <v>0</v>
      </c>
      <c r="I49" s="10">
        <v>0</v>
      </c>
      <c r="K49" s="59"/>
      <c r="L49" s="59"/>
    </row>
    <row r="50" spans="2:12" x14ac:dyDescent="0.3">
      <c r="B50" s="2" t="s">
        <v>31</v>
      </c>
      <c r="C50" s="22">
        <v>2299645</v>
      </c>
      <c r="D50" s="9">
        <v>1743.905</v>
      </c>
      <c r="E50" s="10">
        <v>1635.7189999999998</v>
      </c>
      <c r="F50" s="9">
        <v>0</v>
      </c>
      <c r="G50" s="10">
        <v>0</v>
      </c>
      <c r="H50" s="7">
        <v>0</v>
      </c>
      <c r="I50" s="10">
        <v>77.28</v>
      </c>
      <c r="K50" s="59"/>
      <c r="L50" s="59"/>
    </row>
    <row r="51" spans="2:12" x14ac:dyDescent="0.3">
      <c r="B51" s="2" t="s">
        <v>32</v>
      </c>
      <c r="C51" s="22">
        <v>1787793</v>
      </c>
      <c r="D51" s="9">
        <v>1890.1529999999998</v>
      </c>
      <c r="E51" s="10">
        <v>1718.921</v>
      </c>
      <c r="F51" s="9">
        <v>0</v>
      </c>
      <c r="G51" s="10">
        <v>0</v>
      </c>
      <c r="H51" s="7">
        <v>0</v>
      </c>
      <c r="I51" s="10">
        <v>0</v>
      </c>
      <c r="K51" s="59"/>
      <c r="L51" s="59"/>
    </row>
    <row r="52" spans="2:12" x14ac:dyDescent="0.3">
      <c r="B52" s="2" t="s">
        <v>60</v>
      </c>
      <c r="C52" s="22">
        <v>6240179</v>
      </c>
      <c r="D52" s="9">
        <v>2436.3689999999997</v>
      </c>
      <c r="E52" s="10">
        <v>2064.3509999999997</v>
      </c>
      <c r="F52" s="9">
        <v>0</v>
      </c>
      <c r="G52" s="10">
        <v>0</v>
      </c>
      <c r="H52" s="7">
        <v>0</v>
      </c>
      <c r="I52" s="10">
        <v>0</v>
      </c>
      <c r="K52" s="59"/>
      <c r="L52" s="59"/>
    </row>
    <row r="53" spans="2:12" x14ac:dyDescent="0.3">
      <c r="B53" s="2" t="s">
        <v>14</v>
      </c>
      <c r="C53" s="22">
        <v>33337122</v>
      </c>
      <c r="D53" s="9">
        <v>116783.3539999998</v>
      </c>
      <c r="E53" s="10">
        <v>106667.16300000007</v>
      </c>
      <c r="F53" s="9">
        <v>0</v>
      </c>
      <c r="G53" s="10">
        <v>0</v>
      </c>
      <c r="H53" s="7">
        <v>0</v>
      </c>
      <c r="I53" s="10">
        <v>3285.5079999999994</v>
      </c>
      <c r="K53" s="59"/>
      <c r="L53" s="59"/>
    </row>
    <row r="54" spans="2:12" x14ac:dyDescent="0.3">
      <c r="B54" s="2" t="s">
        <v>33</v>
      </c>
      <c r="C54" s="22">
        <v>2805889</v>
      </c>
      <c r="D54" s="9">
        <v>7966.7220000000007</v>
      </c>
      <c r="E54" s="10">
        <v>7907.983000000002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34</v>
      </c>
      <c r="C55" s="22">
        <v>1083568</v>
      </c>
      <c r="D55" s="9">
        <v>194.65</v>
      </c>
      <c r="E55" s="10">
        <v>214.327</v>
      </c>
      <c r="F55" s="9">
        <v>0</v>
      </c>
      <c r="G55" s="10">
        <v>0</v>
      </c>
      <c r="H55" s="7">
        <v>0</v>
      </c>
      <c r="I55" s="10">
        <v>0</v>
      </c>
      <c r="K55" s="59"/>
      <c r="L55" s="59"/>
    </row>
    <row r="56" spans="2:12" x14ac:dyDescent="0.3">
      <c r="B56" s="2" t="s">
        <v>80</v>
      </c>
      <c r="C56" s="22">
        <v>9596665</v>
      </c>
      <c r="D56" s="9">
        <v>783.35799999999995</v>
      </c>
      <c r="E56" s="10">
        <v>754.971</v>
      </c>
      <c r="F56" s="9">
        <v>0</v>
      </c>
      <c r="G56" s="10">
        <v>0</v>
      </c>
      <c r="H56" s="7">
        <v>0</v>
      </c>
      <c r="I56" s="10">
        <v>58.616999999999997</v>
      </c>
      <c r="K56" s="59"/>
      <c r="L56" s="59"/>
    </row>
    <row r="57" spans="2:12" x14ac:dyDescent="0.3">
      <c r="B57" s="2" t="s">
        <v>125</v>
      </c>
      <c r="C57" s="22">
        <v>13210610</v>
      </c>
      <c r="D57" s="9">
        <v>129.28899999999999</v>
      </c>
      <c r="E57" s="10">
        <v>113.637</v>
      </c>
      <c r="F57" s="9">
        <v>0</v>
      </c>
      <c r="G57" s="10">
        <v>0</v>
      </c>
      <c r="H57" s="62">
        <v>0</v>
      </c>
      <c r="I57" s="10">
        <v>0</v>
      </c>
      <c r="K57" s="59"/>
      <c r="L57" s="59"/>
    </row>
    <row r="58" spans="2:12" x14ac:dyDescent="0.3">
      <c r="B58" s="2" t="s">
        <v>26</v>
      </c>
      <c r="C58" s="22">
        <v>326969</v>
      </c>
      <c r="D58" s="9">
        <v>1267.702</v>
      </c>
      <c r="E58" s="10">
        <v>1330.0300000000002</v>
      </c>
      <c r="F58" s="9">
        <v>0</v>
      </c>
      <c r="G58" s="10">
        <v>0</v>
      </c>
      <c r="H58" s="11">
        <v>0</v>
      </c>
      <c r="I58" s="10">
        <v>0</v>
      </c>
      <c r="K58" s="59"/>
      <c r="L58" s="59"/>
    </row>
    <row r="59" spans="2:12" x14ac:dyDescent="0.3">
      <c r="B59" s="2" t="s">
        <v>121</v>
      </c>
      <c r="C59" s="22">
        <v>26574808</v>
      </c>
      <c r="D59" s="9">
        <v>0</v>
      </c>
      <c r="E59" s="10">
        <v>0</v>
      </c>
      <c r="F59" s="9">
        <v>0</v>
      </c>
      <c r="G59" s="10">
        <v>0</v>
      </c>
      <c r="H59" s="7">
        <v>0</v>
      </c>
      <c r="I59" s="10">
        <v>0</v>
      </c>
      <c r="K59" s="59"/>
      <c r="L59" s="59"/>
    </row>
    <row r="60" spans="2:12" x14ac:dyDescent="0.3">
      <c r="B60" s="2" t="s">
        <v>35</v>
      </c>
      <c r="C60" s="22">
        <v>828887</v>
      </c>
      <c r="D60" s="9">
        <v>218.88799999999998</v>
      </c>
      <c r="E60" s="10">
        <v>141.584</v>
      </c>
      <c r="F60" s="9">
        <v>0</v>
      </c>
      <c r="G60" s="10">
        <v>0</v>
      </c>
      <c r="H60" s="7">
        <v>0</v>
      </c>
      <c r="I60" s="10">
        <v>126.047</v>
      </c>
      <c r="K60" s="59"/>
      <c r="L60" s="59"/>
    </row>
    <row r="61" spans="2:12" x14ac:dyDescent="0.3">
      <c r="B61" s="2" t="s">
        <v>23</v>
      </c>
      <c r="C61" s="22">
        <v>1125282</v>
      </c>
      <c r="D61" s="9">
        <v>3212.8280000000004</v>
      </c>
      <c r="E61" s="10">
        <v>3114.1330000000003</v>
      </c>
      <c r="F61" s="9">
        <v>0</v>
      </c>
      <c r="G61" s="10">
        <v>0</v>
      </c>
      <c r="H61" s="7">
        <v>0</v>
      </c>
      <c r="I61" s="10">
        <v>0</v>
      </c>
      <c r="K61" s="59"/>
      <c r="L61" s="59"/>
    </row>
    <row r="62" spans="2:12" x14ac:dyDescent="0.3">
      <c r="B62" s="2" t="s">
        <v>84</v>
      </c>
      <c r="C62" s="22">
        <v>34274233</v>
      </c>
      <c r="D62" s="9">
        <v>174032.86200000026</v>
      </c>
      <c r="E62" s="10">
        <v>154929.10299999997</v>
      </c>
      <c r="F62" s="9">
        <v>0</v>
      </c>
      <c r="G62" s="10">
        <v>0</v>
      </c>
      <c r="H62" s="7">
        <v>0</v>
      </c>
      <c r="I62" s="10">
        <v>4954.695999999999</v>
      </c>
      <c r="K62" s="59"/>
      <c r="L62" s="59"/>
    </row>
    <row r="63" spans="2:12" x14ac:dyDescent="0.3">
      <c r="B63" s="2" t="s">
        <v>36</v>
      </c>
      <c r="C63" s="22">
        <v>2924588</v>
      </c>
      <c r="D63" s="9">
        <v>445.73700000000002</v>
      </c>
      <c r="E63" s="10">
        <v>451.71600000000007</v>
      </c>
      <c r="F63" s="9">
        <v>0</v>
      </c>
      <c r="G63" s="10">
        <v>0</v>
      </c>
      <c r="H63" s="7">
        <v>0</v>
      </c>
      <c r="I63" s="10">
        <v>304.12299999999999</v>
      </c>
      <c r="K63" s="59"/>
      <c r="L63" s="59"/>
    </row>
    <row r="64" spans="2:12" x14ac:dyDescent="0.3">
      <c r="B64" s="2" t="s">
        <v>61</v>
      </c>
      <c r="C64" s="22">
        <v>5470445</v>
      </c>
      <c r="D64" s="9">
        <v>223.65500000000003</v>
      </c>
      <c r="E64" s="10">
        <v>167.75400000000002</v>
      </c>
      <c r="F64" s="9">
        <v>0</v>
      </c>
      <c r="G64" s="10">
        <v>0</v>
      </c>
      <c r="H64" s="7">
        <v>0</v>
      </c>
      <c r="I64" s="10">
        <v>0</v>
      </c>
      <c r="K64" s="59"/>
      <c r="L64" s="59"/>
    </row>
    <row r="65" spans="2:12" x14ac:dyDescent="0.3">
      <c r="B65" s="2" t="s">
        <v>91</v>
      </c>
      <c r="C65" s="22">
        <v>4169215</v>
      </c>
      <c r="D65" s="9">
        <v>15567.758999999996</v>
      </c>
      <c r="E65" s="10">
        <v>10762.655999999999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7</v>
      </c>
      <c r="C66" s="22">
        <v>3016811</v>
      </c>
      <c r="D66" s="9">
        <v>593.02800000000002</v>
      </c>
      <c r="E66" s="10">
        <v>584.07199999999989</v>
      </c>
      <c r="F66" s="9">
        <v>0</v>
      </c>
      <c r="G66" s="10">
        <v>0</v>
      </c>
      <c r="H66" s="7">
        <v>0</v>
      </c>
      <c r="I66" s="10">
        <v>0</v>
      </c>
      <c r="K66" s="59"/>
      <c r="L66" s="59"/>
    </row>
    <row r="67" spans="2:12" x14ac:dyDescent="0.3">
      <c r="B67" s="2" t="s">
        <v>37</v>
      </c>
      <c r="C67" s="22">
        <v>2123223</v>
      </c>
      <c r="D67" s="9">
        <v>1310.636</v>
      </c>
      <c r="E67" s="10">
        <v>1400.3940000000002</v>
      </c>
      <c r="F67" s="9">
        <v>0</v>
      </c>
      <c r="G67" s="10">
        <v>0</v>
      </c>
      <c r="H67" s="7">
        <v>0</v>
      </c>
      <c r="I67" s="10">
        <v>43.387999999999998</v>
      </c>
      <c r="K67" s="59"/>
      <c r="L67" s="59"/>
    </row>
    <row r="68" spans="2:12" x14ac:dyDescent="0.3">
      <c r="B68" s="2" t="s">
        <v>126</v>
      </c>
      <c r="C68" s="22">
        <v>9371943</v>
      </c>
      <c r="D68" s="9">
        <v>73.539999999999992</v>
      </c>
      <c r="E68" s="10">
        <v>105.25800000000001</v>
      </c>
      <c r="F68" s="9">
        <v>0</v>
      </c>
      <c r="G68" s="10">
        <v>0</v>
      </c>
      <c r="H68" s="7">
        <v>0</v>
      </c>
      <c r="I68" s="10">
        <v>0</v>
      </c>
      <c r="K68" s="59"/>
      <c r="L68" s="59"/>
    </row>
    <row r="69" spans="2:12" x14ac:dyDescent="0.3">
      <c r="B69" s="2" t="s">
        <v>38</v>
      </c>
      <c r="C69" s="22">
        <v>1557353</v>
      </c>
      <c r="D69" s="9">
        <v>993.39400000000001</v>
      </c>
      <c r="E69" s="10">
        <v>883.06999999999982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117</v>
      </c>
      <c r="C70" s="22">
        <v>175884</v>
      </c>
      <c r="D70" s="9">
        <v>0</v>
      </c>
      <c r="E70" s="10">
        <v>0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8</v>
      </c>
      <c r="C71" s="22">
        <v>5482271</v>
      </c>
      <c r="D71" s="9">
        <v>2468.5439999999999</v>
      </c>
      <c r="E71" s="10">
        <v>2427.6669999999999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128</v>
      </c>
      <c r="C72" s="22">
        <v>24052844</v>
      </c>
      <c r="D72" s="9">
        <v>1249.5720000000001</v>
      </c>
      <c r="E72" s="10">
        <v>1193.6560000000002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119</v>
      </c>
      <c r="C73" s="22">
        <v>9158456</v>
      </c>
      <c r="D73" s="9">
        <v>193.34300000000002</v>
      </c>
      <c r="E73" s="10">
        <v>196.84399999999999</v>
      </c>
      <c r="F73" s="9">
        <v>0</v>
      </c>
      <c r="G73" s="10">
        <v>0</v>
      </c>
      <c r="H73" s="7">
        <v>0</v>
      </c>
      <c r="I73" s="10">
        <v>0</v>
      </c>
      <c r="K73" s="59"/>
      <c r="L73" s="59"/>
    </row>
    <row r="74" spans="2:12" x14ac:dyDescent="0.3">
      <c r="B74" s="2" t="s">
        <v>112</v>
      </c>
      <c r="C74" s="22">
        <v>7253302</v>
      </c>
      <c r="D74" s="9">
        <v>219.07</v>
      </c>
      <c r="E74" s="10">
        <v>193.548</v>
      </c>
      <c r="F74" s="9">
        <v>0</v>
      </c>
      <c r="G74" s="10">
        <v>0</v>
      </c>
      <c r="H74" s="7">
        <v>0</v>
      </c>
      <c r="I74" s="10">
        <v>0</v>
      </c>
      <c r="K74" s="59"/>
      <c r="L74" s="59"/>
    </row>
    <row r="75" spans="2:12" x14ac:dyDescent="0.3">
      <c r="B75" s="2" t="s">
        <v>39</v>
      </c>
      <c r="C75" s="22">
        <v>2886685</v>
      </c>
      <c r="D75" s="9">
        <v>2030.462</v>
      </c>
      <c r="E75" s="10">
        <v>1967.6039999999998</v>
      </c>
      <c r="F75" s="9">
        <v>0</v>
      </c>
      <c r="G75" s="10">
        <v>0</v>
      </c>
      <c r="H75" s="7">
        <v>0</v>
      </c>
      <c r="I75" s="10">
        <v>344.61500000000001</v>
      </c>
      <c r="K75" s="59"/>
      <c r="L75" s="59"/>
    </row>
    <row r="76" spans="2:12" x14ac:dyDescent="0.3">
      <c r="B76" s="2" t="s">
        <v>40</v>
      </c>
      <c r="C76" s="22">
        <v>80795727</v>
      </c>
      <c r="D76" s="9">
        <v>6342.2139999999999</v>
      </c>
      <c r="E76" s="10">
        <v>5258.1629999999968</v>
      </c>
      <c r="F76" s="9">
        <v>0</v>
      </c>
      <c r="G76" s="10">
        <v>0</v>
      </c>
      <c r="H76" s="7">
        <v>0</v>
      </c>
      <c r="I76" s="10">
        <v>0</v>
      </c>
      <c r="K76" s="59"/>
      <c r="L76" s="59"/>
    </row>
    <row r="77" spans="2:12" x14ac:dyDescent="0.3">
      <c r="B77" s="2" t="s">
        <v>65</v>
      </c>
      <c r="C77" s="22">
        <v>33453598</v>
      </c>
      <c r="D77" s="9">
        <v>122887.49900000008</v>
      </c>
      <c r="E77" s="10">
        <v>85401.822000000073</v>
      </c>
      <c r="F77" s="9">
        <v>0</v>
      </c>
      <c r="G77" s="10">
        <v>0</v>
      </c>
      <c r="H77" s="7">
        <v>0</v>
      </c>
      <c r="I77" s="10">
        <v>545.91100000000006</v>
      </c>
      <c r="K77" s="59"/>
      <c r="L77" s="59"/>
    </row>
    <row r="78" spans="2:12" x14ac:dyDescent="0.3">
      <c r="B78" s="2" t="s">
        <v>85</v>
      </c>
      <c r="C78" s="22">
        <v>1799935</v>
      </c>
      <c r="D78" s="9">
        <v>3724.5759999999987</v>
      </c>
      <c r="E78" s="10">
        <v>3581.1030000000005</v>
      </c>
      <c r="F78" s="9">
        <v>0</v>
      </c>
      <c r="G78" s="10">
        <v>0</v>
      </c>
      <c r="H78" s="7">
        <v>0</v>
      </c>
      <c r="I78" s="10">
        <v>0</v>
      </c>
      <c r="K78" s="59"/>
      <c r="L78" s="59"/>
    </row>
    <row r="79" spans="2:12" x14ac:dyDescent="0.3">
      <c r="B79" s="2" t="s">
        <v>113</v>
      </c>
      <c r="C79" s="22">
        <v>16978251</v>
      </c>
      <c r="D79" s="9">
        <v>128.34300000000002</v>
      </c>
      <c r="E79" s="10">
        <v>119.10900000000001</v>
      </c>
      <c r="F79" s="9">
        <v>0</v>
      </c>
      <c r="G79" s="10">
        <v>0</v>
      </c>
      <c r="H79" s="7">
        <v>0</v>
      </c>
      <c r="I79" s="10">
        <v>0</v>
      </c>
      <c r="K79" s="59"/>
      <c r="L79" s="59"/>
    </row>
    <row r="80" spans="2:12" x14ac:dyDescent="0.3">
      <c r="B80" s="2" t="s">
        <v>41</v>
      </c>
      <c r="C80" s="22">
        <v>11428668</v>
      </c>
      <c r="D80" s="9">
        <v>593.14999999999986</v>
      </c>
      <c r="E80" s="10">
        <v>598.39299999999992</v>
      </c>
      <c r="F80" s="9">
        <v>0</v>
      </c>
      <c r="G80" s="10">
        <v>0</v>
      </c>
      <c r="H80" s="7">
        <v>0</v>
      </c>
      <c r="I80" s="10">
        <v>0</v>
      </c>
      <c r="K80" s="59"/>
      <c r="L80" s="59"/>
    </row>
    <row r="81" spans="2:12" x14ac:dyDescent="0.3">
      <c r="B81" s="2" t="s">
        <v>67</v>
      </c>
      <c r="C81" s="22">
        <v>2913444</v>
      </c>
      <c r="D81" s="9">
        <v>669.35599999999999</v>
      </c>
      <c r="E81" s="10">
        <v>688.85300000000007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42</v>
      </c>
      <c r="C82" s="22">
        <v>3980754</v>
      </c>
      <c r="D82" s="9">
        <v>959.43899999999996</v>
      </c>
      <c r="E82" s="10">
        <v>959.15100000000007</v>
      </c>
      <c r="F82" s="9">
        <v>0</v>
      </c>
      <c r="G82" s="10">
        <v>0</v>
      </c>
      <c r="H82" s="7">
        <v>0</v>
      </c>
      <c r="I82" s="10">
        <v>0</v>
      </c>
      <c r="K82" s="59"/>
      <c r="L82" s="59"/>
    </row>
    <row r="83" spans="2:12" x14ac:dyDescent="0.3">
      <c r="B83" s="2" t="s">
        <v>43</v>
      </c>
      <c r="C83" s="22">
        <v>209895</v>
      </c>
      <c r="D83" s="9">
        <v>3135.482</v>
      </c>
      <c r="E83" s="10">
        <v>3111.5789999999988</v>
      </c>
      <c r="F83" s="9">
        <v>0</v>
      </c>
      <c r="G83" s="10">
        <v>0</v>
      </c>
      <c r="H83" s="7">
        <v>0</v>
      </c>
      <c r="I83" s="10">
        <v>164.07300000000001</v>
      </c>
      <c r="K83" s="59"/>
      <c r="L83" s="59"/>
    </row>
    <row r="84" spans="2:12" x14ac:dyDescent="0.3">
      <c r="B84" s="2" t="s">
        <v>102</v>
      </c>
      <c r="C84" s="22">
        <v>4414127</v>
      </c>
      <c r="D84" s="9">
        <v>573.43599999999992</v>
      </c>
      <c r="E84" s="10">
        <v>499.93099999999993</v>
      </c>
      <c r="F84" s="9">
        <v>0</v>
      </c>
      <c r="G84" s="10">
        <v>0</v>
      </c>
      <c r="H84" s="7">
        <v>0</v>
      </c>
      <c r="I84" s="10">
        <v>0</v>
      </c>
      <c r="K84" s="59"/>
      <c r="L84" s="59"/>
    </row>
    <row r="85" spans="2:12" x14ac:dyDescent="0.3">
      <c r="B85" s="2" t="s">
        <v>44</v>
      </c>
      <c r="C85" s="22">
        <v>7520438</v>
      </c>
      <c r="D85" s="9">
        <v>6715.7689999999993</v>
      </c>
      <c r="E85" s="10">
        <v>5971.949999999998</v>
      </c>
      <c r="F85" s="9">
        <v>0</v>
      </c>
      <c r="G85" s="10">
        <v>0</v>
      </c>
      <c r="H85" s="7">
        <v>0</v>
      </c>
      <c r="I85" s="10">
        <v>0</v>
      </c>
      <c r="K85" s="59"/>
      <c r="L85" s="59"/>
    </row>
    <row r="86" spans="2:12" x14ac:dyDescent="0.3">
      <c r="B86" s="2" t="s">
        <v>93</v>
      </c>
      <c r="C86" s="22">
        <v>1349764</v>
      </c>
      <c r="D86" s="9">
        <v>7153.9099999999989</v>
      </c>
      <c r="E86" s="10">
        <v>5571.8849999999966</v>
      </c>
      <c r="F86" s="9">
        <v>0</v>
      </c>
      <c r="G86" s="10">
        <v>0</v>
      </c>
      <c r="H86" s="7">
        <v>0</v>
      </c>
      <c r="I86" s="10">
        <v>122.499</v>
      </c>
      <c r="K86" s="59"/>
      <c r="L86" s="59"/>
    </row>
    <row r="87" spans="2:12" x14ac:dyDescent="0.3">
      <c r="B87" s="2" t="s">
        <v>45</v>
      </c>
      <c r="C87" s="22">
        <v>756149</v>
      </c>
      <c r="D87" s="9">
        <v>2028.6969999999994</v>
      </c>
      <c r="E87" s="10">
        <v>1969.2340000000002</v>
      </c>
      <c r="F87" s="9">
        <v>0</v>
      </c>
      <c r="G87" s="10">
        <v>0</v>
      </c>
      <c r="H87" s="7">
        <v>0</v>
      </c>
      <c r="I87" s="10">
        <v>0</v>
      </c>
      <c r="K87" s="59"/>
      <c r="L87" s="59"/>
    </row>
    <row r="88" spans="2:12" x14ac:dyDescent="0.3">
      <c r="B88" s="2" t="s">
        <v>71</v>
      </c>
      <c r="C88" s="22">
        <v>10767247</v>
      </c>
      <c r="D88" s="9">
        <v>1367.249</v>
      </c>
      <c r="E88" s="10">
        <v>1429.0930000000001</v>
      </c>
      <c r="F88" s="9">
        <v>0</v>
      </c>
      <c r="G88" s="10">
        <v>0</v>
      </c>
      <c r="H88" s="7">
        <v>0</v>
      </c>
      <c r="I88" s="10">
        <v>116.465</v>
      </c>
      <c r="K88" s="59"/>
      <c r="L88" s="59"/>
    </row>
    <row r="89" spans="2:12" x14ac:dyDescent="0.3">
      <c r="B89" s="2" t="s">
        <v>46</v>
      </c>
      <c r="C89" s="22">
        <v>55483564</v>
      </c>
      <c r="D89" s="9">
        <v>1231.4189999999994</v>
      </c>
      <c r="E89" s="10">
        <v>1172.0650000000003</v>
      </c>
      <c r="F89" s="9">
        <v>0</v>
      </c>
      <c r="G89" s="10">
        <v>0</v>
      </c>
      <c r="H89" s="7">
        <v>0</v>
      </c>
      <c r="I89" s="10">
        <v>0</v>
      </c>
      <c r="K89" s="59"/>
      <c r="L89" s="59"/>
    </row>
    <row r="90" spans="2:12" x14ac:dyDescent="0.3">
      <c r="B90" s="2" t="s">
        <v>103</v>
      </c>
      <c r="C90" s="22">
        <v>7857168</v>
      </c>
      <c r="D90" s="9">
        <v>2171.9410000000003</v>
      </c>
      <c r="E90" s="10">
        <v>2513.8680000000004</v>
      </c>
      <c r="F90" s="9">
        <v>0</v>
      </c>
      <c r="G90" s="10">
        <v>0</v>
      </c>
      <c r="H90" s="7">
        <v>0</v>
      </c>
      <c r="I90" s="10">
        <v>0</v>
      </c>
      <c r="K90" s="59"/>
      <c r="L90" s="59"/>
    </row>
    <row r="91" spans="2:12" x14ac:dyDescent="0.3">
      <c r="B91" s="2" t="s">
        <v>47</v>
      </c>
      <c r="C91" s="22">
        <v>942246</v>
      </c>
      <c r="D91" s="9">
        <v>652.14499999999998</v>
      </c>
      <c r="E91" s="10">
        <v>653.2360000000001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48</v>
      </c>
      <c r="C92" s="22">
        <v>2044526</v>
      </c>
      <c r="D92" s="9">
        <v>2381.2910000000006</v>
      </c>
      <c r="E92" s="10">
        <v>2352.7149999999997</v>
      </c>
      <c r="F92" s="9">
        <v>0</v>
      </c>
      <c r="G92" s="10">
        <v>0</v>
      </c>
      <c r="H92" s="7">
        <v>0</v>
      </c>
      <c r="I92" s="10">
        <v>0</v>
      </c>
      <c r="K92" s="59"/>
      <c r="L92" s="59"/>
    </row>
    <row r="93" spans="2:12" x14ac:dyDescent="0.3">
      <c r="B93" s="2" t="s">
        <v>49</v>
      </c>
      <c r="C93" s="22">
        <v>1683557</v>
      </c>
      <c r="D93" s="9">
        <v>212.63900000000001</v>
      </c>
      <c r="E93" s="10">
        <v>218.405</v>
      </c>
      <c r="F93" s="9">
        <v>0</v>
      </c>
      <c r="G93" s="10">
        <v>0</v>
      </c>
      <c r="H93" s="7">
        <v>0</v>
      </c>
      <c r="I93" s="10">
        <v>0</v>
      </c>
      <c r="K93" s="59"/>
      <c r="L93" s="59"/>
    </row>
    <row r="94" spans="2:12" x14ac:dyDescent="0.3">
      <c r="B94" s="2" t="s">
        <v>50</v>
      </c>
      <c r="C94" s="22">
        <v>1387400</v>
      </c>
      <c r="D94" s="9">
        <v>3656.0209999999984</v>
      </c>
      <c r="E94" s="10">
        <v>3587.2649999999999</v>
      </c>
      <c r="F94" s="9">
        <v>0</v>
      </c>
      <c r="G94" s="10">
        <v>0</v>
      </c>
      <c r="H94" s="7">
        <v>0</v>
      </c>
      <c r="I94" s="10">
        <v>338.37</v>
      </c>
      <c r="K94" s="59"/>
      <c r="L94" s="59"/>
    </row>
    <row r="95" spans="2:12" x14ac:dyDescent="0.3">
      <c r="B95" s="2" t="s">
        <v>88</v>
      </c>
      <c r="C95" s="22">
        <v>5673133</v>
      </c>
      <c r="D95" s="9">
        <v>583.31399999999996</v>
      </c>
      <c r="E95" s="10">
        <v>525.25700000000006</v>
      </c>
      <c r="F95" s="9">
        <v>0</v>
      </c>
      <c r="G95" s="10">
        <v>0</v>
      </c>
      <c r="H95" s="7">
        <v>0</v>
      </c>
      <c r="I95" s="10">
        <v>0</v>
      </c>
      <c r="K95" s="59"/>
      <c r="L95" s="59"/>
    </row>
    <row r="96" spans="2:12" x14ac:dyDescent="0.3">
      <c r="B96" s="2" t="s">
        <v>66</v>
      </c>
      <c r="C96" s="22">
        <v>11325330</v>
      </c>
      <c r="D96" s="9">
        <v>1771.3369999999995</v>
      </c>
      <c r="E96" s="10">
        <v>1741.1679999999999</v>
      </c>
      <c r="F96" s="9">
        <v>0</v>
      </c>
      <c r="G96" s="10">
        <v>0</v>
      </c>
      <c r="H96" s="7">
        <v>0</v>
      </c>
      <c r="I96" s="10">
        <v>0</v>
      </c>
      <c r="K96" s="59"/>
      <c r="L96" s="59"/>
    </row>
    <row r="97" spans="2:12" x14ac:dyDescent="0.3">
      <c r="B97" s="2" t="s">
        <v>81</v>
      </c>
      <c r="C97" s="22">
        <v>14546191</v>
      </c>
      <c r="D97" s="9">
        <v>792.26800000000003</v>
      </c>
      <c r="E97" s="10">
        <v>782.20400000000006</v>
      </c>
      <c r="F97" s="9">
        <v>0</v>
      </c>
      <c r="G97" s="10">
        <v>0</v>
      </c>
      <c r="H97" s="7">
        <v>0</v>
      </c>
      <c r="I97" s="10">
        <v>165.56399999999999</v>
      </c>
      <c r="K97" s="59"/>
      <c r="L97" s="59"/>
    </row>
    <row r="98" spans="2:12" x14ac:dyDescent="0.3">
      <c r="B98" s="2" t="s">
        <v>62</v>
      </c>
      <c r="C98" s="22">
        <v>6278750</v>
      </c>
      <c r="D98" s="9">
        <v>1483.5790000000002</v>
      </c>
      <c r="E98" s="10">
        <v>1494.3059999999996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70</v>
      </c>
      <c r="C99" s="22">
        <v>9565834</v>
      </c>
      <c r="D99" s="9">
        <v>381.72999999999996</v>
      </c>
      <c r="E99" s="10">
        <v>342.31100000000004</v>
      </c>
      <c r="F99" s="9">
        <v>0</v>
      </c>
      <c r="G99" s="10">
        <v>0</v>
      </c>
      <c r="H99" s="7">
        <v>0</v>
      </c>
      <c r="I99" s="10">
        <v>0</v>
      </c>
      <c r="K99" s="59"/>
      <c r="L99" s="59"/>
    </row>
    <row r="100" spans="2:12" x14ac:dyDescent="0.3">
      <c r="B100" s="2" t="s">
        <v>51</v>
      </c>
      <c r="C100" s="22">
        <v>1452651</v>
      </c>
      <c r="D100" s="9">
        <v>4712.3600000000006</v>
      </c>
      <c r="E100" s="10">
        <v>3430.3949999999995</v>
      </c>
      <c r="F100" s="9">
        <v>0</v>
      </c>
      <c r="G100" s="10">
        <v>0</v>
      </c>
      <c r="H100" s="7">
        <v>0</v>
      </c>
      <c r="I100" s="10">
        <v>82.751999999999995</v>
      </c>
      <c r="K100" s="59"/>
      <c r="L100" s="59"/>
    </row>
    <row r="101" spans="2:12" x14ac:dyDescent="0.3">
      <c r="B101" s="2" t="s">
        <v>104</v>
      </c>
      <c r="C101" s="22">
        <v>1241994</v>
      </c>
      <c r="D101" s="9">
        <v>7744.7330000000029</v>
      </c>
      <c r="E101" s="10">
        <v>6844.8219999999965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52</v>
      </c>
      <c r="C102" s="22">
        <v>2639582</v>
      </c>
      <c r="D102" s="9">
        <v>1859.819</v>
      </c>
      <c r="E102" s="10">
        <v>1832.6090000000006</v>
      </c>
      <c r="F102" s="9">
        <v>0</v>
      </c>
      <c r="G102" s="10">
        <v>0</v>
      </c>
      <c r="H102" s="7">
        <v>0</v>
      </c>
      <c r="I102" s="10">
        <v>56.914000000000001</v>
      </c>
      <c r="K102" s="59"/>
      <c r="L102" s="59"/>
    </row>
    <row r="103" spans="2:12" x14ac:dyDescent="0.3">
      <c r="B103" s="2" t="s">
        <v>53</v>
      </c>
      <c r="C103" s="22">
        <v>5759383</v>
      </c>
      <c r="D103" s="9">
        <v>3410.7170000000006</v>
      </c>
      <c r="E103" s="10">
        <v>2975.6410000000005</v>
      </c>
      <c r="F103" s="9">
        <v>0</v>
      </c>
      <c r="G103" s="10">
        <v>0</v>
      </c>
      <c r="H103" s="7">
        <v>0</v>
      </c>
      <c r="I103" s="10">
        <v>124.81399999999999</v>
      </c>
      <c r="K103" s="59"/>
      <c r="L103" s="59"/>
    </row>
    <row r="104" spans="2:12" x14ac:dyDescent="0.3">
      <c r="B104" s="2" t="s">
        <v>114</v>
      </c>
      <c r="C104" s="22">
        <v>71770689</v>
      </c>
      <c r="D104" s="9">
        <v>3334.2339999999995</v>
      </c>
      <c r="E104" s="10">
        <v>2649.3940000000002</v>
      </c>
      <c r="F104" s="9">
        <v>0</v>
      </c>
      <c r="G104" s="10">
        <v>0</v>
      </c>
      <c r="H104" s="7">
        <v>0</v>
      </c>
      <c r="I104" s="10">
        <v>98.988</v>
      </c>
      <c r="K104" s="59"/>
      <c r="L104" s="59"/>
    </row>
    <row r="105" spans="2:12" x14ac:dyDescent="0.3">
      <c r="B105" s="2" t="s">
        <v>54</v>
      </c>
      <c r="C105" s="22">
        <v>68110501</v>
      </c>
      <c r="D105" s="9">
        <v>1046.4910000000002</v>
      </c>
      <c r="E105" s="10">
        <v>913.22299999999984</v>
      </c>
      <c r="F105" s="9">
        <v>0</v>
      </c>
      <c r="G105" s="10">
        <v>0</v>
      </c>
      <c r="H105" s="7">
        <v>0</v>
      </c>
      <c r="I105" s="10">
        <v>0</v>
      </c>
      <c r="K105" s="59"/>
      <c r="L105" s="59"/>
    </row>
    <row r="106" spans="2:12" x14ac:dyDescent="0.3">
      <c r="B106" s="2" t="s">
        <v>55</v>
      </c>
      <c r="C106" s="22">
        <v>1136600</v>
      </c>
      <c r="D106" s="9">
        <v>233.80500000000001</v>
      </c>
      <c r="E106" s="10">
        <v>179.35600000000002</v>
      </c>
      <c r="F106" s="9">
        <v>0</v>
      </c>
      <c r="G106" s="10">
        <v>0</v>
      </c>
      <c r="H106" s="7">
        <v>0</v>
      </c>
      <c r="I106" s="10">
        <v>119.586</v>
      </c>
      <c r="K106" s="59"/>
      <c r="L106" s="59"/>
    </row>
    <row r="107" spans="2:12" x14ac:dyDescent="0.3">
      <c r="B107" s="2" t="s">
        <v>56</v>
      </c>
      <c r="C107" s="22">
        <v>1561464</v>
      </c>
      <c r="D107" s="9">
        <v>954.2270000000002</v>
      </c>
      <c r="E107" s="10">
        <v>794.43600000000015</v>
      </c>
      <c r="F107" s="9">
        <v>0</v>
      </c>
      <c r="G107" s="10">
        <v>0</v>
      </c>
      <c r="H107" s="7">
        <v>0</v>
      </c>
      <c r="I107" s="10">
        <v>0</v>
      </c>
      <c r="K107" s="59"/>
      <c r="L107" s="59"/>
    </row>
    <row r="108" spans="2:12" x14ac:dyDescent="0.3">
      <c r="B108" s="2" t="s">
        <v>57</v>
      </c>
      <c r="C108" s="22">
        <v>76994177</v>
      </c>
      <c r="D108" s="9">
        <v>354.62500000000006</v>
      </c>
      <c r="E108" s="10">
        <v>358.30599999999998</v>
      </c>
      <c r="F108" s="9">
        <v>0</v>
      </c>
      <c r="G108" s="10">
        <v>0</v>
      </c>
      <c r="H108" s="7">
        <v>0</v>
      </c>
      <c r="I108" s="10">
        <v>0</v>
      </c>
      <c r="K108" s="59"/>
      <c r="L108" s="59"/>
    </row>
    <row r="109" spans="2:12" x14ac:dyDescent="0.3">
      <c r="B109" s="2" t="s">
        <v>105</v>
      </c>
      <c r="C109" s="22">
        <v>19700983</v>
      </c>
      <c r="D109" s="9">
        <v>247.54000000000002</v>
      </c>
      <c r="E109" s="10">
        <v>177.15200000000002</v>
      </c>
      <c r="F109" s="9">
        <v>0</v>
      </c>
      <c r="G109" s="10">
        <v>0</v>
      </c>
      <c r="H109" s="7">
        <v>0</v>
      </c>
      <c r="I109" s="10">
        <v>0</v>
      </c>
      <c r="K109" s="59"/>
      <c r="L109" s="59"/>
    </row>
    <row r="110" spans="2:12" x14ac:dyDescent="0.3">
      <c r="B110" s="2" t="s">
        <v>58</v>
      </c>
      <c r="C110" s="22">
        <v>1602498</v>
      </c>
      <c r="D110" s="9">
        <v>302.803</v>
      </c>
      <c r="E110" s="10">
        <v>322.69100000000003</v>
      </c>
      <c r="F110" s="9">
        <v>0</v>
      </c>
      <c r="G110" s="10">
        <v>0</v>
      </c>
      <c r="H110" s="7">
        <v>0</v>
      </c>
      <c r="I110" s="10">
        <v>0</v>
      </c>
      <c r="K110" s="59"/>
      <c r="L110" s="59"/>
    </row>
    <row r="111" spans="2:12" ht="14.4" thickBot="1" x14ac:dyDescent="0.35">
      <c r="B111" s="4" t="s">
        <v>59</v>
      </c>
      <c r="C111" s="23">
        <v>3908643</v>
      </c>
      <c r="D111" s="12">
        <v>1285.8579999999999</v>
      </c>
      <c r="E111" s="13">
        <v>1283.306</v>
      </c>
      <c r="F111" s="12">
        <v>0</v>
      </c>
      <c r="G111" s="13">
        <v>0</v>
      </c>
      <c r="H111" s="14">
        <v>0</v>
      </c>
      <c r="I111" s="13">
        <v>0</v>
      </c>
      <c r="K111" s="59"/>
      <c r="L111" s="59"/>
    </row>
    <row r="112" spans="2:12" ht="14.4" thickBot="1" x14ac:dyDescent="0.35">
      <c r="B112" s="19" t="s">
        <v>0</v>
      </c>
      <c r="C112" s="15" t="s">
        <v>115</v>
      </c>
      <c r="D112" s="16">
        <f>SUM(D5:D111)</f>
        <v>624655.13800000027</v>
      </c>
      <c r="E112" s="17">
        <f>SUM(E5:E111)</f>
        <v>532091.98300000012</v>
      </c>
      <c r="F112" s="16">
        <f t="shared" ref="F112:H112" si="0">SUM(F5:F111)</f>
        <v>0</v>
      </c>
      <c r="G112" s="17">
        <f>SUM(G5:G111)</f>
        <v>0</v>
      </c>
      <c r="H112" s="18">
        <f t="shared" si="0"/>
        <v>0</v>
      </c>
      <c r="I112" s="17">
        <f>SUM(I5:I111)</f>
        <v>14488.636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8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4" width="14.44140625" style="6" bestFit="1" customWidth="1"/>
    <col min="5" max="16384" width="9.109375" style="6"/>
  </cols>
  <sheetData>
    <row r="1" spans="2:6" ht="14.4" thickBot="1" x14ac:dyDescent="0.35"/>
    <row r="2" spans="2:6" ht="15" customHeight="1" thickBot="1" x14ac:dyDescent="0.35">
      <c r="B2" s="101" t="s">
        <v>137</v>
      </c>
      <c r="C2" s="102"/>
      <c r="D2" s="103"/>
    </row>
    <row r="3" spans="2:6" ht="14.4" thickBot="1" x14ac:dyDescent="0.35">
      <c r="B3" s="96" t="s">
        <v>2</v>
      </c>
      <c r="C3" s="98" t="s">
        <v>107</v>
      </c>
      <c r="D3" s="64" t="s">
        <v>96</v>
      </c>
    </row>
    <row r="4" spans="2:6" ht="14.4" thickBot="1" x14ac:dyDescent="0.35">
      <c r="B4" s="97"/>
      <c r="C4" s="99"/>
      <c r="D4" s="27" t="s">
        <v>129</v>
      </c>
    </row>
    <row r="5" spans="2:6" x14ac:dyDescent="0.3">
      <c r="B5" s="2" t="s">
        <v>10</v>
      </c>
      <c r="C5" s="22">
        <v>23314594</v>
      </c>
      <c r="D5" s="10">
        <v>2239.614</v>
      </c>
      <c r="E5" s="59"/>
      <c r="F5" s="59"/>
    </row>
    <row r="6" spans="2:6" x14ac:dyDescent="0.3">
      <c r="B6" s="2" t="s">
        <v>95</v>
      </c>
      <c r="C6" s="22">
        <v>1973067</v>
      </c>
      <c r="D6" s="10">
        <v>85.697999999999993</v>
      </c>
      <c r="E6" s="59"/>
      <c r="F6" s="59"/>
    </row>
    <row r="7" spans="2:6" x14ac:dyDescent="0.3">
      <c r="B7" s="2" t="s">
        <v>90</v>
      </c>
      <c r="C7" s="22">
        <v>11441933</v>
      </c>
      <c r="D7" s="10">
        <v>874.16100000000006</v>
      </c>
      <c r="E7" s="59"/>
      <c r="F7" s="59"/>
    </row>
    <row r="8" spans="2:6" x14ac:dyDescent="0.3">
      <c r="B8" s="2" t="s">
        <v>13</v>
      </c>
      <c r="C8" s="22">
        <v>5552292</v>
      </c>
      <c r="D8" s="10">
        <v>284.303</v>
      </c>
      <c r="E8" s="59"/>
      <c r="F8" s="59"/>
    </row>
    <row r="9" spans="2:6" x14ac:dyDescent="0.3">
      <c r="B9" s="2" t="s">
        <v>110</v>
      </c>
      <c r="C9" s="22">
        <v>9250921</v>
      </c>
      <c r="D9" s="10">
        <v>86.88300000000001</v>
      </c>
      <c r="E9" s="59"/>
      <c r="F9" s="59"/>
    </row>
    <row r="10" spans="2:6" x14ac:dyDescent="0.3">
      <c r="B10" s="2" t="s">
        <v>120</v>
      </c>
      <c r="C10" s="22">
        <v>13485658</v>
      </c>
      <c r="D10" s="10">
        <v>299.54200000000003</v>
      </c>
      <c r="E10" s="59"/>
      <c r="F10" s="59"/>
    </row>
    <row r="11" spans="2:6" x14ac:dyDescent="0.3">
      <c r="B11" s="2" t="s">
        <v>15</v>
      </c>
      <c r="C11" s="22">
        <v>1466091</v>
      </c>
      <c r="D11" s="10">
        <v>762.09699999999998</v>
      </c>
      <c r="E11" s="59"/>
      <c r="F11" s="59"/>
    </row>
    <row r="12" spans="2:6" x14ac:dyDescent="0.3">
      <c r="B12" s="2" t="s">
        <v>83</v>
      </c>
      <c r="C12" s="22">
        <v>10204914</v>
      </c>
      <c r="D12" s="10">
        <v>136.94800000000001</v>
      </c>
      <c r="E12" s="59"/>
      <c r="F12" s="59"/>
    </row>
    <row r="13" spans="2:6" x14ac:dyDescent="0.3">
      <c r="B13" s="2" t="s">
        <v>27</v>
      </c>
      <c r="C13" s="22">
        <v>3565937</v>
      </c>
      <c r="D13" s="10">
        <v>159.9</v>
      </c>
      <c r="E13" s="59"/>
      <c r="F13" s="59"/>
    </row>
    <row r="14" spans="2:6" x14ac:dyDescent="0.3">
      <c r="B14" s="2" t="s">
        <v>92</v>
      </c>
      <c r="C14" s="22">
        <v>97471676</v>
      </c>
      <c r="D14" s="10">
        <v>33.924999999999997</v>
      </c>
      <c r="E14" s="59"/>
      <c r="F14" s="59"/>
    </row>
    <row r="15" spans="2:6" x14ac:dyDescent="0.3">
      <c r="B15" s="2" t="s">
        <v>22</v>
      </c>
      <c r="C15" s="22">
        <v>1317309</v>
      </c>
      <c r="D15" s="10">
        <v>224.56899999999999</v>
      </c>
      <c r="E15" s="59"/>
      <c r="F15" s="59"/>
    </row>
    <row r="16" spans="2:6" x14ac:dyDescent="0.3">
      <c r="B16" s="2" t="s">
        <v>24</v>
      </c>
      <c r="C16" s="22">
        <v>3128979</v>
      </c>
      <c r="D16" s="10">
        <v>1958.3080000000004</v>
      </c>
      <c r="E16" s="59"/>
      <c r="F16" s="59"/>
    </row>
    <row r="17" spans="2:6" x14ac:dyDescent="0.3">
      <c r="B17" s="2" t="s">
        <v>25</v>
      </c>
      <c r="C17" s="22">
        <v>1256137</v>
      </c>
      <c r="D17" s="10">
        <v>782.25600000000009</v>
      </c>
      <c r="E17" s="59"/>
      <c r="F17" s="59"/>
    </row>
    <row r="18" spans="2:6" x14ac:dyDescent="0.3">
      <c r="B18" s="2" t="s">
        <v>6</v>
      </c>
      <c r="C18" s="22">
        <v>2284585</v>
      </c>
      <c r="D18" s="10">
        <v>397.26599999999996</v>
      </c>
      <c r="E18" s="59"/>
      <c r="F18" s="59"/>
    </row>
    <row r="19" spans="2:6" x14ac:dyDescent="0.3">
      <c r="B19" s="2" t="s">
        <v>29</v>
      </c>
      <c r="C19" s="22">
        <v>5380369</v>
      </c>
      <c r="D19" s="10">
        <v>214.50100000000003</v>
      </c>
      <c r="E19" s="59"/>
      <c r="F19" s="59"/>
    </row>
    <row r="20" spans="2:6" x14ac:dyDescent="0.3">
      <c r="B20" s="2" t="s">
        <v>30</v>
      </c>
      <c r="C20" s="22">
        <v>2909530</v>
      </c>
      <c r="D20" s="10">
        <v>172.233</v>
      </c>
      <c r="E20" s="59"/>
      <c r="F20" s="59"/>
    </row>
    <row r="21" spans="2:6" x14ac:dyDescent="0.3">
      <c r="B21" s="2" t="s">
        <v>122</v>
      </c>
      <c r="C21" s="22">
        <v>69209575</v>
      </c>
      <c r="D21" s="10">
        <v>788.1400000000001</v>
      </c>
      <c r="E21" s="59"/>
      <c r="F21" s="59"/>
    </row>
    <row r="22" spans="2:6" x14ac:dyDescent="0.3">
      <c r="B22" s="2" t="s">
        <v>94</v>
      </c>
      <c r="C22" s="22">
        <v>10918655</v>
      </c>
      <c r="D22" s="10">
        <v>136.19999999999999</v>
      </c>
      <c r="E22" s="59"/>
      <c r="F22" s="59"/>
    </row>
    <row r="23" spans="2:6" x14ac:dyDescent="0.3">
      <c r="B23" s="2" t="s">
        <v>111</v>
      </c>
      <c r="C23" s="22">
        <v>11898169</v>
      </c>
      <c r="D23" s="10">
        <v>56.435000000000002</v>
      </c>
      <c r="E23" s="59"/>
      <c r="F23" s="59"/>
    </row>
    <row r="24" spans="2:6" x14ac:dyDescent="0.3">
      <c r="B24" s="2" t="s">
        <v>60</v>
      </c>
      <c r="C24" s="22">
        <v>6240179</v>
      </c>
      <c r="D24" s="10">
        <v>88.058999999999997</v>
      </c>
      <c r="E24" s="59"/>
      <c r="F24" s="59"/>
    </row>
    <row r="25" spans="2:6" x14ac:dyDescent="0.3">
      <c r="B25" s="2" t="s">
        <v>14</v>
      </c>
      <c r="C25" s="22">
        <v>33337122</v>
      </c>
      <c r="D25" s="10">
        <v>5227.5020000000022</v>
      </c>
      <c r="E25" s="59"/>
      <c r="F25" s="59"/>
    </row>
    <row r="26" spans="2:6" x14ac:dyDescent="0.3">
      <c r="B26" s="2" t="s">
        <v>34</v>
      </c>
      <c r="C26" s="22">
        <v>1083568</v>
      </c>
      <c r="D26" s="10">
        <v>42.889000000000003</v>
      </c>
      <c r="E26" s="59"/>
      <c r="F26" s="59"/>
    </row>
    <row r="27" spans="2:6" x14ac:dyDescent="0.3">
      <c r="B27" s="2" t="s">
        <v>23</v>
      </c>
      <c r="C27" s="22">
        <v>1125282</v>
      </c>
      <c r="D27" s="10">
        <v>530.48199999999997</v>
      </c>
      <c r="E27" s="59"/>
      <c r="F27" s="59"/>
    </row>
    <row r="28" spans="2:6" x14ac:dyDescent="0.3">
      <c r="B28" s="2" t="s">
        <v>84</v>
      </c>
      <c r="C28" s="22">
        <v>34274233</v>
      </c>
      <c r="D28" s="10">
        <v>27322.012999999999</v>
      </c>
      <c r="E28" s="59"/>
      <c r="F28" s="59"/>
    </row>
    <row r="29" spans="2:6" x14ac:dyDescent="0.3">
      <c r="B29" s="2" t="s">
        <v>36</v>
      </c>
      <c r="C29" s="22">
        <v>2924588</v>
      </c>
      <c r="D29" s="10">
        <v>40.856000000000002</v>
      </c>
      <c r="E29" s="59"/>
      <c r="F29" s="59"/>
    </row>
    <row r="30" spans="2:6" x14ac:dyDescent="0.3">
      <c r="B30" s="2" t="s">
        <v>61</v>
      </c>
      <c r="C30" s="22">
        <v>5470445</v>
      </c>
      <c r="D30" s="10">
        <v>59.363999999999997</v>
      </c>
      <c r="E30" s="59"/>
      <c r="F30" s="59"/>
    </row>
    <row r="31" spans="2:6" x14ac:dyDescent="0.3">
      <c r="B31" s="2" t="s">
        <v>91</v>
      </c>
      <c r="C31" s="22">
        <v>4169215</v>
      </c>
      <c r="D31" s="10">
        <v>3126.6840000000011</v>
      </c>
      <c r="E31" s="59"/>
      <c r="F31" s="59"/>
    </row>
    <row r="32" spans="2:6" x14ac:dyDescent="0.3">
      <c r="B32" s="2" t="s">
        <v>37</v>
      </c>
      <c r="C32" s="22">
        <v>2123223</v>
      </c>
      <c r="D32" s="10">
        <v>507.01700000000005</v>
      </c>
      <c r="E32" s="59"/>
      <c r="F32" s="59"/>
    </row>
    <row r="33" spans="2:6" x14ac:dyDescent="0.3">
      <c r="B33" s="2" t="s">
        <v>128</v>
      </c>
      <c r="C33" s="22">
        <v>24052844</v>
      </c>
      <c r="D33" s="10">
        <v>297.10000000000002</v>
      </c>
      <c r="E33" s="59"/>
      <c r="F33" s="59"/>
    </row>
    <row r="34" spans="2:6" x14ac:dyDescent="0.3">
      <c r="B34" s="2" t="s">
        <v>39</v>
      </c>
      <c r="C34" s="22">
        <v>2886685</v>
      </c>
      <c r="D34" s="10">
        <v>771.21699999999998</v>
      </c>
      <c r="E34" s="59"/>
      <c r="F34" s="59"/>
    </row>
    <row r="35" spans="2:6" x14ac:dyDescent="0.3">
      <c r="B35" s="2" t="s">
        <v>65</v>
      </c>
      <c r="C35" s="22">
        <v>33453598</v>
      </c>
      <c r="D35" s="10">
        <v>16654.054999999997</v>
      </c>
      <c r="E35" s="59"/>
      <c r="F35" s="59"/>
    </row>
    <row r="36" spans="2:6" x14ac:dyDescent="0.3">
      <c r="B36" s="2" t="s">
        <v>85</v>
      </c>
      <c r="C36" s="22">
        <v>1799935</v>
      </c>
      <c r="D36" s="10">
        <v>256.48199999999997</v>
      </c>
      <c r="E36" s="59"/>
      <c r="F36" s="59"/>
    </row>
    <row r="37" spans="2:6" x14ac:dyDescent="0.3">
      <c r="B37" s="2" t="s">
        <v>41</v>
      </c>
      <c r="C37" s="22">
        <v>11428668</v>
      </c>
      <c r="D37" s="10">
        <v>158.88900000000001</v>
      </c>
      <c r="E37" s="59"/>
      <c r="F37" s="59"/>
    </row>
    <row r="38" spans="2:6" x14ac:dyDescent="0.3">
      <c r="B38" s="2" t="s">
        <v>102</v>
      </c>
      <c r="C38" s="22">
        <v>4414127</v>
      </c>
      <c r="D38" s="10">
        <v>180.416</v>
      </c>
      <c r="E38" s="59"/>
      <c r="F38" s="59"/>
    </row>
    <row r="39" spans="2:6" x14ac:dyDescent="0.3">
      <c r="B39" s="2" t="s">
        <v>45</v>
      </c>
      <c r="C39" s="22">
        <v>756149</v>
      </c>
      <c r="D39" s="10">
        <v>761.32</v>
      </c>
      <c r="E39" s="59"/>
      <c r="F39" s="59"/>
    </row>
    <row r="40" spans="2:6" x14ac:dyDescent="0.3">
      <c r="B40" s="2" t="s">
        <v>46</v>
      </c>
      <c r="C40" s="22">
        <v>55483564</v>
      </c>
      <c r="D40" s="10">
        <v>130.161</v>
      </c>
      <c r="E40" s="59"/>
      <c r="F40" s="59"/>
    </row>
    <row r="41" spans="2:6" x14ac:dyDescent="0.3">
      <c r="B41" s="2" t="s">
        <v>103</v>
      </c>
      <c r="C41" s="22">
        <v>7857168</v>
      </c>
      <c r="D41" s="10">
        <v>687.00999999999988</v>
      </c>
      <c r="E41" s="59"/>
      <c r="F41" s="59"/>
    </row>
    <row r="42" spans="2:6" x14ac:dyDescent="0.3">
      <c r="B42" s="2" t="s">
        <v>48</v>
      </c>
      <c r="C42" s="22">
        <v>2044526</v>
      </c>
      <c r="D42" s="10">
        <v>86.194000000000003</v>
      </c>
      <c r="E42" s="59"/>
      <c r="F42" s="59"/>
    </row>
    <row r="43" spans="2:6" x14ac:dyDescent="0.3">
      <c r="B43" s="2" t="s">
        <v>88</v>
      </c>
      <c r="C43" s="22">
        <v>5673133</v>
      </c>
      <c r="D43" s="10">
        <v>84.108999999999995</v>
      </c>
      <c r="E43" s="59"/>
      <c r="F43" s="59"/>
    </row>
    <row r="44" spans="2:6" x14ac:dyDescent="0.3">
      <c r="B44" s="2" t="s">
        <v>62</v>
      </c>
      <c r="C44" s="22">
        <v>6278750</v>
      </c>
      <c r="D44" s="10">
        <v>241.73</v>
      </c>
      <c r="E44" s="59"/>
      <c r="F44" s="59"/>
    </row>
    <row r="45" spans="2:6" x14ac:dyDescent="0.3">
      <c r="B45" s="2" t="s">
        <v>104</v>
      </c>
      <c r="C45" s="22">
        <v>1241994</v>
      </c>
      <c r="D45" s="10">
        <v>1073.0060000000001</v>
      </c>
      <c r="E45" s="59"/>
      <c r="F45" s="59"/>
    </row>
    <row r="46" spans="2:6" x14ac:dyDescent="0.3">
      <c r="B46" s="2" t="s">
        <v>58</v>
      </c>
      <c r="C46" s="22">
        <v>1602498</v>
      </c>
      <c r="D46" s="10">
        <v>25</v>
      </c>
      <c r="E46" s="59"/>
      <c r="F46" s="59"/>
    </row>
    <row r="47" spans="2:6" ht="14.4" thickBot="1" x14ac:dyDescent="0.35">
      <c r="B47" s="4" t="s">
        <v>59</v>
      </c>
      <c r="C47" s="23">
        <v>3908643</v>
      </c>
      <c r="D47" s="13">
        <v>169.10499999999999</v>
      </c>
      <c r="E47" s="59"/>
      <c r="F47" s="59"/>
    </row>
    <row r="48" spans="2:6" ht="14.4" thickBot="1" x14ac:dyDescent="0.35">
      <c r="B48" s="19" t="s">
        <v>0</v>
      </c>
      <c r="C48" s="15" t="s">
        <v>115</v>
      </c>
      <c r="D48" s="17">
        <f>SUM(D5:D47)</f>
        <v>68213.638999999966</v>
      </c>
      <c r="E48" s="59"/>
      <c r="F48" s="59"/>
    </row>
  </sheetData>
  <mergeCells count="3">
    <mergeCell ref="B3:B4"/>
    <mergeCell ref="C3:C4"/>
    <mergeCell ref="B2:D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93" t="s">
        <v>124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74</v>
      </c>
      <c r="E4" s="27" t="s">
        <v>73</v>
      </c>
      <c r="F4" s="28" t="s">
        <v>74</v>
      </c>
      <c r="G4" s="26" t="s">
        <v>73</v>
      </c>
      <c r="H4" s="28" t="s">
        <v>74</v>
      </c>
      <c r="I4" s="26" t="s">
        <v>73</v>
      </c>
    </row>
    <row r="5" spans="2:12" x14ac:dyDescent="0.3">
      <c r="B5" s="5" t="s">
        <v>87</v>
      </c>
      <c r="C5" s="21">
        <v>11989750</v>
      </c>
      <c r="D5" s="7">
        <v>243.28899999999999</v>
      </c>
      <c r="E5" s="8">
        <v>305.66500000000002</v>
      </c>
      <c r="F5" s="7">
        <v>0</v>
      </c>
      <c r="G5" s="8">
        <v>0</v>
      </c>
      <c r="H5" s="7">
        <v>0</v>
      </c>
      <c r="I5" s="8">
        <v>0</v>
      </c>
      <c r="K5" s="59"/>
      <c r="L5" s="59"/>
    </row>
    <row r="6" spans="2:12" x14ac:dyDescent="0.3">
      <c r="B6" s="2" t="s">
        <v>9</v>
      </c>
      <c r="C6" s="22">
        <v>7013489</v>
      </c>
      <c r="D6" s="9">
        <v>142.542</v>
      </c>
      <c r="E6" s="10">
        <v>193.2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392.81600000000003</v>
      </c>
      <c r="E7" s="10">
        <v>400.64999999999992</v>
      </c>
      <c r="F7" s="9">
        <v>0</v>
      </c>
      <c r="G7" s="10">
        <v>0</v>
      </c>
      <c r="H7" s="7">
        <v>44.523000000000003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16551.927</v>
      </c>
      <c r="E8" s="10">
        <v>14781.869999999992</v>
      </c>
      <c r="F8" s="9">
        <v>0</v>
      </c>
      <c r="G8" s="10">
        <v>0</v>
      </c>
      <c r="H8" s="11">
        <v>673.12599999999998</v>
      </c>
      <c r="I8" s="10">
        <v>1942.7050000000002</v>
      </c>
      <c r="K8" s="59"/>
      <c r="L8" s="59"/>
    </row>
    <row r="9" spans="2:12" x14ac:dyDescent="0.3">
      <c r="B9" s="2" t="s">
        <v>95</v>
      </c>
      <c r="C9" s="22">
        <v>1973067</v>
      </c>
      <c r="D9" s="9">
        <v>430</v>
      </c>
      <c r="E9" s="10">
        <v>343.94499999999999</v>
      </c>
      <c r="F9" s="9">
        <v>0</v>
      </c>
      <c r="G9" s="10">
        <v>0</v>
      </c>
      <c r="H9" s="7">
        <v>0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299.55</v>
      </c>
      <c r="E10" s="10">
        <v>292.85500000000002</v>
      </c>
      <c r="F10" s="9">
        <v>0</v>
      </c>
      <c r="G10" s="10">
        <v>0</v>
      </c>
      <c r="H10" s="11">
        <v>910.92599999999993</v>
      </c>
      <c r="I10" s="10">
        <v>0</v>
      </c>
      <c r="K10" s="59"/>
      <c r="L10" s="59"/>
    </row>
    <row r="11" spans="2:12" x14ac:dyDescent="0.3">
      <c r="B11" s="2" t="s">
        <v>127</v>
      </c>
      <c r="C11" s="22">
        <v>7489111</v>
      </c>
      <c r="D11" s="9">
        <v>0</v>
      </c>
      <c r="E11" s="10">
        <v>0</v>
      </c>
      <c r="F11" s="9">
        <v>0</v>
      </c>
      <c r="G11" s="10">
        <v>0</v>
      </c>
      <c r="H11" s="62">
        <v>21.859000000000002</v>
      </c>
      <c r="I11" s="10">
        <v>0</v>
      </c>
      <c r="K11" s="59"/>
      <c r="L11" s="59"/>
    </row>
    <row r="12" spans="2:12" x14ac:dyDescent="0.3">
      <c r="B12" s="2" t="s">
        <v>11</v>
      </c>
      <c r="C12" s="22">
        <v>3933842</v>
      </c>
      <c r="D12" s="9">
        <v>371.04199999999992</v>
      </c>
      <c r="E12" s="10">
        <v>272.60999999999996</v>
      </c>
      <c r="F12" s="9">
        <v>0</v>
      </c>
      <c r="G12" s="10">
        <v>0</v>
      </c>
      <c r="H12" s="7">
        <v>58.951999999999998</v>
      </c>
      <c r="I12" s="10">
        <v>100.935</v>
      </c>
      <c r="K12" s="59"/>
      <c r="L12" s="59"/>
    </row>
    <row r="13" spans="2:12" x14ac:dyDescent="0.3">
      <c r="B13" s="2" t="s">
        <v>12</v>
      </c>
      <c r="C13" s="22">
        <v>2377759</v>
      </c>
      <c r="D13" s="9">
        <v>978.45600000000002</v>
      </c>
      <c r="E13" s="10">
        <v>290.53499999999997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68</v>
      </c>
      <c r="C14" s="22">
        <v>3987364</v>
      </c>
      <c r="D14" s="9">
        <v>9983.7689999999984</v>
      </c>
      <c r="E14" s="10">
        <v>10007.319000000003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13</v>
      </c>
      <c r="C15" s="22">
        <v>5552292</v>
      </c>
      <c r="D15" s="9">
        <v>1263.6839999999997</v>
      </c>
      <c r="E15" s="10">
        <v>936.81399999999985</v>
      </c>
      <c r="F15" s="9">
        <v>0</v>
      </c>
      <c r="G15" s="10">
        <v>0</v>
      </c>
      <c r="H15" s="7">
        <v>0</v>
      </c>
      <c r="I15" s="10">
        <v>74.63</v>
      </c>
      <c r="K15" s="59"/>
      <c r="L15" s="59"/>
    </row>
    <row r="16" spans="2:12" x14ac:dyDescent="0.3">
      <c r="B16" s="2" t="s">
        <v>110</v>
      </c>
      <c r="C16" s="22">
        <v>9250921</v>
      </c>
      <c r="D16" s="9">
        <v>1208.2370000000001</v>
      </c>
      <c r="E16" s="10">
        <v>821.173</v>
      </c>
      <c r="F16" s="9">
        <v>0</v>
      </c>
      <c r="G16" s="10">
        <v>0</v>
      </c>
      <c r="H16" s="7">
        <v>0</v>
      </c>
      <c r="I16" s="10">
        <v>411.21799999999996</v>
      </c>
      <c r="K16" s="59"/>
      <c r="L16" s="59"/>
    </row>
    <row r="17" spans="2:12" x14ac:dyDescent="0.3">
      <c r="B17" s="2" t="s">
        <v>120</v>
      </c>
      <c r="C17" s="22">
        <v>13485658</v>
      </c>
      <c r="D17" s="9">
        <v>809.32500000000016</v>
      </c>
      <c r="E17" s="10">
        <v>378.82300000000004</v>
      </c>
      <c r="F17" s="9">
        <v>0</v>
      </c>
      <c r="G17" s="10">
        <v>0</v>
      </c>
      <c r="H17" s="7">
        <v>122.827</v>
      </c>
      <c r="I17" s="10">
        <v>0</v>
      </c>
      <c r="K17" s="59"/>
      <c r="L17" s="59"/>
    </row>
    <row r="18" spans="2:12" x14ac:dyDescent="0.3">
      <c r="B18" s="2" t="s">
        <v>86</v>
      </c>
      <c r="C18" s="22">
        <v>11920216</v>
      </c>
      <c r="D18" s="9">
        <v>0</v>
      </c>
      <c r="E18" s="10">
        <v>0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99</v>
      </c>
      <c r="C19" s="22">
        <v>26723599</v>
      </c>
      <c r="D19" s="9">
        <v>127.194</v>
      </c>
      <c r="E19" s="10">
        <v>129.517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100</v>
      </c>
      <c r="C20" s="22">
        <v>30630087</v>
      </c>
      <c r="D20" s="9">
        <v>128.05000000000001</v>
      </c>
      <c r="E20" s="10">
        <v>253.71700000000001</v>
      </c>
      <c r="F20" s="9">
        <v>0</v>
      </c>
      <c r="G20" s="10">
        <v>0</v>
      </c>
      <c r="H20" s="7">
        <v>164.23799999999997</v>
      </c>
      <c r="I20" s="10">
        <v>41.618000000000002</v>
      </c>
      <c r="K20" s="59"/>
      <c r="L20" s="59"/>
    </row>
    <row r="21" spans="2:12" x14ac:dyDescent="0.3">
      <c r="B21" s="2" t="s">
        <v>15</v>
      </c>
      <c r="C21" s="22">
        <v>1466091</v>
      </c>
      <c r="D21" s="9">
        <v>9765.7680000000073</v>
      </c>
      <c r="E21" s="10">
        <v>8795.9450000000052</v>
      </c>
      <c r="F21" s="9">
        <v>0</v>
      </c>
      <c r="G21" s="10">
        <v>0</v>
      </c>
      <c r="H21" s="7">
        <v>0</v>
      </c>
      <c r="I21" s="10">
        <v>384.12800000000004</v>
      </c>
      <c r="K21" s="59"/>
      <c r="L21" s="59"/>
    </row>
    <row r="22" spans="2:12" x14ac:dyDescent="0.3">
      <c r="B22" s="2" t="s">
        <v>16</v>
      </c>
      <c r="C22" s="22">
        <v>1560835</v>
      </c>
      <c r="D22" s="9">
        <v>9.3420000000000005</v>
      </c>
      <c r="E22" s="10">
        <v>0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83</v>
      </c>
      <c r="C23" s="22">
        <v>10204914</v>
      </c>
      <c r="D23" s="9">
        <v>670.41200000000003</v>
      </c>
      <c r="E23" s="10">
        <v>621.16899999999998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69</v>
      </c>
      <c r="C24" s="22">
        <v>7723581</v>
      </c>
      <c r="D24" s="9">
        <v>0</v>
      </c>
      <c r="E24" s="10">
        <v>43.582000000000001</v>
      </c>
      <c r="F24" s="9">
        <v>0</v>
      </c>
      <c r="G24" s="10">
        <v>0</v>
      </c>
      <c r="H24" s="7">
        <v>0</v>
      </c>
      <c r="I24" s="10">
        <v>0</v>
      </c>
      <c r="K24" s="59"/>
      <c r="L24" s="59"/>
    </row>
    <row r="25" spans="2:12" x14ac:dyDescent="0.3">
      <c r="B25" s="2" t="s">
        <v>27</v>
      </c>
      <c r="C25" s="22">
        <v>3565937</v>
      </c>
      <c r="D25" s="9">
        <v>368.09</v>
      </c>
      <c r="E25" s="10">
        <v>373.36500000000001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118</v>
      </c>
      <c r="C26" s="22">
        <v>5315244</v>
      </c>
      <c r="D26" s="9">
        <v>24.855</v>
      </c>
      <c r="E26" s="10">
        <v>24.856999999999999</v>
      </c>
      <c r="F26" s="9">
        <v>0</v>
      </c>
      <c r="G26" s="10">
        <v>0</v>
      </c>
      <c r="H26" s="7">
        <v>0</v>
      </c>
      <c r="I26" s="10">
        <v>0</v>
      </c>
      <c r="K26" s="59"/>
      <c r="L26" s="59"/>
    </row>
    <row r="27" spans="2:12" x14ac:dyDescent="0.3">
      <c r="B27" s="2" t="s">
        <v>17</v>
      </c>
      <c r="C27" s="22">
        <v>86910148</v>
      </c>
      <c r="D27" s="9">
        <v>1854.5170000000001</v>
      </c>
      <c r="E27" s="10">
        <v>1755.5389999999995</v>
      </c>
      <c r="F27" s="9">
        <v>0</v>
      </c>
      <c r="G27" s="10">
        <v>0</v>
      </c>
      <c r="H27" s="7">
        <v>0</v>
      </c>
      <c r="I27" s="10">
        <v>67.941999999999993</v>
      </c>
      <c r="K27" s="59"/>
      <c r="L27" s="59"/>
    </row>
    <row r="28" spans="2:12" x14ac:dyDescent="0.3">
      <c r="B28" s="2" t="s">
        <v>18</v>
      </c>
      <c r="C28" s="22">
        <v>6536758</v>
      </c>
      <c r="D28" s="9">
        <v>391.87</v>
      </c>
      <c r="E28" s="10">
        <v>432.28499999999997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19</v>
      </c>
      <c r="C29" s="22">
        <v>41080722</v>
      </c>
      <c r="D29" s="9">
        <v>1651.7000000000003</v>
      </c>
      <c r="E29" s="10">
        <v>1353.1179999999997</v>
      </c>
      <c r="F29" s="9">
        <v>0</v>
      </c>
      <c r="G29" s="10">
        <v>0</v>
      </c>
      <c r="H29" s="7">
        <v>0</v>
      </c>
      <c r="I29" s="10">
        <v>44.228000000000002</v>
      </c>
      <c r="K29" s="59"/>
      <c r="L29" s="59"/>
    </row>
    <row r="30" spans="2:12" x14ac:dyDescent="0.3">
      <c r="B30" s="2" t="s">
        <v>78</v>
      </c>
      <c r="C30" s="22">
        <v>2368373</v>
      </c>
      <c r="D30" s="9">
        <v>575.57800000000009</v>
      </c>
      <c r="E30" s="10">
        <v>573.53300000000002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92</v>
      </c>
      <c r="C31" s="22">
        <v>97471676</v>
      </c>
      <c r="D31" s="9">
        <v>359.01499999999999</v>
      </c>
      <c r="E31" s="10">
        <v>169.41000000000003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20</v>
      </c>
      <c r="C32" s="22">
        <v>1902563</v>
      </c>
      <c r="D32" s="9">
        <v>367.322</v>
      </c>
      <c r="E32" s="10">
        <v>508.70600000000002</v>
      </c>
      <c r="F32" s="9">
        <v>0</v>
      </c>
      <c r="G32" s="10">
        <v>0</v>
      </c>
      <c r="H32" s="7">
        <v>0</v>
      </c>
      <c r="I32" s="10">
        <v>0</v>
      </c>
      <c r="K32" s="59"/>
      <c r="L32" s="59"/>
    </row>
    <row r="33" spans="2:12" x14ac:dyDescent="0.3">
      <c r="B33" s="2" t="s">
        <v>22</v>
      </c>
      <c r="C33" s="22">
        <v>1317309</v>
      </c>
      <c r="D33" s="9">
        <v>1437.7289999999998</v>
      </c>
      <c r="E33" s="10">
        <v>1437.8879999999999</v>
      </c>
      <c r="F33" s="9">
        <v>0</v>
      </c>
      <c r="G33" s="10">
        <v>0</v>
      </c>
      <c r="H33" s="7">
        <v>534.78599999999994</v>
      </c>
      <c r="I33" s="10">
        <v>0</v>
      </c>
      <c r="K33" s="59"/>
      <c r="L33" s="59"/>
    </row>
    <row r="34" spans="2:12" x14ac:dyDescent="0.3">
      <c r="B34" s="2" t="s">
        <v>24</v>
      </c>
      <c r="C34" s="22">
        <v>3128979</v>
      </c>
      <c r="D34" s="9">
        <v>2873.0710000000004</v>
      </c>
      <c r="E34" s="10">
        <v>2609.2439999999992</v>
      </c>
      <c r="F34" s="9">
        <v>0</v>
      </c>
      <c r="G34" s="10">
        <v>0</v>
      </c>
      <c r="H34" s="7">
        <v>0</v>
      </c>
      <c r="I34" s="10">
        <v>1009.681</v>
      </c>
      <c r="K34" s="59"/>
      <c r="L34" s="59"/>
    </row>
    <row r="35" spans="2:12" x14ac:dyDescent="0.3">
      <c r="B35" s="2" t="s">
        <v>21</v>
      </c>
      <c r="C35" s="22">
        <v>1911853</v>
      </c>
      <c r="D35" s="9">
        <v>113.208</v>
      </c>
      <c r="E35" s="10">
        <v>42.66</v>
      </c>
      <c r="F35" s="9">
        <v>0</v>
      </c>
      <c r="G35" s="10">
        <v>0</v>
      </c>
      <c r="H35" s="7">
        <v>0</v>
      </c>
      <c r="I35" s="10">
        <v>0</v>
      </c>
      <c r="K35" s="59"/>
      <c r="L35" s="59"/>
    </row>
    <row r="36" spans="2:12" x14ac:dyDescent="0.3">
      <c r="B36" s="2" t="s">
        <v>25</v>
      </c>
      <c r="C36" s="22">
        <v>1256137</v>
      </c>
      <c r="D36" s="9">
        <v>3107.6879999999992</v>
      </c>
      <c r="E36" s="10">
        <v>2790.4320000000012</v>
      </c>
      <c r="F36" s="9">
        <v>0</v>
      </c>
      <c r="G36" s="10">
        <v>0</v>
      </c>
      <c r="H36" s="11">
        <v>1251.0290000000002</v>
      </c>
      <c r="I36" s="10">
        <v>433.83199999999994</v>
      </c>
      <c r="K36" s="59"/>
      <c r="L36" s="59"/>
    </row>
    <row r="37" spans="2:12" x14ac:dyDescent="0.3">
      <c r="B37" s="2" t="s">
        <v>6</v>
      </c>
      <c r="C37" s="22">
        <v>2284585</v>
      </c>
      <c r="D37" s="9">
        <v>1078.8549999999998</v>
      </c>
      <c r="E37" s="10">
        <v>624.30000000000007</v>
      </c>
      <c r="F37" s="9">
        <v>0</v>
      </c>
      <c r="G37" s="10">
        <v>0</v>
      </c>
      <c r="H37" s="7">
        <v>0</v>
      </c>
      <c r="I37" s="10">
        <v>0</v>
      </c>
      <c r="K37" s="59"/>
      <c r="L37" s="59"/>
    </row>
    <row r="38" spans="2:12" x14ac:dyDescent="0.3">
      <c r="B38" s="2" t="s">
        <v>79</v>
      </c>
      <c r="C38" s="22">
        <v>13569712</v>
      </c>
      <c r="D38" s="9">
        <v>123.497</v>
      </c>
      <c r="E38" s="10">
        <v>168.16399999999999</v>
      </c>
      <c r="F38" s="9">
        <v>0</v>
      </c>
      <c r="G38" s="10">
        <v>0</v>
      </c>
      <c r="H38" s="7">
        <v>0</v>
      </c>
      <c r="I38" s="10">
        <v>0</v>
      </c>
      <c r="K38" s="59"/>
      <c r="L38" s="59"/>
    </row>
    <row r="39" spans="2:12" x14ac:dyDescent="0.3">
      <c r="B39" s="2" t="s">
        <v>28</v>
      </c>
      <c r="C39" s="22">
        <v>1804345</v>
      </c>
      <c r="D39" s="9">
        <v>2155.1540000000005</v>
      </c>
      <c r="E39" s="10">
        <v>1617.3739999999998</v>
      </c>
      <c r="F39" s="9">
        <v>0</v>
      </c>
      <c r="G39" s="10">
        <v>0</v>
      </c>
      <c r="H39" s="7">
        <v>0</v>
      </c>
      <c r="I39" s="10">
        <v>0</v>
      </c>
      <c r="K39" s="59"/>
      <c r="L39" s="59"/>
    </row>
    <row r="40" spans="2:12" x14ac:dyDescent="0.3">
      <c r="B40" s="2" t="s">
        <v>29</v>
      </c>
      <c r="C40" s="22">
        <v>5380369</v>
      </c>
      <c r="D40" s="9">
        <v>585.80399999999997</v>
      </c>
      <c r="E40" s="10">
        <v>581.39699999999993</v>
      </c>
      <c r="F40" s="9">
        <v>0</v>
      </c>
      <c r="G40" s="10">
        <v>0</v>
      </c>
      <c r="H40" s="7">
        <v>56.942</v>
      </c>
      <c r="I40" s="10">
        <v>0</v>
      </c>
      <c r="K40" s="59"/>
      <c r="L40" s="59"/>
    </row>
    <row r="41" spans="2:12" x14ac:dyDescent="0.3">
      <c r="B41" s="2" t="s">
        <v>30</v>
      </c>
      <c r="C41" s="22">
        <v>2909530</v>
      </c>
      <c r="D41" s="9">
        <v>1494.7360000000003</v>
      </c>
      <c r="E41" s="10">
        <v>1608.1449999999998</v>
      </c>
      <c r="F41" s="9">
        <v>0</v>
      </c>
      <c r="G41" s="10">
        <v>0</v>
      </c>
      <c r="H41" s="7">
        <v>206.322</v>
      </c>
      <c r="I41" s="10">
        <v>273.673</v>
      </c>
      <c r="K41" s="59"/>
      <c r="L41" s="59"/>
    </row>
    <row r="42" spans="2:12" x14ac:dyDescent="0.3">
      <c r="B42" s="2" t="s">
        <v>122</v>
      </c>
      <c r="C42" s="22">
        <v>69209575</v>
      </c>
      <c r="D42" s="9">
        <v>1366.2720000000002</v>
      </c>
      <c r="E42" s="10">
        <v>1423.867</v>
      </c>
      <c r="F42" s="9">
        <v>0</v>
      </c>
      <c r="G42" s="10">
        <v>0</v>
      </c>
      <c r="H42" s="7">
        <v>0</v>
      </c>
      <c r="I42" s="10">
        <v>386.66899999999998</v>
      </c>
      <c r="K42" s="59"/>
      <c r="L42" s="59"/>
    </row>
    <row r="43" spans="2:12" x14ac:dyDescent="0.3">
      <c r="B43" s="2" t="s">
        <v>101</v>
      </c>
      <c r="C43" s="22">
        <v>6537572</v>
      </c>
      <c r="D43" s="9">
        <v>447.6810000000001</v>
      </c>
      <c r="E43" s="10">
        <v>380.69900000000001</v>
      </c>
      <c r="F43" s="9">
        <v>0</v>
      </c>
      <c r="G43" s="10">
        <v>0</v>
      </c>
      <c r="H43" s="7">
        <v>0</v>
      </c>
      <c r="I43" s="10">
        <v>0</v>
      </c>
      <c r="K43" s="59"/>
      <c r="L43" s="59"/>
    </row>
    <row r="44" spans="2:12" x14ac:dyDescent="0.3">
      <c r="B44" s="2" t="s">
        <v>94</v>
      </c>
      <c r="C44" s="22">
        <v>10918655</v>
      </c>
      <c r="D44" s="9">
        <v>139.24499999999998</v>
      </c>
      <c r="E44" s="10">
        <v>157.81899999999999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3</v>
      </c>
      <c r="C45" s="22">
        <v>8892436</v>
      </c>
      <c r="D45" s="9">
        <v>127.00300000000001</v>
      </c>
      <c r="E45" s="10">
        <v>188.458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89</v>
      </c>
      <c r="C46" s="22">
        <v>3609381</v>
      </c>
      <c r="D46" s="9">
        <v>2826.8029999999999</v>
      </c>
      <c r="E46" s="10">
        <v>2409.9199999999996</v>
      </c>
      <c r="F46" s="9">
        <v>0</v>
      </c>
      <c r="G46" s="10">
        <v>0</v>
      </c>
      <c r="H46" s="7">
        <v>0</v>
      </c>
      <c r="I46" s="10">
        <v>203.86300000000003</v>
      </c>
      <c r="K46" s="59"/>
      <c r="L46" s="59"/>
    </row>
    <row r="47" spans="2:12" x14ac:dyDescent="0.3">
      <c r="B47" s="2" t="s">
        <v>63</v>
      </c>
      <c r="C47" s="22">
        <v>7135653</v>
      </c>
      <c r="D47" s="9">
        <v>14.805</v>
      </c>
      <c r="E47" s="10">
        <v>14.874000000000001</v>
      </c>
      <c r="F47" s="9">
        <v>0</v>
      </c>
      <c r="G47" s="10">
        <v>0</v>
      </c>
      <c r="H47" s="7">
        <v>0</v>
      </c>
      <c r="I47" s="10">
        <v>0</v>
      </c>
      <c r="K47" s="59"/>
      <c r="L47" s="59"/>
    </row>
    <row r="48" spans="2:12" x14ac:dyDescent="0.3">
      <c r="B48" s="2" t="s">
        <v>111</v>
      </c>
      <c r="C48" s="22">
        <v>11898169</v>
      </c>
      <c r="D48" s="9">
        <v>58.850999999999999</v>
      </c>
      <c r="E48" s="10">
        <v>56.356000000000002</v>
      </c>
      <c r="F48" s="9">
        <v>0</v>
      </c>
      <c r="G48" s="10">
        <v>0</v>
      </c>
      <c r="H48" s="7">
        <v>101.673</v>
      </c>
      <c r="I48" s="10">
        <v>43.494</v>
      </c>
      <c r="K48" s="59"/>
      <c r="L48" s="59"/>
    </row>
    <row r="49" spans="2:12" x14ac:dyDescent="0.3">
      <c r="B49" s="2" t="s">
        <v>31</v>
      </c>
      <c r="C49" s="22">
        <v>2299645</v>
      </c>
      <c r="D49" s="9">
        <v>1603.7250000000004</v>
      </c>
      <c r="E49" s="10">
        <v>958.99900000000014</v>
      </c>
      <c r="F49" s="9">
        <v>0</v>
      </c>
      <c r="G49" s="10">
        <v>0</v>
      </c>
      <c r="H49" s="7">
        <v>0</v>
      </c>
      <c r="I49" s="10">
        <v>257.197</v>
      </c>
      <c r="K49" s="59"/>
      <c r="L49" s="59"/>
    </row>
    <row r="50" spans="2:12" x14ac:dyDescent="0.3">
      <c r="B50" s="2" t="s">
        <v>32</v>
      </c>
      <c r="C50" s="22">
        <v>1787793</v>
      </c>
      <c r="D50" s="9">
        <v>1328.9419999999996</v>
      </c>
      <c r="E50" s="10">
        <v>1695.2859999999998</v>
      </c>
      <c r="F50" s="9">
        <v>0</v>
      </c>
      <c r="G50" s="10">
        <v>0</v>
      </c>
      <c r="H50" s="7">
        <v>0</v>
      </c>
      <c r="I50" s="10">
        <v>126.018</v>
      </c>
      <c r="K50" s="59"/>
      <c r="L50" s="59"/>
    </row>
    <row r="51" spans="2:12" x14ac:dyDescent="0.3">
      <c r="B51" s="2" t="s">
        <v>60</v>
      </c>
      <c r="C51" s="22">
        <v>6240179</v>
      </c>
      <c r="D51" s="9">
        <v>1911.8560000000002</v>
      </c>
      <c r="E51" s="10">
        <v>1302.645</v>
      </c>
      <c r="F51" s="9">
        <v>0</v>
      </c>
      <c r="G51" s="10">
        <v>0</v>
      </c>
      <c r="H51" s="7">
        <v>0</v>
      </c>
      <c r="I51" s="10">
        <v>571.63600000000008</v>
      </c>
      <c r="K51" s="59"/>
      <c r="L51" s="59"/>
    </row>
    <row r="52" spans="2:12" x14ac:dyDescent="0.3">
      <c r="B52" s="2" t="s">
        <v>14</v>
      </c>
      <c r="C52" s="22">
        <v>33337122</v>
      </c>
      <c r="D52" s="9">
        <v>98448.95200000015</v>
      </c>
      <c r="E52" s="10">
        <v>86657.526000000114</v>
      </c>
      <c r="F52" s="9">
        <v>0</v>
      </c>
      <c r="G52" s="10">
        <v>0</v>
      </c>
      <c r="H52" s="7">
        <v>1962.6650000000002</v>
      </c>
      <c r="I52" s="10">
        <v>7167.6070000000018</v>
      </c>
      <c r="K52" s="59"/>
      <c r="L52" s="59"/>
    </row>
    <row r="53" spans="2:12" x14ac:dyDescent="0.3">
      <c r="B53" s="2" t="s">
        <v>33</v>
      </c>
      <c r="C53" s="22">
        <v>2805889</v>
      </c>
      <c r="D53" s="9">
        <v>7127.5020000000004</v>
      </c>
      <c r="E53" s="10">
        <v>6828.0980000000009</v>
      </c>
      <c r="F53" s="9">
        <v>0</v>
      </c>
      <c r="G53" s="10">
        <v>0</v>
      </c>
      <c r="H53" s="7">
        <v>0</v>
      </c>
      <c r="I53" s="10">
        <v>0</v>
      </c>
      <c r="K53" s="59"/>
      <c r="L53" s="59"/>
    </row>
    <row r="54" spans="2:12" x14ac:dyDescent="0.3">
      <c r="B54" s="2" t="s">
        <v>34</v>
      </c>
      <c r="C54" s="22">
        <v>1083568</v>
      </c>
      <c r="D54" s="9">
        <v>234.13199999999998</v>
      </c>
      <c r="E54" s="10">
        <v>272.28499999999997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80</v>
      </c>
      <c r="C55" s="22">
        <v>9596665</v>
      </c>
      <c r="D55" s="9">
        <v>647.52299999999991</v>
      </c>
      <c r="E55" s="10">
        <v>514.25099999999998</v>
      </c>
      <c r="F55" s="9">
        <v>0</v>
      </c>
      <c r="G55" s="10">
        <v>0</v>
      </c>
      <c r="H55" s="7">
        <v>112.01600000000001</v>
      </c>
      <c r="I55" s="10">
        <v>279.39699999999999</v>
      </c>
      <c r="K55" s="59"/>
      <c r="L55" s="59"/>
    </row>
    <row r="56" spans="2:12" x14ac:dyDescent="0.3">
      <c r="B56" s="2" t="s">
        <v>125</v>
      </c>
      <c r="C56" s="22">
        <v>13210610</v>
      </c>
      <c r="D56" s="9">
        <v>41.805999999999997</v>
      </c>
      <c r="E56" s="10">
        <v>29.861999999999998</v>
      </c>
      <c r="F56" s="9">
        <v>0</v>
      </c>
      <c r="G56" s="10">
        <v>0</v>
      </c>
      <c r="H56" s="62">
        <v>29.861999999999998</v>
      </c>
      <c r="I56" s="10">
        <v>43.533999999999999</v>
      </c>
      <c r="K56" s="59"/>
      <c r="L56" s="59"/>
    </row>
    <row r="57" spans="2:12" x14ac:dyDescent="0.3">
      <c r="B57" s="2" t="s">
        <v>26</v>
      </c>
      <c r="C57" s="22">
        <v>326969</v>
      </c>
      <c r="D57" s="9">
        <v>1469.9639999999997</v>
      </c>
      <c r="E57" s="10">
        <v>1533.9780000000001</v>
      </c>
      <c r="F57" s="9">
        <v>0</v>
      </c>
      <c r="G57" s="10">
        <v>0</v>
      </c>
      <c r="H57" s="11">
        <v>0</v>
      </c>
      <c r="I57" s="10">
        <v>0</v>
      </c>
      <c r="K57" s="59"/>
      <c r="L57" s="59"/>
    </row>
    <row r="58" spans="2:12" x14ac:dyDescent="0.3">
      <c r="B58" s="2" t="s">
        <v>121</v>
      </c>
      <c r="C58" s="22">
        <v>26574808</v>
      </c>
      <c r="D58" s="9">
        <v>0</v>
      </c>
      <c r="E58" s="10">
        <v>0</v>
      </c>
      <c r="F58" s="9">
        <v>0</v>
      </c>
      <c r="G58" s="10">
        <v>0</v>
      </c>
      <c r="H58" s="7">
        <v>0</v>
      </c>
      <c r="I58" s="10">
        <v>0</v>
      </c>
      <c r="K58" s="59"/>
      <c r="L58" s="59"/>
    </row>
    <row r="59" spans="2:12" x14ac:dyDescent="0.3">
      <c r="B59" s="2" t="s">
        <v>35</v>
      </c>
      <c r="C59" s="22">
        <v>828887</v>
      </c>
      <c r="D59" s="9">
        <v>219.30199999999999</v>
      </c>
      <c r="E59" s="10">
        <v>131.523</v>
      </c>
      <c r="F59" s="9">
        <v>0</v>
      </c>
      <c r="G59" s="10">
        <v>0</v>
      </c>
      <c r="H59" s="7">
        <v>0</v>
      </c>
      <c r="I59" s="10">
        <v>0</v>
      </c>
      <c r="K59" s="59"/>
      <c r="L59" s="59"/>
    </row>
    <row r="60" spans="2:12" x14ac:dyDescent="0.3">
      <c r="B60" s="2" t="s">
        <v>23</v>
      </c>
      <c r="C60" s="22">
        <v>1125282</v>
      </c>
      <c r="D60" s="9">
        <v>2386.6010000000001</v>
      </c>
      <c r="E60" s="10">
        <v>1846.7419999999997</v>
      </c>
      <c r="F60" s="9">
        <v>0</v>
      </c>
      <c r="G60" s="10">
        <v>0</v>
      </c>
      <c r="H60" s="7">
        <v>0</v>
      </c>
      <c r="I60" s="10">
        <v>300.13300000000004</v>
      </c>
      <c r="K60" s="59"/>
      <c r="L60" s="59"/>
    </row>
    <row r="61" spans="2:12" x14ac:dyDescent="0.3">
      <c r="B61" s="2" t="s">
        <v>84</v>
      </c>
      <c r="C61" s="22">
        <v>34274233</v>
      </c>
      <c r="D61" s="9">
        <v>138633.16299999997</v>
      </c>
      <c r="E61" s="10">
        <v>121359.89399999994</v>
      </c>
      <c r="F61" s="9">
        <v>174.37</v>
      </c>
      <c r="G61" s="10">
        <v>44.694000000000003</v>
      </c>
      <c r="H61" s="7">
        <v>4159.5599999999995</v>
      </c>
      <c r="I61" s="10">
        <v>8574.7099999999991</v>
      </c>
      <c r="K61" s="59"/>
      <c r="L61" s="59"/>
    </row>
    <row r="62" spans="2:12" x14ac:dyDescent="0.3">
      <c r="B62" s="2" t="s">
        <v>36</v>
      </c>
      <c r="C62" s="22">
        <v>2924588</v>
      </c>
      <c r="D62" s="9">
        <v>226.32300000000001</v>
      </c>
      <c r="E62" s="10">
        <v>462.65600000000001</v>
      </c>
      <c r="F62" s="9">
        <v>0</v>
      </c>
      <c r="G62" s="10">
        <v>0</v>
      </c>
      <c r="H62" s="7">
        <v>0</v>
      </c>
      <c r="I62" s="10">
        <v>0</v>
      </c>
      <c r="K62" s="59"/>
      <c r="L62" s="59"/>
    </row>
    <row r="63" spans="2:12" x14ac:dyDescent="0.3">
      <c r="B63" s="2" t="s">
        <v>61</v>
      </c>
      <c r="C63" s="22">
        <v>5470445</v>
      </c>
      <c r="D63" s="9">
        <v>111.054</v>
      </c>
      <c r="E63" s="10">
        <v>111.70099999999999</v>
      </c>
      <c r="F63" s="9">
        <v>0</v>
      </c>
      <c r="G63" s="10">
        <v>0</v>
      </c>
      <c r="H63" s="7">
        <v>225.23</v>
      </c>
      <c r="I63" s="10">
        <v>59.591999999999999</v>
      </c>
      <c r="K63" s="59"/>
      <c r="L63" s="59"/>
    </row>
    <row r="64" spans="2:12" x14ac:dyDescent="0.3">
      <c r="B64" s="2" t="s">
        <v>91</v>
      </c>
      <c r="C64" s="22">
        <v>4169215</v>
      </c>
      <c r="D64" s="9">
        <v>14917.436999999998</v>
      </c>
      <c r="E64" s="10">
        <v>11252.338</v>
      </c>
      <c r="F64" s="9">
        <v>0</v>
      </c>
      <c r="G64" s="10">
        <v>0</v>
      </c>
      <c r="H64" s="7">
        <v>495.00399999999996</v>
      </c>
      <c r="I64" s="10">
        <v>1950.5229999999999</v>
      </c>
      <c r="K64" s="59"/>
      <c r="L64" s="59"/>
    </row>
    <row r="65" spans="2:12" x14ac:dyDescent="0.3">
      <c r="B65" s="2" t="s">
        <v>7</v>
      </c>
      <c r="C65" s="22">
        <v>3016811</v>
      </c>
      <c r="D65" s="9">
        <v>474.548</v>
      </c>
      <c r="E65" s="10">
        <v>445.03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37</v>
      </c>
      <c r="C66" s="22">
        <v>2123223</v>
      </c>
      <c r="D66" s="9">
        <v>754.44</v>
      </c>
      <c r="E66" s="10">
        <v>621.41</v>
      </c>
      <c r="F66" s="9">
        <v>0</v>
      </c>
      <c r="G66" s="10">
        <v>0</v>
      </c>
      <c r="H66" s="7">
        <v>0</v>
      </c>
      <c r="I66" s="10">
        <v>126.20499999999998</v>
      </c>
      <c r="K66" s="59"/>
      <c r="L66" s="59"/>
    </row>
    <row r="67" spans="2:12" x14ac:dyDescent="0.3">
      <c r="B67" s="2" t="s">
        <v>126</v>
      </c>
      <c r="C67" s="22">
        <v>9371943</v>
      </c>
      <c r="D67" s="9">
        <v>272.80399999999997</v>
      </c>
      <c r="E67" s="10">
        <v>224.44599999999997</v>
      </c>
      <c r="F67" s="9">
        <v>0</v>
      </c>
      <c r="G67" s="10">
        <v>0</v>
      </c>
      <c r="H67" s="7">
        <v>0</v>
      </c>
      <c r="I67" s="10">
        <v>0</v>
      </c>
      <c r="K67" s="59"/>
      <c r="L67" s="59"/>
    </row>
    <row r="68" spans="2:12" x14ac:dyDescent="0.3">
      <c r="B68" s="2" t="s">
        <v>38</v>
      </c>
      <c r="C68" s="22">
        <v>1557353</v>
      </c>
      <c r="D68" s="9">
        <v>819.66000000000008</v>
      </c>
      <c r="E68" s="10">
        <v>781.04</v>
      </c>
      <c r="F68" s="9">
        <v>0</v>
      </c>
      <c r="G68" s="10">
        <v>0</v>
      </c>
      <c r="H68" s="7">
        <v>169.22200000000001</v>
      </c>
      <c r="I68" s="10">
        <v>0</v>
      </c>
      <c r="K68" s="59"/>
      <c r="L68" s="59"/>
    </row>
    <row r="69" spans="2:12" x14ac:dyDescent="0.3">
      <c r="B69" s="2" t="s">
        <v>117</v>
      </c>
      <c r="C69" s="22">
        <v>175884</v>
      </c>
      <c r="D69" s="9">
        <v>0</v>
      </c>
      <c r="E69" s="10">
        <v>0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8</v>
      </c>
      <c r="C70" s="22">
        <v>5482271</v>
      </c>
      <c r="D70" s="9">
        <v>2183.1780000000003</v>
      </c>
      <c r="E70" s="10">
        <v>2227.768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128</v>
      </c>
      <c r="C71" s="22">
        <v>24052844</v>
      </c>
      <c r="D71" s="9">
        <v>0</v>
      </c>
      <c r="E71" s="10">
        <v>0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119</v>
      </c>
      <c r="C72" s="22">
        <v>9158456</v>
      </c>
      <c r="D72" s="9">
        <v>165.208</v>
      </c>
      <c r="E72" s="10">
        <v>57.197000000000003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112</v>
      </c>
      <c r="C73" s="22">
        <v>7253302</v>
      </c>
      <c r="D73" s="9">
        <v>159.76299999999998</v>
      </c>
      <c r="E73" s="10">
        <v>0</v>
      </c>
      <c r="F73" s="9">
        <v>0</v>
      </c>
      <c r="G73" s="10">
        <v>0</v>
      </c>
      <c r="H73" s="7">
        <v>34.661000000000001</v>
      </c>
      <c r="I73" s="10">
        <v>99.106999999999985</v>
      </c>
      <c r="K73" s="59"/>
      <c r="L73" s="59"/>
    </row>
    <row r="74" spans="2:12" x14ac:dyDescent="0.3">
      <c r="B74" s="2" t="s">
        <v>39</v>
      </c>
      <c r="C74" s="22">
        <v>2886685</v>
      </c>
      <c r="D74" s="9">
        <v>405.91099999999994</v>
      </c>
      <c r="E74" s="10">
        <v>366.47799999999995</v>
      </c>
      <c r="F74" s="9">
        <v>0</v>
      </c>
      <c r="G74" s="10">
        <v>0</v>
      </c>
      <c r="H74" s="7">
        <v>0</v>
      </c>
      <c r="I74" s="10">
        <v>675.15700000000015</v>
      </c>
      <c r="K74" s="59"/>
      <c r="L74" s="59"/>
    </row>
    <row r="75" spans="2:12" x14ac:dyDescent="0.3">
      <c r="B75" s="2" t="s">
        <v>40</v>
      </c>
      <c r="C75" s="22">
        <v>80795727</v>
      </c>
      <c r="D75" s="9">
        <v>4747.8729999999996</v>
      </c>
      <c r="E75" s="10">
        <v>3935.18</v>
      </c>
      <c r="F75" s="9">
        <v>0</v>
      </c>
      <c r="G75" s="10">
        <v>0</v>
      </c>
      <c r="H75" s="7">
        <v>0</v>
      </c>
      <c r="I75" s="10">
        <v>691.74599999999987</v>
      </c>
      <c r="K75" s="59"/>
      <c r="L75" s="59"/>
    </row>
    <row r="76" spans="2:12" x14ac:dyDescent="0.3">
      <c r="B76" s="2" t="s">
        <v>65</v>
      </c>
      <c r="C76" s="22">
        <v>33453598</v>
      </c>
      <c r="D76" s="9">
        <v>86022.938999999984</v>
      </c>
      <c r="E76" s="10">
        <v>62384.942000000025</v>
      </c>
      <c r="F76" s="9">
        <v>0</v>
      </c>
      <c r="G76" s="10">
        <v>0</v>
      </c>
      <c r="H76" s="7">
        <v>258.67599999999999</v>
      </c>
      <c r="I76" s="10">
        <v>7889.7</v>
      </c>
      <c r="K76" s="59"/>
      <c r="L76" s="59"/>
    </row>
    <row r="77" spans="2:12" x14ac:dyDescent="0.3">
      <c r="B77" s="2" t="s">
        <v>85</v>
      </c>
      <c r="C77" s="22">
        <v>1799935</v>
      </c>
      <c r="D77" s="9">
        <v>2744.023999999999</v>
      </c>
      <c r="E77" s="10">
        <v>2616.7579999999998</v>
      </c>
      <c r="F77" s="9">
        <v>0</v>
      </c>
      <c r="G77" s="10">
        <v>0</v>
      </c>
      <c r="H77" s="7">
        <v>0</v>
      </c>
      <c r="I77" s="10">
        <v>39.972000000000001</v>
      </c>
      <c r="K77" s="59"/>
      <c r="L77" s="59"/>
    </row>
    <row r="78" spans="2:12" x14ac:dyDescent="0.3">
      <c r="B78" s="2" t="s">
        <v>113</v>
      </c>
      <c r="C78" s="22">
        <v>16978251</v>
      </c>
      <c r="D78" s="9">
        <v>185.56700000000001</v>
      </c>
      <c r="E78" s="10">
        <v>144.172</v>
      </c>
      <c r="F78" s="9">
        <v>0</v>
      </c>
      <c r="G78" s="10">
        <v>0</v>
      </c>
      <c r="H78" s="7">
        <v>0</v>
      </c>
      <c r="I78" s="10">
        <v>0</v>
      </c>
      <c r="K78" s="59"/>
      <c r="L78" s="59"/>
    </row>
    <row r="79" spans="2:12" x14ac:dyDescent="0.3">
      <c r="B79" s="2" t="s">
        <v>41</v>
      </c>
      <c r="C79" s="22">
        <v>11428668</v>
      </c>
      <c r="D79" s="9">
        <v>439.43399999999997</v>
      </c>
      <c r="E79" s="10">
        <v>346.68499999999995</v>
      </c>
      <c r="F79" s="9">
        <v>0</v>
      </c>
      <c r="G79" s="10">
        <v>0</v>
      </c>
      <c r="H79" s="7">
        <v>0</v>
      </c>
      <c r="I79" s="10">
        <v>0</v>
      </c>
      <c r="K79" s="59"/>
      <c r="L79" s="59"/>
    </row>
    <row r="80" spans="2:12" x14ac:dyDescent="0.3">
      <c r="B80" s="2" t="s">
        <v>67</v>
      </c>
      <c r="C80" s="22">
        <v>2913444</v>
      </c>
      <c r="D80" s="9">
        <v>420.887</v>
      </c>
      <c r="E80" s="10">
        <v>515.40599999999995</v>
      </c>
      <c r="F80" s="9">
        <v>0</v>
      </c>
      <c r="G80" s="10">
        <v>0</v>
      </c>
      <c r="H80" s="7">
        <v>130.679</v>
      </c>
      <c r="I80" s="10">
        <v>298.41399999999999</v>
      </c>
      <c r="K80" s="59"/>
      <c r="L80" s="59"/>
    </row>
    <row r="81" spans="2:12" x14ac:dyDescent="0.3">
      <c r="B81" s="2" t="s">
        <v>42</v>
      </c>
      <c r="C81" s="22">
        <v>3980754</v>
      </c>
      <c r="D81" s="9">
        <v>955.35700000000008</v>
      </c>
      <c r="E81" s="10">
        <v>950.43200000000013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43</v>
      </c>
      <c r="C82" s="22">
        <v>209895</v>
      </c>
      <c r="D82" s="9">
        <v>3005.0109999999991</v>
      </c>
      <c r="E82" s="10">
        <v>2497.6840000000007</v>
      </c>
      <c r="F82" s="9">
        <v>0</v>
      </c>
      <c r="G82" s="10">
        <v>0</v>
      </c>
      <c r="H82" s="7">
        <v>0</v>
      </c>
      <c r="I82" s="10">
        <v>321.90699999999998</v>
      </c>
      <c r="K82" s="59"/>
      <c r="L82" s="59"/>
    </row>
    <row r="83" spans="2:12" x14ac:dyDescent="0.3">
      <c r="B83" s="2" t="s">
        <v>102</v>
      </c>
      <c r="C83" s="22">
        <v>4414127</v>
      </c>
      <c r="D83" s="9">
        <v>442.75200000000001</v>
      </c>
      <c r="E83" s="10">
        <v>459.41200000000003</v>
      </c>
      <c r="F83" s="9">
        <v>0</v>
      </c>
      <c r="G83" s="10">
        <v>0</v>
      </c>
      <c r="H83" s="7">
        <v>246.006</v>
      </c>
      <c r="I83" s="10">
        <v>0</v>
      </c>
      <c r="K83" s="59"/>
      <c r="L83" s="59"/>
    </row>
    <row r="84" spans="2:12" x14ac:dyDescent="0.3">
      <c r="B84" s="2" t="s">
        <v>44</v>
      </c>
      <c r="C84" s="22">
        <v>7520438</v>
      </c>
      <c r="D84" s="9">
        <v>5469.2540000000008</v>
      </c>
      <c r="E84" s="10">
        <v>4797.5969999999979</v>
      </c>
      <c r="F84" s="9">
        <v>0</v>
      </c>
      <c r="G84" s="10">
        <v>0</v>
      </c>
      <c r="H84" s="7">
        <v>0</v>
      </c>
      <c r="I84" s="10">
        <v>57.912999999999997</v>
      </c>
      <c r="K84" s="59"/>
      <c r="L84" s="59"/>
    </row>
    <row r="85" spans="2:12" x14ac:dyDescent="0.3">
      <c r="B85" s="2" t="s">
        <v>93</v>
      </c>
      <c r="C85" s="22">
        <v>1349764</v>
      </c>
      <c r="D85" s="9">
        <v>6117.3759999999993</v>
      </c>
      <c r="E85" s="10">
        <v>6263.4829999999956</v>
      </c>
      <c r="F85" s="9">
        <v>0</v>
      </c>
      <c r="G85" s="10">
        <v>0</v>
      </c>
      <c r="H85" s="7">
        <v>0</v>
      </c>
      <c r="I85" s="10">
        <v>838.93</v>
      </c>
      <c r="K85" s="59"/>
      <c r="L85" s="59"/>
    </row>
    <row r="86" spans="2:12" x14ac:dyDescent="0.3">
      <c r="B86" s="2" t="s">
        <v>45</v>
      </c>
      <c r="C86" s="22">
        <v>756149</v>
      </c>
      <c r="D86" s="9">
        <v>750.18099999999993</v>
      </c>
      <c r="E86" s="10">
        <v>197.90899999999999</v>
      </c>
      <c r="F86" s="9">
        <v>0</v>
      </c>
      <c r="G86" s="10">
        <v>0</v>
      </c>
      <c r="H86" s="7">
        <v>0</v>
      </c>
      <c r="I86" s="10">
        <v>14.874000000000001</v>
      </c>
      <c r="K86" s="59"/>
      <c r="L86" s="59"/>
    </row>
    <row r="87" spans="2:12" x14ac:dyDescent="0.3">
      <c r="B87" s="2" t="s">
        <v>71</v>
      </c>
      <c r="C87" s="22">
        <v>10767247</v>
      </c>
      <c r="D87" s="9">
        <v>1410.876</v>
      </c>
      <c r="E87" s="10">
        <v>1335.5549999999998</v>
      </c>
      <c r="F87" s="9">
        <v>0</v>
      </c>
      <c r="G87" s="10">
        <v>0</v>
      </c>
      <c r="H87" s="7">
        <v>0</v>
      </c>
      <c r="I87" s="10">
        <v>144.911</v>
      </c>
      <c r="K87" s="59"/>
      <c r="L87" s="59"/>
    </row>
    <row r="88" spans="2:12" x14ac:dyDescent="0.3">
      <c r="B88" s="2" t="s">
        <v>46</v>
      </c>
      <c r="C88" s="22">
        <v>55483564</v>
      </c>
      <c r="D88" s="9">
        <v>949.91300000000001</v>
      </c>
      <c r="E88" s="10">
        <v>729.78800000000024</v>
      </c>
      <c r="F88" s="9">
        <v>0</v>
      </c>
      <c r="G88" s="10">
        <v>0</v>
      </c>
      <c r="H88" s="7">
        <v>85.287000000000006</v>
      </c>
      <c r="I88" s="10">
        <v>130.28700000000001</v>
      </c>
      <c r="K88" s="59"/>
      <c r="L88" s="59"/>
    </row>
    <row r="89" spans="2:12" x14ac:dyDescent="0.3">
      <c r="B89" s="2" t="s">
        <v>103</v>
      </c>
      <c r="C89" s="22">
        <v>7857168</v>
      </c>
      <c r="D89" s="9">
        <v>2392.6849999999999</v>
      </c>
      <c r="E89" s="10">
        <v>886.45299999999997</v>
      </c>
      <c r="F89" s="9">
        <v>0</v>
      </c>
      <c r="G89" s="10">
        <v>0</v>
      </c>
      <c r="H89" s="7">
        <v>0</v>
      </c>
      <c r="I89" s="10">
        <v>521.63700000000006</v>
      </c>
      <c r="K89" s="59"/>
      <c r="L89" s="59"/>
    </row>
    <row r="90" spans="2:12" x14ac:dyDescent="0.3">
      <c r="B90" s="2" t="s">
        <v>47</v>
      </c>
      <c r="C90" s="22">
        <v>942246</v>
      </c>
      <c r="D90" s="9">
        <v>536.67599999999993</v>
      </c>
      <c r="E90" s="10">
        <v>451.56800000000004</v>
      </c>
      <c r="F90" s="9">
        <v>0</v>
      </c>
      <c r="G90" s="10">
        <v>0</v>
      </c>
      <c r="H90" s="7">
        <v>0</v>
      </c>
      <c r="I90" s="10">
        <v>84.861000000000004</v>
      </c>
      <c r="K90" s="59"/>
      <c r="L90" s="59"/>
    </row>
    <row r="91" spans="2:12" x14ac:dyDescent="0.3">
      <c r="B91" s="2" t="s">
        <v>48</v>
      </c>
      <c r="C91" s="22">
        <v>2044526</v>
      </c>
      <c r="D91" s="9">
        <v>1691.8119999999999</v>
      </c>
      <c r="E91" s="10">
        <v>1899.8009999999995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49</v>
      </c>
      <c r="C92" s="22">
        <v>1683557</v>
      </c>
      <c r="D92" s="9">
        <v>194.566</v>
      </c>
      <c r="E92" s="10">
        <v>195.495</v>
      </c>
      <c r="F92" s="9">
        <v>0</v>
      </c>
      <c r="G92" s="10">
        <v>0</v>
      </c>
      <c r="H92" s="7">
        <v>0</v>
      </c>
      <c r="I92" s="10">
        <v>0</v>
      </c>
      <c r="K92" s="59"/>
      <c r="L92" s="59"/>
    </row>
    <row r="93" spans="2:12" x14ac:dyDescent="0.3">
      <c r="B93" s="2" t="s">
        <v>50</v>
      </c>
      <c r="C93" s="22">
        <v>1387400</v>
      </c>
      <c r="D93" s="9">
        <v>3075.6170000000011</v>
      </c>
      <c r="E93" s="10">
        <v>2522.2869999999998</v>
      </c>
      <c r="F93" s="9">
        <v>0</v>
      </c>
      <c r="G93" s="10">
        <v>0</v>
      </c>
      <c r="H93" s="7">
        <v>40.445999999999998</v>
      </c>
      <c r="I93" s="10">
        <v>165.96199999999999</v>
      </c>
      <c r="K93" s="59"/>
      <c r="L93" s="59"/>
    </row>
    <row r="94" spans="2:12" x14ac:dyDescent="0.3">
      <c r="B94" s="2" t="s">
        <v>88</v>
      </c>
      <c r="C94" s="22">
        <v>5673133</v>
      </c>
      <c r="D94" s="9">
        <v>422.33699999999999</v>
      </c>
      <c r="E94" s="10">
        <v>407.34500000000003</v>
      </c>
      <c r="F94" s="9">
        <v>0</v>
      </c>
      <c r="G94" s="10">
        <v>0</v>
      </c>
      <c r="H94" s="7">
        <v>41.618000000000002</v>
      </c>
      <c r="I94" s="10">
        <v>0</v>
      </c>
      <c r="K94" s="59"/>
      <c r="L94" s="59"/>
    </row>
    <row r="95" spans="2:12" x14ac:dyDescent="0.3">
      <c r="B95" s="2" t="s">
        <v>66</v>
      </c>
      <c r="C95" s="22">
        <v>11325330</v>
      </c>
      <c r="D95" s="9">
        <v>1659.7569999999994</v>
      </c>
      <c r="E95" s="10">
        <v>1438.085</v>
      </c>
      <c r="F95" s="9">
        <v>0</v>
      </c>
      <c r="G95" s="10">
        <v>0</v>
      </c>
      <c r="H95" s="7">
        <v>0</v>
      </c>
      <c r="I95" s="10">
        <v>233.28399999999999</v>
      </c>
      <c r="K95" s="59"/>
      <c r="L95" s="59"/>
    </row>
    <row r="96" spans="2:12" x14ac:dyDescent="0.3">
      <c r="B96" s="2" t="s">
        <v>81</v>
      </c>
      <c r="C96" s="22">
        <v>14546191</v>
      </c>
      <c r="D96" s="9">
        <v>771.5920000000001</v>
      </c>
      <c r="E96" s="10">
        <v>598.50300000000004</v>
      </c>
      <c r="F96" s="9">
        <v>0</v>
      </c>
      <c r="G96" s="10">
        <v>0</v>
      </c>
      <c r="H96" s="7">
        <v>0</v>
      </c>
      <c r="I96" s="10">
        <v>142.928</v>
      </c>
      <c r="K96" s="59"/>
      <c r="L96" s="59"/>
    </row>
    <row r="97" spans="2:12" x14ac:dyDescent="0.3">
      <c r="B97" s="2" t="s">
        <v>62</v>
      </c>
      <c r="C97" s="22">
        <v>6278750</v>
      </c>
      <c r="D97" s="9">
        <v>1308.8029999999999</v>
      </c>
      <c r="E97" s="10">
        <v>850.24099999999987</v>
      </c>
      <c r="F97" s="9">
        <v>0</v>
      </c>
      <c r="G97" s="10">
        <v>0</v>
      </c>
      <c r="H97" s="7">
        <v>0</v>
      </c>
      <c r="I97" s="10">
        <v>0</v>
      </c>
      <c r="K97" s="59"/>
      <c r="L97" s="59"/>
    </row>
    <row r="98" spans="2:12" x14ac:dyDescent="0.3">
      <c r="B98" s="2" t="s">
        <v>70</v>
      </c>
      <c r="C98" s="22">
        <v>9565834</v>
      </c>
      <c r="D98" s="9">
        <v>64.573999999999998</v>
      </c>
      <c r="E98" s="10">
        <v>293.92500000000001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51</v>
      </c>
      <c r="C99" s="22">
        <v>1452651</v>
      </c>
      <c r="D99" s="9">
        <v>3277.4720000000002</v>
      </c>
      <c r="E99" s="10">
        <v>3457.7830000000004</v>
      </c>
      <c r="F99" s="9">
        <v>0</v>
      </c>
      <c r="G99" s="10">
        <v>0</v>
      </c>
      <c r="H99" s="7">
        <v>0</v>
      </c>
      <c r="I99" s="10">
        <v>0</v>
      </c>
      <c r="K99" s="59"/>
      <c r="L99" s="59"/>
    </row>
    <row r="100" spans="2:12" x14ac:dyDescent="0.3">
      <c r="B100" s="2" t="s">
        <v>104</v>
      </c>
      <c r="C100" s="22">
        <v>1241994</v>
      </c>
      <c r="D100" s="9">
        <v>5646.0920000000024</v>
      </c>
      <c r="E100" s="10">
        <v>5057.101999999999</v>
      </c>
      <c r="F100" s="9">
        <v>0</v>
      </c>
      <c r="G100" s="10">
        <v>0</v>
      </c>
      <c r="H100" s="7">
        <v>119.316</v>
      </c>
      <c r="I100" s="10">
        <v>0</v>
      </c>
      <c r="K100" s="59"/>
      <c r="L100" s="59"/>
    </row>
    <row r="101" spans="2:12" x14ac:dyDescent="0.3">
      <c r="B101" s="2" t="s">
        <v>52</v>
      </c>
      <c r="C101" s="22">
        <v>2639582</v>
      </c>
      <c r="D101" s="9">
        <v>1356.06</v>
      </c>
      <c r="E101" s="10">
        <v>1157.4369999999999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53</v>
      </c>
      <c r="C102" s="22">
        <v>5759383</v>
      </c>
      <c r="D102" s="9">
        <v>3092.2089999999998</v>
      </c>
      <c r="E102" s="10">
        <v>2552.1099999999997</v>
      </c>
      <c r="F102" s="9">
        <v>0</v>
      </c>
      <c r="G102" s="10">
        <v>0</v>
      </c>
      <c r="H102" s="7">
        <v>0</v>
      </c>
      <c r="I102" s="10">
        <v>750.65600000000006</v>
      </c>
      <c r="K102" s="59"/>
      <c r="L102" s="59"/>
    </row>
    <row r="103" spans="2:12" x14ac:dyDescent="0.3">
      <c r="B103" s="2" t="s">
        <v>114</v>
      </c>
      <c r="C103" s="22">
        <v>71770689</v>
      </c>
      <c r="D103" s="9">
        <v>2004.5259999999998</v>
      </c>
      <c r="E103" s="10">
        <v>2178.2599999999993</v>
      </c>
      <c r="F103" s="9">
        <v>0</v>
      </c>
      <c r="G103" s="10">
        <v>0</v>
      </c>
      <c r="H103" s="7">
        <v>469.75400000000002</v>
      </c>
      <c r="I103" s="10">
        <v>847.47100000000012</v>
      </c>
      <c r="K103" s="59"/>
      <c r="L103" s="59"/>
    </row>
    <row r="104" spans="2:12" x14ac:dyDescent="0.3">
      <c r="B104" s="2" t="s">
        <v>54</v>
      </c>
      <c r="C104" s="22">
        <v>68110501</v>
      </c>
      <c r="D104" s="9">
        <v>811.94500000000005</v>
      </c>
      <c r="E104" s="10">
        <v>853.09500000000003</v>
      </c>
      <c r="F104" s="9">
        <v>0</v>
      </c>
      <c r="G104" s="10">
        <v>0</v>
      </c>
      <c r="H104" s="7">
        <v>0</v>
      </c>
      <c r="I104" s="10">
        <v>0</v>
      </c>
      <c r="K104" s="59"/>
      <c r="L104" s="59"/>
    </row>
    <row r="105" spans="2:12" x14ac:dyDescent="0.3">
      <c r="B105" s="2" t="s">
        <v>55</v>
      </c>
      <c r="C105" s="22">
        <v>1136600</v>
      </c>
      <c r="D105" s="9">
        <v>54.835000000000001</v>
      </c>
      <c r="E105" s="10">
        <v>54.845999999999997</v>
      </c>
      <c r="F105" s="9">
        <v>0</v>
      </c>
      <c r="G105" s="10">
        <v>0</v>
      </c>
      <c r="H105" s="7">
        <v>0</v>
      </c>
      <c r="I105" s="10">
        <v>0</v>
      </c>
      <c r="K105" s="59"/>
      <c r="L105" s="59"/>
    </row>
    <row r="106" spans="2:12" x14ac:dyDescent="0.3">
      <c r="B106" s="2" t="s">
        <v>56</v>
      </c>
      <c r="C106" s="22">
        <v>1561464</v>
      </c>
      <c r="D106" s="9">
        <v>759.7399999999999</v>
      </c>
      <c r="E106" s="10">
        <v>609.70699999999999</v>
      </c>
      <c r="F106" s="9">
        <v>0</v>
      </c>
      <c r="G106" s="10">
        <v>0</v>
      </c>
      <c r="H106" s="7">
        <v>173.66399999999999</v>
      </c>
      <c r="I106" s="10">
        <v>0</v>
      </c>
      <c r="K106" s="59"/>
      <c r="L106" s="59"/>
    </row>
    <row r="107" spans="2:12" x14ac:dyDescent="0.3">
      <c r="B107" s="2" t="s">
        <v>57</v>
      </c>
      <c r="C107" s="22">
        <v>76994177</v>
      </c>
      <c r="D107" s="9">
        <v>296.74299999999999</v>
      </c>
      <c r="E107" s="10">
        <v>422.59199999999998</v>
      </c>
      <c r="F107" s="9">
        <v>0</v>
      </c>
      <c r="G107" s="10">
        <v>0</v>
      </c>
      <c r="H107" s="7">
        <v>0</v>
      </c>
      <c r="I107" s="10">
        <v>0</v>
      </c>
      <c r="K107" s="59"/>
      <c r="L107" s="59"/>
    </row>
    <row r="108" spans="2:12" x14ac:dyDescent="0.3">
      <c r="B108" s="2" t="s">
        <v>105</v>
      </c>
      <c r="C108" s="22">
        <v>19700983</v>
      </c>
      <c r="D108" s="9">
        <v>167.97899999999998</v>
      </c>
      <c r="E108" s="10">
        <v>138.37400000000002</v>
      </c>
      <c r="F108" s="9">
        <v>0</v>
      </c>
      <c r="G108" s="10">
        <v>0</v>
      </c>
      <c r="H108" s="7">
        <v>0</v>
      </c>
      <c r="I108" s="10">
        <v>0</v>
      </c>
      <c r="K108" s="59"/>
      <c r="L108" s="59"/>
    </row>
    <row r="109" spans="2:12" x14ac:dyDescent="0.3">
      <c r="B109" s="2" t="s">
        <v>58</v>
      </c>
      <c r="C109" s="22">
        <v>1602498</v>
      </c>
      <c r="D109" s="9">
        <v>277.71300000000002</v>
      </c>
      <c r="E109" s="10">
        <v>227.846</v>
      </c>
      <c r="F109" s="9">
        <v>0</v>
      </c>
      <c r="G109" s="10">
        <v>0</v>
      </c>
      <c r="H109" s="7">
        <v>0</v>
      </c>
      <c r="I109" s="10">
        <v>0</v>
      </c>
      <c r="K109" s="59"/>
      <c r="L109" s="59"/>
    </row>
    <row r="110" spans="2:12" ht="14.4" thickBot="1" x14ac:dyDescent="0.35">
      <c r="B110" s="4" t="s">
        <v>59</v>
      </c>
      <c r="C110" s="23">
        <v>3908643</v>
      </c>
      <c r="D110" s="12">
        <v>877.98300000000006</v>
      </c>
      <c r="E110" s="13">
        <v>628.08600000000001</v>
      </c>
      <c r="F110" s="12">
        <v>0</v>
      </c>
      <c r="G110" s="13">
        <v>0</v>
      </c>
      <c r="H110" s="14">
        <v>470.76500000000004</v>
      </c>
      <c r="I110" s="13">
        <v>0</v>
      </c>
      <c r="K110" s="59"/>
      <c r="L110" s="59"/>
    </row>
    <row r="111" spans="2:12" ht="14.4" thickBot="1" x14ac:dyDescent="0.35">
      <c r="B111" s="19" t="s">
        <v>0</v>
      </c>
      <c r="C111" s="15" t="s">
        <v>115</v>
      </c>
      <c r="D111" s="16">
        <f>SUM(D5:D110)</f>
        <v>485865.70599999995</v>
      </c>
      <c r="E111" s="17">
        <f>SUM(E5:E110)</f>
        <v>413908.89600000001</v>
      </c>
      <c r="F111" s="16">
        <f t="shared" ref="F111:I111" si="0">SUM(F5:F110)</f>
        <v>174.37</v>
      </c>
      <c r="G111" s="17">
        <f t="shared" si="0"/>
        <v>44.694000000000003</v>
      </c>
      <c r="H111" s="18">
        <f t="shared" si="0"/>
        <v>13371.634</v>
      </c>
      <c r="I111" s="17">
        <f t="shared" si="0"/>
        <v>38824.885000000002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7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.109375" defaultRowHeight="13.8" x14ac:dyDescent="0.3"/>
  <cols>
    <col min="1" max="1" width="3" style="6" customWidth="1"/>
    <col min="2" max="2" width="68.88671875" style="6" bestFit="1" customWidth="1"/>
    <col min="3" max="3" width="10.6640625" style="20" customWidth="1"/>
    <col min="4" max="9" width="9.6640625" style="6" customWidth="1"/>
    <col min="10" max="16384" width="9.109375" style="6"/>
  </cols>
  <sheetData>
    <row r="1" spans="2:12" ht="14.4" thickBot="1" x14ac:dyDescent="0.35"/>
    <row r="2" spans="2:12" ht="14.4" thickBot="1" x14ac:dyDescent="0.35">
      <c r="B2" s="93" t="s">
        <v>123</v>
      </c>
      <c r="C2" s="94"/>
      <c r="D2" s="94"/>
      <c r="E2" s="94"/>
      <c r="F2" s="94"/>
      <c r="G2" s="94"/>
      <c r="H2" s="94"/>
      <c r="I2" s="95"/>
    </row>
    <row r="3" spans="2:12" ht="14.4" thickBot="1" x14ac:dyDescent="0.35">
      <c r="B3" s="96" t="s">
        <v>2</v>
      </c>
      <c r="C3" s="98" t="s">
        <v>107</v>
      </c>
      <c r="D3" s="100" t="s">
        <v>96</v>
      </c>
      <c r="E3" s="100"/>
      <c r="F3" s="100" t="s">
        <v>97</v>
      </c>
      <c r="G3" s="100"/>
      <c r="H3" s="100" t="s">
        <v>98</v>
      </c>
      <c r="I3" s="100"/>
    </row>
    <row r="4" spans="2:12" ht="14.4" thickBot="1" x14ac:dyDescent="0.35">
      <c r="B4" s="97"/>
      <c r="C4" s="99"/>
      <c r="D4" s="25" t="s">
        <v>5</v>
      </c>
      <c r="E4" s="27" t="s">
        <v>72</v>
      </c>
      <c r="F4" s="28" t="s">
        <v>5</v>
      </c>
      <c r="G4" s="26" t="s">
        <v>72</v>
      </c>
      <c r="H4" s="28" t="s">
        <v>5</v>
      </c>
      <c r="I4" s="26" t="s">
        <v>72</v>
      </c>
    </row>
    <row r="5" spans="2:12" x14ac:dyDescent="0.3">
      <c r="B5" s="5" t="s">
        <v>87</v>
      </c>
      <c r="C5" s="21">
        <v>11989750</v>
      </c>
      <c r="D5" s="7">
        <v>144.89999999999998</v>
      </c>
      <c r="E5" s="8">
        <v>141.45699999999999</v>
      </c>
      <c r="F5" s="7">
        <v>0</v>
      </c>
      <c r="G5" s="8">
        <v>0</v>
      </c>
      <c r="H5" s="7">
        <v>0</v>
      </c>
      <c r="I5" s="8">
        <v>0</v>
      </c>
      <c r="K5" s="59"/>
      <c r="L5" s="59"/>
    </row>
    <row r="6" spans="2:12" x14ac:dyDescent="0.3">
      <c r="B6" s="2" t="s">
        <v>9</v>
      </c>
      <c r="C6" s="22">
        <v>7013489</v>
      </c>
      <c r="D6" s="9">
        <v>156.73400000000001</v>
      </c>
      <c r="E6" s="10">
        <v>157.27199999999999</v>
      </c>
      <c r="F6" s="9">
        <v>0</v>
      </c>
      <c r="G6" s="10">
        <v>0</v>
      </c>
      <c r="H6" s="7">
        <v>0</v>
      </c>
      <c r="I6" s="10">
        <v>0</v>
      </c>
      <c r="K6" s="59"/>
      <c r="L6" s="59"/>
    </row>
    <row r="7" spans="2:12" x14ac:dyDescent="0.3">
      <c r="B7" s="2" t="s">
        <v>64</v>
      </c>
      <c r="C7" s="22">
        <v>9201095</v>
      </c>
      <c r="D7" s="9">
        <v>466.93799999999993</v>
      </c>
      <c r="E7" s="10">
        <v>363.58399999999995</v>
      </c>
      <c r="F7" s="9">
        <v>0</v>
      </c>
      <c r="G7" s="10">
        <v>0</v>
      </c>
      <c r="H7" s="7">
        <v>0</v>
      </c>
      <c r="I7" s="10">
        <v>0</v>
      </c>
      <c r="K7" s="59"/>
      <c r="L7" s="59"/>
    </row>
    <row r="8" spans="2:12" x14ac:dyDescent="0.3">
      <c r="B8" s="2" t="s">
        <v>10</v>
      </c>
      <c r="C8" s="22">
        <v>23314594</v>
      </c>
      <c r="D8" s="9">
        <v>16657.963000000007</v>
      </c>
      <c r="E8" s="10">
        <v>17818.540000000008</v>
      </c>
      <c r="F8" s="9">
        <v>0</v>
      </c>
      <c r="G8" s="10">
        <v>0</v>
      </c>
      <c r="H8" s="11">
        <v>85.873000000000005</v>
      </c>
      <c r="I8" s="10">
        <v>0</v>
      </c>
      <c r="K8" s="59"/>
      <c r="L8" s="59"/>
    </row>
    <row r="9" spans="2:12" x14ac:dyDescent="0.3">
      <c r="B9" s="2" t="s">
        <v>95</v>
      </c>
      <c r="C9" s="22">
        <v>1973067</v>
      </c>
      <c r="D9" s="9">
        <v>384.52100000000002</v>
      </c>
      <c r="E9" s="10">
        <v>429.16499999999996</v>
      </c>
      <c r="F9" s="9">
        <v>0</v>
      </c>
      <c r="G9" s="10">
        <v>0</v>
      </c>
      <c r="H9" s="7">
        <v>128.28199999999998</v>
      </c>
      <c r="I9" s="10">
        <v>0</v>
      </c>
      <c r="K9" s="59"/>
      <c r="L9" s="59"/>
    </row>
    <row r="10" spans="2:12" x14ac:dyDescent="0.3">
      <c r="B10" s="2" t="s">
        <v>90</v>
      </c>
      <c r="C10" s="22">
        <v>11441933</v>
      </c>
      <c r="D10" s="9">
        <v>440.27599999999995</v>
      </c>
      <c r="E10" s="10">
        <v>445.98399999999992</v>
      </c>
      <c r="F10" s="9">
        <v>0</v>
      </c>
      <c r="G10" s="10">
        <v>0</v>
      </c>
      <c r="H10" s="11">
        <v>0</v>
      </c>
      <c r="I10" s="10">
        <v>0</v>
      </c>
      <c r="K10" s="59"/>
      <c r="L10" s="59"/>
    </row>
    <row r="11" spans="2:12" x14ac:dyDescent="0.3">
      <c r="B11" s="2" t="s">
        <v>11</v>
      </c>
      <c r="C11" s="22">
        <v>3933842</v>
      </c>
      <c r="D11" s="9">
        <v>440.45199999999994</v>
      </c>
      <c r="E11" s="10">
        <v>364.40900000000005</v>
      </c>
      <c r="F11" s="9">
        <v>0</v>
      </c>
      <c r="G11" s="10">
        <v>0</v>
      </c>
      <c r="H11" s="7">
        <v>0</v>
      </c>
      <c r="I11" s="10">
        <v>0</v>
      </c>
      <c r="K11" s="59"/>
      <c r="L11" s="59"/>
    </row>
    <row r="12" spans="2:12" x14ac:dyDescent="0.3">
      <c r="B12" s="2" t="s">
        <v>12</v>
      </c>
      <c r="C12" s="22">
        <v>2377759</v>
      </c>
      <c r="D12" s="9">
        <v>864.77800000000002</v>
      </c>
      <c r="E12" s="10">
        <v>473.17200000000003</v>
      </c>
      <c r="F12" s="9">
        <v>0</v>
      </c>
      <c r="G12" s="10">
        <v>0</v>
      </c>
      <c r="H12" s="7">
        <v>0</v>
      </c>
      <c r="I12" s="10">
        <v>0</v>
      </c>
      <c r="K12" s="59"/>
      <c r="L12" s="59"/>
    </row>
    <row r="13" spans="2:12" x14ac:dyDescent="0.3">
      <c r="B13" s="2" t="s">
        <v>68</v>
      </c>
      <c r="C13" s="22">
        <v>3987364</v>
      </c>
      <c r="D13" s="9">
        <v>6783.4730000000009</v>
      </c>
      <c r="E13" s="10">
        <v>3005.6869999999999</v>
      </c>
      <c r="F13" s="9">
        <v>0</v>
      </c>
      <c r="G13" s="10">
        <v>0</v>
      </c>
      <c r="H13" s="7">
        <v>0</v>
      </c>
      <c r="I13" s="10">
        <v>0</v>
      </c>
      <c r="K13" s="59"/>
      <c r="L13" s="59"/>
    </row>
    <row r="14" spans="2:12" x14ac:dyDescent="0.3">
      <c r="B14" s="2" t="s">
        <v>13</v>
      </c>
      <c r="C14" s="22">
        <v>5552292</v>
      </c>
      <c r="D14" s="9">
        <v>1385.9559999999997</v>
      </c>
      <c r="E14" s="10">
        <v>951.48399999999992</v>
      </c>
      <c r="F14" s="9">
        <v>0</v>
      </c>
      <c r="G14" s="10">
        <v>0</v>
      </c>
      <c r="H14" s="7">
        <v>0</v>
      </c>
      <c r="I14" s="10">
        <v>0</v>
      </c>
      <c r="K14" s="59"/>
      <c r="L14" s="59"/>
    </row>
    <row r="15" spans="2:12" x14ac:dyDescent="0.3">
      <c r="B15" s="2" t="s">
        <v>110</v>
      </c>
      <c r="C15" s="22">
        <v>9250921</v>
      </c>
      <c r="D15" s="9">
        <v>743.3090000000002</v>
      </c>
      <c r="E15" s="10">
        <v>767.15200000000004</v>
      </c>
      <c r="F15" s="9">
        <v>0</v>
      </c>
      <c r="G15" s="10">
        <v>0</v>
      </c>
      <c r="H15" s="7">
        <v>0</v>
      </c>
      <c r="I15" s="10">
        <v>0</v>
      </c>
      <c r="K15" s="59"/>
      <c r="L15" s="59"/>
    </row>
    <row r="16" spans="2:12" x14ac:dyDescent="0.3">
      <c r="B16" s="2" t="s">
        <v>120</v>
      </c>
      <c r="C16" s="22">
        <v>13485658</v>
      </c>
      <c r="D16" s="9">
        <v>738.36599999999999</v>
      </c>
      <c r="E16" s="10">
        <v>344.06599999999997</v>
      </c>
      <c r="F16" s="9">
        <v>0</v>
      </c>
      <c r="G16" s="10">
        <v>0</v>
      </c>
      <c r="H16" s="7">
        <v>0</v>
      </c>
      <c r="I16" s="10">
        <v>0</v>
      </c>
      <c r="K16" s="59"/>
      <c r="L16" s="59"/>
    </row>
    <row r="17" spans="2:12" x14ac:dyDescent="0.3">
      <c r="B17" s="2" t="s">
        <v>86</v>
      </c>
      <c r="C17" s="22">
        <v>11920216</v>
      </c>
      <c r="D17" s="9">
        <v>41.378</v>
      </c>
      <c r="E17" s="10">
        <v>44.523000000000003</v>
      </c>
      <c r="F17" s="9">
        <v>0</v>
      </c>
      <c r="G17" s="10">
        <v>0</v>
      </c>
      <c r="H17" s="7">
        <v>0</v>
      </c>
      <c r="I17" s="10">
        <v>0</v>
      </c>
      <c r="K17" s="59"/>
      <c r="L17" s="59"/>
    </row>
    <row r="18" spans="2:12" x14ac:dyDescent="0.3">
      <c r="B18" s="2" t="s">
        <v>99</v>
      </c>
      <c r="C18" s="22">
        <v>26723599</v>
      </c>
      <c r="D18" s="9">
        <v>126.19799999999998</v>
      </c>
      <c r="E18" s="10">
        <v>121.21299999999999</v>
      </c>
      <c r="F18" s="9">
        <v>0</v>
      </c>
      <c r="G18" s="10">
        <v>0</v>
      </c>
      <c r="H18" s="7">
        <v>0</v>
      </c>
      <c r="I18" s="10">
        <v>0</v>
      </c>
      <c r="K18" s="59"/>
      <c r="L18" s="59"/>
    </row>
    <row r="19" spans="2:12" x14ac:dyDescent="0.3">
      <c r="B19" s="2" t="s">
        <v>100</v>
      </c>
      <c r="C19" s="22">
        <v>30630087</v>
      </c>
      <c r="D19" s="9">
        <v>341.24400000000003</v>
      </c>
      <c r="E19" s="10">
        <v>297.04899999999998</v>
      </c>
      <c r="F19" s="9">
        <v>0</v>
      </c>
      <c r="G19" s="10">
        <v>0</v>
      </c>
      <c r="H19" s="7">
        <v>0</v>
      </c>
      <c r="I19" s="10">
        <v>0</v>
      </c>
      <c r="K19" s="59"/>
      <c r="L19" s="59"/>
    </row>
    <row r="20" spans="2:12" x14ac:dyDescent="0.3">
      <c r="B20" s="2" t="s">
        <v>15</v>
      </c>
      <c r="C20" s="22">
        <v>1466091</v>
      </c>
      <c r="D20" s="9">
        <v>8856.9179999999997</v>
      </c>
      <c r="E20" s="10">
        <v>6732.5710000000026</v>
      </c>
      <c r="F20" s="9">
        <v>0</v>
      </c>
      <c r="G20" s="10">
        <v>0</v>
      </c>
      <c r="H20" s="7">
        <v>0</v>
      </c>
      <c r="I20" s="10">
        <v>0</v>
      </c>
      <c r="K20" s="59"/>
      <c r="L20" s="59"/>
    </row>
    <row r="21" spans="2:12" x14ac:dyDescent="0.3">
      <c r="B21" s="2" t="s">
        <v>16</v>
      </c>
      <c r="C21" s="22">
        <v>1560835</v>
      </c>
      <c r="D21" s="9">
        <v>9.3079999999999998</v>
      </c>
      <c r="E21" s="10">
        <v>0</v>
      </c>
      <c r="F21" s="9">
        <v>0</v>
      </c>
      <c r="G21" s="10">
        <v>0</v>
      </c>
      <c r="H21" s="7">
        <v>0</v>
      </c>
      <c r="I21" s="10">
        <v>0</v>
      </c>
      <c r="K21" s="59"/>
      <c r="L21" s="59"/>
    </row>
    <row r="22" spans="2:12" x14ac:dyDescent="0.3">
      <c r="B22" s="2" t="s">
        <v>83</v>
      </c>
      <c r="C22" s="22">
        <v>10204914</v>
      </c>
      <c r="D22" s="9">
        <v>745.85099999999989</v>
      </c>
      <c r="E22" s="10">
        <v>540.68900000000008</v>
      </c>
      <c r="F22" s="9">
        <v>0</v>
      </c>
      <c r="G22" s="10">
        <v>0</v>
      </c>
      <c r="H22" s="7">
        <v>0</v>
      </c>
      <c r="I22" s="10">
        <v>0</v>
      </c>
      <c r="K22" s="59"/>
      <c r="L22" s="59"/>
    </row>
    <row r="23" spans="2:12" x14ac:dyDescent="0.3">
      <c r="B23" s="2" t="s">
        <v>69</v>
      </c>
      <c r="C23" s="22">
        <v>7723581</v>
      </c>
      <c r="D23" s="9">
        <v>42.463000000000001</v>
      </c>
      <c r="E23" s="10">
        <v>43.468000000000004</v>
      </c>
      <c r="F23" s="9">
        <v>0</v>
      </c>
      <c r="G23" s="10">
        <v>0</v>
      </c>
      <c r="H23" s="7">
        <v>0</v>
      </c>
      <c r="I23" s="10">
        <v>0</v>
      </c>
      <c r="K23" s="59"/>
      <c r="L23" s="59"/>
    </row>
    <row r="24" spans="2:12" x14ac:dyDescent="0.3">
      <c r="B24" s="2" t="s">
        <v>27</v>
      </c>
      <c r="C24" s="22">
        <v>3565937</v>
      </c>
      <c r="D24" s="9">
        <v>694.81400000000008</v>
      </c>
      <c r="E24" s="10">
        <v>647.20699999999988</v>
      </c>
      <c r="F24" s="9">
        <v>0</v>
      </c>
      <c r="G24" s="10">
        <v>0</v>
      </c>
      <c r="H24" s="7">
        <v>0</v>
      </c>
      <c r="I24" s="10">
        <v>0</v>
      </c>
      <c r="K24" s="59"/>
      <c r="L24" s="59"/>
    </row>
    <row r="25" spans="2:12" x14ac:dyDescent="0.3">
      <c r="B25" s="2" t="s">
        <v>118</v>
      </c>
      <c r="C25" s="22">
        <v>5315244</v>
      </c>
      <c r="D25" s="9">
        <v>65.528000000000006</v>
      </c>
      <c r="E25" s="10">
        <v>67.125</v>
      </c>
      <c r="F25" s="9">
        <v>0</v>
      </c>
      <c r="G25" s="10">
        <v>0</v>
      </c>
      <c r="H25" s="7">
        <v>0</v>
      </c>
      <c r="I25" s="10">
        <v>0</v>
      </c>
      <c r="K25" s="59"/>
      <c r="L25" s="59"/>
    </row>
    <row r="26" spans="2:12" x14ac:dyDescent="0.3">
      <c r="B26" s="2" t="s">
        <v>17</v>
      </c>
      <c r="C26" s="22">
        <v>86910148</v>
      </c>
      <c r="D26" s="9">
        <v>2362.5210000000002</v>
      </c>
      <c r="E26" s="10">
        <v>1804.973</v>
      </c>
      <c r="F26" s="9">
        <v>0</v>
      </c>
      <c r="G26" s="10">
        <v>0</v>
      </c>
      <c r="H26" s="7">
        <v>0</v>
      </c>
      <c r="I26" s="10">
        <v>0</v>
      </c>
      <c r="K26" s="59"/>
      <c r="L26" s="59"/>
    </row>
    <row r="27" spans="2:12" x14ac:dyDescent="0.3">
      <c r="B27" s="2" t="s">
        <v>18</v>
      </c>
      <c r="C27" s="22">
        <v>6536758</v>
      </c>
      <c r="D27" s="9">
        <v>460.17499999999995</v>
      </c>
      <c r="E27" s="10">
        <v>444.04000000000008</v>
      </c>
      <c r="F27" s="9">
        <v>0</v>
      </c>
      <c r="G27" s="10">
        <v>0</v>
      </c>
      <c r="H27" s="7">
        <v>0</v>
      </c>
      <c r="I27" s="10">
        <v>0</v>
      </c>
      <c r="K27" s="59"/>
      <c r="L27" s="59"/>
    </row>
    <row r="28" spans="2:12" x14ac:dyDescent="0.3">
      <c r="B28" s="2" t="s">
        <v>19</v>
      </c>
      <c r="C28" s="22">
        <v>41080722</v>
      </c>
      <c r="D28" s="9">
        <v>1631.2670000000003</v>
      </c>
      <c r="E28" s="10">
        <v>1168.3200000000002</v>
      </c>
      <c r="F28" s="9">
        <v>0</v>
      </c>
      <c r="G28" s="10">
        <v>0</v>
      </c>
      <c r="H28" s="7">
        <v>0</v>
      </c>
      <c r="I28" s="10">
        <v>0</v>
      </c>
      <c r="K28" s="59"/>
      <c r="L28" s="59"/>
    </row>
    <row r="29" spans="2:12" x14ac:dyDescent="0.3">
      <c r="B29" s="2" t="s">
        <v>78</v>
      </c>
      <c r="C29" s="22">
        <v>2368373</v>
      </c>
      <c r="D29" s="9">
        <v>591.678</v>
      </c>
      <c r="E29" s="10">
        <v>571.52300000000002</v>
      </c>
      <c r="F29" s="9">
        <v>0</v>
      </c>
      <c r="G29" s="10">
        <v>0</v>
      </c>
      <c r="H29" s="7">
        <v>228.59499999999997</v>
      </c>
      <c r="I29" s="10">
        <v>0</v>
      </c>
      <c r="K29" s="59"/>
      <c r="L29" s="59"/>
    </row>
    <row r="30" spans="2:12" x14ac:dyDescent="0.3">
      <c r="B30" s="2" t="s">
        <v>92</v>
      </c>
      <c r="C30" s="22">
        <v>97471676</v>
      </c>
      <c r="D30" s="9">
        <v>309.96299999999997</v>
      </c>
      <c r="E30" s="10">
        <v>221.10399999999998</v>
      </c>
      <c r="F30" s="9">
        <v>0</v>
      </c>
      <c r="G30" s="10">
        <v>0</v>
      </c>
      <c r="H30" s="7">
        <v>0</v>
      </c>
      <c r="I30" s="10">
        <v>0</v>
      </c>
      <c r="K30" s="59"/>
      <c r="L30" s="59"/>
    </row>
    <row r="31" spans="2:12" x14ac:dyDescent="0.3">
      <c r="B31" s="2" t="s">
        <v>20</v>
      </c>
      <c r="C31" s="22">
        <v>1902563</v>
      </c>
      <c r="D31" s="9">
        <v>810.4899999999999</v>
      </c>
      <c r="E31" s="10">
        <v>877.3900000000001</v>
      </c>
      <c r="F31" s="9">
        <v>0</v>
      </c>
      <c r="G31" s="10">
        <v>0</v>
      </c>
      <c r="H31" s="7">
        <v>0</v>
      </c>
      <c r="I31" s="10">
        <v>0</v>
      </c>
      <c r="K31" s="59"/>
      <c r="L31" s="59"/>
    </row>
    <row r="32" spans="2:12" x14ac:dyDescent="0.3">
      <c r="B32" s="2" t="s">
        <v>22</v>
      </c>
      <c r="C32" s="22">
        <v>1317309</v>
      </c>
      <c r="D32" s="9">
        <v>2007.4879999999998</v>
      </c>
      <c r="E32" s="10">
        <v>1761.5410000000002</v>
      </c>
      <c r="F32" s="9">
        <v>0</v>
      </c>
      <c r="G32" s="10">
        <v>0</v>
      </c>
      <c r="H32" s="7">
        <v>469.93199999999996</v>
      </c>
      <c r="I32" s="10">
        <v>0</v>
      </c>
      <c r="K32" s="59"/>
      <c r="L32" s="59"/>
    </row>
    <row r="33" spans="2:12" x14ac:dyDescent="0.3">
      <c r="B33" s="2" t="s">
        <v>24</v>
      </c>
      <c r="C33" s="22">
        <v>3128979</v>
      </c>
      <c r="D33" s="9">
        <v>3763.6309999999989</v>
      </c>
      <c r="E33" s="10">
        <v>5117.9709999999995</v>
      </c>
      <c r="F33" s="9">
        <v>0</v>
      </c>
      <c r="G33" s="10">
        <v>0</v>
      </c>
      <c r="H33" s="7">
        <v>0</v>
      </c>
      <c r="I33" s="10">
        <v>0</v>
      </c>
      <c r="K33" s="59"/>
      <c r="L33" s="59"/>
    </row>
    <row r="34" spans="2:12" x14ac:dyDescent="0.3">
      <c r="B34" s="2" t="s">
        <v>21</v>
      </c>
      <c r="C34" s="22">
        <v>1911853</v>
      </c>
      <c r="D34" s="9">
        <v>86.353000000000009</v>
      </c>
      <c r="E34" s="10">
        <v>43.512</v>
      </c>
      <c r="F34" s="9">
        <v>0</v>
      </c>
      <c r="G34" s="10">
        <v>0</v>
      </c>
      <c r="H34" s="7">
        <v>0</v>
      </c>
      <c r="I34" s="10">
        <v>0</v>
      </c>
      <c r="K34" s="59"/>
      <c r="L34" s="59"/>
    </row>
    <row r="35" spans="2:12" x14ac:dyDescent="0.3">
      <c r="B35" s="2" t="s">
        <v>25</v>
      </c>
      <c r="C35" s="22">
        <v>1256137</v>
      </c>
      <c r="D35" s="9">
        <v>3674.8259999999982</v>
      </c>
      <c r="E35" s="10">
        <v>2765.3040000000001</v>
      </c>
      <c r="F35" s="9">
        <v>0</v>
      </c>
      <c r="G35" s="10">
        <v>0</v>
      </c>
      <c r="H35" s="11">
        <v>809.52599999999995</v>
      </c>
      <c r="I35" s="10">
        <v>234.05700000000002</v>
      </c>
      <c r="K35" s="59"/>
      <c r="L35" s="59"/>
    </row>
    <row r="36" spans="2:12" x14ac:dyDescent="0.3">
      <c r="B36" s="2" t="s">
        <v>6</v>
      </c>
      <c r="C36" s="22">
        <v>2284585</v>
      </c>
      <c r="D36" s="9">
        <v>678.43</v>
      </c>
      <c r="E36" s="10">
        <v>974.64400000000012</v>
      </c>
      <c r="F36" s="9">
        <v>0</v>
      </c>
      <c r="G36" s="10">
        <v>0</v>
      </c>
      <c r="H36" s="7">
        <v>0</v>
      </c>
      <c r="I36" s="10">
        <v>0</v>
      </c>
      <c r="K36" s="59"/>
      <c r="L36" s="59"/>
    </row>
    <row r="37" spans="2:12" x14ac:dyDescent="0.3">
      <c r="B37" s="2" t="s">
        <v>79</v>
      </c>
      <c r="C37" s="22">
        <v>13569712</v>
      </c>
      <c r="D37" s="9">
        <v>18.990000000000002</v>
      </c>
      <c r="E37" s="10">
        <v>0</v>
      </c>
      <c r="F37" s="9">
        <v>0</v>
      </c>
      <c r="G37" s="10">
        <v>0</v>
      </c>
      <c r="H37" s="7">
        <v>0</v>
      </c>
      <c r="I37" s="10">
        <v>59.682000000000002</v>
      </c>
      <c r="K37" s="59"/>
      <c r="L37" s="59"/>
    </row>
    <row r="38" spans="2:12" x14ac:dyDescent="0.3">
      <c r="B38" s="2" t="s">
        <v>28</v>
      </c>
      <c r="C38" s="22">
        <v>1804345</v>
      </c>
      <c r="D38" s="9">
        <v>1995.7100000000003</v>
      </c>
      <c r="E38" s="10">
        <v>1577.1420000000003</v>
      </c>
      <c r="F38" s="9">
        <v>0</v>
      </c>
      <c r="G38" s="10">
        <v>0</v>
      </c>
      <c r="H38" s="7">
        <v>0</v>
      </c>
      <c r="I38" s="10">
        <v>0</v>
      </c>
      <c r="K38" s="59"/>
      <c r="L38" s="59"/>
    </row>
    <row r="39" spans="2:12" x14ac:dyDescent="0.3">
      <c r="B39" s="2" t="s">
        <v>29</v>
      </c>
      <c r="C39" s="22">
        <v>5380369</v>
      </c>
      <c r="D39" s="9">
        <v>690.02499999999998</v>
      </c>
      <c r="E39" s="10">
        <v>487.83799999999997</v>
      </c>
      <c r="F39" s="9">
        <v>0</v>
      </c>
      <c r="G39" s="10">
        <v>0</v>
      </c>
      <c r="H39" s="7">
        <v>0</v>
      </c>
      <c r="I39" s="10">
        <v>87.533000000000001</v>
      </c>
      <c r="K39" s="59"/>
      <c r="L39" s="59"/>
    </row>
    <row r="40" spans="2:12" x14ac:dyDescent="0.3">
      <c r="B40" s="2" t="s">
        <v>30</v>
      </c>
      <c r="C40" s="22">
        <v>2909530</v>
      </c>
      <c r="D40" s="9">
        <v>1651.9009999999998</v>
      </c>
      <c r="E40" s="10">
        <v>928.23299999999995</v>
      </c>
      <c r="F40" s="9">
        <v>0</v>
      </c>
      <c r="G40" s="10">
        <v>0</v>
      </c>
      <c r="H40" s="7">
        <v>0</v>
      </c>
      <c r="I40" s="10">
        <v>0</v>
      </c>
      <c r="K40" s="59"/>
      <c r="L40" s="59"/>
    </row>
    <row r="41" spans="2:12" x14ac:dyDescent="0.3">
      <c r="B41" s="2" t="s">
        <v>122</v>
      </c>
      <c r="C41" s="22">
        <v>69209575</v>
      </c>
      <c r="D41" s="9">
        <v>652.30099999999993</v>
      </c>
      <c r="E41" s="10">
        <v>982.85599999999988</v>
      </c>
      <c r="F41" s="9">
        <v>0</v>
      </c>
      <c r="G41" s="10">
        <v>0</v>
      </c>
      <c r="H41" s="7">
        <v>0</v>
      </c>
      <c r="I41" s="10">
        <v>0</v>
      </c>
      <c r="K41" s="59"/>
      <c r="L41" s="59"/>
    </row>
    <row r="42" spans="2:12" x14ac:dyDescent="0.3">
      <c r="B42" s="2" t="s">
        <v>101</v>
      </c>
      <c r="C42" s="22">
        <v>6537572</v>
      </c>
      <c r="D42" s="9">
        <v>385.00900000000001</v>
      </c>
      <c r="E42" s="10">
        <v>334.34599999999995</v>
      </c>
      <c r="F42" s="9">
        <v>0</v>
      </c>
      <c r="G42" s="10">
        <v>0</v>
      </c>
      <c r="H42" s="7">
        <v>0</v>
      </c>
      <c r="I42" s="10">
        <v>0</v>
      </c>
      <c r="K42" s="59"/>
      <c r="L42" s="59"/>
    </row>
    <row r="43" spans="2:12" x14ac:dyDescent="0.3">
      <c r="B43" s="2" t="s">
        <v>94</v>
      </c>
      <c r="C43" s="22">
        <v>10918655</v>
      </c>
      <c r="D43" s="9">
        <v>69.459999999999994</v>
      </c>
      <c r="E43" s="10">
        <v>104.32300000000001</v>
      </c>
      <c r="F43" s="9">
        <v>0</v>
      </c>
      <c r="G43" s="10">
        <v>0</v>
      </c>
      <c r="H43" s="7">
        <v>0</v>
      </c>
      <c r="I43" s="10">
        <v>0</v>
      </c>
      <c r="K43" s="59"/>
      <c r="L43" s="59"/>
    </row>
    <row r="44" spans="2:12" x14ac:dyDescent="0.3">
      <c r="B44" s="2" t="s">
        <v>3</v>
      </c>
      <c r="C44" s="22">
        <v>8892436</v>
      </c>
      <c r="D44" s="9">
        <v>428.47600000000006</v>
      </c>
      <c r="E44" s="10">
        <v>545.54</v>
      </c>
      <c r="F44" s="9">
        <v>0</v>
      </c>
      <c r="G44" s="10">
        <v>0</v>
      </c>
      <c r="H44" s="7">
        <v>0</v>
      </c>
      <c r="I44" s="10">
        <v>0</v>
      </c>
      <c r="K44" s="59"/>
      <c r="L44" s="59"/>
    </row>
    <row r="45" spans="2:12" x14ac:dyDescent="0.3">
      <c r="B45" s="2" t="s">
        <v>89</v>
      </c>
      <c r="C45" s="22">
        <v>3609381</v>
      </c>
      <c r="D45" s="9">
        <v>3563.6239999999998</v>
      </c>
      <c r="E45" s="10">
        <v>3152.8310000000006</v>
      </c>
      <c r="F45" s="9">
        <v>0</v>
      </c>
      <c r="G45" s="10">
        <v>0</v>
      </c>
      <c r="H45" s="7">
        <v>0</v>
      </c>
      <c r="I45" s="10">
        <v>0</v>
      </c>
      <c r="K45" s="59"/>
      <c r="L45" s="59"/>
    </row>
    <row r="46" spans="2:12" x14ac:dyDescent="0.3">
      <c r="B46" s="2" t="s">
        <v>63</v>
      </c>
      <c r="C46" s="22">
        <v>7135653</v>
      </c>
      <c r="D46" s="9">
        <v>14.943000000000001</v>
      </c>
      <c r="E46" s="10">
        <v>14.897</v>
      </c>
      <c r="F46" s="9">
        <v>0</v>
      </c>
      <c r="G46" s="10">
        <v>0</v>
      </c>
      <c r="H46" s="7">
        <v>0</v>
      </c>
      <c r="I46" s="10">
        <v>0</v>
      </c>
      <c r="K46" s="59"/>
      <c r="L46" s="59"/>
    </row>
    <row r="47" spans="2:12" x14ac:dyDescent="0.3">
      <c r="B47" s="2" t="s">
        <v>111</v>
      </c>
      <c r="C47" s="22">
        <v>11898169</v>
      </c>
      <c r="D47" s="9">
        <v>177.10499999999999</v>
      </c>
      <c r="E47" s="10">
        <v>161.15799999999999</v>
      </c>
      <c r="F47" s="9">
        <v>0</v>
      </c>
      <c r="G47" s="10">
        <v>0</v>
      </c>
      <c r="H47" s="7">
        <v>0</v>
      </c>
      <c r="I47" s="10">
        <v>0</v>
      </c>
      <c r="K47" s="59"/>
      <c r="L47" s="59"/>
    </row>
    <row r="48" spans="2:12" x14ac:dyDescent="0.3">
      <c r="B48" s="2" t="s">
        <v>31</v>
      </c>
      <c r="C48" s="22">
        <v>2299645</v>
      </c>
      <c r="D48" s="9">
        <v>1903.6429999999996</v>
      </c>
      <c r="E48" s="10">
        <v>1516.7530000000002</v>
      </c>
      <c r="F48" s="9">
        <v>0</v>
      </c>
      <c r="G48" s="10">
        <v>0</v>
      </c>
      <c r="H48" s="7">
        <v>0</v>
      </c>
      <c r="I48" s="10">
        <v>0</v>
      </c>
      <c r="K48" s="59"/>
      <c r="L48" s="59"/>
    </row>
    <row r="49" spans="2:12" x14ac:dyDescent="0.3">
      <c r="B49" s="2" t="s">
        <v>32</v>
      </c>
      <c r="C49" s="22">
        <v>1787793</v>
      </c>
      <c r="D49" s="9">
        <v>1244.0200000000004</v>
      </c>
      <c r="E49" s="10">
        <v>1368.2850000000001</v>
      </c>
      <c r="F49" s="9">
        <v>0</v>
      </c>
      <c r="G49" s="10">
        <v>0</v>
      </c>
      <c r="H49" s="7">
        <v>0</v>
      </c>
      <c r="I49" s="10">
        <v>0</v>
      </c>
      <c r="K49" s="59"/>
      <c r="L49" s="59"/>
    </row>
    <row r="50" spans="2:12" x14ac:dyDescent="0.3">
      <c r="B50" s="2" t="s">
        <v>60</v>
      </c>
      <c r="C50" s="22">
        <v>6240179</v>
      </c>
      <c r="D50" s="9">
        <v>1914.3389999999995</v>
      </c>
      <c r="E50" s="10">
        <v>2083.0309999999995</v>
      </c>
      <c r="F50" s="9">
        <v>0</v>
      </c>
      <c r="G50" s="10">
        <v>0</v>
      </c>
      <c r="H50" s="7">
        <v>0</v>
      </c>
      <c r="I50" s="10">
        <v>0</v>
      </c>
      <c r="K50" s="59"/>
      <c r="L50" s="59"/>
    </row>
    <row r="51" spans="2:12" x14ac:dyDescent="0.3">
      <c r="B51" s="2" t="s">
        <v>14</v>
      </c>
      <c r="C51" s="22">
        <v>33337122</v>
      </c>
      <c r="D51" s="9">
        <v>109328.03099999997</v>
      </c>
      <c r="E51" s="10">
        <v>95933.394999999931</v>
      </c>
      <c r="F51" s="9">
        <v>0</v>
      </c>
      <c r="G51" s="10">
        <v>0</v>
      </c>
      <c r="H51" s="7">
        <v>4748.5379999999996</v>
      </c>
      <c r="I51" s="10">
        <v>0</v>
      </c>
      <c r="K51" s="59"/>
      <c r="L51" s="59"/>
    </row>
    <row r="52" spans="2:12" x14ac:dyDescent="0.3">
      <c r="B52" s="2" t="s">
        <v>33</v>
      </c>
      <c r="C52" s="22">
        <v>2805889</v>
      </c>
      <c r="D52" s="9">
        <v>7177.7489999999971</v>
      </c>
      <c r="E52" s="10">
        <v>4716.5260000000007</v>
      </c>
      <c r="F52" s="9">
        <v>0</v>
      </c>
      <c r="G52" s="10">
        <v>0</v>
      </c>
      <c r="H52" s="7">
        <v>0</v>
      </c>
      <c r="I52" s="10">
        <v>0</v>
      </c>
      <c r="K52" s="59"/>
      <c r="L52" s="59"/>
    </row>
    <row r="53" spans="2:12" x14ac:dyDescent="0.3">
      <c r="B53" s="2" t="s">
        <v>34</v>
      </c>
      <c r="C53" s="22">
        <v>1083568</v>
      </c>
      <c r="D53" s="9">
        <v>287.44299999999998</v>
      </c>
      <c r="E53" s="10">
        <v>188.02600000000001</v>
      </c>
      <c r="F53" s="9">
        <v>0</v>
      </c>
      <c r="G53" s="10">
        <v>0</v>
      </c>
      <c r="H53" s="7">
        <v>0</v>
      </c>
      <c r="I53" s="10">
        <v>0</v>
      </c>
      <c r="K53" s="59"/>
      <c r="L53" s="59"/>
    </row>
    <row r="54" spans="2:12" x14ac:dyDescent="0.3">
      <c r="B54" s="2" t="s">
        <v>80</v>
      </c>
      <c r="C54" s="22">
        <v>9596665</v>
      </c>
      <c r="D54" s="9">
        <v>767.70300000000009</v>
      </c>
      <c r="E54" s="10">
        <v>719.98199999999997</v>
      </c>
      <c r="F54" s="9">
        <v>0</v>
      </c>
      <c r="G54" s="10">
        <v>0</v>
      </c>
      <c r="H54" s="7">
        <v>0</v>
      </c>
      <c r="I54" s="10">
        <v>0</v>
      </c>
      <c r="K54" s="59"/>
      <c r="L54" s="59"/>
    </row>
    <row r="55" spans="2:12" x14ac:dyDescent="0.3">
      <c r="B55" s="2" t="s">
        <v>26</v>
      </c>
      <c r="C55" s="22">
        <v>326969</v>
      </c>
      <c r="D55" s="9">
        <v>770.77</v>
      </c>
      <c r="E55" s="10">
        <v>997.87299999999993</v>
      </c>
      <c r="F55" s="9">
        <v>0</v>
      </c>
      <c r="G55" s="10">
        <v>0</v>
      </c>
      <c r="H55" s="11">
        <v>0</v>
      </c>
      <c r="I55" s="10">
        <v>0</v>
      </c>
      <c r="K55" s="59"/>
      <c r="L55" s="59"/>
    </row>
    <row r="56" spans="2:12" x14ac:dyDescent="0.3">
      <c r="B56" s="2" t="s">
        <v>121</v>
      </c>
      <c r="C56" s="22">
        <v>26574808</v>
      </c>
      <c r="D56" s="9">
        <v>12.331</v>
      </c>
      <c r="E56" s="10">
        <v>0</v>
      </c>
      <c r="F56" s="9">
        <v>0</v>
      </c>
      <c r="G56" s="10">
        <v>0</v>
      </c>
      <c r="H56" s="7">
        <v>0</v>
      </c>
      <c r="I56" s="10">
        <v>0</v>
      </c>
      <c r="K56" s="59"/>
      <c r="L56" s="59"/>
    </row>
    <row r="57" spans="2:12" x14ac:dyDescent="0.3">
      <c r="B57" s="2" t="s">
        <v>35</v>
      </c>
      <c r="C57" s="22">
        <v>828887</v>
      </c>
      <c r="D57" s="9">
        <v>174.36500000000001</v>
      </c>
      <c r="E57" s="10">
        <v>131.364</v>
      </c>
      <c r="F57" s="9">
        <v>0</v>
      </c>
      <c r="G57" s="10">
        <v>0</v>
      </c>
      <c r="H57" s="7">
        <v>0</v>
      </c>
      <c r="I57" s="10">
        <v>0</v>
      </c>
      <c r="K57" s="59"/>
      <c r="L57" s="59"/>
    </row>
    <row r="58" spans="2:12" x14ac:dyDescent="0.3">
      <c r="B58" s="2" t="s">
        <v>23</v>
      </c>
      <c r="C58" s="22">
        <v>1125282</v>
      </c>
      <c r="D58" s="9">
        <v>2790.1019999999994</v>
      </c>
      <c r="E58" s="10">
        <v>2602.3620000000001</v>
      </c>
      <c r="F58" s="9">
        <v>0</v>
      </c>
      <c r="G58" s="10">
        <v>0</v>
      </c>
      <c r="H58" s="7">
        <v>0</v>
      </c>
      <c r="I58" s="10">
        <v>0</v>
      </c>
      <c r="K58" s="59"/>
      <c r="L58" s="59"/>
    </row>
    <row r="59" spans="2:12" x14ac:dyDescent="0.3">
      <c r="B59" s="2" t="s">
        <v>84</v>
      </c>
      <c r="C59" s="22">
        <v>34274233</v>
      </c>
      <c r="D59" s="9">
        <v>143112.64300000001</v>
      </c>
      <c r="E59" s="10">
        <v>135513.62799999988</v>
      </c>
      <c r="F59" s="9">
        <v>200.995</v>
      </c>
      <c r="G59" s="10">
        <v>180.488</v>
      </c>
      <c r="H59" s="7">
        <v>166.32300000000001</v>
      </c>
      <c r="I59" s="10">
        <v>0</v>
      </c>
      <c r="K59" s="59"/>
      <c r="L59" s="59"/>
    </row>
    <row r="60" spans="2:12" x14ac:dyDescent="0.3">
      <c r="B60" s="2" t="s">
        <v>36</v>
      </c>
      <c r="C60" s="22">
        <v>2924588</v>
      </c>
      <c r="D60" s="9">
        <v>321.87799999999999</v>
      </c>
      <c r="E60" s="10">
        <v>287.61600000000004</v>
      </c>
      <c r="F60" s="9">
        <v>0</v>
      </c>
      <c r="G60" s="10">
        <v>0</v>
      </c>
      <c r="H60" s="7">
        <v>0</v>
      </c>
      <c r="I60" s="10">
        <v>0</v>
      </c>
      <c r="K60" s="59"/>
      <c r="L60" s="59"/>
    </row>
    <row r="61" spans="2:12" x14ac:dyDescent="0.3">
      <c r="B61" s="2" t="s">
        <v>61</v>
      </c>
      <c r="C61" s="22">
        <v>5470445</v>
      </c>
      <c r="D61" s="9">
        <v>0</v>
      </c>
      <c r="E61" s="10">
        <v>0</v>
      </c>
      <c r="F61" s="9">
        <v>0</v>
      </c>
      <c r="G61" s="10">
        <v>0</v>
      </c>
      <c r="H61" s="7">
        <v>0</v>
      </c>
      <c r="I61" s="10">
        <v>0</v>
      </c>
      <c r="K61" s="59"/>
      <c r="L61" s="59"/>
    </row>
    <row r="62" spans="2:12" x14ac:dyDescent="0.3">
      <c r="B62" s="2" t="s">
        <v>91</v>
      </c>
      <c r="C62" s="22">
        <v>4169215</v>
      </c>
      <c r="D62" s="9">
        <v>17884.894999999993</v>
      </c>
      <c r="E62" s="10">
        <v>13926.952999999998</v>
      </c>
      <c r="F62" s="9">
        <v>0</v>
      </c>
      <c r="G62" s="10">
        <v>0</v>
      </c>
      <c r="H62" s="7">
        <v>0</v>
      </c>
      <c r="I62" s="10">
        <v>0</v>
      </c>
      <c r="K62" s="59"/>
      <c r="L62" s="59"/>
    </row>
    <row r="63" spans="2:12" x14ac:dyDescent="0.3">
      <c r="B63" s="2" t="s">
        <v>7</v>
      </c>
      <c r="C63" s="22">
        <v>3016811</v>
      </c>
      <c r="D63" s="9">
        <v>354.89400000000001</v>
      </c>
      <c r="E63" s="10">
        <v>503.65600000000006</v>
      </c>
      <c r="F63" s="9">
        <v>0</v>
      </c>
      <c r="G63" s="10">
        <v>0</v>
      </c>
      <c r="H63" s="7">
        <v>0</v>
      </c>
      <c r="I63" s="10">
        <v>0</v>
      </c>
      <c r="K63" s="59"/>
      <c r="L63" s="59"/>
    </row>
    <row r="64" spans="2:12" x14ac:dyDescent="0.3">
      <c r="B64" s="2" t="s">
        <v>37</v>
      </c>
      <c r="C64" s="22">
        <v>2123223</v>
      </c>
      <c r="D64" s="9">
        <v>847.87999999999988</v>
      </c>
      <c r="E64" s="10">
        <v>1170.49</v>
      </c>
      <c r="F64" s="9">
        <v>0</v>
      </c>
      <c r="G64" s="10">
        <v>0</v>
      </c>
      <c r="H64" s="7">
        <v>0</v>
      </c>
      <c r="I64" s="10">
        <v>0</v>
      </c>
      <c r="K64" s="59"/>
      <c r="L64" s="59"/>
    </row>
    <row r="65" spans="2:12" x14ac:dyDescent="0.3">
      <c r="B65" s="2" t="s">
        <v>38</v>
      </c>
      <c r="C65" s="22">
        <v>1557353</v>
      </c>
      <c r="D65" s="9">
        <v>1131.107</v>
      </c>
      <c r="E65" s="10">
        <v>986.07900000000006</v>
      </c>
      <c r="F65" s="9">
        <v>0</v>
      </c>
      <c r="G65" s="10">
        <v>0</v>
      </c>
      <c r="H65" s="7">
        <v>0</v>
      </c>
      <c r="I65" s="10">
        <v>0</v>
      </c>
      <c r="K65" s="59"/>
      <c r="L65" s="59"/>
    </row>
    <row r="66" spans="2:12" x14ac:dyDescent="0.3">
      <c r="B66" s="2" t="s">
        <v>117</v>
      </c>
      <c r="C66" s="22">
        <v>175884</v>
      </c>
      <c r="D66" s="9">
        <v>14.909000000000001</v>
      </c>
      <c r="E66" s="10">
        <v>0</v>
      </c>
      <c r="F66" s="9">
        <v>0</v>
      </c>
      <c r="G66" s="10">
        <v>0</v>
      </c>
      <c r="H66" s="7">
        <v>0</v>
      </c>
      <c r="I66" s="10">
        <v>0</v>
      </c>
      <c r="K66" s="59"/>
      <c r="L66" s="59"/>
    </row>
    <row r="67" spans="2:12" x14ac:dyDescent="0.3">
      <c r="B67" s="2" t="s">
        <v>8</v>
      </c>
      <c r="C67" s="22">
        <v>5482271</v>
      </c>
      <c r="D67" s="9">
        <v>2223.9539999999997</v>
      </c>
      <c r="E67" s="10">
        <v>1936.2069999999999</v>
      </c>
      <c r="F67" s="9">
        <v>0</v>
      </c>
      <c r="G67" s="10">
        <v>0</v>
      </c>
      <c r="H67" s="7">
        <v>0</v>
      </c>
      <c r="I67" s="10">
        <v>0</v>
      </c>
      <c r="K67" s="59"/>
      <c r="L67" s="59"/>
    </row>
    <row r="68" spans="2:12" x14ac:dyDescent="0.3">
      <c r="B68" s="2" t="s">
        <v>119</v>
      </c>
      <c r="C68" s="22">
        <v>9158456</v>
      </c>
      <c r="D68" s="9">
        <v>111.03</v>
      </c>
      <c r="E68" s="10">
        <v>0</v>
      </c>
      <c r="F68" s="9">
        <v>0</v>
      </c>
      <c r="G68" s="10">
        <v>0</v>
      </c>
      <c r="H68" s="7">
        <v>0</v>
      </c>
      <c r="I68" s="10">
        <v>0</v>
      </c>
      <c r="K68" s="59"/>
      <c r="L68" s="59"/>
    </row>
    <row r="69" spans="2:12" x14ac:dyDescent="0.3">
      <c r="B69" s="2" t="s">
        <v>112</v>
      </c>
      <c r="C69" s="22">
        <v>7253302</v>
      </c>
      <c r="D69" s="9">
        <v>138.65899999999999</v>
      </c>
      <c r="E69" s="10">
        <v>103.928</v>
      </c>
      <c r="F69" s="9">
        <v>0</v>
      </c>
      <c r="G69" s="10">
        <v>0</v>
      </c>
      <c r="H69" s="7">
        <v>0</v>
      </c>
      <c r="I69" s="10">
        <v>0</v>
      </c>
      <c r="K69" s="59"/>
      <c r="L69" s="59"/>
    </row>
    <row r="70" spans="2:12" x14ac:dyDescent="0.3">
      <c r="B70" s="2" t="s">
        <v>39</v>
      </c>
      <c r="C70" s="22">
        <v>2886685</v>
      </c>
      <c r="D70" s="9">
        <v>963.34299999999996</v>
      </c>
      <c r="E70" s="10">
        <v>977.65999999999985</v>
      </c>
      <c r="F70" s="9">
        <v>0</v>
      </c>
      <c r="G70" s="10">
        <v>0</v>
      </c>
      <c r="H70" s="7">
        <v>0</v>
      </c>
      <c r="I70" s="10">
        <v>0</v>
      </c>
      <c r="K70" s="59"/>
      <c r="L70" s="59"/>
    </row>
    <row r="71" spans="2:12" x14ac:dyDescent="0.3">
      <c r="B71" s="2" t="s">
        <v>40</v>
      </c>
      <c r="C71" s="22">
        <v>80795727</v>
      </c>
      <c r="D71" s="9">
        <v>5010.9930000000013</v>
      </c>
      <c r="E71" s="10">
        <v>4279.8239999999987</v>
      </c>
      <c r="F71" s="9">
        <v>0</v>
      </c>
      <c r="G71" s="10">
        <v>0</v>
      </c>
      <c r="H71" s="7">
        <v>0</v>
      </c>
      <c r="I71" s="10">
        <v>0</v>
      </c>
      <c r="K71" s="59"/>
      <c r="L71" s="59"/>
    </row>
    <row r="72" spans="2:12" x14ac:dyDescent="0.3">
      <c r="B72" s="2" t="s">
        <v>65</v>
      </c>
      <c r="C72" s="22">
        <v>33453598</v>
      </c>
      <c r="D72" s="9">
        <v>89681.953999999911</v>
      </c>
      <c r="E72" s="10">
        <v>85926.526999999973</v>
      </c>
      <c r="F72" s="9">
        <v>0</v>
      </c>
      <c r="G72" s="10">
        <v>0</v>
      </c>
      <c r="H72" s="7">
        <v>0</v>
      </c>
      <c r="I72" s="10">
        <v>0</v>
      </c>
      <c r="K72" s="59"/>
      <c r="L72" s="59"/>
    </row>
    <row r="73" spans="2:12" x14ac:dyDescent="0.3">
      <c r="B73" s="2" t="s">
        <v>85</v>
      </c>
      <c r="C73" s="22">
        <v>1799935</v>
      </c>
      <c r="D73" s="9">
        <v>3417.4389999999994</v>
      </c>
      <c r="E73" s="10">
        <v>3881.9580000000001</v>
      </c>
      <c r="F73" s="9">
        <v>0</v>
      </c>
      <c r="G73" s="10">
        <v>0</v>
      </c>
      <c r="H73" s="7">
        <v>0</v>
      </c>
      <c r="I73" s="10">
        <v>0</v>
      </c>
      <c r="K73" s="59"/>
      <c r="L73" s="59"/>
    </row>
    <row r="74" spans="2:12" x14ac:dyDescent="0.3">
      <c r="B74" s="2" t="s">
        <v>113</v>
      </c>
      <c r="C74" s="22">
        <v>16978251</v>
      </c>
      <c r="D74" s="9">
        <v>254.86599999999999</v>
      </c>
      <c r="E74" s="10">
        <v>244.56799999999998</v>
      </c>
      <c r="F74" s="9">
        <v>0</v>
      </c>
      <c r="G74" s="10">
        <v>0</v>
      </c>
      <c r="H74" s="7">
        <v>0</v>
      </c>
      <c r="I74" s="10">
        <v>0</v>
      </c>
      <c r="K74" s="59"/>
      <c r="L74" s="59"/>
    </row>
    <row r="75" spans="2:12" x14ac:dyDescent="0.3">
      <c r="B75" s="2" t="s">
        <v>41</v>
      </c>
      <c r="C75" s="22">
        <v>11428668</v>
      </c>
      <c r="D75" s="9">
        <v>436.68099999999998</v>
      </c>
      <c r="E75" s="10">
        <v>425.09500000000003</v>
      </c>
      <c r="F75" s="9">
        <v>0</v>
      </c>
      <c r="G75" s="10">
        <v>0</v>
      </c>
      <c r="H75" s="7">
        <v>0</v>
      </c>
      <c r="I75" s="10">
        <v>0</v>
      </c>
      <c r="K75" s="59"/>
      <c r="L75" s="59"/>
    </row>
    <row r="76" spans="2:12" x14ac:dyDescent="0.3">
      <c r="B76" s="2" t="s">
        <v>67</v>
      </c>
      <c r="C76" s="22">
        <v>2913444</v>
      </c>
      <c r="D76" s="9">
        <v>377.89499999999992</v>
      </c>
      <c r="E76" s="10">
        <v>377.178</v>
      </c>
      <c r="F76" s="9">
        <v>0</v>
      </c>
      <c r="G76" s="10">
        <v>0</v>
      </c>
      <c r="H76" s="7">
        <v>0</v>
      </c>
      <c r="I76" s="10">
        <v>0</v>
      </c>
      <c r="K76" s="59"/>
      <c r="L76" s="59"/>
    </row>
    <row r="77" spans="2:12" x14ac:dyDescent="0.3">
      <c r="B77" s="2" t="s">
        <v>42</v>
      </c>
      <c r="C77" s="22">
        <v>3980754</v>
      </c>
      <c r="D77" s="9">
        <v>1146.5659999999998</v>
      </c>
      <c r="E77" s="10">
        <v>945.58500000000015</v>
      </c>
      <c r="F77" s="9">
        <v>0</v>
      </c>
      <c r="G77" s="10">
        <v>0</v>
      </c>
      <c r="H77" s="7">
        <v>0</v>
      </c>
      <c r="I77" s="10">
        <v>0</v>
      </c>
      <c r="K77" s="59"/>
      <c r="L77" s="59"/>
    </row>
    <row r="78" spans="2:12" x14ac:dyDescent="0.3">
      <c r="B78" s="2" t="s">
        <v>43</v>
      </c>
      <c r="C78" s="22">
        <v>209895</v>
      </c>
      <c r="D78" s="9">
        <v>2158.8040000000005</v>
      </c>
      <c r="E78" s="10">
        <v>2729.224999999999</v>
      </c>
      <c r="F78" s="9">
        <v>0</v>
      </c>
      <c r="G78" s="10">
        <v>0</v>
      </c>
      <c r="H78" s="7">
        <v>170</v>
      </c>
      <c r="I78" s="10">
        <v>175.773</v>
      </c>
      <c r="K78" s="59"/>
      <c r="L78" s="59"/>
    </row>
    <row r="79" spans="2:12" x14ac:dyDescent="0.3">
      <c r="B79" s="2" t="s">
        <v>102</v>
      </c>
      <c r="C79" s="22">
        <v>4414127</v>
      </c>
      <c r="D79" s="9">
        <v>731.43700000000001</v>
      </c>
      <c r="E79" s="10">
        <v>706.18399999999997</v>
      </c>
      <c r="F79" s="9">
        <v>0</v>
      </c>
      <c r="G79" s="10">
        <v>0</v>
      </c>
      <c r="H79" s="7">
        <v>0</v>
      </c>
      <c r="I79" s="10">
        <v>0</v>
      </c>
      <c r="K79" s="59"/>
      <c r="L79" s="59"/>
    </row>
    <row r="80" spans="2:12" x14ac:dyDescent="0.3">
      <c r="B80" s="2" t="s">
        <v>44</v>
      </c>
      <c r="C80" s="22">
        <v>7520438</v>
      </c>
      <c r="D80" s="9">
        <v>6600.9600000000019</v>
      </c>
      <c r="E80" s="10">
        <v>4753.0520000000006</v>
      </c>
      <c r="F80" s="9">
        <v>0</v>
      </c>
      <c r="G80" s="10">
        <v>0</v>
      </c>
      <c r="H80" s="7">
        <v>0</v>
      </c>
      <c r="I80" s="10">
        <v>0</v>
      </c>
      <c r="K80" s="59"/>
      <c r="L80" s="59"/>
    </row>
    <row r="81" spans="2:12" x14ac:dyDescent="0.3">
      <c r="B81" s="2" t="s">
        <v>93</v>
      </c>
      <c r="C81" s="22">
        <v>1349764</v>
      </c>
      <c r="D81" s="9">
        <v>5306.6639999999998</v>
      </c>
      <c r="E81" s="10">
        <v>4749.4750000000004</v>
      </c>
      <c r="F81" s="9">
        <v>0</v>
      </c>
      <c r="G81" s="10">
        <v>0</v>
      </c>
      <c r="H81" s="7">
        <v>0</v>
      </c>
      <c r="I81" s="10">
        <v>0</v>
      </c>
      <c r="K81" s="59"/>
      <c r="L81" s="59"/>
    </row>
    <row r="82" spans="2:12" x14ac:dyDescent="0.3">
      <c r="B82" s="2" t="s">
        <v>45</v>
      </c>
      <c r="C82" s="22">
        <v>756149</v>
      </c>
      <c r="D82" s="9">
        <v>1777.1589999999997</v>
      </c>
      <c r="E82" s="10">
        <v>320.74099999999999</v>
      </c>
      <c r="F82" s="9">
        <v>0</v>
      </c>
      <c r="G82" s="10">
        <v>0</v>
      </c>
      <c r="H82" s="7">
        <v>0</v>
      </c>
      <c r="I82" s="10">
        <v>0</v>
      </c>
      <c r="K82" s="59"/>
      <c r="L82" s="59"/>
    </row>
    <row r="83" spans="2:12" x14ac:dyDescent="0.3">
      <c r="B83" s="2" t="s">
        <v>71</v>
      </c>
      <c r="C83" s="22">
        <v>10767247</v>
      </c>
      <c r="D83" s="9">
        <v>1378.8420000000003</v>
      </c>
      <c r="E83" s="10">
        <v>1015.6130000000002</v>
      </c>
      <c r="F83" s="9">
        <v>0</v>
      </c>
      <c r="G83" s="10">
        <v>0</v>
      </c>
      <c r="H83" s="7">
        <v>0</v>
      </c>
      <c r="I83" s="10">
        <v>0</v>
      </c>
      <c r="K83" s="59"/>
      <c r="L83" s="59"/>
    </row>
    <row r="84" spans="2:12" x14ac:dyDescent="0.3">
      <c r="B84" s="2" t="s">
        <v>46</v>
      </c>
      <c r="C84" s="22">
        <v>55483564</v>
      </c>
      <c r="D84" s="9">
        <v>1279.7749999999996</v>
      </c>
      <c r="E84" s="10">
        <v>561.91700000000003</v>
      </c>
      <c r="F84" s="9">
        <v>0</v>
      </c>
      <c r="G84" s="10">
        <v>0</v>
      </c>
      <c r="H84" s="7">
        <v>0</v>
      </c>
      <c r="I84" s="10">
        <v>0</v>
      </c>
      <c r="K84" s="59"/>
      <c r="L84" s="59"/>
    </row>
    <row r="85" spans="2:12" x14ac:dyDescent="0.3">
      <c r="B85" s="2" t="s">
        <v>103</v>
      </c>
      <c r="C85" s="22">
        <v>7857168</v>
      </c>
      <c r="D85" s="9">
        <v>1823.115</v>
      </c>
      <c r="E85" s="10">
        <v>1616.825</v>
      </c>
      <c r="F85" s="9">
        <v>0</v>
      </c>
      <c r="G85" s="10">
        <v>0</v>
      </c>
      <c r="H85" s="7">
        <v>0</v>
      </c>
      <c r="I85" s="10">
        <v>0</v>
      </c>
      <c r="K85" s="59"/>
      <c r="L85" s="59"/>
    </row>
    <row r="86" spans="2:12" x14ac:dyDescent="0.3">
      <c r="B86" s="2" t="s">
        <v>47</v>
      </c>
      <c r="C86" s="22">
        <v>942246</v>
      </c>
      <c r="D86" s="9">
        <v>707.95500000000004</v>
      </c>
      <c r="E86" s="10">
        <v>734.68300000000011</v>
      </c>
      <c r="F86" s="9">
        <v>0</v>
      </c>
      <c r="G86" s="10">
        <v>0</v>
      </c>
      <c r="H86" s="7">
        <v>0</v>
      </c>
      <c r="I86" s="10">
        <v>0</v>
      </c>
      <c r="K86" s="59"/>
      <c r="L86" s="59"/>
    </row>
    <row r="87" spans="2:12" x14ac:dyDescent="0.3">
      <c r="B87" s="2" t="s">
        <v>48</v>
      </c>
      <c r="C87" s="22">
        <v>2044526</v>
      </c>
      <c r="D87" s="9">
        <v>2327.8729999999996</v>
      </c>
      <c r="E87" s="10">
        <v>2012.885</v>
      </c>
      <c r="F87" s="9">
        <v>0</v>
      </c>
      <c r="G87" s="10">
        <v>0</v>
      </c>
      <c r="H87" s="7">
        <v>0</v>
      </c>
      <c r="I87" s="10">
        <v>0</v>
      </c>
      <c r="K87" s="59"/>
      <c r="L87" s="59"/>
    </row>
    <row r="88" spans="2:12" x14ac:dyDescent="0.3">
      <c r="B88" s="2" t="s">
        <v>49</v>
      </c>
      <c r="C88" s="22">
        <v>1683557</v>
      </c>
      <c r="D88" s="9">
        <v>208.32</v>
      </c>
      <c r="E88" s="10">
        <v>107.804</v>
      </c>
      <c r="F88" s="9">
        <v>0</v>
      </c>
      <c r="G88" s="10">
        <v>0</v>
      </c>
      <c r="H88" s="7">
        <v>0</v>
      </c>
      <c r="I88" s="10">
        <v>44.743000000000002</v>
      </c>
      <c r="K88" s="59"/>
      <c r="L88" s="59"/>
    </row>
    <row r="89" spans="2:12" x14ac:dyDescent="0.3">
      <c r="B89" s="2" t="s">
        <v>50</v>
      </c>
      <c r="C89" s="22">
        <v>1387400</v>
      </c>
      <c r="D89" s="9">
        <v>2939.5290000000009</v>
      </c>
      <c r="E89" s="10">
        <v>2471.5240000000003</v>
      </c>
      <c r="F89" s="9">
        <v>0</v>
      </c>
      <c r="G89" s="10">
        <v>0</v>
      </c>
      <c r="H89" s="7">
        <v>144.07499999999999</v>
      </c>
      <c r="I89" s="10">
        <v>0</v>
      </c>
      <c r="K89" s="59"/>
      <c r="L89" s="59"/>
    </row>
    <row r="90" spans="2:12" x14ac:dyDescent="0.3">
      <c r="B90" s="2" t="s">
        <v>88</v>
      </c>
      <c r="C90" s="22">
        <v>5673133</v>
      </c>
      <c r="D90" s="9">
        <v>418.97399999999999</v>
      </c>
      <c r="E90" s="10">
        <v>423.154</v>
      </c>
      <c r="F90" s="9">
        <v>0</v>
      </c>
      <c r="G90" s="10">
        <v>0</v>
      </c>
      <c r="H90" s="7">
        <v>0</v>
      </c>
      <c r="I90" s="10">
        <v>0</v>
      </c>
      <c r="K90" s="59"/>
      <c r="L90" s="59"/>
    </row>
    <row r="91" spans="2:12" x14ac:dyDescent="0.3">
      <c r="B91" s="2" t="s">
        <v>66</v>
      </c>
      <c r="C91" s="22">
        <v>11325330</v>
      </c>
      <c r="D91" s="9">
        <v>1474.5240000000001</v>
      </c>
      <c r="E91" s="10">
        <v>1288.0470000000003</v>
      </c>
      <c r="F91" s="9">
        <v>0</v>
      </c>
      <c r="G91" s="10">
        <v>0</v>
      </c>
      <c r="H91" s="7">
        <v>0</v>
      </c>
      <c r="I91" s="10">
        <v>0</v>
      </c>
      <c r="K91" s="59"/>
      <c r="L91" s="59"/>
    </row>
    <row r="92" spans="2:12" x14ac:dyDescent="0.3">
      <c r="B92" s="2" t="s">
        <v>81</v>
      </c>
      <c r="C92" s="22">
        <v>14546191</v>
      </c>
      <c r="D92" s="9">
        <v>1316.4110000000001</v>
      </c>
      <c r="E92" s="10">
        <v>1295.085</v>
      </c>
      <c r="F92" s="9">
        <v>0</v>
      </c>
      <c r="G92" s="10">
        <v>0</v>
      </c>
      <c r="H92" s="7">
        <v>0</v>
      </c>
      <c r="I92" s="10">
        <v>0</v>
      </c>
      <c r="K92" s="59"/>
      <c r="L92" s="59"/>
    </row>
    <row r="93" spans="2:12" x14ac:dyDescent="0.3">
      <c r="B93" s="2" t="s">
        <v>62</v>
      </c>
      <c r="C93" s="22">
        <v>6278750</v>
      </c>
      <c r="D93" s="9">
        <v>1255.9110000000001</v>
      </c>
      <c r="E93" s="10">
        <v>1123.0220000000002</v>
      </c>
      <c r="F93" s="9">
        <v>0</v>
      </c>
      <c r="G93" s="10">
        <v>0</v>
      </c>
      <c r="H93" s="7">
        <v>0</v>
      </c>
      <c r="I93" s="10">
        <v>0</v>
      </c>
      <c r="K93" s="59"/>
      <c r="L93" s="59"/>
    </row>
    <row r="94" spans="2:12" x14ac:dyDescent="0.3">
      <c r="B94" s="2" t="s">
        <v>70</v>
      </c>
      <c r="C94" s="22">
        <v>9565834</v>
      </c>
      <c r="D94" s="9">
        <v>198.90800000000002</v>
      </c>
      <c r="E94" s="10">
        <v>92.801000000000002</v>
      </c>
      <c r="F94" s="9">
        <v>0</v>
      </c>
      <c r="G94" s="10">
        <v>0</v>
      </c>
      <c r="H94" s="7">
        <v>0</v>
      </c>
      <c r="I94" s="10">
        <v>0</v>
      </c>
      <c r="K94" s="59"/>
      <c r="L94" s="59"/>
    </row>
    <row r="95" spans="2:12" x14ac:dyDescent="0.3">
      <c r="B95" s="2" t="s">
        <v>51</v>
      </c>
      <c r="C95" s="22">
        <v>1452651</v>
      </c>
      <c r="D95" s="9">
        <v>5129.4580000000005</v>
      </c>
      <c r="E95" s="10">
        <v>3774.6909999999998</v>
      </c>
      <c r="F95" s="9">
        <v>0</v>
      </c>
      <c r="G95" s="10">
        <v>0</v>
      </c>
      <c r="H95" s="7">
        <v>0</v>
      </c>
      <c r="I95" s="10">
        <v>0</v>
      </c>
      <c r="K95" s="59"/>
      <c r="L95" s="59"/>
    </row>
    <row r="96" spans="2:12" x14ac:dyDescent="0.3">
      <c r="B96" s="2" t="s">
        <v>104</v>
      </c>
      <c r="C96" s="22">
        <v>1241994</v>
      </c>
      <c r="D96" s="9">
        <v>6946.3089999999993</v>
      </c>
      <c r="E96" s="10">
        <v>6702.185999999997</v>
      </c>
      <c r="F96" s="9">
        <v>0</v>
      </c>
      <c r="G96" s="10">
        <v>0</v>
      </c>
      <c r="H96" s="7">
        <v>0</v>
      </c>
      <c r="I96" s="10">
        <v>0</v>
      </c>
      <c r="K96" s="59"/>
      <c r="L96" s="59"/>
    </row>
    <row r="97" spans="2:12" x14ac:dyDescent="0.3">
      <c r="B97" s="2" t="s">
        <v>52</v>
      </c>
      <c r="C97" s="22">
        <v>2639582</v>
      </c>
      <c r="D97" s="9">
        <v>1895.3149999999998</v>
      </c>
      <c r="E97" s="10">
        <v>1206.576</v>
      </c>
      <c r="F97" s="9">
        <v>0</v>
      </c>
      <c r="G97" s="10">
        <v>0</v>
      </c>
      <c r="H97" s="7">
        <v>0</v>
      </c>
      <c r="I97" s="10">
        <v>0</v>
      </c>
      <c r="K97" s="59"/>
      <c r="L97" s="59"/>
    </row>
    <row r="98" spans="2:12" x14ac:dyDescent="0.3">
      <c r="B98" s="2" t="s">
        <v>53</v>
      </c>
      <c r="C98" s="22">
        <v>5759383</v>
      </c>
      <c r="D98" s="9">
        <v>3656.8489999999988</v>
      </c>
      <c r="E98" s="10">
        <v>2821.152</v>
      </c>
      <c r="F98" s="9">
        <v>0</v>
      </c>
      <c r="G98" s="10">
        <v>0</v>
      </c>
      <c r="H98" s="7">
        <v>0</v>
      </c>
      <c r="I98" s="10">
        <v>0</v>
      </c>
      <c r="K98" s="59"/>
      <c r="L98" s="59"/>
    </row>
    <row r="99" spans="2:12" x14ac:dyDescent="0.3">
      <c r="B99" s="2" t="s">
        <v>114</v>
      </c>
      <c r="C99" s="22">
        <v>71770689</v>
      </c>
      <c r="D99" s="9">
        <v>3526.1729999999998</v>
      </c>
      <c r="E99" s="10">
        <v>2410.7019999999998</v>
      </c>
      <c r="F99" s="9">
        <v>0</v>
      </c>
      <c r="G99" s="10">
        <v>0</v>
      </c>
      <c r="H99" s="7">
        <v>143.393</v>
      </c>
      <c r="I99" s="10">
        <v>0</v>
      </c>
      <c r="K99" s="59"/>
      <c r="L99" s="59"/>
    </row>
    <row r="100" spans="2:12" x14ac:dyDescent="0.3">
      <c r="B100" s="2" t="s">
        <v>54</v>
      </c>
      <c r="C100" s="22">
        <v>68110501</v>
      </c>
      <c r="D100" s="9">
        <v>1212.9449999999999</v>
      </c>
      <c r="E100" s="10">
        <v>1666.721</v>
      </c>
      <c r="F100" s="9">
        <v>0</v>
      </c>
      <c r="G100" s="10">
        <v>0</v>
      </c>
      <c r="H100" s="7">
        <v>0</v>
      </c>
      <c r="I100" s="10">
        <v>0</v>
      </c>
      <c r="K100" s="59"/>
      <c r="L100" s="59"/>
    </row>
    <row r="101" spans="2:12" x14ac:dyDescent="0.3">
      <c r="B101" s="2" t="s">
        <v>55</v>
      </c>
      <c r="C101" s="22">
        <v>1136600</v>
      </c>
      <c r="D101" s="9">
        <v>109.875</v>
      </c>
      <c r="E101" s="10">
        <v>110.17500000000001</v>
      </c>
      <c r="F101" s="9">
        <v>0</v>
      </c>
      <c r="G101" s="10">
        <v>0</v>
      </c>
      <c r="H101" s="7">
        <v>0</v>
      </c>
      <c r="I101" s="10">
        <v>0</v>
      </c>
      <c r="K101" s="59"/>
      <c r="L101" s="59"/>
    </row>
    <row r="102" spans="2:12" x14ac:dyDescent="0.3">
      <c r="B102" s="2" t="s">
        <v>56</v>
      </c>
      <c r="C102" s="22">
        <v>1561464</v>
      </c>
      <c r="D102" s="9">
        <v>612.13400000000013</v>
      </c>
      <c r="E102" s="10">
        <v>887.61500000000001</v>
      </c>
      <c r="F102" s="9">
        <v>0</v>
      </c>
      <c r="G102" s="10">
        <v>0</v>
      </c>
      <c r="H102" s="7">
        <v>0</v>
      </c>
      <c r="I102" s="10">
        <v>0</v>
      </c>
      <c r="K102" s="59"/>
      <c r="L102" s="59"/>
    </row>
    <row r="103" spans="2:12" x14ac:dyDescent="0.3">
      <c r="B103" s="2" t="s">
        <v>57</v>
      </c>
      <c r="C103" s="22">
        <v>76994177</v>
      </c>
      <c r="D103" s="9">
        <v>403.76400000000001</v>
      </c>
      <c r="E103" s="10">
        <v>311.06400000000002</v>
      </c>
      <c r="F103" s="9">
        <v>0</v>
      </c>
      <c r="G103" s="10">
        <v>0</v>
      </c>
      <c r="H103" s="7">
        <v>0</v>
      </c>
      <c r="I103" s="10">
        <v>0</v>
      </c>
      <c r="K103" s="59"/>
      <c r="L103" s="59"/>
    </row>
    <row r="104" spans="2:12" x14ac:dyDescent="0.3">
      <c r="B104" s="2" t="s">
        <v>105</v>
      </c>
      <c r="C104" s="22">
        <v>19700983</v>
      </c>
      <c r="D104" s="9">
        <v>127.274</v>
      </c>
      <c r="E104" s="10">
        <v>120.86199999999999</v>
      </c>
      <c r="F104" s="9">
        <v>0</v>
      </c>
      <c r="G104" s="10">
        <v>0</v>
      </c>
      <c r="H104" s="7">
        <v>0</v>
      </c>
      <c r="I104" s="10">
        <v>0</v>
      </c>
      <c r="K104" s="59"/>
      <c r="L104" s="59"/>
    </row>
    <row r="105" spans="2:12" x14ac:dyDescent="0.3">
      <c r="B105" s="2" t="s">
        <v>58</v>
      </c>
      <c r="C105" s="22">
        <v>1602498</v>
      </c>
      <c r="D105" s="9">
        <v>291.43700000000001</v>
      </c>
      <c r="E105" s="10">
        <v>242.23200000000003</v>
      </c>
      <c r="F105" s="9">
        <v>0</v>
      </c>
      <c r="G105" s="10">
        <v>0</v>
      </c>
      <c r="H105" s="7">
        <v>0</v>
      </c>
      <c r="I105" s="10">
        <v>0</v>
      </c>
      <c r="K105" s="59"/>
      <c r="L105" s="59"/>
    </row>
    <row r="106" spans="2:12" ht="14.4" thickBot="1" x14ac:dyDescent="0.35">
      <c r="B106" s="4" t="s">
        <v>59</v>
      </c>
      <c r="C106" s="23">
        <v>3908643</v>
      </c>
      <c r="D106" s="12">
        <v>906.02700000000004</v>
      </c>
      <c r="E106" s="13">
        <v>502.6330000000001</v>
      </c>
      <c r="F106" s="12">
        <v>0</v>
      </c>
      <c r="G106" s="13">
        <v>0</v>
      </c>
      <c r="H106" s="14">
        <v>0</v>
      </c>
      <c r="I106" s="13">
        <v>455.01900000000001</v>
      </c>
      <c r="K106" s="59"/>
      <c r="L106" s="59"/>
    </row>
    <row r="107" spans="2:12" ht="14.4" thickBot="1" x14ac:dyDescent="0.35">
      <c r="B107" s="19" t="s">
        <v>0</v>
      </c>
      <c r="C107" s="15" t="s">
        <v>115</v>
      </c>
      <c r="D107" s="16">
        <v>516680.53700000001</v>
      </c>
      <c r="E107" s="17">
        <v>466298.49799999979</v>
      </c>
      <c r="F107" s="16">
        <v>200.995</v>
      </c>
      <c r="G107" s="17">
        <v>180.488</v>
      </c>
      <c r="H107" s="18">
        <v>7094.5369999999994</v>
      </c>
      <c r="I107" s="17">
        <v>1056.8070000000002</v>
      </c>
    </row>
  </sheetData>
  <mergeCells count="6">
    <mergeCell ref="B2:I2"/>
    <mergeCell ref="B3:B4"/>
    <mergeCell ref="C3:C4"/>
    <mergeCell ref="D3:E3"/>
    <mergeCell ref="F3:G3"/>
    <mergeCell ref="H3:I3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7667E6CA77441981DA6B272B4D588" ma:contentTypeVersion="6" ma:contentTypeDescription="Crie um novo documento." ma:contentTypeScope="" ma:versionID="c53ebe8a3d24a9801bfdfe84f639dc00">
  <xsd:schema xmlns:xsd="http://www.w3.org/2001/XMLSchema" xmlns:xs="http://www.w3.org/2001/XMLSchema" xmlns:p="http://schemas.microsoft.com/office/2006/metadata/properties" xmlns:ns2="d7651031-56bf-4570-b752-0f288060916a" targetNamespace="http://schemas.microsoft.com/office/2006/metadata/properties" ma:root="true" ma:fieldsID="cefb3c74fc3e3985adb5c929d689c1f9" ns2:_="">
    <xsd:import namespace="d7651031-56bf-4570-b752-0f28806091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1031-56bf-4570-b752-0f28806091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C3ADD4-F3E5-4ACF-919B-8B238BB8F1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1031-56bf-4570-b752-0f28806091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67D11-A63D-409F-83EA-7BF736A24AE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651031-56bf-4570-b752-0f28806091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0ABF13-AA39-4EBF-A0E2-D36DB253B4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Acumulado 2020</vt:lpstr>
      <vt:lpstr>L76</vt:lpstr>
      <vt:lpstr>L75C</vt:lpstr>
      <vt:lpstr>L75</vt:lpstr>
      <vt:lpstr>L73C</vt:lpstr>
      <vt:lpstr>L73</vt:lpstr>
      <vt:lpstr>L74</vt:lpstr>
      <vt:lpstr>L72</vt:lpstr>
      <vt:lpstr>L71</vt:lpstr>
      <vt:lpstr>L70</vt:lpstr>
    </vt:vector>
  </TitlesOfParts>
  <Company>ANP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jsouza</dc:creator>
  <cp:lastModifiedBy>Ricardo</cp:lastModifiedBy>
  <cp:lastPrinted>2015-05-12T18:10:09Z</cp:lastPrinted>
  <dcterms:created xsi:type="dcterms:W3CDTF">2011-01-28T13:28:29Z</dcterms:created>
  <dcterms:modified xsi:type="dcterms:W3CDTF">2021-01-07T15:15:00Z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0x0101000E67667E6CA77441981DA6B272B4D588</vt:lpwstr>
  </property>
</Properties>
</file>